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theme/themeOverride9.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theme/themeOverride10.xml" ContentType="application/vnd.openxmlformats-officedocument.themeOverride+xml"/>
  <Override PartName="/xl/drawings/drawing40.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theme/themeOverride11.xml" ContentType="application/vnd.openxmlformats-officedocument.themeOverride+xml"/>
  <Override PartName="/xl/drawings/drawing42.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hart40.xml" ContentType="application/vnd.openxmlformats-officedocument.drawingml.chart+xml"/>
  <Override PartName="/xl/theme/themeOverride12.xml" ContentType="application/vnd.openxmlformats-officedocument.themeOverride+xml"/>
  <Override PartName="/xl/drawings/drawing44.xml" ContentType="application/vnd.openxmlformats-officedocument.drawing+xml"/>
  <Override PartName="/xl/charts/chart4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xml"/>
  <Override PartName="/xl/charts/chart4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5.xml" ContentType="application/vnd.openxmlformats-officedocument.drawingml.chart+xml"/>
  <Override PartName="/xl/drawings/drawing51.xml" ContentType="application/vnd.openxmlformats-officedocument.drawing+xml"/>
  <Override PartName="/xl/charts/chart46.xml" ContentType="application/vnd.openxmlformats-officedocument.drawingml.chart+xml"/>
  <Override PartName="/xl/drawings/drawing52.xml" ContentType="application/vnd.openxmlformats-officedocument.drawing+xml"/>
  <Override PartName="/xl/charts/chart4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8.xml" ContentType="application/vnd.openxmlformats-officedocument.drawingml.chart+xml"/>
  <Override PartName="/xl/drawings/drawing55.xml" ContentType="application/vnd.openxmlformats-officedocument.drawing+xml"/>
  <Override PartName="/xl/charts/chart49.xml" ContentType="application/vnd.openxmlformats-officedocument.drawingml.chart+xml"/>
  <Override PartName="/xl/drawings/drawing56.xml" ContentType="application/vnd.openxmlformats-officedocument.drawing+xml"/>
  <Override PartName="/xl/charts/chart50.xml" ContentType="application/vnd.openxmlformats-officedocument.drawingml.chart+xml"/>
  <Override PartName="/xl/drawings/drawing57.xml" ContentType="application/vnd.openxmlformats-officedocument.drawing+xml"/>
  <Override PartName="/xl/charts/chart51.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4.xml" ContentType="application/vnd.openxmlformats-officedocument.drawingml.chart+xml"/>
  <Override PartName="/xl/drawings/drawing63.xml" ContentType="application/vnd.openxmlformats-officedocument.drawing+xml"/>
  <Override PartName="/xl/charts/chart5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8.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9.xml" ContentType="application/vnd.openxmlformats-officedocument.drawingml.chart+xml"/>
  <Override PartName="/xl/drawings/drawing71.xml" ContentType="application/vnd.openxmlformats-officedocument.drawing+xml"/>
  <Override PartName="/xl/charts/chart6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6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66.xml" ContentType="application/vnd.openxmlformats-officedocument.drawingml.chart+xml"/>
  <Override PartName="/xl/drawings/drawing84.xml" ContentType="application/vnd.openxmlformats-officedocument.drawing+xml"/>
  <Override PartName="/xl/charts/chart67.xml" ContentType="application/vnd.openxmlformats-officedocument.drawingml.chart+xml"/>
  <Override PartName="/xl/drawings/drawing85.xml" ContentType="application/vnd.openxmlformats-officedocument.drawing+xml"/>
  <Override PartName="/xl/charts/chart6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69.xml" ContentType="application/vnd.openxmlformats-officedocument.drawingml.chart+xml"/>
  <Override PartName="/xl/drawings/drawing88.xml" ContentType="application/vnd.openxmlformats-officedocument.drawing+xml"/>
  <Override PartName="/xl/charts/chart70.xml" ContentType="application/vnd.openxmlformats-officedocument.drawingml.chart+xml"/>
  <Override PartName="/xl/theme/themeOverride13.xml" ContentType="application/vnd.openxmlformats-officedocument.themeOverride+xml"/>
  <Override PartName="/xl/drawings/drawing89.xml" ContentType="application/vnd.openxmlformats-officedocument.drawing+xml"/>
  <Override PartName="/xl/charts/chart71.xml" ContentType="application/vnd.openxmlformats-officedocument.drawingml.chart+xml"/>
  <Override PartName="/xl/theme/themeOverride14.xml" ContentType="application/vnd.openxmlformats-officedocument.themeOverride+xml"/>
  <Override PartName="/xl/drawings/drawing90.xml" ContentType="application/vnd.openxmlformats-officedocument.drawing+xml"/>
  <Override PartName="/xl/charts/chart72.xml" ContentType="application/vnd.openxmlformats-officedocument.drawingml.chart+xml"/>
  <Override PartName="/xl/theme/themeOverride15.xml" ContentType="application/vnd.openxmlformats-officedocument.themeOverride+xml"/>
  <Override PartName="/xl/drawings/drawing91.xml" ContentType="application/vnd.openxmlformats-officedocument.drawing+xml"/>
  <Override PartName="/xl/charts/chart73.xml" ContentType="application/vnd.openxmlformats-officedocument.drawingml.chart+xml"/>
  <Override PartName="/xl/theme/themeOverride16.xml" ContentType="application/vnd.openxmlformats-officedocument.themeOverride+xml"/>
  <Override PartName="/xl/drawings/drawing92.xml" ContentType="application/vnd.openxmlformats-officedocument.drawing+xml"/>
  <Override PartName="/xl/charts/chart74.xml" ContentType="application/vnd.openxmlformats-officedocument.drawingml.chart+xml"/>
  <Override PartName="/xl/theme/themeOverride17.xml" ContentType="application/vnd.openxmlformats-officedocument.themeOverride+xml"/>
  <Override PartName="/xl/drawings/drawing93.xml" ContentType="application/vnd.openxmlformats-officedocument.drawing+xml"/>
  <Override PartName="/xl/charts/chart75.xml" ContentType="application/vnd.openxmlformats-officedocument.drawingml.chart+xml"/>
  <Override PartName="/xl/drawings/drawing94.xml" ContentType="application/vnd.openxmlformats-officedocument.drawing+xml"/>
  <Override PartName="/xl/charts/chart76.xml" ContentType="application/vnd.openxmlformats-officedocument.drawingml.chart+xml"/>
  <Override PartName="/xl/drawings/drawing95.xml" ContentType="application/vnd.openxmlformats-officedocument.drawing+xml"/>
  <Override PartName="/xl/charts/chart77.xml" ContentType="application/vnd.openxmlformats-officedocument.drawingml.chart+xml"/>
  <Override PartName="/xl/drawings/drawing96.xml" ContentType="application/vnd.openxmlformats-officedocument.drawing+xml"/>
  <Override PartName="/xl/charts/chart78.xml" ContentType="application/vnd.openxmlformats-officedocument.drawingml.chart+xml"/>
  <Override PartName="/xl/drawings/drawing97.xml" ContentType="application/vnd.openxmlformats-officedocument.drawing+xml"/>
  <Override PartName="/xl/charts/chart79.xml" ContentType="application/vnd.openxmlformats-officedocument.drawingml.chart+xml"/>
  <Override PartName="/xl/drawings/drawing98.xml" ContentType="application/vnd.openxmlformats-officedocument.drawing+xml"/>
  <Override PartName="/xl/charts/chart80.xml" ContentType="application/vnd.openxmlformats-officedocument.drawingml.chart+xml"/>
  <Override PartName="/xl/drawings/drawing99.xml" ContentType="application/vnd.openxmlformats-officedocument.drawing+xml"/>
  <Override PartName="/xl/charts/chart8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2.xml" ContentType="application/vnd.openxmlformats-officedocument.drawingml.chart+xml"/>
  <Override PartName="/xl/drawings/drawing102.xml" ContentType="application/vnd.openxmlformats-officedocument.drawing+xml"/>
  <Override PartName="/xl/charts/chart83.xml" ContentType="application/vnd.openxmlformats-officedocument.drawingml.chart+xml"/>
  <Override PartName="/xl/drawings/drawing103.xml" ContentType="application/vnd.openxmlformats-officedocument.drawing+xml"/>
  <Override PartName="/xl/charts/chart84.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85.xml" ContentType="application/vnd.openxmlformats-officedocument.drawingml.chart+xml"/>
  <Override PartName="/xl/drawings/drawing106.xml" ContentType="application/vnd.openxmlformats-officedocument.drawing+xml"/>
  <Override PartName="/xl/charts/chart86.xml" ContentType="application/vnd.openxmlformats-officedocument.drawingml.chart+xml"/>
  <Override PartName="/xl/drawings/drawing107.xml" ContentType="application/vnd.openxmlformats-officedocument.drawing+xml"/>
  <Override PartName="/xl/charts/chart87.xml" ContentType="application/vnd.openxmlformats-officedocument.drawingml.chart+xml"/>
  <Override PartName="/xl/drawings/drawing108.xml" ContentType="application/vnd.openxmlformats-officedocument.drawing+xml"/>
  <Override PartName="/xl/charts/chart88.xml" ContentType="application/vnd.openxmlformats-officedocument.drawingml.chart+xml"/>
  <Override PartName="/xl/drawings/drawing109.xml" ContentType="application/vnd.openxmlformats-officedocument.drawing+xml"/>
  <Override PartName="/xl/charts/chart8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92.xml" ContentType="application/vnd.openxmlformats-officedocument.drawingml.chart+xml"/>
  <Override PartName="/xl/drawings/drawing115.xml" ContentType="application/vnd.openxmlformats-officedocument.drawing+xml"/>
  <Override PartName="/xl/charts/chart93.xml" ContentType="application/vnd.openxmlformats-officedocument.drawingml.chart+xml"/>
  <Override PartName="/xl/drawings/drawing116.xml" ContentType="application/vnd.openxmlformats-officedocument.drawing+xml"/>
  <Override PartName="/xl/charts/chart94.xml" ContentType="application/vnd.openxmlformats-officedocument.drawingml.chart+xml"/>
  <Override PartName="/xl/theme/themeOverride18.xml" ContentType="application/vnd.openxmlformats-officedocument.themeOverride+xml"/>
  <Override PartName="/xl/drawings/drawing117.xml" ContentType="application/vnd.openxmlformats-officedocument.drawingml.chartshapes+xml"/>
  <Override PartName="/xl/drawings/drawing118.xml" ContentType="application/vnd.openxmlformats-officedocument.drawing+xml"/>
  <Override PartName="/xl/charts/chart95.xml" ContentType="application/vnd.openxmlformats-officedocument.drawingml.chart+xml"/>
  <Override PartName="/xl/drawings/drawing11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2330" tabRatio="861"/>
  </bookViews>
  <sheets>
    <sheet name="Content" sheetId="1" r:id="rId1"/>
    <sheet name="0" sheetId="2" r:id="rId2"/>
    <sheet name="1.1" sheetId="3" r:id="rId3"/>
    <sheet name="1.2" sheetId="6" r:id="rId4"/>
    <sheet name="1.3" sheetId="8" r:id="rId5"/>
    <sheet name="1.4" sheetId="10" r:id="rId6"/>
    <sheet name="1.5" sheetId="11" r:id="rId7"/>
    <sheet name="1.6" sheetId="12" r:id="rId8"/>
    <sheet name="1.7" sheetId="9" r:id="rId9"/>
    <sheet name="1.8" sheetId="255" r:id="rId10"/>
    <sheet name="1.9" sheetId="116" r:id="rId11"/>
    <sheet name="B.1.1" sheetId="7" r:id="rId12"/>
    <sheet name="B.1.2" sheetId="256" r:id="rId13"/>
    <sheet name="B.1.3" sheetId="257" r:id="rId14"/>
    <sheet name="B.1.4" sheetId="258" r:id="rId15"/>
    <sheet name="2.1.1" sheetId="259" r:id="rId16"/>
    <sheet name="2.1.2" sheetId="260" r:id="rId17"/>
    <sheet name="2.1.3" sheetId="261" r:id="rId18"/>
    <sheet name="2.1.4" sheetId="262" r:id="rId19"/>
    <sheet name="2.1.5" sheetId="264" r:id="rId20"/>
    <sheet name="2.1.6" sheetId="265" r:id="rId21"/>
    <sheet name="2.1.7" sheetId="266" r:id="rId22"/>
    <sheet name="B.2.1 " sheetId="267" r:id="rId23"/>
    <sheet name="2.2.1" sheetId="301" r:id="rId24"/>
    <sheet name="2.2.2" sheetId="303" r:id="rId25"/>
    <sheet name="2.2.3" sheetId="305" r:id="rId26"/>
    <sheet name="2.2.4" sheetId="306" r:id="rId27"/>
    <sheet name="2.2.5" sheetId="307" r:id="rId28"/>
    <sheet name="2.2.6" sheetId="304" r:id="rId29"/>
    <sheet name="B.3.1" sheetId="268" r:id="rId30"/>
    <sheet name="B.3.2" sheetId="269" r:id="rId31"/>
    <sheet name="B.3.3" sheetId="270" r:id="rId32"/>
    <sheet name="B.3.4" sheetId="271" r:id="rId33"/>
    <sheet name="B.3.5" sheetId="272" r:id="rId34"/>
    <sheet name="B.3.6" sheetId="273" r:id="rId35"/>
    <sheet name="2.3.1" sheetId="274" r:id="rId36"/>
    <sheet name="2.3.2" sheetId="280" r:id="rId37"/>
    <sheet name="2.3.3" sheetId="276" r:id="rId38"/>
    <sheet name="2.3.4" sheetId="317" r:id="rId39"/>
    <sheet name="2.3.5" sheetId="318" r:id="rId40"/>
    <sheet name="2.3.6" sheetId="319" r:id="rId41"/>
    <sheet name="2.4.1 " sheetId="310" r:id="rId42"/>
    <sheet name="2.4.2 " sheetId="311" r:id="rId43"/>
    <sheet name="2.4.3" sheetId="312" r:id="rId44"/>
    <sheet name="2.4.4" sheetId="314" r:id="rId45"/>
    <sheet name="2.4.5" sheetId="315" r:id="rId46"/>
    <sheet name="2.4.6" sheetId="316" r:id="rId47"/>
    <sheet name="2.5.1" sheetId="170" r:id="rId48"/>
    <sheet name="2.5.2" sheetId="171" r:id="rId49"/>
    <sheet name="2.5.3" sheetId="172" r:id="rId50"/>
    <sheet name="2.5.4" sheetId="173" r:id="rId51"/>
    <sheet name="2.5.5" sheetId="174" r:id="rId52"/>
    <sheet name="2.5.6" sheetId="249" r:id="rId53"/>
    <sheet name="2.5.7" sheetId="69" r:id="rId54"/>
    <sheet name="2.5.8" sheetId="70" r:id="rId55"/>
    <sheet name="2.5.9" sheetId="115" r:id="rId56"/>
    <sheet name="B.4.1" sheetId="250" r:id="rId57"/>
    <sheet name="B.4.2" sheetId="251" r:id="rId58"/>
    <sheet name="B.4.3" sheetId="252" r:id="rId59"/>
    <sheet name="B.4.4" sheetId="253" r:id="rId60"/>
    <sheet name="B.4.5" sheetId="254" r:id="rId61"/>
    <sheet name="2.6.1" sheetId="287" r:id="rId62"/>
    <sheet name="2.6.2" sheetId="288" r:id="rId63"/>
    <sheet name="2.6.3" sheetId="289" r:id="rId64"/>
    <sheet name="2.6.4" sheetId="290" r:id="rId65"/>
    <sheet name="2.6.5" sheetId="291" r:id="rId66"/>
    <sheet name="2.6.6" sheetId="292" r:id="rId67"/>
    <sheet name="2.6.7" sheetId="293" r:id="rId68"/>
    <sheet name="2.6.8" sheetId="294" r:id="rId69"/>
    <sheet name="2.6.9" sheetId="295" r:id="rId70"/>
    <sheet name="B.5.1" sheetId="300" r:id="rId71"/>
    <sheet name="B.5.2" sheetId="299" r:id="rId72"/>
    <sheet name="3.1.1" sheetId="82" r:id="rId73"/>
    <sheet name="3.1.2" sheetId="87" r:id="rId74"/>
    <sheet name="3.1.3" sheetId="83" r:id="rId75"/>
    <sheet name="3.1.4" sheetId="85" r:id="rId76"/>
    <sheet name="3.1.5" sheetId="86" r:id="rId77"/>
    <sheet name="3.2.1" sheetId="88" r:id="rId78"/>
    <sheet name="3.2.2" sheetId="89" r:id="rId79"/>
    <sheet name="3.2.3" sheetId="90" r:id="rId80"/>
    <sheet name="3.2.4" sheetId="93" r:id="rId81"/>
    <sheet name="3.2.5" sheetId="91" r:id="rId82"/>
    <sheet name="3.2.6" sheetId="92" r:id="rId83"/>
    <sheet name="3.2.7" sheetId="94" r:id="rId84"/>
    <sheet name="3.2.8" sheetId="95" r:id="rId85"/>
    <sheet name="3.3.1" sheetId="96" r:id="rId86"/>
    <sheet name="3.3.2" sheetId="97" r:id="rId87"/>
    <sheet name="3.3.3" sheetId="98" r:id="rId88"/>
    <sheet name="3.3.4" sheetId="121" r:id="rId89"/>
    <sheet name="3.3.5" sheetId="100" r:id="rId90"/>
    <sheet name="3.3.6" sheetId="101" r:id="rId91"/>
    <sheet name="3.4.1" sheetId="296" r:id="rId92"/>
    <sheet name="3.4.2" sheetId="297" r:id="rId93"/>
    <sheet name="3.4.3" sheetId="298" r:id="rId94"/>
    <sheet name="В.6.1" sheetId="284" r:id="rId95"/>
    <sheet name="B.6.2" sheetId="285" r:id="rId96"/>
    <sheet name="В.6.T.1" sheetId="286" r:id="rId97"/>
    <sheet name="3.5.1" sheetId="105" r:id="rId98"/>
    <sheet name="3.5.2" sheetId="106" r:id="rId99"/>
  </sheets>
  <externalReferences>
    <externalReference r:id="rId100"/>
    <externalReference r:id="rId101"/>
  </externalReferences>
  <definedNames>
    <definedName name="____________________t06" localSheetId="1"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36"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4" hidden="1">{#N/A,#N/A,FALSE,"т04"}</definedName>
    <definedName name="____________________t06" localSheetId="47"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61" hidden="1">{#N/A,#N/A,FALSE,"т04"}</definedName>
    <definedName name="____________________t06" localSheetId="62" hidden="1">{#N/A,#N/A,FALSE,"т04"}</definedName>
    <definedName name="____________________t06" localSheetId="66" hidden="1">{#N/A,#N/A,FALSE,"т04"}</definedName>
    <definedName name="____________________t06" localSheetId="67" hidden="1">{#N/A,#N/A,FALSE,"т04"}</definedName>
    <definedName name="____________________t06" localSheetId="69" hidden="1">{#N/A,#N/A,FALSE,"т04"}</definedName>
    <definedName name="____________________t06" localSheetId="72" hidden="1">{#N/A,#N/A,FALSE,"т04"}</definedName>
    <definedName name="____________________t06" localSheetId="81" hidden="1">{#N/A,#N/A,FALSE,"т04"}</definedName>
    <definedName name="____________________t06" localSheetId="82" hidden="1">{#N/A,#N/A,FALSE,"т04"}</definedName>
    <definedName name="____________________t06" localSheetId="85" hidden="1">{#N/A,#N/A,FALSE,"т04"}</definedName>
    <definedName name="____________________t06" localSheetId="87" hidden="1">{#N/A,#N/A,FALSE,"т04"}</definedName>
    <definedName name="____________________t06" localSheetId="88" hidden="1">{#N/A,#N/A,FALSE,"т04"}</definedName>
    <definedName name="____________________t06" localSheetId="89" hidden="1">{#N/A,#N/A,FALSE,"т04"}</definedName>
    <definedName name="____________________t06" localSheetId="90" hidden="1">{#N/A,#N/A,FALSE,"т04"}</definedName>
    <definedName name="____________________t06" localSheetId="91" hidden="1">{#N/A,#N/A,FALSE,"т04"}</definedName>
    <definedName name="____________________t06" localSheetId="60" hidden="1">{#N/A,#N/A,FALSE,"т04"}</definedName>
    <definedName name="____________________t06" localSheetId="70" hidden="1">{#N/A,#N/A,FALSE,"т04"}</definedName>
    <definedName name="____________________t06" hidden="1">{#N/A,#N/A,FALSE,"т04"}</definedName>
    <definedName name="___________________t04" localSheetId="1"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36"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4" hidden="1">{#N/A,#N/A,FALSE,"т04"}</definedName>
    <definedName name="___________________t04" localSheetId="47"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61" hidden="1">{#N/A,#N/A,FALSE,"т04"}</definedName>
    <definedName name="___________________t04" localSheetId="62" hidden="1">{#N/A,#N/A,FALSE,"т04"}</definedName>
    <definedName name="___________________t04" localSheetId="66" hidden="1">{#N/A,#N/A,FALSE,"т04"}</definedName>
    <definedName name="___________________t04" localSheetId="67" hidden="1">{#N/A,#N/A,FALSE,"т04"}</definedName>
    <definedName name="___________________t04" localSheetId="69" hidden="1">{#N/A,#N/A,FALSE,"т04"}</definedName>
    <definedName name="___________________t04" localSheetId="72" hidden="1">{#N/A,#N/A,FALSE,"т04"}</definedName>
    <definedName name="___________________t04" localSheetId="81" hidden="1">{#N/A,#N/A,FALSE,"т04"}</definedName>
    <definedName name="___________________t04" localSheetId="82" hidden="1">{#N/A,#N/A,FALSE,"т04"}</definedName>
    <definedName name="___________________t04" localSheetId="85" hidden="1">{#N/A,#N/A,FALSE,"т04"}</definedName>
    <definedName name="___________________t04" localSheetId="87" hidden="1">{#N/A,#N/A,FALSE,"т04"}</definedName>
    <definedName name="___________________t04" localSheetId="88" hidden="1">{#N/A,#N/A,FALSE,"т04"}</definedName>
    <definedName name="___________________t04" localSheetId="89" hidden="1">{#N/A,#N/A,FALSE,"т04"}</definedName>
    <definedName name="___________________t04" localSheetId="90" hidden="1">{#N/A,#N/A,FALSE,"т04"}</definedName>
    <definedName name="___________________t04" localSheetId="91" hidden="1">{#N/A,#N/A,FALSE,"т04"}</definedName>
    <definedName name="___________________t04" localSheetId="60"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36"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4" hidden="1">{#N/A,#N/A,FALSE,"т04"}</definedName>
    <definedName name="___________________t06" localSheetId="47"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61" hidden="1">{#N/A,#N/A,FALSE,"т04"}</definedName>
    <definedName name="___________________t06" localSheetId="62" hidden="1">{#N/A,#N/A,FALSE,"т04"}</definedName>
    <definedName name="___________________t06" localSheetId="66" hidden="1">{#N/A,#N/A,FALSE,"т04"}</definedName>
    <definedName name="___________________t06" localSheetId="67" hidden="1">{#N/A,#N/A,FALSE,"т04"}</definedName>
    <definedName name="___________________t06" localSheetId="69" hidden="1">{#N/A,#N/A,FALSE,"т04"}</definedName>
    <definedName name="___________________t06" localSheetId="72" hidden="1">{#N/A,#N/A,FALSE,"т04"}</definedName>
    <definedName name="___________________t06" localSheetId="81" hidden="1">{#N/A,#N/A,FALSE,"т04"}</definedName>
    <definedName name="___________________t06" localSheetId="82" hidden="1">{#N/A,#N/A,FALSE,"т04"}</definedName>
    <definedName name="___________________t06" localSheetId="85" hidden="1">{#N/A,#N/A,FALSE,"т04"}</definedName>
    <definedName name="___________________t06" localSheetId="87" hidden="1">{#N/A,#N/A,FALSE,"т04"}</definedName>
    <definedName name="___________________t06" localSheetId="88" hidden="1">{#N/A,#N/A,FALSE,"т04"}</definedName>
    <definedName name="___________________t06" localSheetId="89" hidden="1">{#N/A,#N/A,FALSE,"т04"}</definedName>
    <definedName name="___________________t06" localSheetId="90" hidden="1">{#N/A,#N/A,FALSE,"т04"}</definedName>
    <definedName name="___________________t06" localSheetId="91" hidden="1">{#N/A,#N/A,FALSE,"т04"}</definedName>
    <definedName name="___________________t06" localSheetId="60" hidden="1">{#N/A,#N/A,FALSE,"т04"}</definedName>
    <definedName name="___________________t06" localSheetId="70" hidden="1">{#N/A,#N/A,FALSE,"т04"}</definedName>
    <definedName name="___________________t06" hidden="1">{#N/A,#N/A,FALSE,"т04"}</definedName>
    <definedName name="__________________t04" localSheetId="1"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36"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4" hidden="1">{#N/A,#N/A,FALSE,"т04"}</definedName>
    <definedName name="__________________t04" localSheetId="47"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61" hidden="1">{#N/A,#N/A,FALSE,"т04"}</definedName>
    <definedName name="__________________t04" localSheetId="62" hidden="1">{#N/A,#N/A,FALSE,"т04"}</definedName>
    <definedName name="__________________t04" localSheetId="66" hidden="1">{#N/A,#N/A,FALSE,"т04"}</definedName>
    <definedName name="__________________t04" localSheetId="67" hidden="1">{#N/A,#N/A,FALSE,"т04"}</definedName>
    <definedName name="__________________t04" localSheetId="69" hidden="1">{#N/A,#N/A,FALSE,"т04"}</definedName>
    <definedName name="__________________t04" localSheetId="72" hidden="1">{#N/A,#N/A,FALSE,"т04"}</definedName>
    <definedName name="__________________t04" localSheetId="81" hidden="1">{#N/A,#N/A,FALSE,"т04"}</definedName>
    <definedName name="__________________t04" localSheetId="82" hidden="1">{#N/A,#N/A,FALSE,"т04"}</definedName>
    <definedName name="__________________t04" localSheetId="85" hidden="1">{#N/A,#N/A,FALSE,"т04"}</definedName>
    <definedName name="__________________t04" localSheetId="87" hidden="1">{#N/A,#N/A,FALSE,"т04"}</definedName>
    <definedName name="__________________t04" localSheetId="88" hidden="1">{#N/A,#N/A,FALSE,"т04"}</definedName>
    <definedName name="__________________t04" localSheetId="89" hidden="1">{#N/A,#N/A,FALSE,"т04"}</definedName>
    <definedName name="__________________t04" localSheetId="90" hidden="1">{#N/A,#N/A,FALSE,"т04"}</definedName>
    <definedName name="__________________t04" localSheetId="91" hidden="1">{#N/A,#N/A,FALSE,"т04"}</definedName>
    <definedName name="__________________t04" localSheetId="60"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36"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4" hidden="1">{#N/A,#N/A,FALSE,"т04"}</definedName>
    <definedName name="__________________t06" localSheetId="47"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61" hidden="1">{#N/A,#N/A,FALSE,"т04"}</definedName>
    <definedName name="__________________t06" localSheetId="62" hidden="1">{#N/A,#N/A,FALSE,"т04"}</definedName>
    <definedName name="__________________t06" localSheetId="66" hidden="1">{#N/A,#N/A,FALSE,"т04"}</definedName>
    <definedName name="__________________t06" localSheetId="67" hidden="1">{#N/A,#N/A,FALSE,"т04"}</definedName>
    <definedName name="__________________t06" localSheetId="69" hidden="1">{#N/A,#N/A,FALSE,"т04"}</definedName>
    <definedName name="__________________t06" localSheetId="72" hidden="1">{#N/A,#N/A,FALSE,"т04"}</definedName>
    <definedName name="__________________t06" localSheetId="81" hidden="1">{#N/A,#N/A,FALSE,"т04"}</definedName>
    <definedName name="__________________t06" localSheetId="82" hidden="1">{#N/A,#N/A,FALSE,"т04"}</definedName>
    <definedName name="__________________t06" localSheetId="85" hidden="1">{#N/A,#N/A,FALSE,"т04"}</definedName>
    <definedName name="__________________t06" localSheetId="87" hidden="1">{#N/A,#N/A,FALSE,"т04"}</definedName>
    <definedName name="__________________t06" localSheetId="88" hidden="1">{#N/A,#N/A,FALSE,"т04"}</definedName>
    <definedName name="__________________t06" localSheetId="89" hidden="1">{#N/A,#N/A,FALSE,"т04"}</definedName>
    <definedName name="__________________t06" localSheetId="90" hidden="1">{#N/A,#N/A,FALSE,"т04"}</definedName>
    <definedName name="__________________t06" localSheetId="91" hidden="1">{#N/A,#N/A,FALSE,"т04"}</definedName>
    <definedName name="__________________t06" localSheetId="60" hidden="1">{#N/A,#N/A,FALSE,"т04"}</definedName>
    <definedName name="__________________t06" localSheetId="70" hidden="1">{#N/A,#N/A,FALSE,"т04"}</definedName>
    <definedName name="__________________t06" hidden="1">{#N/A,#N/A,FALSE,"т04"}</definedName>
    <definedName name="_________________t04" localSheetId="1"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36"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4" hidden="1">{#N/A,#N/A,FALSE,"т04"}</definedName>
    <definedName name="_________________t04" localSheetId="47"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61" hidden="1">{#N/A,#N/A,FALSE,"т04"}</definedName>
    <definedName name="_________________t04" localSheetId="62" hidden="1">{#N/A,#N/A,FALSE,"т04"}</definedName>
    <definedName name="_________________t04" localSheetId="66" hidden="1">{#N/A,#N/A,FALSE,"т04"}</definedName>
    <definedName name="_________________t04" localSheetId="67" hidden="1">{#N/A,#N/A,FALSE,"т04"}</definedName>
    <definedName name="_________________t04" localSheetId="69" hidden="1">{#N/A,#N/A,FALSE,"т04"}</definedName>
    <definedName name="_________________t04" localSheetId="72" hidden="1">{#N/A,#N/A,FALSE,"т04"}</definedName>
    <definedName name="_________________t04" localSheetId="81" hidden="1">{#N/A,#N/A,FALSE,"т04"}</definedName>
    <definedName name="_________________t04" localSheetId="82" hidden="1">{#N/A,#N/A,FALSE,"т04"}</definedName>
    <definedName name="_________________t04" localSheetId="85" hidden="1">{#N/A,#N/A,FALSE,"т04"}</definedName>
    <definedName name="_________________t04" localSheetId="87" hidden="1">{#N/A,#N/A,FALSE,"т04"}</definedName>
    <definedName name="_________________t04" localSheetId="88" hidden="1">{#N/A,#N/A,FALSE,"т04"}</definedName>
    <definedName name="_________________t04" localSheetId="89" hidden="1">{#N/A,#N/A,FALSE,"т04"}</definedName>
    <definedName name="_________________t04" localSheetId="90" hidden="1">{#N/A,#N/A,FALSE,"т04"}</definedName>
    <definedName name="_________________t04" localSheetId="91" hidden="1">{#N/A,#N/A,FALSE,"т04"}</definedName>
    <definedName name="_________________t04" localSheetId="60"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36"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4" hidden="1">{#N/A,#N/A,FALSE,"т04"}</definedName>
    <definedName name="_________________t06" localSheetId="47"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61" hidden="1">{#N/A,#N/A,FALSE,"т04"}</definedName>
    <definedName name="_________________t06" localSheetId="62" hidden="1">{#N/A,#N/A,FALSE,"т04"}</definedName>
    <definedName name="_________________t06" localSheetId="66" hidden="1">{#N/A,#N/A,FALSE,"т04"}</definedName>
    <definedName name="_________________t06" localSheetId="67" hidden="1">{#N/A,#N/A,FALSE,"т04"}</definedName>
    <definedName name="_________________t06" localSheetId="69" hidden="1">{#N/A,#N/A,FALSE,"т04"}</definedName>
    <definedName name="_________________t06" localSheetId="72" hidden="1">{#N/A,#N/A,FALSE,"т04"}</definedName>
    <definedName name="_________________t06" localSheetId="81" hidden="1">{#N/A,#N/A,FALSE,"т04"}</definedName>
    <definedName name="_________________t06" localSheetId="82" hidden="1">{#N/A,#N/A,FALSE,"т04"}</definedName>
    <definedName name="_________________t06" localSheetId="85" hidden="1">{#N/A,#N/A,FALSE,"т04"}</definedName>
    <definedName name="_________________t06" localSheetId="87" hidden="1">{#N/A,#N/A,FALSE,"т04"}</definedName>
    <definedName name="_________________t06" localSheetId="88" hidden="1">{#N/A,#N/A,FALSE,"т04"}</definedName>
    <definedName name="_________________t06" localSheetId="89" hidden="1">{#N/A,#N/A,FALSE,"т04"}</definedName>
    <definedName name="_________________t06" localSheetId="90" hidden="1">{#N/A,#N/A,FALSE,"т04"}</definedName>
    <definedName name="_________________t06" localSheetId="91" hidden="1">{#N/A,#N/A,FALSE,"т04"}</definedName>
    <definedName name="_________________t06" localSheetId="60" hidden="1">{#N/A,#N/A,FALSE,"т04"}</definedName>
    <definedName name="_________________t06" localSheetId="70" hidden="1">{#N/A,#N/A,FALSE,"т04"}</definedName>
    <definedName name="_________________t06" hidden="1">{#N/A,#N/A,FALSE,"т04"}</definedName>
    <definedName name="________________t04" localSheetId="1"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36"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4" hidden="1">{#N/A,#N/A,FALSE,"т04"}</definedName>
    <definedName name="________________t04" localSheetId="47"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61" hidden="1">{#N/A,#N/A,FALSE,"т04"}</definedName>
    <definedName name="________________t04" localSheetId="62" hidden="1">{#N/A,#N/A,FALSE,"т04"}</definedName>
    <definedName name="________________t04" localSheetId="66" hidden="1">{#N/A,#N/A,FALSE,"т04"}</definedName>
    <definedName name="________________t04" localSheetId="67" hidden="1">{#N/A,#N/A,FALSE,"т04"}</definedName>
    <definedName name="________________t04" localSheetId="69" hidden="1">{#N/A,#N/A,FALSE,"т04"}</definedName>
    <definedName name="________________t04" localSheetId="72" hidden="1">{#N/A,#N/A,FALSE,"т04"}</definedName>
    <definedName name="________________t04" localSheetId="81" hidden="1">{#N/A,#N/A,FALSE,"т04"}</definedName>
    <definedName name="________________t04" localSheetId="82" hidden="1">{#N/A,#N/A,FALSE,"т04"}</definedName>
    <definedName name="________________t04" localSheetId="85" hidden="1">{#N/A,#N/A,FALSE,"т04"}</definedName>
    <definedName name="________________t04" localSheetId="87" hidden="1">{#N/A,#N/A,FALSE,"т04"}</definedName>
    <definedName name="________________t04" localSheetId="88" hidden="1">{#N/A,#N/A,FALSE,"т04"}</definedName>
    <definedName name="________________t04" localSheetId="89" hidden="1">{#N/A,#N/A,FALSE,"т04"}</definedName>
    <definedName name="________________t04" localSheetId="90" hidden="1">{#N/A,#N/A,FALSE,"т04"}</definedName>
    <definedName name="________________t04" localSheetId="91" hidden="1">{#N/A,#N/A,FALSE,"т04"}</definedName>
    <definedName name="________________t04" localSheetId="60"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36"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4" hidden="1">{#N/A,#N/A,FALSE,"т04"}</definedName>
    <definedName name="________________t06" localSheetId="47"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61" hidden="1">{#N/A,#N/A,FALSE,"т04"}</definedName>
    <definedName name="________________t06" localSheetId="62" hidden="1">{#N/A,#N/A,FALSE,"т04"}</definedName>
    <definedName name="________________t06" localSheetId="66" hidden="1">{#N/A,#N/A,FALSE,"т04"}</definedName>
    <definedName name="________________t06" localSheetId="67" hidden="1">{#N/A,#N/A,FALSE,"т04"}</definedName>
    <definedName name="________________t06" localSheetId="69" hidden="1">{#N/A,#N/A,FALSE,"т04"}</definedName>
    <definedName name="________________t06" localSheetId="72" hidden="1">{#N/A,#N/A,FALSE,"т04"}</definedName>
    <definedName name="________________t06" localSheetId="81" hidden="1">{#N/A,#N/A,FALSE,"т04"}</definedName>
    <definedName name="________________t06" localSheetId="82" hidden="1">{#N/A,#N/A,FALSE,"т04"}</definedName>
    <definedName name="________________t06" localSheetId="85" hidden="1">{#N/A,#N/A,FALSE,"т04"}</definedName>
    <definedName name="________________t06" localSheetId="87" hidden="1">{#N/A,#N/A,FALSE,"т04"}</definedName>
    <definedName name="________________t06" localSheetId="88" hidden="1">{#N/A,#N/A,FALSE,"т04"}</definedName>
    <definedName name="________________t06" localSheetId="89" hidden="1">{#N/A,#N/A,FALSE,"т04"}</definedName>
    <definedName name="________________t06" localSheetId="90" hidden="1">{#N/A,#N/A,FALSE,"т04"}</definedName>
    <definedName name="________________t06" localSheetId="91" hidden="1">{#N/A,#N/A,FALSE,"т04"}</definedName>
    <definedName name="________________t06" localSheetId="60" hidden="1">{#N/A,#N/A,FALSE,"т04"}</definedName>
    <definedName name="________________t06" localSheetId="70" hidden="1">{#N/A,#N/A,FALSE,"т04"}</definedName>
    <definedName name="________________t06" hidden="1">{#N/A,#N/A,FALSE,"т04"}</definedName>
    <definedName name="_______________t04" localSheetId="1"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36"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4" hidden="1">{#N/A,#N/A,FALSE,"т04"}</definedName>
    <definedName name="_______________t04" localSheetId="47"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61" hidden="1">{#N/A,#N/A,FALSE,"т04"}</definedName>
    <definedName name="_______________t04" localSheetId="62" hidden="1">{#N/A,#N/A,FALSE,"т04"}</definedName>
    <definedName name="_______________t04" localSheetId="66" hidden="1">{#N/A,#N/A,FALSE,"т04"}</definedName>
    <definedName name="_______________t04" localSheetId="67" hidden="1">{#N/A,#N/A,FALSE,"т04"}</definedName>
    <definedName name="_______________t04" localSheetId="69" hidden="1">{#N/A,#N/A,FALSE,"т04"}</definedName>
    <definedName name="_______________t04" localSheetId="72" hidden="1">{#N/A,#N/A,FALSE,"т04"}</definedName>
    <definedName name="_______________t04" localSheetId="81" hidden="1">{#N/A,#N/A,FALSE,"т04"}</definedName>
    <definedName name="_______________t04" localSheetId="82" hidden="1">{#N/A,#N/A,FALSE,"т04"}</definedName>
    <definedName name="_______________t04" localSheetId="85" hidden="1">{#N/A,#N/A,FALSE,"т04"}</definedName>
    <definedName name="_______________t04" localSheetId="87" hidden="1">{#N/A,#N/A,FALSE,"т04"}</definedName>
    <definedName name="_______________t04" localSheetId="88" hidden="1">{#N/A,#N/A,FALSE,"т04"}</definedName>
    <definedName name="_______________t04" localSheetId="89" hidden="1">{#N/A,#N/A,FALSE,"т04"}</definedName>
    <definedName name="_______________t04" localSheetId="90" hidden="1">{#N/A,#N/A,FALSE,"т04"}</definedName>
    <definedName name="_______________t04" localSheetId="91" hidden="1">{#N/A,#N/A,FALSE,"т04"}</definedName>
    <definedName name="_______________t04" localSheetId="60"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36"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4" hidden="1">{#N/A,#N/A,FALSE,"т04"}</definedName>
    <definedName name="_______________t06" localSheetId="47"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61" hidden="1">{#N/A,#N/A,FALSE,"т04"}</definedName>
    <definedName name="_______________t06" localSheetId="62" hidden="1">{#N/A,#N/A,FALSE,"т04"}</definedName>
    <definedName name="_______________t06" localSheetId="66" hidden="1">{#N/A,#N/A,FALSE,"т04"}</definedName>
    <definedName name="_______________t06" localSheetId="67" hidden="1">{#N/A,#N/A,FALSE,"т04"}</definedName>
    <definedName name="_______________t06" localSheetId="69" hidden="1">{#N/A,#N/A,FALSE,"т04"}</definedName>
    <definedName name="_______________t06" localSheetId="72" hidden="1">{#N/A,#N/A,FALSE,"т04"}</definedName>
    <definedName name="_______________t06" localSheetId="81" hidden="1">{#N/A,#N/A,FALSE,"т04"}</definedName>
    <definedName name="_______________t06" localSheetId="82" hidden="1">{#N/A,#N/A,FALSE,"т04"}</definedName>
    <definedName name="_______________t06" localSheetId="85" hidden="1">{#N/A,#N/A,FALSE,"т04"}</definedName>
    <definedName name="_______________t06" localSheetId="87" hidden="1">{#N/A,#N/A,FALSE,"т04"}</definedName>
    <definedName name="_______________t06" localSheetId="88" hidden="1">{#N/A,#N/A,FALSE,"т04"}</definedName>
    <definedName name="_______________t06" localSheetId="89" hidden="1">{#N/A,#N/A,FALSE,"т04"}</definedName>
    <definedName name="_______________t06" localSheetId="90" hidden="1">{#N/A,#N/A,FALSE,"т04"}</definedName>
    <definedName name="_______________t06" localSheetId="91" hidden="1">{#N/A,#N/A,FALSE,"т04"}</definedName>
    <definedName name="_______________t06" localSheetId="60" hidden="1">{#N/A,#N/A,FALSE,"т04"}</definedName>
    <definedName name="_______________t06" localSheetId="70" hidden="1">{#N/A,#N/A,FALSE,"т04"}</definedName>
    <definedName name="_______________t06" hidden="1">{#N/A,#N/A,FALSE,"т04"}</definedName>
    <definedName name="______________t04" localSheetId="1"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36"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4" hidden="1">{#N/A,#N/A,FALSE,"т04"}</definedName>
    <definedName name="______________t04" localSheetId="47"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61" hidden="1">{#N/A,#N/A,FALSE,"т04"}</definedName>
    <definedName name="______________t04" localSheetId="62" hidden="1">{#N/A,#N/A,FALSE,"т04"}</definedName>
    <definedName name="______________t04" localSheetId="66" hidden="1">{#N/A,#N/A,FALSE,"т04"}</definedName>
    <definedName name="______________t04" localSheetId="67" hidden="1">{#N/A,#N/A,FALSE,"т04"}</definedName>
    <definedName name="______________t04" localSheetId="69" hidden="1">{#N/A,#N/A,FALSE,"т04"}</definedName>
    <definedName name="______________t04" localSheetId="72" hidden="1">{#N/A,#N/A,FALSE,"т04"}</definedName>
    <definedName name="______________t04" localSheetId="81" hidden="1">{#N/A,#N/A,FALSE,"т04"}</definedName>
    <definedName name="______________t04" localSheetId="82" hidden="1">{#N/A,#N/A,FALSE,"т04"}</definedName>
    <definedName name="______________t04" localSheetId="85" hidden="1">{#N/A,#N/A,FALSE,"т04"}</definedName>
    <definedName name="______________t04" localSheetId="87" hidden="1">{#N/A,#N/A,FALSE,"т04"}</definedName>
    <definedName name="______________t04" localSheetId="88" hidden="1">{#N/A,#N/A,FALSE,"т04"}</definedName>
    <definedName name="______________t04" localSheetId="89" hidden="1">{#N/A,#N/A,FALSE,"т04"}</definedName>
    <definedName name="______________t04" localSheetId="90" hidden="1">{#N/A,#N/A,FALSE,"т04"}</definedName>
    <definedName name="______________t04" localSheetId="91" hidden="1">{#N/A,#N/A,FALSE,"т04"}</definedName>
    <definedName name="______________t04" localSheetId="60"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36"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4" hidden="1">{#N/A,#N/A,FALSE,"т04"}</definedName>
    <definedName name="______________t06" localSheetId="47"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61" hidden="1">{#N/A,#N/A,FALSE,"т04"}</definedName>
    <definedName name="______________t06" localSheetId="62" hidden="1">{#N/A,#N/A,FALSE,"т04"}</definedName>
    <definedName name="______________t06" localSheetId="66" hidden="1">{#N/A,#N/A,FALSE,"т04"}</definedName>
    <definedName name="______________t06" localSheetId="67" hidden="1">{#N/A,#N/A,FALSE,"т04"}</definedName>
    <definedName name="______________t06" localSheetId="69" hidden="1">{#N/A,#N/A,FALSE,"т04"}</definedName>
    <definedName name="______________t06" localSheetId="72" hidden="1">{#N/A,#N/A,FALSE,"т04"}</definedName>
    <definedName name="______________t06" localSheetId="81" hidden="1">{#N/A,#N/A,FALSE,"т04"}</definedName>
    <definedName name="______________t06" localSheetId="82" hidden="1">{#N/A,#N/A,FALSE,"т04"}</definedName>
    <definedName name="______________t06" localSheetId="85" hidden="1">{#N/A,#N/A,FALSE,"т04"}</definedName>
    <definedName name="______________t06" localSheetId="87" hidden="1">{#N/A,#N/A,FALSE,"т04"}</definedName>
    <definedName name="______________t06" localSheetId="88" hidden="1">{#N/A,#N/A,FALSE,"т04"}</definedName>
    <definedName name="______________t06" localSheetId="89" hidden="1">{#N/A,#N/A,FALSE,"т04"}</definedName>
    <definedName name="______________t06" localSheetId="90" hidden="1">{#N/A,#N/A,FALSE,"т04"}</definedName>
    <definedName name="______________t06" localSheetId="91" hidden="1">{#N/A,#N/A,FALSE,"т04"}</definedName>
    <definedName name="______________t06" localSheetId="60" hidden="1">{#N/A,#N/A,FALSE,"т04"}</definedName>
    <definedName name="______________t06" localSheetId="70" hidden="1">{#N/A,#N/A,FALSE,"т04"}</definedName>
    <definedName name="______________t06" hidden="1">{#N/A,#N/A,FALSE,"т04"}</definedName>
    <definedName name="_____________t04" localSheetId="1"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36"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4" hidden="1">{#N/A,#N/A,FALSE,"т04"}</definedName>
    <definedName name="_____________t04" localSheetId="47"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61" hidden="1">{#N/A,#N/A,FALSE,"т04"}</definedName>
    <definedName name="_____________t04" localSheetId="62" hidden="1">{#N/A,#N/A,FALSE,"т04"}</definedName>
    <definedName name="_____________t04" localSheetId="66" hidden="1">{#N/A,#N/A,FALSE,"т04"}</definedName>
    <definedName name="_____________t04" localSheetId="67" hidden="1">{#N/A,#N/A,FALSE,"т04"}</definedName>
    <definedName name="_____________t04" localSheetId="69" hidden="1">{#N/A,#N/A,FALSE,"т04"}</definedName>
    <definedName name="_____________t04" localSheetId="72" hidden="1">{#N/A,#N/A,FALSE,"т04"}</definedName>
    <definedName name="_____________t04" localSheetId="81" hidden="1">{#N/A,#N/A,FALSE,"т04"}</definedName>
    <definedName name="_____________t04" localSheetId="82" hidden="1">{#N/A,#N/A,FALSE,"т04"}</definedName>
    <definedName name="_____________t04" localSheetId="85" hidden="1">{#N/A,#N/A,FALSE,"т04"}</definedName>
    <definedName name="_____________t04" localSheetId="87" hidden="1">{#N/A,#N/A,FALSE,"т04"}</definedName>
    <definedName name="_____________t04" localSheetId="88" hidden="1">{#N/A,#N/A,FALSE,"т04"}</definedName>
    <definedName name="_____________t04" localSheetId="89" hidden="1">{#N/A,#N/A,FALSE,"т04"}</definedName>
    <definedName name="_____________t04" localSheetId="90" hidden="1">{#N/A,#N/A,FALSE,"т04"}</definedName>
    <definedName name="_____________t04" localSheetId="91" hidden="1">{#N/A,#N/A,FALSE,"т04"}</definedName>
    <definedName name="_____________t04" localSheetId="60"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36"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4" hidden="1">{#N/A,#N/A,FALSE,"т04"}</definedName>
    <definedName name="_____________t06" localSheetId="47"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61" hidden="1">{#N/A,#N/A,FALSE,"т04"}</definedName>
    <definedName name="_____________t06" localSheetId="62" hidden="1">{#N/A,#N/A,FALSE,"т04"}</definedName>
    <definedName name="_____________t06" localSheetId="66" hidden="1">{#N/A,#N/A,FALSE,"т04"}</definedName>
    <definedName name="_____________t06" localSheetId="67" hidden="1">{#N/A,#N/A,FALSE,"т04"}</definedName>
    <definedName name="_____________t06" localSheetId="69" hidden="1">{#N/A,#N/A,FALSE,"т04"}</definedName>
    <definedName name="_____________t06" localSheetId="72" hidden="1">{#N/A,#N/A,FALSE,"т04"}</definedName>
    <definedName name="_____________t06" localSheetId="81" hidden="1">{#N/A,#N/A,FALSE,"т04"}</definedName>
    <definedName name="_____________t06" localSheetId="82" hidden="1">{#N/A,#N/A,FALSE,"т04"}</definedName>
    <definedName name="_____________t06" localSheetId="85" hidden="1">{#N/A,#N/A,FALSE,"т04"}</definedName>
    <definedName name="_____________t06" localSheetId="87" hidden="1">{#N/A,#N/A,FALSE,"т04"}</definedName>
    <definedName name="_____________t06" localSheetId="88" hidden="1">{#N/A,#N/A,FALSE,"т04"}</definedName>
    <definedName name="_____________t06" localSheetId="89" hidden="1">{#N/A,#N/A,FALSE,"т04"}</definedName>
    <definedName name="_____________t06" localSheetId="90" hidden="1">{#N/A,#N/A,FALSE,"т04"}</definedName>
    <definedName name="_____________t06" localSheetId="91" hidden="1">{#N/A,#N/A,FALSE,"т04"}</definedName>
    <definedName name="_____________t06" localSheetId="60" hidden="1">{#N/A,#N/A,FALSE,"т04"}</definedName>
    <definedName name="_____________t06" localSheetId="70" hidden="1">{#N/A,#N/A,FALSE,"т04"}</definedName>
    <definedName name="_____________t06" hidden="1">{#N/A,#N/A,FALSE,"т04"}</definedName>
    <definedName name="____________t04" localSheetId="1"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36"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4" hidden="1">{#N/A,#N/A,FALSE,"т04"}</definedName>
    <definedName name="____________t04" localSheetId="47"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61" hidden="1">{#N/A,#N/A,FALSE,"т04"}</definedName>
    <definedName name="____________t04" localSheetId="62" hidden="1">{#N/A,#N/A,FALSE,"т04"}</definedName>
    <definedName name="____________t04" localSheetId="66" hidden="1">{#N/A,#N/A,FALSE,"т04"}</definedName>
    <definedName name="____________t04" localSheetId="67" hidden="1">{#N/A,#N/A,FALSE,"т04"}</definedName>
    <definedName name="____________t04" localSheetId="69" hidden="1">{#N/A,#N/A,FALSE,"т04"}</definedName>
    <definedName name="____________t04" localSheetId="72" hidden="1">{#N/A,#N/A,FALSE,"т04"}</definedName>
    <definedName name="____________t04" localSheetId="81" hidden="1">{#N/A,#N/A,FALSE,"т04"}</definedName>
    <definedName name="____________t04" localSheetId="82" hidden="1">{#N/A,#N/A,FALSE,"т04"}</definedName>
    <definedName name="____________t04" localSheetId="85" hidden="1">{#N/A,#N/A,FALSE,"т04"}</definedName>
    <definedName name="____________t04" localSheetId="87" hidden="1">{#N/A,#N/A,FALSE,"т04"}</definedName>
    <definedName name="____________t04" localSheetId="88" hidden="1">{#N/A,#N/A,FALSE,"т04"}</definedName>
    <definedName name="____________t04" localSheetId="89" hidden="1">{#N/A,#N/A,FALSE,"т04"}</definedName>
    <definedName name="____________t04" localSheetId="90" hidden="1">{#N/A,#N/A,FALSE,"т04"}</definedName>
    <definedName name="____________t04" localSheetId="91" hidden="1">{#N/A,#N/A,FALSE,"т04"}</definedName>
    <definedName name="____________t04" localSheetId="60" hidden="1">{#N/A,#N/A,FALSE,"т04"}</definedName>
    <definedName name="____________t04" localSheetId="70" hidden="1">{#N/A,#N/A,FALSE,"т04"}</definedName>
    <definedName name="____________t04" hidden="1">{#N/A,#N/A,FALSE,"т04"}</definedName>
    <definedName name="___________t04" localSheetId="1"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36"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4" hidden="1">{#N/A,#N/A,FALSE,"т04"}</definedName>
    <definedName name="___________t04" localSheetId="47"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61" hidden="1">{#N/A,#N/A,FALSE,"т04"}</definedName>
    <definedName name="___________t04" localSheetId="62" hidden="1">{#N/A,#N/A,FALSE,"т04"}</definedName>
    <definedName name="___________t04" localSheetId="66" hidden="1">{#N/A,#N/A,FALSE,"т04"}</definedName>
    <definedName name="___________t04" localSheetId="67" hidden="1">{#N/A,#N/A,FALSE,"т04"}</definedName>
    <definedName name="___________t04" localSheetId="69" hidden="1">{#N/A,#N/A,FALSE,"т04"}</definedName>
    <definedName name="___________t04" localSheetId="72" hidden="1">{#N/A,#N/A,FALSE,"т04"}</definedName>
    <definedName name="___________t04" localSheetId="81" hidden="1">{#N/A,#N/A,FALSE,"т04"}</definedName>
    <definedName name="___________t04" localSheetId="82" hidden="1">{#N/A,#N/A,FALSE,"т04"}</definedName>
    <definedName name="___________t04" localSheetId="85" hidden="1">{#N/A,#N/A,FALSE,"т04"}</definedName>
    <definedName name="___________t04" localSheetId="87" hidden="1">{#N/A,#N/A,FALSE,"т04"}</definedName>
    <definedName name="___________t04" localSheetId="88" hidden="1">{#N/A,#N/A,FALSE,"т04"}</definedName>
    <definedName name="___________t04" localSheetId="89" hidden="1">{#N/A,#N/A,FALSE,"т04"}</definedName>
    <definedName name="___________t04" localSheetId="90" hidden="1">{#N/A,#N/A,FALSE,"т04"}</definedName>
    <definedName name="___________t04" localSheetId="91" hidden="1">{#N/A,#N/A,FALSE,"т04"}</definedName>
    <definedName name="___________t04" localSheetId="60"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36"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4" hidden="1">{#N/A,#N/A,FALSE,"т04"}</definedName>
    <definedName name="___________t06" localSheetId="47"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61" hidden="1">{#N/A,#N/A,FALSE,"т04"}</definedName>
    <definedName name="___________t06" localSheetId="62" hidden="1">{#N/A,#N/A,FALSE,"т04"}</definedName>
    <definedName name="___________t06" localSheetId="66" hidden="1">{#N/A,#N/A,FALSE,"т04"}</definedName>
    <definedName name="___________t06" localSheetId="67" hidden="1">{#N/A,#N/A,FALSE,"т04"}</definedName>
    <definedName name="___________t06" localSheetId="69" hidden="1">{#N/A,#N/A,FALSE,"т04"}</definedName>
    <definedName name="___________t06" localSheetId="72" hidden="1">{#N/A,#N/A,FALSE,"т04"}</definedName>
    <definedName name="___________t06" localSheetId="81" hidden="1">{#N/A,#N/A,FALSE,"т04"}</definedName>
    <definedName name="___________t06" localSheetId="82" hidden="1">{#N/A,#N/A,FALSE,"т04"}</definedName>
    <definedName name="___________t06" localSheetId="85" hidden="1">{#N/A,#N/A,FALSE,"т04"}</definedName>
    <definedName name="___________t06" localSheetId="87" hidden="1">{#N/A,#N/A,FALSE,"т04"}</definedName>
    <definedName name="___________t06" localSheetId="88" hidden="1">{#N/A,#N/A,FALSE,"т04"}</definedName>
    <definedName name="___________t06" localSheetId="89" hidden="1">{#N/A,#N/A,FALSE,"т04"}</definedName>
    <definedName name="___________t06" localSheetId="90" hidden="1">{#N/A,#N/A,FALSE,"т04"}</definedName>
    <definedName name="___________t06" localSheetId="91" hidden="1">{#N/A,#N/A,FALSE,"т04"}</definedName>
    <definedName name="___________t06" localSheetId="60" hidden="1">{#N/A,#N/A,FALSE,"т04"}</definedName>
    <definedName name="___________t06" localSheetId="70" hidden="1">{#N/A,#N/A,FALSE,"т04"}</definedName>
    <definedName name="___________t06" hidden="1">{#N/A,#N/A,FALSE,"т04"}</definedName>
    <definedName name="__________t04" localSheetId="1"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36"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4" hidden="1">{#N/A,#N/A,FALSE,"т04"}</definedName>
    <definedName name="__________t04" localSheetId="47"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61" hidden="1">{#N/A,#N/A,FALSE,"т04"}</definedName>
    <definedName name="__________t04" localSheetId="62" hidden="1">{#N/A,#N/A,FALSE,"т04"}</definedName>
    <definedName name="__________t04" localSheetId="66" hidden="1">{#N/A,#N/A,FALSE,"т04"}</definedName>
    <definedName name="__________t04" localSheetId="67" hidden="1">{#N/A,#N/A,FALSE,"т04"}</definedName>
    <definedName name="__________t04" localSheetId="69" hidden="1">{#N/A,#N/A,FALSE,"т04"}</definedName>
    <definedName name="__________t04" localSheetId="72" hidden="1">{#N/A,#N/A,FALSE,"т04"}</definedName>
    <definedName name="__________t04" localSheetId="81" hidden="1">{#N/A,#N/A,FALSE,"т04"}</definedName>
    <definedName name="__________t04" localSheetId="82" hidden="1">{#N/A,#N/A,FALSE,"т04"}</definedName>
    <definedName name="__________t04" localSheetId="85" hidden="1">{#N/A,#N/A,FALSE,"т04"}</definedName>
    <definedName name="__________t04" localSheetId="87" hidden="1">{#N/A,#N/A,FALSE,"т04"}</definedName>
    <definedName name="__________t04" localSheetId="88" hidden="1">{#N/A,#N/A,FALSE,"т04"}</definedName>
    <definedName name="__________t04" localSheetId="89" hidden="1">{#N/A,#N/A,FALSE,"т04"}</definedName>
    <definedName name="__________t04" localSheetId="90" hidden="1">{#N/A,#N/A,FALSE,"т04"}</definedName>
    <definedName name="__________t04" localSheetId="91" hidden="1">{#N/A,#N/A,FALSE,"т04"}</definedName>
    <definedName name="__________t04" localSheetId="60"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36"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4" hidden="1">{#N/A,#N/A,FALSE,"т04"}</definedName>
    <definedName name="__________t06" localSheetId="47"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61" hidden="1">{#N/A,#N/A,FALSE,"т04"}</definedName>
    <definedName name="__________t06" localSheetId="62" hidden="1">{#N/A,#N/A,FALSE,"т04"}</definedName>
    <definedName name="__________t06" localSheetId="66" hidden="1">{#N/A,#N/A,FALSE,"т04"}</definedName>
    <definedName name="__________t06" localSheetId="67" hidden="1">{#N/A,#N/A,FALSE,"т04"}</definedName>
    <definedName name="__________t06" localSheetId="69" hidden="1">{#N/A,#N/A,FALSE,"т04"}</definedName>
    <definedName name="__________t06" localSheetId="72" hidden="1">{#N/A,#N/A,FALSE,"т04"}</definedName>
    <definedName name="__________t06" localSheetId="81" hidden="1">{#N/A,#N/A,FALSE,"т04"}</definedName>
    <definedName name="__________t06" localSheetId="82" hidden="1">{#N/A,#N/A,FALSE,"т04"}</definedName>
    <definedName name="__________t06" localSheetId="85" hidden="1">{#N/A,#N/A,FALSE,"т04"}</definedName>
    <definedName name="__________t06" localSheetId="87" hidden="1">{#N/A,#N/A,FALSE,"т04"}</definedName>
    <definedName name="__________t06" localSheetId="88" hidden="1">{#N/A,#N/A,FALSE,"т04"}</definedName>
    <definedName name="__________t06" localSheetId="89" hidden="1">{#N/A,#N/A,FALSE,"т04"}</definedName>
    <definedName name="__________t06" localSheetId="90" hidden="1">{#N/A,#N/A,FALSE,"т04"}</definedName>
    <definedName name="__________t06" localSheetId="91" hidden="1">{#N/A,#N/A,FALSE,"т04"}</definedName>
    <definedName name="__________t06" localSheetId="60" hidden="1">{#N/A,#N/A,FALSE,"т04"}</definedName>
    <definedName name="__________t06" localSheetId="70" hidden="1">{#N/A,#N/A,FALSE,"т04"}</definedName>
    <definedName name="__________t06" hidden="1">{#N/A,#N/A,FALSE,"т04"}</definedName>
    <definedName name="_________t04" localSheetId="1"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36"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4" hidden="1">{#N/A,#N/A,FALSE,"т04"}</definedName>
    <definedName name="_________t04" localSheetId="47"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61" hidden="1">{#N/A,#N/A,FALSE,"т04"}</definedName>
    <definedName name="_________t04" localSheetId="62" hidden="1">{#N/A,#N/A,FALSE,"т04"}</definedName>
    <definedName name="_________t04" localSheetId="66" hidden="1">{#N/A,#N/A,FALSE,"т04"}</definedName>
    <definedName name="_________t04" localSheetId="67" hidden="1">{#N/A,#N/A,FALSE,"т04"}</definedName>
    <definedName name="_________t04" localSheetId="69" hidden="1">{#N/A,#N/A,FALSE,"т04"}</definedName>
    <definedName name="_________t04" localSheetId="72" hidden="1">{#N/A,#N/A,FALSE,"т04"}</definedName>
    <definedName name="_________t04" localSheetId="81" hidden="1">{#N/A,#N/A,FALSE,"т04"}</definedName>
    <definedName name="_________t04" localSheetId="82" hidden="1">{#N/A,#N/A,FALSE,"т04"}</definedName>
    <definedName name="_________t04" localSheetId="85" hidden="1">{#N/A,#N/A,FALSE,"т04"}</definedName>
    <definedName name="_________t04" localSheetId="87" hidden="1">{#N/A,#N/A,FALSE,"т04"}</definedName>
    <definedName name="_________t04" localSheetId="88" hidden="1">{#N/A,#N/A,FALSE,"т04"}</definedName>
    <definedName name="_________t04" localSheetId="89" hidden="1">{#N/A,#N/A,FALSE,"т04"}</definedName>
    <definedName name="_________t04" localSheetId="90" hidden="1">{#N/A,#N/A,FALSE,"т04"}</definedName>
    <definedName name="_________t04" localSheetId="91" hidden="1">{#N/A,#N/A,FALSE,"т04"}</definedName>
    <definedName name="_________t04" localSheetId="60"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36"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4" hidden="1">{#N/A,#N/A,FALSE,"т04"}</definedName>
    <definedName name="_________t06" localSheetId="47"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61" hidden="1">{#N/A,#N/A,FALSE,"т04"}</definedName>
    <definedName name="_________t06" localSheetId="62" hidden="1">{#N/A,#N/A,FALSE,"т04"}</definedName>
    <definedName name="_________t06" localSheetId="66" hidden="1">{#N/A,#N/A,FALSE,"т04"}</definedName>
    <definedName name="_________t06" localSheetId="67" hidden="1">{#N/A,#N/A,FALSE,"т04"}</definedName>
    <definedName name="_________t06" localSheetId="69" hidden="1">{#N/A,#N/A,FALSE,"т04"}</definedName>
    <definedName name="_________t06" localSheetId="72" hidden="1">{#N/A,#N/A,FALSE,"т04"}</definedName>
    <definedName name="_________t06" localSheetId="81" hidden="1">{#N/A,#N/A,FALSE,"т04"}</definedName>
    <definedName name="_________t06" localSheetId="82" hidden="1">{#N/A,#N/A,FALSE,"т04"}</definedName>
    <definedName name="_________t06" localSheetId="85" hidden="1">{#N/A,#N/A,FALSE,"т04"}</definedName>
    <definedName name="_________t06" localSheetId="87" hidden="1">{#N/A,#N/A,FALSE,"т04"}</definedName>
    <definedName name="_________t06" localSheetId="88" hidden="1">{#N/A,#N/A,FALSE,"т04"}</definedName>
    <definedName name="_________t06" localSheetId="89" hidden="1">{#N/A,#N/A,FALSE,"т04"}</definedName>
    <definedName name="_________t06" localSheetId="90" hidden="1">{#N/A,#N/A,FALSE,"т04"}</definedName>
    <definedName name="_________t06" localSheetId="91" hidden="1">{#N/A,#N/A,FALSE,"т04"}</definedName>
    <definedName name="_________t06" localSheetId="60" hidden="1">{#N/A,#N/A,FALSE,"т04"}</definedName>
    <definedName name="_________t06" localSheetId="70" hidden="1">{#N/A,#N/A,FALSE,"т04"}</definedName>
    <definedName name="_________t06" hidden="1">{#N/A,#N/A,FALSE,"т04"}</definedName>
    <definedName name="________t04" localSheetId="1"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36"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4" hidden="1">{#N/A,#N/A,FALSE,"т04"}</definedName>
    <definedName name="________t04" localSheetId="47"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61" hidden="1">{#N/A,#N/A,FALSE,"т04"}</definedName>
    <definedName name="________t04" localSheetId="62" hidden="1">{#N/A,#N/A,FALSE,"т04"}</definedName>
    <definedName name="________t04" localSheetId="66" hidden="1">{#N/A,#N/A,FALSE,"т04"}</definedName>
    <definedName name="________t04" localSheetId="67" hidden="1">{#N/A,#N/A,FALSE,"т04"}</definedName>
    <definedName name="________t04" localSheetId="69" hidden="1">{#N/A,#N/A,FALSE,"т04"}</definedName>
    <definedName name="________t04" localSheetId="72" hidden="1">{#N/A,#N/A,FALSE,"т04"}</definedName>
    <definedName name="________t04" localSheetId="81" hidden="1">{#N/A,#N/A,FALSE,"т04"}</definedName>
    <definedName name="________t04" localSheetId="82" hidden="1">{#N/A,#N/A,FALSE,"т04"}</definedName>
    <definedName name="________t04" localSheetId="85" hidden="1">{#N/A,#N/A,FALSE,"т04"}</definedName>
    <definedName name="________t04" localSheetId="87" hidden="1">{#N/A,#N/A,FALSE,"т04"}</definedName>
    <definedName name="________t04" localSheetId="88" hidden="1">{#N/A,#N/A,FALSE,"т04"}</definedName>
    <definedName name="________t04" localSheetId="89" hidden="1">{#N/A,#N/A,FALSE,"т04"}</definedName>
    <definedName name="________t04" localSheetId="90" hidden="1">{#N/A,#N/A,FALSE,"т04"}</definedName>
    <definedName name="________t04" localSheetId="91" hidden="1">{#N/A,#N/A,FALSE,"т04"}</definedName>
    <definedName name="________t04" localSheetId="60"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36"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4" hidden="1">{#N/A,#N/A,FALSE,"т04"}</definedName>
    <definedName name="________t06" localSheetId="47"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61" hidden="1">{#N/A,#N/A,FALSE,"т04"}</definedName>
    <definedName name="________t06" localSheetId="62" hidden="1">{#N/A,#N/A,FALSE,"т04"}</definedName>
    <definedName name="________t06" localSheetId="66" hidden="1">{#N/A,#N/A,FALSE,"т04"}</definedName>
    <definedName name="________t06" localSheetId="67" hidden="1">{#N/A,#N/A,FALSE,"т04"}</definedName>
    <definedName name="________t06" localSheetId="69" hidden="1">{#N/A,#N/A,FALSE,"т04"}</definedName>
    <definedName name="________t06" localSheetId="72" hidden="1">{#N/A,#N/A,FALSE,"т04"}</definedName>
    <definedName name="________t06" localSheetId="81" hidden="1">{#N/A,#N/A,FALSE,"т04"}</definedName>
    <definedName name="________t06" localSheetId="82" hidden="1">{#N/A,#N/A,FALSE,"т04"}</definedName>
    <definedName name="________t06" localSheetId="85" hidden="1">{#N/A,#N/A,FALSE,"т04"}</definedName>
    <definedName name="________t06" localSheetId="87" hidden="1">{#N/A,#N/A,FALSE,"т04"}</definedName>
    <definedName name="________t06" localSheetId="88" hidden="1">{#N/A,#N/A,FALSE,"т04"}</definedName>
    <definedName name="________t06" localSheetId="89" hidden="1">{#N/A,#N/A,FALSE,"т04"}</definedName>
    <definedName name="________t06" localSheetId="90" hidden="1">{#N/A,#N/A,FALSE,"т04"}</definedName>
    <definedName name="________t06" localSheetId="91" hidden="1">{#N/A,#N/A,FALSE,"т04"}</definedName>
    <definedName name="________t06" localSheetId="60" hidden="1">{#N/A,#N/A,FALSE,"т04"}</definedName>
    <definedName name="________t06" localSheetId="70" hidden="1">{#N/A,#N/A,FALSE,"т04"}</definedName>
    <definedName name="________t06" hidden="1">{#N/A,#N/A,FALSE,"т04"}</definedName>
    <definedName name="_______t04" localSheetId="1"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36"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4" hidden="1">{#N/A,#N/A,FALSE,"т04"}</definedName>
    <definedName name="_______t04" localSheetId="47"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61" hidden="1">{#N/A,#N/A,FALSE,"т04"}</definedName>
    <definedName name="_______t04" localSheetId="62" hidden="1">{#N/A,#N/A,FALSE,"т04"}</definedName>
    <definedName name="_______t04" localSheetId="66" hidden="1">{#N/A,#N/A,FALSE,"т04"}</definedName>
    <definedName name="_______t04" localSheetId="67" hidden="1">{#N/A,#N/A,FALSE,"т04"}</definedName>
    <definedName name="_______t04" localSheetId="69" hidden="1">{#N/A,#N/A,FALSE,"т04"}</definedName>
    <definedName name="_______t04" localSheetId="72" hidden="1">{#N/A,#N/A,FALSE,"т04"}</definedName>
    <definedName name="_______t04" localSheetId="81" hidden="1">{#N/A,#N/A,FALSE,"т04"}</definedName>
    <definedName name="_______t04" localSheetId="82" hidden="1">{#N/A,#N/A,FALSE,"т04"}</definedName>
    <definedName name="_______t04" localSheetId="85" hidden="1">{#N/A,#N/A,FALSE,"т04"}</definedName>
    <definedName name="_______t04" localSheetId="87" hidden="1">{#N/A,#N/A,FALSE,"т04"}</definedName>
    <definedName name="_______t04" localSheetId="88" hidden="1">{#N/A,#N/A,FALSE,"т04"}</definedName>
    <definedName name="_______t04" localSheetId="89" hidden="1">{#N/A,#N/A,FALSE,"т04"}</definedName>
    <definedName name="_______t04" localSheetId="90" hidden="1">{#N/A,#N/A,FALSE,"т04"}</definedName>
    <definedName name="_______t04" localSheetId="91" hidden="1">{#N/A,#N/A,FALSE,"т04"}</definedName>
    <definedName name="_______t04" localSheetId="60" hidden="1">{#N/A,#N/A,FALSE,"т04"}</definedName>
    <definedName name="_______t04" localSheetId="70" hidden="1">{#N/A,#N/A,FALSE,"т04"}</definedName>
    <definedName name="_______t04" hidden="1">{#N/A,#N/A,FALSE,"т04"}</definedName>
    <definedName name="_______t06" localSheetId="1"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36"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4" hidden="1">{#N/A,#N/A,FALSE,"т04"}</definedName>
    <definedName name="_______t06" localSheetId="47"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61" hidden="1">{#N/A,#N/A,FALSE,"т04"}</definedName>
    <definedName name="_______t06" localSheetId="62" hidden="1">{#N/A,#N/A,FALSE,"т04"}</definedName>
    <definedName name="_______t06" localSheetId="66" hidden="1">{#N/A,#N/A,FALSE,"т04"}</definedName>
    <definedName name="_______t06" localSheetId="67" hidden="1">{#N/A,#N/A,FALSE,"т04"}</definedName>
    <definedName name="_______t06" localSheetId="69" hidden="1">{#N/A,#N/A,FALSE,"т04"}</definedName>
    <definedName name="_______t06" localSheetId="72" hidden="1">{#N/A,#N/A,FALSE,"т04"}</definedName>
    <definedName name="_______t06" localSheetId="81" hidden="1">{#N/A,#N/A,FALSE,"т04"}</definedName>
    <definedName name="_______t06" localSheetId="82" hidden="1">{#N/A,#N/A,FALSE,"т04"}</definedName>
    <definedName name="_______t06" localSheetId="85" hidden="1">{#N/A,#N/A,FALSE,"т04"}</definedName>
    <definedName name="_______t06" localSheetId="87" hidden="1">{#N/A,#N/A,FALSE,"т04"}</definedName>
    <definedName name="_______t06" localSheetId="88" hidden="1">{#N/A,#N/A,FALSE,"т04"}</definedName>
    <definedName name="_______t06" localSheetId="89" hidden="1">{#N/A,#N/A,FALSE,"т04"}</definedName>
    <definedName name="_______t06" localSheetId="90" hidden="1">{#N/A,#N/A,FALSE,"т04"}</definedName>
    <definedName name="_______t06" localSheetId="91" hidden="1">{#N/A,#N/A,FALSE,"т04"}</definedName>
    <definedName name="_______t06" localSheetId="60" hidden="1">{#N/A,#N/A,FALSE,"т04"}</definedName>
    <definedName name="_______t06" localSheetId="70" hidden="1">{#N/A,#N/A,FALSE,"т04"}</definedName>
    <definedName name="_______t06" hidden="1">{#N/A,#N/A,FALSE,"т04"}</definedName>
    <definedName name="______t04" localSheetId="1"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36"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4" hidden="1">{#N/A,#N/A,FALSE,"т04"}</definedName>
    <definedName name="______t04" localSheetId="47"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61" hidden="1">{#N/A,#N/A,FALSE,"т04"}</definedName>
    <definedName name="______t04" localSheetId="62" hidden="1">{#N/A,#N/A,FALSE,"т04"}</definedName>
    <definedName name="______t04" localSheetId="66" hidden="1">{#N/A,#N/A,FALSE,"т04"}</definedName>
    <definedName name="______t04" localSheetId="67" hidden="1">{#N/A,#N/A,FALSE,"т04"}</definedName>
    <definedName name="______t04" localSheetId="69" hidden="1">{#N/A,#N/A,FALSE,"т04"}</definedName>
    <definedName name="______t04" localSheetId="72" hidden="1">{#N/A,#N/A,FALSE,"т04"}</definedName>
    <definedName name="______t04" localSheetId="81" hidden="1">{#N/A,#N/A,FALSE,"т04"}</definedName>
    <definedName name="______t04" localSheetId="82" hidden="1">{#N/A,#N/A,FALSE,"т04"}</definedName>
    <definedName name="______t04" localSheetId="85" hidden="1">{#N/A,#N/A,FALSE,"т04"}</definedName>
    <definedName name="______t04" localSheetId="87" hidden="1">{#N/A,#N/A,FALSE,"т04"}</definedName>
    <definedName name="______t04" localSheetId="88" hidden="1">{#N/A,#N/A,FALSE,"т04"}</definedName>
    <definedName name="______t04" localSheetId="89" hidden="1">{#N/A,#N/A,FALSE,"т04"}</definedName>
    <definedName name="______t04" localSheetId="90" hidden="1">{#N/A,#N/A,FALSE,"т04"}</definedName>
    <definedName name="______t04" localSheetId="91" hidden="1">{#N/A,#N/A,FALSE,"т04"}</definedName>
    <definedName name="______t04" localSheetId="60" hidden="1">{#N/A,#N/A,FALSE,"т04"}</definedName>
    <definedName name="______t04" localSheetId="70" hidden="1">{#N/A,#N/A,FALSE,"т04"}</definedName>
    <definedName name="______t04" hidden="1">{#N/A,#N/A,FALSE,"т04"}</definedName>
    <definedName name="______t06" localSheetId="1"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36"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4" hidden="1">{#N/A,#N/A,FALSE,"т04"}</definedName>
    <definedName name="______t06" localSheetId="47"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61" hidden="1">{#N/A,#N/A,FALSE,"т04"}</definedName>
    <definedName name="______t06" localSheetId="62" hidden="1">{#N/A,#N/A,FALSE,"т04"}</definedName>
    <definedName name="______t06" localSheetId="66" hidden="1">{#N/A,#N/A,FALSE,"т04"}</definedName>
    <definedName name="______t06" localSheetId="67" hidden="1">{#N/A,#N/A,FALSE,"т04"}</definedName>
    <definedName name="______t06" localSheetId="69" hidden="1">{#N/A,#N/A,FALSE,"т04"}</definedName>
    <definedName name="______t06" localSheetId="72" hidden="1">{#N/A,#N/A,FALSE,"т04"}</definedName>
    <definedName name="______t06" localSheetId="81" hidden="1">{#N/A,#N/A,FALSE,"т04"}</definedName>
    <definedName name="______t06" localSheetId="82" hidden="1">{#N/A,#N/A,FALSE,"т04"}</definedName>
    <definedName name="______t06" localSheetId="85" hidden="1">{#N/A,#N/A,FALSE,"т04"}</definedName>
    <definedName name="______t06" localSheetId="87" hidden="1">{#N/A,#N/A,FALSE,"т04"}</definedName>
    <definedName name="______t06" localSheetId="88" hidden="1">{#N/A,#N/A,FALSE,"т04"}</definedName>
    <definedName name="______t06" localSheetId="89" hidden="1">{#N/A,#N/A,FALSE,"т04"}</definedName>
    <definedName name="______t06" localSheetId="90" hidden="1">{#N/A,#N/A,FALSE,"т04"}</definedName>
    <definedName name="______t06" localSheetId="91" hidden="1">{#N/A,#N/A,FALSE,"т04"}</definedName>
    <definedName name="______t06" localSheetId="60" hidden="1">{#N/A,#N/A,FALSE,"т04"}</definedName>
    <definedName name="______t06" localSheetId="70" hidden="1">{#N/A,#N/A,FALSE,"т04"}</definedName>
    <definedName name="______t06" hidden="1">{#N/A,#N/A,FALSE,"т04"}</definedName>
    <definedName name="_____t04" localSheetId="1"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36"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4" hidden="1">{#N/A,#N/A,FALSE,"т04"}</definedName>
    <definedName name="_____t04" localSheetId="47"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61" hidden="1">{#N/A,#N/A,FALSE,"т04"}</definedName>
    <definedName name="_____t04" localSheetId="62" hidden="1">{#N/A,#N/A,FALSE,"т04"}</definedName>
    <definedName name="_____t04" localSheetId="66" hidden="1">{#N/A,#N/A,FALSE,"т04"}</definedName>
    <definedName name="_____t04" localSheetId="67" hidden="1">{#N/A,#N/A,FALSE,"т04"}</definedName>
    <definedName name="_____t04" localSheetId="69" hidden="1">{#N/A,#N/A,FALSE,"т04"}</definedName>
    <definedName name="_____t04" localSheetId="72" hidden="1">{#N/A,#N/A,FALSE,"т04"}</definedName>
    <definedName name="_____t04" localSheetId="81" hidden="1">{#N/A,#N/A,FALSE,"т04"}</definedName>
    <definedName name="_____t04" localSheetId="82" hidden="1">{#N/A,#N/A,FALSE,"т04"}</definedName>
    <definedName name="_____t04" localSheetId="85" hidden="1">{#N/A,#N/A,FALSE,"т04"}</definedName>
    <definedName name="_____t04" localSheetId="87" hidden="1">{#N/A,#N/A,FALSE,"т04"}</definedName>
    <definedName name="_____t04" localSheetId="88" hidden="1">{#N/A,#N/A,FALSE,"т04"}</definedName>
    <definedName name="_____t04" localSheetId="89" hidden="1">{#N/A,#N/A,FALSE,"т04"}</definedName>
    <definedName name="_____t04" localSheetId="90" hidden="1">{#N/A,#N/A,FALSE,"т04"}</definedName>
    <definedName name="_____t04" localSheetId="91" hidden="1">{#N/A,#N/A,FALSE,"т04"}</definedName>
    <definedName name="_____t04" localSheetId="60" hidden="1">{#N/A,#N/A,FALSE,"т04"}</definedName>
    <definedName name="_____t04" localSheetId="70" hidden="1">{#N/A,#N/A,FALSE,"т04"}</definedName>
    <definedName name="_____t04" hidden="1">{#N/A,#N/A,FALSE,"т04"}</definedName>
    <definedName name="_____t06" localSheetId="1"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36"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4" hidden="1">{#N/A,#N/A,FALSE,"т04"}</definedName>
    <definedName name="_____t06" localSheetId="47"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61" hidden="1">{#N/A,#N/A,FALSE,"т04"}</definedName>
    <definedName name="_____t06" localSheetId="62" hidden="1">{#N/A,#N/A,FALSE,"т04"}</definedName>
    <definedName name="_____t06" localSheetId="66" hidden="1">{#N/A,#N/A,FALSE,"т04"}</definedName>
    <definedName name="_____t06" localSheetId="67" hidden="1">{#N/A,#N/A,FALSE,"т04"}</definedName>
    <definedName name="_____t06" localSheetId="69" hidden="1">{#N/A,#N/A,FALSE,"т04"}</definedName>
    <definedName name="_____t06" localSheetId="72" hidden="1">{#N/A,#N/A,FALSE,"т04"}</definedName>
    <definedName name="_____t06" localSheetId="81" hidden="1">{#N/A,#N/A,FALSE,"т04"}</definedName>
    <definedName name="_____t06" localSheetId="82" hidden="1">{#N/A,#N/A,FALSE,"т04"}</definedName>
    <definedName name="_____t06" localSheetId="85" hidden="1">{#N/A,#N/A,FALSE,"т04"}</definedName>
    <definedName name="_____t06" localSheetId="87" hidden="1">{#N/A,#N/A,FALSE,"т04"}</definedName>
    <definedName name="_____t06" localSheetId="88" hidden="1">{#N/A,#N/A,FALSE,"т04"}</definedName>
    <definedName name="_____t06" localSheetId="89" hidden="1">{#N/A,#N/A,FALSE,"т04"}</definedName>
    <definedName name="_____t06" localSheetId="90" hidden="1">{#N/A,#N/A,FALSE,"т04"}</definedName>
    <definedName name="_____t06" localSheetId="91" hidden="1">{#N/A,#N/A,FALSE,"т04"}</definedName>
    <definedName name="_____t06" localSheetId="60" hidden="1">{#N/A,#N/A,FALSE,"т04"}</definedName>
    <definedName name="_____t06" localSheetId="70" hidden="1">{#N/A,#N/A,FALSE,"т04"}</definedName>
    <definedName name="_____t06" hidden="1">{#N/A,#N/A,FALSE,"т04"}</definedName>
    <definedName name="____Mn2" localSheetId="1"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36"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7"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61" hidden="1">{#N/A,#N/A,FALSE,"т02бд"}</definedName>
    <definedName name="____Mn2" localSheetId="62" hidden="1">{#N/A,#N/A,FALSE,"т02бд"}</definedName>
    <definedName name="____Mn2" localSheetId="66" hidden="1">{#N/A,#N/A,FALSE,"т02бд"}</definedName>
    <definedName name="____Mn2" localSheetId="67" hidden="1">{#N/A,#N/A,FALSE,"т02бд"}</definedName>
    <definedName name="____Mn2" localSheetId="69" hidden="1">{#N/A,#N/A,FALSE,"т02бд"}</definedName>
    <definedName name="____Mn2" localSheetId="72" hidden="1">{#N/A,#N/A,FALSE,"т02бд"}</definedName>
    <definedName name="____Mn2" localSheetId="81" hidden="1">{#N/A,#N/A,FALSE,"т02бд"}</definedName>
    <definedName name="____Mn2" localSheetId="82" hidden="1">{#N/A,#N/A,FALSE,"т02бд"}</definedName>
    <definedName name="____Mn2" localSheetId="85" hidden="1">{#N/A,#N/A,FALSE,"т02бд"}</definedName>
    <definedName name="____Mn2" localSheetId="87" hidden="1">{#N/A,#N/A,FALSE,"т02бд"}</definedName>
    <definedName name="____Mn2" localSheetId="88" hidden="1">{#N/A,#N/A,FALSE,"т02бд"}</definedName>
    <definedName name="____Mn2" localSheetId="89" hidden="1">{#N/A,#N/A,FALSE,"т02бд"}</definedName>
    <definedName name="____Mn2" localSheetId="90" hidden="1">{#N/A,#N/A,FALSE,"т02бд"}</definedName>
    <definedName name="____Mn2" localSheetId="60" hidden="1">{#N/A,#N/A,FALSE,"т02бд"}</definedName>
    <definedName name="____Mn2" hidden="1">{#N/A,#N/A,FALSE,"т02бд"}</definedName>
    <definedName name="____t04" localSheetId="1"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36"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7"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61" hidden="1">{#N/A,#N/A,FALSE,"т04"}</definedName>
    <definedName name="____t04" localSheetId="62" hidden="1">{#N/A,#N/A,FALSE,"т04"}</definedName>
    <definedName name="____t04" localSheetId="66" hidden="1">{#N/A,#N/A,FALSE,"т04"}</definedName>
    <definedName name="____t04" localSheetId="67" hidden="1">{#N/A,#N/A,FALSE,"т04"}</definedName>
    <definedName name="____t04" localSheetId="69" hidden="1">{#N/A,#N/A,FALSE,"т04"}</definedName>
    <definedName name="____t04" localSheetId="72" hidden="1">{#N/A,#N/A,FALSE,"т04"}</definedName>
    <definedName name="____t04" localSheetId="81" hidden="1">{#N/A,#N/A,FALSE,"т04"}</definedName>
    <definedName name="____t04" localSheetId="82" hidden="1">{#N/A,#N/A,FALSE,"т04"}</definedName>
    <definedName name="____t04" localSheetId="85" hidden="1">{#N/A,#N/A,FALSE,"т04"}</definedName>
    <definedName name="____t04" localSheetId="87" hidden="1">{#N/A,#N/A,FALSE,"т04"}</definedName>
    <definedName name="____t04" localSheetId="88" hidden="1">{#N/A,#N/A,FALSE,"т04"}</definedName>
    <definedName name="____t04" localSheetId="89" hidden="1">{#N/A,#N/A,FALSE,"т04"}</definedName>
    <definedName name="____t04" localSheetId="90" hidden="1">{#N/A,#N/A,FALSE,"т04"}</definedName>
    <definedName name="____t04" localSheetId="91" hidden="1">{#N/A,#N/A,FALSE,"т04"}</definedName>
    <definedName name="____t04" localSheetId="60" hidden="1">{#N/A,#N/A,FALSE,"т04"}</definedName>
    <definedName name="____t04" localSheetId="70" hidden="1">{#N/A,#N/A,FALSE,"т04"}</definedName>
    <definedName name="____t04" hidden="1">{#N/A,#N/A,FALSE,"т04"}</definedName>
    <definedName name="____t06" localSheetId="1"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36"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7"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61" hidden="1">{#N/A,#N/A,FALSE,"т04"}</definedName>
    <definedName name="____t06" localSheetId="62" hidden="1">{#N/A,#N/A,FALSE,"т04"}</definedName>
    <definedName name="____t06" localSheetId="66" hidden="1">{#N/A,#N/A,FALSE,"т04"}</definedName>
    <definedName name="____t06" localSheetId="67" hidden="1">{#N/A,#N/A,FALSE,"т04"}</definedName>
    <definedName name="____t06" localSheetId="69" hidden="1">{#N/A,#N/A,FALSE,"т04"}</definedName>
    <definedName name="____t06" localSheetId="72" hidden="1">{#N/A,#N/A,FALSE,"т04"}</definedName>
    <definedName name="____t06" localSheetId="81" hidden="1">{#N/A,#N/A,FALSE,"т04"}</definedName>
    <definedName name="____t06" localSheetId="82" hidden="1">{#N/A,#N/A,FALSE,"т04"}</definedName>
    <definedName name="____t06" localSheetId="85" hidden="1">{#N/A,#N/A,FALSE,"т04"}</definedName>
    <definedName name="____t06" localSheetId="87" hidden="1">{#N/A,#N/A,FALSE,"т04"}</definedName>
    <definedName name="____t06" localSheetId="88" hidden="1">{#N/A,#N/A,FALSE,"т04"}</definedName>
    <definedName name="____t06" localSheetId="89" hidden="1">{#N/A,#N/A,FALSE,"т04"}</definedName>
    <definedName name="____t06" localSheetId="90" hidden="1">{#N/A,#N/A,FALSE,"т04"}</definedName>
    <definedName name="____t06" localSheetId="91" hidden="1">{#N/A,#N/A,FALSE,"т04"}</definedName>
    <definedName name="____t06" localSheetId="60" hidden="1">{#N/A,#N/A,FALSE,"т04"}</definedName>
    <definedName name="____t06" localSheetId="70" hidden="1">{#N/A,#N/A,FALSE,"т04"}</definedName>
    <definedName name="____t06" hidden="1">{#N/A,#N/A,FALSE,"т04"}</definedName>
    <definedName name="___Mn2" localSheetId="1" hidden="1">{#N/A,#N/A,FALSE,"т02бд"}</definedName>
    <definedName name="___Mn2" localSheetId="2"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36"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61" hidden="1">{#N/A,#N/A,FALSE,"т02бд"}</definedName>
    <definedName name="___Mn2" localSheetId="62" hidden="1">{#N/A,#N/A,FALSE,"т02бд"}</definedName>
    <definedName name="___Mn2" localSheetId="66" hidden="1">{#N/A,#N/A,FALSE,"т02бд"}</definedName>
    <definedName name="___Mn2" localSheetId="67" hidden="1">{#N/A,#N/A,FALSE,"т02бд"}</definedName>
    <definedName name="___Mn2" localSheetId="69" hidden="1">{#N/A,#N/A,FALSE,"т02бд"}</definedName>
    <definedName name="___Mn2" localSheetId="72" hidden="1">{#N/A,#N/A,FALSE,"т02бд"}</definedName>
    <definedName name="___Mn2" localSheetId="81" hidden="1">{#N/A,#N/A,FALSE,"т02бд"}</definedName>
    <definedName name="___Mn2" localSheetId="82" hidden="1">{#N/A,#N/A,FALSE,"т02бд"}</definedName>
    <definedName name="___Mn2" localSheetId="85" hidden="1">{#N/A,#N/A,FALSE,"т02бд"}</definedName>
    <definedName name="___Mn2" localSheetId="87" hidden="1">{#N/A,#N/A,FALSE,"т02бд"}</definedName>
    <definedName name="___Mn2" localSheetId="88" hidden="1">{#N/A,#N/A,FALSE,"т02бд"}</definedName>
    <definedName name="___Mn2" localSheetId="89" hidden="1">{#N/A,#N/A,FALSE,"т02бд"}</definedName>
    <definedName name="___Mn2" localSheetId="90" hidden="1">{#N/A,#N/A,FALSE,"т02бд"}</definedName>
    <definedName name="___Mn2" localSheetId="60" hidden="1">{#N/A,#N/A,FALSE,"т02бд"}</definedName>
    <definedName name="___Mn2" hidden="1">{#N/A,#N/A,FALSE,"т02бд"}</definedName>
    <definedName name="___t04" localSheetId="1"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36"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4" hidden="1">{#N/A,#N/A,FALSE,"т04"}</definedName>
    <definedName name="___t04" localSheetId="45" hidden="1">{#N/A,#N/A,FALSE,"т04"}</definedName>
    <definedName name="___t04" localSheetId="46" hidden="1">{#N/A,#N/A,FALSE,"т04"}</definedName>
    <definedName name="___t04" localSheetId="47"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61" hidden="1">{#N/A,#N/A,FALSE,"т04"}</definedName>
    <definedName name="___t04" localSheetId="62" hidden="1">{#N/A,#N/A,FALSE,"т04"}</definedName>
    <definedName name="___t04" localSheetId="66" hidden="1">{#N/A,#N/A,FALSE,"т04"}</definedName>
    <definedName name="___t04" localSheetId="67" hidden="1">{#N/A,#N/A,FALSE,"т04"}</definedName>
    <definedName name="___t04" localSheetId="69" hidden="1">{#N/A,#N/A,FALSE,"т04"}</definedName>
    <definedName name="___t04" localSheetId="72" hidden="1">{#N/A,#N/A,FALSE,"т04"}</definedName>
    <definedName name="___t04" localSheetId="81" hidden="1">{#N/A,#N/A,FALSE,"т04"}</definedName>
    <definedName name="___t04" localSheetId="82" hidden="1">{#N/A,#N/A,FALSE,"т04"}</definedName>
    <definedName name="___t04" localSheetId="85" hidden="1">{#N/A,#N/A,FALSE,"т04"}</definedName>
    <definedName name="___t04" localSheetId="87" hidden="1">{#N/A,#N/A,FALSE,"т04"}</definedName>
    <definedName name="___t04" localSheetId="88" hidden="1">{#N/A,#N/A,FALSE,"т04"}</definedName>
    <definedName name="___t04" localSheetId="89" hidden="1">{#N/A,#N/A,FALSE,"т04"}</definedName>
    <definedName name="___t04" localSheetId="90" hidden="1">{#N/A,#N/A,FALSE,"т04"}</definedName>
    <definedName name="___t04" localSheetId="91" hidden="1">{#N/A,#N/A,FALSE,"т04"}</definedName>
    <definedName name="___t04" localSheetId="60" hidden="1">{#N/A,#N/A,FALSE,"т04"}</definedName>
    <definedName name="___t04" localSheetId="70" hidden="1">{#N/A,#N/A,FALSE,"т04"}</definedName>
    <definedName name="___t04" hidden="1">{#N/A,#N/A,FALSE,"т04"}</definedName>
    <definedName name="___t06" localSheetId="1"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36"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4" hidden="1">{#N/A,#N/A,FALSE,"т04"}</definedName>
    <definedName name="___t06" localSheetId="45" hidden="1">{#N/A,#N/A,FALSE,"т04"}</definedName>
    <definedName name="___t06" localSheetId="46" hidden="1">{#N/A,#N/A,FALSE,"т04"}</definedName>
    <definedName name="___t06" localSheetId="47"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61" hidden="1">{#N/A,#N/A,FALSE,"т04"}</definedName>
    <definedName name="___t06" localSheetId="62" hidden="1">{#N/A,#N/A,FALSE,"т04"}</definedName>
    <definedName name="___t06" localSheetId="66" hidden="1">{#N/A,#N/A,FALSE,"т04"}</definedName>
    <definedName name="___t06" localSheetId="67" hidden="1">{#N/A,#N/A,FALSE,"т04"}</definedName>
    <definedName name="___t06" localSheetId="69" hidden="1">{#N/A,#N/A,FALSE,"т04"}</definedName>
    <definedName name="___t06" localSheetId="72" hidden="1">{#N/A,#N/A,FALSE,"т04"}</definedName>
    <definedName name="___t06" localSheetId="81" hidden="1">{#N/A,#N/A,FALSE,"т04"}</definedName>
    <definedName name="___t06" localSheetId="82" hidden="1">{#N/A,#N/A,FALSE,"т04"}</definedName>
    <definedName name="___t06" localSheetId="85" hidden="1">{#N/A,#N/A,FALSE,"т04"}</definedName>
    <definedName name="___t06" localSheetId="87" hidden="1">{#N/A,#N/A,FALSE,"т04"}</definedName>
    <definedName name="___t06" localSheetId="88" hidden="1">{#N/A,#N/A,FALSE,"т04"}</definedName>
    <definedName name="___t06" localSheetId="89" hidden="1">{#N/A,#N/A,FALSE,"т04"}</definedName>
    <definedName name="___t06" localSheetId="90" hidden="1">{#N/A,#N/A,FALSE,"т04"}</definedName>
    <definedName name="___t06" localSheetId="91" hidden="1">{#N/A,#N/A,FALSE,"т04"}</definedName>
    <definedName name="___t06" localSheetId="60" hidden="1">{#N/A,#N/A,FALSE,"т04"}</definedName>
    <definedName name="___t06" localSheetId="70" hidden="1">{#N/A,#N/A,FALSE,"т04"}</definedName>
    <definedName name="___t06" hidden="1">{#N/A,#N/A,FALSE,"т04"}</definedName>
    <definedName name="___to5" localSheetId="1" hidden="1">{#VALUE!,#N/A,FALSE,0}</definedName>
    <definedName name="___to5" localSheetId="2"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36"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61" hidden="1">{#VALUE!,#N/A,FALSE,0}</definedName>
    <definedName name="___to5" localSheetId="62" hidden="1">{#VALUE!,#N/A,FALSE,0}</definedName>
    <definedName name="___to5" localSheetId="66" hidden="1">{#VALUE!,#N/A,FALSE,0}</definedName>
    <definedName name="___to5" localSheetId="67" hidden="1">{#VALUE!,#N/A,FALSE,0}</definedName>
    <definedName name="___to5" localSheetId="69" hidden="1">{#VALUE!,#N/A,FALSE,0}</definedName>
    <definedName name="___to5" localSheetId="72" hidden="1">{#VALUE!,#N/A,FALSE,0}</definedName>
    <definedName name="___to5" localSheetId="81" hidden="1">{#VALUE!,#N/A,FALSE,0}</definedName>
    <definedName name="___to5" localSheetId="82" hidden="1">{#VALUE!,#N/A,FALSE,0}</definedName>
    <definedName name="___to5" localSheetId="85" hidden="1">{#VALUE!,#N/A,FALSE,0}</definedName>
    <definedName name="___to5" localSheetId="87" hidden="1">{#VALUE!,#N/A,FALSE,0}</definedName>
    <definedName name="___to5" localSheetId="88" hidden="1">{#VALUE!,#N/A,FALSE,0}</definedName>
    <definedName name="___to5" localSheetId="89" hidden="1">{#VALUE!,#N/A,FALSE,0}</definedName>
    <definedName name="___to5" localSheetId="90" hidden="1">{#VALUE!,#N/A,FALSE,0}</definedName>
    <definedName name="___to5" localSheetId="60" hidden="1">{#VALUE!,#N/A,FALSE,0}</definedName>
    <definedName name="___to5" hidden="1">{#VALUE!,#N/A,FALSE,0}</definedName>
    <definedName name="___to9" localSheetId="1" hidden="1">{#VALUE!,#N/A,FALSE,0}</definedName>
    <definedName name="___to9" localSheetId="2"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36"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61" hidden="1">{#VALUE!,#N/A,FALSE,0}</definedName>
    <definedName name="___to9" localSheetId="62" hidden="1">{#VALUE!,#N/A,FALSE,0}</definedName>
    <definedName name="___to9" localSheetId="66" hidden="1">{#VALUE!,#N/A,FALSE,0}</definedName>
    <definedName name="___to9" localSheetId="67" hidden="1">{#VALUE!,#N/A,FALSE,0}</definedName>
    <definedName name="___to9" localSheetId="69" hidden="1">{#VALUE!,#N/A,FALSE,0}</definedName>
    <definedName name="___to9" localSheetId="72" hidden="1">{#VALUE!,#N/A,FALSE,0}</definedName>
    <definedName name="___to9" localSheetId="81" hidden="1">{#VALUE!,#N/A,FALSE,0}</definedName>
    <definedName name="___to9" localSheetId="82" hidden="1">{#VALUE!,#N/A,FALSE,0}</definedName>
    <definedName name="___to9" localSheetId="85" hidden="1">{#VALUE!,#N/A,FALSE,0}</definedName>
    <definedName name="___to9" localSheetId="87" hidden="1">{#VALUE!,#N/A,FALSE,0}</definedName>
    <definedName name="___to9" localSheetId="88" hidden="1">{#VALUE!,#N/A,FALSE,0}</definedName>
    <definedName name="___to9" localSheetId="89" hidden="1">{#VALUE!,#N/A,FALSE,0}</definedName>
    <definedName name="___to9" localSheetId="90" hidden="1">{#VALUE!,#N/A,FALSE,0}</definedName>
    <definedName name="___to9" localSheetId="60" hidden="1">{#VALUE!,#N/A,FALSE,0}</definedName>
    <definedName name="___to9" hidden="1">{#VALUE!,#N/A,FALSE,0}</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36" hidden="1">[1]GDP!#REF!</definedName>
    <definedName name="__123Graph_XGRAPH3" localSheetId="43" hidden="1">[1]GDP!#REF!</definedName>
    <definedName name="__123Graph_XGRAPH3" localSheetId="47" hidden="1">[1]GDP!#REF!</definedName>
    <definedName name="__123Graph_XGRAPH3" localSheetId="48" hidden="1">[1]GDP!#REF!</definedName>
    <definedName name="__123Graph_XGRAPH3" localSheetId="49" hidden="1">[1]GDP!#REF!</definedName>
    <definedName name="__123Graph_XGRAPH3" localSheetId="50" hidden="1">[1]GDP!#REF!</definedName>
    <definedName name="__123Graph_XGRAPH3" localSheetId="52" hidden="1">[1]GDP!#REF!</definedName>
    <definedName name="__123Graph_XGRAPH3" localSheetId="61" hidden="1">[1]GDP!#REF!</definedName>
    <definedName name="__123Graph_XGRAPH3" localSheetId="62" hidden="1">[1]GDP!#REF!</definedName>
    <definedName name="__123Graph_XGRAPH3" localSheetId="64" hidden="1">[1]GDP!#REF!</definedName>
    <definedName name="__123Graph_XGRAPH3" localSheetId="67" hidden="1">[1]GDP!#REF!</definedName>
    <definedName name="__123Graph_XGRAPH3" localSheetId="68" hidden="1">[1]GDP!#REF!</definedName>
    <definedName name="__123Graph_XGRAPH3" localSheetId="69"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1" hidden="1">[1]GDP!#REF!</definedName>
    <definedName name="__123Graph_XGRAPH3" localSheetId="92" hidden="1">[1]GDP!#REF!</definedName>
    <definedName name="__123Graph_XGRAPH3" localSheetId="12" hidden="1">[1]GDP!#REF!</definedName>
    <definedName name="__123Graph_XGRAPH3" localSheetId="13" hidden="1">[1]GDP!#REF!</definedName>
    <definedName name="__123Graph_XGRAPH3" localSheetId="14" hidden="1">[1]GDP!#REF!</definedName>
    <definedName name="__123Graph_XGRAPH3" localSheetId="60" hidden="1">[1]GDP!#REF!</definedName>
    <definedName name="__123Graph_XGRAPH3" localSheetId="70" hidden="1">[1]GDP!#REF!</definedName>
    <definedName name="__123Graph_XGRAPH3" hidden="1">[1]GDP!#REF!</definedName>
    <definedName name="__Mn2" localSheetId="1" hidden="1">{#N/A,#N/A,FALSE,"т02бд"}</definedName>
    <definedName name="__Mn2" localSheetId="2"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36"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61" hidden="1">{#N/A,#N/A,FALSE,"т02бд"}</definedName>
    <definedName name="__Mn2" localSheetId="62" hidden="1">{#N/A,#N/A,FALSE,"т02бд"}</definedName>
    <definedName name="__Mn2" localSheetId="66" hidden="1">{#N/A,#N/A,FALSE,"т02бд"}</definedName>
    <definedName name="__Mn2" localSheetId="67" hidden="1">{#N/A,#N/A,FALSE,"т02бд"}</definedName>
    <definedName name="__Mn2" localSheetId="69" hidden="1">{#N/A,#N/A,FALSE,"т02бд"}</definedName>
    <definedName name="__Mn2" localSheetId="72" hidden="1">{#N/A,#N/A,FALSE,"т02бд"}</definedName>
    <definedName name="__Mn2" localSheetId="81" hidden="1">{#N/A,#N/A,FALSE,"т02бд"}</definedName>
    <definedName name="__Mn2" localSheetId="82" hidden="1">{#N/A,#N/A,FALSE,"т02бд"}</definedName>
    <definedName name="__Mn2" localSheetId="85" hidden="1">{#N/A,#N/A,FALSE,"т02бд"}</definedName>
    <definedName name="__Mn2" localSheetId="87" hidden="1">{#N/A,#N/A,FALSE,"т02бд"}</definedName>
    <definedName name="__Mn2" localSheetId="88" hidden="1">{#N/A,#N/A,FALSE,"т02бд"}</definedName>
    <definedName name="__Mn2" localSheetId="89" hidden="1">{#N/A,#N/A,FALSE,"т02бд"}</definedName>
    <definedName name="__Mn2" localSheetId="90" hidden="1">{#N/A,#N/A,FALSE,"т02бд"}</definedName>
    <definedName name="__Mn2" localSheetId="60" hidden="1">{#N/A,#N/A,FALSE,"т02бд"}</definedName>
    <definedName name="__Mn2" hidden="1">{#N/A,#N/A,FALSE,"т02бд"}</definedName>
    <definedName name="__t04" localSheetId="1" hidden="1">{#N/A,#N/A,FALSE,"т04"}</definedName>
    <definedName name="__t04" localSheetId="2"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36"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61" hidden="1">{#N/A,#N/A,FALSE,"т04"}</definedName>
    <definedName name="__t04" localSheetId="62" hidden="1">{#N/A,#N/A,FALSE,"т04"}</definedName>
    <definedName name="__t04" localSheetId="66" hidden="1">{#N/A,#N/A,FALSE,"т04"}</definedName>
    <definedName name="__t04" localSheetId="67" hidden="1">{#N/A,#N/A,FALSE,"т04"}</definedName>
    <definedName name="__t04" localSheetId="69" hidden="1">{#N/A,#N/A,FALSE,"т04"}</definedName>
    <definedName name="__t04" localSheetId="72" hidden="1">{#N/A,#N/A,FALSE,"т04"}</definedName>
    <definedName name="__t04" localSheetId="81" hidden="1">{#N/A,#N/A,FALSE,"т04"}</definedName>
    <definedName name="__t04" localSheetId="82" hidden="1">{#N/A,#N/A,FALSE,"т04"}</definedName>
    <definedName name="__t04" localSheetId="85" hidden="1">{#N/A,#N/A,FALSE,"т04"}</definedName>
    <definedName name="__t04" localSheetId="87" hidden="1">{#N/A,#N/A,FALSE,"т04"}</definedName>
    <definedName name="__t04" localSheetId="88" hidden="1">{#N/A,#N/A,FALSE,"т04"}</definedName>
    <definedName name="__t04" localSheetId="89" hidden="1">{#N/A,#N/A,FALSE,"т04"}</definedName>
    <definedName name="__t04" localSheetId="90" hidden="1">{#N/A,#N/A,FALSE,"т04"}</definedName>
    <definedName name="__t04" localSheetId="91" hidden="1">{#N/A,#N/A,FALSE,"т04"}</definedName>
    <definedName name="__t04" localSheetId="60" hidden="1">{#N/A,#N/A,FALSE,"т04"}</definedName>
    <definedName name="__t04" localSheetId="70" hidden="1">{#N/A,#N/A,FALSE,"т04"}</definedName>
    <definedName name="__t04" hidden="1">{#N/A,#N/A,FALSE,"т04"}</definedName>
    <definedName name="__t06" localSheetId="1" hidden="1">{#N/A,#N/A,FALSE,"т04"}</definedName>
    <definedName name="__t06" localSheetId="2"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36"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61" hidden="1">{#N/A,#N/A,FALSE,"т04"}</definedName>
    <definedName name="__t06" localSheetId="62" hidden="1">{#N/A,#N/A,FALSE,"т04"}</definedName>
    <definedName name="__t06" localSheetId="66" hidden="1">{#N/A,#N/A,FALSE,"т04"}</definedName>
    <definedName name="__t06" localSheetId="67" hidden="1">{#N/A,#N/A,FALSE,"т04"}</definedName>
    <definedName name="__t06" localSheetId="69" hidden="1">{#N/A,#N/A,FALSE,"т04"}</definedName>
    <definedName name="__t06" localSheetId="72" hidden="1">{#N/A,#N/A,FALSE,"т04"}</definedName>
    <definedName name="__t06" localSheetId="81" hidden="1">{#N/A,#N/A,FALSE,"т04"}</definedName>
    <definedName name="__t06" localSheetId="82" hidden="1">{#N/A,#N/A,FALSE,"т04"}</definedName>
    <definedName name="__t06" localSheetId="85" hidden="1">{#N/A,#N/A,FALSE,"т04"}</definedName>
    <definedName name="__t06" localSheetId="87" hidden="1">{#N/A,#N/A,FALSE,"т04"}</definedName>
    <definedName name="__t06" localSheetId="88" hidden="1">{#N/A,#N/A,FALSE,"т04"}</definedName>
    <definedName name="__t06" localSheetId="89" hidden="1">{#N/A,#N/A,FALSE,"т04"}</definedName>
    <definedName name="__t06" localSheetId="90" hidden="1">{#N/A,#N/A,FALSE,"т04"}</definedName>
    <definedName name="__t06" localSheetId="91" hidden="1">{#N/A,#N/A,FALSE,"т04"}</definedName>
    <definedName name="__t06" localSheetId="60" hidden="1">{#N/A,#N/A,FALSE,"т04"}</definedName>
    <definedName name="__t06" localSheetId="70" hidden="1">{#N/A,#N/A,FALSE,"т04"}</definedName>
    <definedName name="__t06" hidden="1">{#N/A,#N/A,FALSE,"т04"}</definedName>
    <definedName name="__to5" localSheetId="1" hidden="1">{#VALUE!,#N/A,FALSE,0}</definedName>
    <definedName name="__to5" localSheetId="2"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36"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61" hidden="1">{#VALUE!,#N/A,FALSE,0}</definedName>
    <definedName name="__to5" localSheetId="62" hidden="1">{#VALUE!,#N/A,FALSE,0}</definedName>
    <definedName name="__to5" localSheetId="66" hidden="1">{#VALUE!,#N/A,FALSE,0}</definedName>
    <definedName name="__to5" localSheetId="67" hidden="1">{#VALUE!,#N/A,FALSE,0}</definedName>
    <definedName name="__to5" localSheetId="69" hidden="1">{#VALUE!,#N/A,FALSE,0}</definedName>
    <definedName name="__to5" localSheetId="72" hidden="1">{#VALUE!,#N/A,FALSE,0}</definedName>
    <definedName name="__to5" localSheetId="81" hidden="1">{#VALUE!,#N/A,FALSE,0}</definedName>
    <definedName name="__to5" localSheetId="82" hidden="1">{#VALUE!,#N/A,FALSE,0}</definedName>
    <definedName name="__to5" localSheetId="85" hidden="1">{#VALUE!,#N/A,FALSE,0}</definedName>
    <definedName name="__to5" localSheetId="87" hidden="1">{#VALUE!,#N/A,FALSE,0}</definedName>
    <definedName name="__to5" localSheetId="88" hidden="1">{#VALUE!,#N/A,FALSE,0}</definedName>
    <definedName name="__to5" localSheetId="89" hidden="1">{#VALUE!,#N/A,FALSE,0}</definedName>
    <definedName name="__to5" localSheetId="90" hidden="1">{#VALUE!,#N/A,FALSE,0}</definedName>
    <definedName name="__to5" localSheetId="60" hidden="1">{#VALUE!,#N/A,FALSE,0}</definedName>
    <definedName name="__to5" hidden="1">{#VALUE!,#N/A,FALSE,0}</definedName>
    <definedName name="__to9" localSheetId="1" hidden="1">{#VALUE!,#N/A,FALSE,0}</definedName>
    <definedName name="__to9" localSheetId="2"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36"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61" hidden="1">{#VALUE!,#N/A,FALSE,0}</definedName>
    <definedName name="__to9" localSheetId="62" hidden="1">{#VALUE!,#N/A,FALSE,0}</definedName>
    <definedName name="__to9" localSheetId="66" hidden="1">{#VALUE!,#N/A,FALSE,0}</definedName>
    <definedName name="__to9" localSheetId="67" hidden="1">{#VALUE!,#N/A,FALSE,0}</definedName>
    <definedName name="__to9" localSheetId="69" hidden="1">{#VALUE!,#N/A,FALSE,0}</definedName>
    <definedName name="__to9" localSheetId="72" hidden="1">{#VALUE!,#N/A,FALSE,0}</definedName>
    <definedName name="__to9" localSheetId="81" hidden="1">{#VALUE!,#N/A,FALSE,0}</definedName>
    <definedName name="__to9" localSheetId="82" hidden="1">{#VALUE!,#N/A,FALSE,0}</definedName>
    <definedName name="__to9" localSheetId="85" hidden="1">{#VALUE!,#N/A,FALSE,0}</definedName>
    <definedName name="__to9" localSheetId="87" hidden="1">{#VALUE!,#N/A,FALSE,0}</definedName>
    <definedName name="__to9" localSheetId="88" hidden="1">{#VALUE!,#N/A,FALSE,0}</definedName>
    <definedName name="__to9" localSheetId="89" hidden="1">{#VALUE!,#N/A,FALSE,0}</definedName>
    <definedName name="__to9" localSheetId="90" hidden="1">{#VALUE!,#N/A,FALSE,0}</definedName>
    <definedName name="__to9" localSheetId="60"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6" hidden="1">#REF!</definedName>
    <definedName name="_Fill" localSheetId="17"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22" hidden="1">#REF!</definedName>
    <definedName name="_Fill" localSheetId="60" hidden="1">#REF!</definedName>
    <definedName name="_Fill" localSheetId="70" hidden="1">#REF!</definedName>
    <definedName name="_Fill" hidden="1">#REF!</definedName>
    <definedName name="_g7.2" localSheetId="1"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36"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4" hidden="1">{#N/A,#N/A,FALSE,"т04"}</definedName>
    <definedName name="_g7.2" localSheetId="47"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61" hidden="1">{#N/A,#N/A,FALSE,"т04"}</definedName>
    <definedName name="_g7.2" localSheetId="62" hidden="1">{#N/A,#N/A,FALSE,"т04"}</definedName>
    <definedName name="_g7.2" localSheetId="66" hidden="1">{#N/A,#N/A,FALSE,"т04"}</definedName>
    <definedName name="_g7.2" localSheetId="67" hidden="1">{#N/A,#N/A,FALSE,"т04"}</definedName>
    <definedName name="_g7.2" localSheetId="69" hidden="1">{#N/A,#N/A,FALSE,"т04"}</definedName>
    <definedName name="_g7.2" localSheetId="72" hidden="1">{#N/A,#N/A,FALSE,"т04"}</definedName>
    <definedName name="_g7.2" localSheetId="81" hidden="1">{#N/A,#N/A,FALSE,"т04"}</definedName>
    <definedName name="_g7.2" localSheetId="82" hidden="1">{#N/A,#N/A,FALSE,"т04"}</definedName>
    <definedName name="_g7.2" localSheetId="85" hidden="1">{#N/A,#N/A,FALSE,"т04"}</definedName>
    <definedName name="_g7.2" localSheetId="87" hidden="1">{#N/A,#N/A,FALSE,"т04"}</definedName>
    <definedName name="_g7.2" localSheetId="88" hidden="1">{#N/A,#N/A,FALSE,"т04"}</definedName>
    <definedName name="_g7.2" localSheetId="89" hidden="1">{#N/A,#N/A,FALSE,"т04"}</definedName>
    <definedName name="_g7.2" localSheetId="90" hidden="1">{#N/A,#N/A,FALSE,"т04"}</definedName>
    <definedName name="_g7.2" localSheetId="91" hidden="1">{#N/A,#N/A,FALSE,"т04"}</definedName>
    <definedName name="_g7.2" localSheetId="60" hidden="1">{#N/A,#N/A,FALSE,"т04"}</definedName>
    <definedName name="_g7.2" localSheetId="70" hidden="1">{#N/A,#N/A,FALSE,"т04"}</definedName>
    <definedName name="_g7.2" hidden="1">{#N/A,#N/A,FALSE,"т04"}</definedName>
    <definedName name="_Mn2" localSheetId="1" hidden="1">{#N/A,#N/A,FALSE,"т02бд"}</definedName>
    <definedName name="_Mn2" localSheetId="2" hidden="1">{#N/A,#N/A,FALSE,"т02бд"}</definedName>
    <definedName name="_Mn2" localSheetId="16" hidden="1">{#N/A,#N/A,FALSE,"т02бд"}</definedName>
    <definedName name="_Mn2" localSheetId="17" hidden="1">{#N/A,#N/A,FALSE,"т02бд"}</definedName>
    <definedName name="_Mn2" localSheetId="19" hidden="1">{#N/A,#N/A,FALSE,"т02бд"}</definedName>
    <definedName name="_Mn2" localSheetId="21"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36"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61" hidden="1">{#N/A,#N/A,FALSE,"т02бд"}</definedName>
    <definedName name="_Mn2" localSheetId="62" hidden="1">{#N/A,#N/A,FALSE,"т02бд"}</definedName>
    <definedName name="_Mn2" localSheetId="66" hidden="1">{#N/A,#N/A,FALSE,"т02бд"}</definedName>
    <definedName name="_Mn2" localSheetId="67" hidden="1">{#N/A,#N/A,FALSE,"т02бд"}</definedName>
    <definedName name="_Mn2" localSheetId="69" hidden="1">{#N/A,#N/A,FALSE,"т02бд"}</definedName>
    <definedName name="_Mn2" localSheetId="72" hidden="1">{#N/A,#N/A,FALSE,"т02бд"}</definedName>
    <definedName name="_Mn2" localSheetId="81" hidden="1">{#N/A,#N/A,FALSE,"т02бд"}</definedName>
    <definedName name="_Mn2" localSheetId="82" hidden="1">{#N/A,#N/A,FALSE,"т02бд"}</definedName>
    <definedName name="_Mn2" localSheetId="85" hidden="1">{#N/A,#N/A,FALSE,"т02бд"}</definedName>
    <definedName name="_Mn2" localSheetId="87" hidden="1">{#N/A,#N/A,FALSE,"т02бд"}</definedName>
    <definedName name="_Mn2" localSheetId="88" hidden="1">{#N/A,#N/A,FALSE,"т02бд"}</definedName>
    <definedName name="_Mn2" localSheetId="89" hidden="1">{#N/A,#N/A,FALSE,"т02бд"}</definedName>
    <definedName name="_Mn2" localSheetId="90" hidden="1">{#N/A,#N/A,FALSE,"т02бд"}</definedName>
    <definedName name="_Mn2" localSheetId="91" hidden="1">{#N/A,#N/A,FALSE,"т02бд"}</definedName>
    <definedName name="_Mn2" localSheetId="22" hidden="1">{#N/A,#N/A,FALSE,"т02бд"}</definedName>
    <definedName name="_Mn2" localSheetId="60" hidden="1">{#N/A,#N/A,FALSE,"т02бд"}</definedName>
    <definedName name="_Mn2" localSheetId="70" hidden="1">{#N/A,#N/A,FALSE,"т02бд"}</definedName>
    <definedName name="_Mn2" localSheetId="71" hidden="1">{#N/A,#N/A,FALSE,"т02бд"}</definedName>
    <definedName name="_Mn2" hidden="1">{#N/A,#N/A,FALSE,"т02бд"}</definedName>
    <definedName name="_Mn2_2" localSheetId="1"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36"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4" hidden="1">{#N/A,#N/A,FALSE,"т02бд"}</definedName>
    <definedName name="_Mn2_2" localSheetId="47"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61" hidden="1">{#N/A,#N/A,FALSE,"т02бд"}</definedName>
    <definedName name="_Mn2_2" localSheetId="66" hidden="1">{#N/A,#N/A,FALSE,"т02бд"}</definedName>
    <definedName name="_Mn2_2" localSheetId="67" hidden="1">{#N/A,#N/A,FALSE,"т02бд"}</definedName>
    <definedName name="_Mn2_2" localSheetId="82" hidden="1">{#N/A,#N/A,FALSE,"т02бд"}</definedName>
    <definedName name="_Mn2_2" localSheetId="85" hidden="1">{#N/A,#N/A,FALSE,"т02бд"}</definedName>
    <definedName name="_Mn2_2" localSheetId="89" hidden="1">{#N/A,#N/A,FALSE,"т02бд"}</definedName>
    <definedName name="_Mn2_2" localSheetId="60" hidden="1">{#N/A,#N/A,FALSE,"т02бд"}</definedName>
    <definedName name="_Mn2_2" hidden="1">{#N/A,#N/A,FALSE,"т02бд"}</definedName>
    <definedName name="_Mn2_2_1" localSheetId="1"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36"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4" hidden="1">{#N/A,#N/A,FALSE,"т02бд"}</definedName>
    <definedName name="_Mn2_2_1" localSheetId="47"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61" hidden="1">{#N/A,#N/A,FALSE,"т02бд"}</definedName>
    <definedName name="_Mn2_2_1" localSheetId="66" hidden="1">{#N/A,#N/A,FALSE,"т02бд"}</definedName>
    <definedName name="_Mn2_2_1" localSheetId="67" hidden="1">{#N/A,#N/A,FALSE,"т02бд"}</definedName>
    <definedName name="_Mn2_2_1" localSheetId="82" hidden="1">{#N/A,#N/A,FALSE,"т02бд"}</definedName>
    <definedName name="_Mn2_2_1" localSheetId="85" hidden="1">{#N/A,#N/A,FALSE,"т02бд"}</definedName>
    <definedName name="_Mn2_2_1" localSheetId="89" hidden="1">{#N/A,#N/A,FALSE,"т02бд"}</definedName>
    <definedName name="_Mn2_2_1" localSheetId="60" hidden="1">{#N/A,#N/A,FALSE,"т02бд"}</definedName>
    <definedName name="_Mn2_2_1" hidden="1">{#N/A,#N/A,FALSE,"т02бд"}</definedName>
    <definedName name="_t04" localSheetId="1" hidden="1">{#N/A,#N/A,FALSE,"т04"}</definedName>
    <definedName name="_t04" localSheetId="2" hidden="1">{#N/A,#N/A,FALSE,"т04"}</definedName>
    <definedName name="_t04" localSheetId="16" hidden="1">{#N/A,#N/A,FALSE,"т04"}</definedName>
    <definedName name="_t04" localSheetId="17" hidden="1">{#N/A,#N/A,FALSE,"т04"}</definedName>
    <definedName name="_t04" localSheetId="19" hidden="1">{#N/A,#N/A,FALSE,"т04"}</definedName>
    <definedName name="_t04" localSheetId="21"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36"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61" hidden="1">{#N/A,#N/A,FALSE,"т04"}</definedName>
    <definedName name="_t04" localSheetId="62" hidden="1">{#N/A,#N/A,FALSE,"т04"}</definedName>
    <definedName name="_t04" localSheetId="66" hidden="1">{#N/A,#N/A,FALSE,"т04"}</definedName>
    <definedName name="_t04" localSheetId="67" hidden="1">{#N/A,#N/A,FALSE,"т04"}</definedName>
    <definedName name="_t04" localSheetId="69" hidden="1">{#N/A,#N/A,FALSE,"т04"}</definedName>
    <definedName name="_t04" localSheetId="72" hidden="1">{#N/A,#N/A,FALSE,"т04"}</definedName>
    <definedName name="_t04" localSheetId="81" hidden="1">{#N/A,#N/A,FALSE,"т04"}</definedName>
    <definedName name="_t04" localSheetId="82" hidden="1">{#N/A,#N/A,FALSE,"т04"}</definedName>
    <definedName name="_t04" localSheetId="85" hidden="1">{#N/A,#N/A,FALSE,"т04"}</definedName>
    <definedName name="_t04" localSheetId="87" hidden="1">{#N/A,#N/A,FALSE,"т04"}</definedName>
    <definedName name="_t04" localSheetId="88" hidden="1">{#N/A,#N/A,FALSE,"т04"}</definedName>
    <definedName name="_t04" localSheetId="89" hidden="1">{#N/A,#N/A,FALSE,"т04"}</definedName>
    <definedName name="_t04" localSheetId="90" hidden="1">{#N/A,#N/A,FALSE,"т04"}</definedName>
    <definedName name="_t04" localSheetId="91" hidden="1">{#N/A,#N/A,FALSE,"т04"}</definedName>
    <definedName name="_t04" localSheetId="22" hidden="1">{#N/A,#N/A,FALSE,"т04"}</definedName>
    <definedName name="_t04" localSheetId="60" hidden="1">{#N/A,#N/A,FALSE,"т04"}</definedName>
    <definedName name="_t04" localSheetId="70" hidden="1">{#N/A,#N/A,FALSE,"т04"}</definedName>
    <definedName name="_t04" hidden="1">{#N/A,#N/A,FALSE,"т04"}</definedName>
    <definedName name="_t04_2" localSheetId="1"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36"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4" hidden="1">{#N/A,#N/A,FALSE,"т04"}</definedName>
    <definedName name="_t04_2" localSheetId="47"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61" hidden="1">{#N/A,#N/A,FALSE,"т04"}</definedName>
    <definedName name="_t04_2" localSheetId="66" hidden="1">{#N/A,#N/A,FALSE,"т04"}</definedName>
    <definedName name="_t04_2" localSheetId="67" hidden="1">{#N/A,#N/A,FALSE,"т04"}</definedName>
    <definedName name="_t04_2" localSheetId="82" hidden="1">{#N/A,#N/A,FALSE,"т04"}</definedName>
    <definedName name="_t04_2" localSheetId="85" hidden="1">{#N/A,#N/A,FALSE,"т04"}</definedName>
    <definedName name="_t04_2" localSheetId="89" hidden="1">{#N/A,#N/A,FALSE,"т04"}</definedName>
    <definedName name="_t04_2" localSheetId="60" hidden="1">{#N/A,#N/A,FALSE,"т04"}</definedName>
    <definedName name="_t04_2" hidden="1">{#N/A,#N/A,FALSE,"т04"}</definedName>
    <definedName name="_t04_2_1" localSheetId="1"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36"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4" hidden="1">{#N/A,#N/A,FALSE,"т04"}</definedName>
    <definedName name="_t04_2_1" localSheetId="47"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61" hidden="1">{#N/A,#N/A,FALSE,"т04"}</definedName>
    <definedName name="_t04_2_1" localSheetId="66" hidden="1">{#N/A,#N/A,FALSE,"т04"}</definedName>
    <definedName name="_t04_2_1" localSheetId="67" hidden="1">{#N/A,#N/A,FALSE,"т04"}</definedName>
    <definedName name="_t04_2_1" localSheetId="82" hidden="1">{#N/A,#N/A,FALSE,"т04"}</definedName>
    <definedName name="_t04_2_1" localSheetId="85" hidden="1">{#N/A,#N/A,FALSE,"т04"}</definedName>
    <definedName name="_t04_2_1" localSheetId="89" hidden="1">{#N/A,#N/A,FALSE,"т04"}</definedName>
    <definedName name="_t04_2_1" localSheetId="60" hidden="1">{#N/A,#N/A,FALSE,"т04"}</definedName>
    <definedName name="_t04_2_1" hidden="1">{#N/A,#N/A,FALSE,"т04"}</definedName>
    <definedName name="_t06" localSheetId="1" hidden="1">{#N/A,#N/A,FALSE,"т04"}</definedName>
    <definedName name="_t06" localSheetId="2" hidden="1">{#N/A,#N/A,FALSE,"т04"}</definedName>
    <definedName name="_t06" localSheetId="16" hidden="1">{#N/A,#N/A,FALSE,"т04"}</definedName>
    <definedName name="_t06" localSheetId="17" hidden="1">{#N/A,#N/A,FALSE,"т04"}</definedName>
    <definedName name="_t06" localSheetId="19" hidden="1">{#N/A,#N/A,FALSE,"т04"}</definedName>
    <definedName name="_t06" localSheetId="21"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36"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61" hidden="1">{#N/A,#N/A,FALSE,"т04"}</definedName>
    <definedName name="_t06" localSheetId="62" hidden="1">{#N/A,#N/A,FALSE,"т04"}</definedName>
    <definedName name="_t06" localSheetId="66" hidden="1">{#N/A,#N/A,FALSE,"т04"}</definedName>
    <definedName name="_t06" localSheetId="67" hidden="1">{#N/A,#N/A,FALSE,"т04"}</definedName>
    <definedName name="_t06" localSheetId="69" hidden="1">{#N/A,#N/A,FALSE,"т04"}</definedName>
    <definedName name="_t06" localSheetId="72" hidden="1">{#N/A,#N/A,FALSE,"т04"}</definedName>
    <definedName name="_t06" localSheetId="81" hidden="1">{#N/A,#N/A,FALSE,"т04"}</definedName>
    <definedName name="_t06" localSheetId="82" hidden="1">{#N/A,#N/A,FALSE,"т04"}</definedName>
    <definedName name="_t06" localSheetId="85" hidden="1">{#N/A,#N/A,FALSE,"т04"}</definedName>
    <definedName name="_t06" localSheetId="87" hidden="1">{#N/A,#N/A,FALSE,"т04"}</definedName>
    <definedName name="_t06" localSheetId="88" hidden="1">{#N/A,#N/A,FALSE,"т04"}</definedName>
    <definedName name="_t06" localSheetId="89" hidden="1">{#N/A,#N/A,FALSE,"т04"}</definedName>
    <definedName name="_t06" localSheetId="90" hidden="1">{#N/A,#N/A,FALSE,"т04"}</definedName>
    <definedName name="_t06" localSheetId="91" hidden="1">{#N/A,#N/A,FALSE,"т04"}</definedName>
    <definedName name="_t06" localSheetId="22" hidden="1">{#N/A,#N/A,FALSE,"т04"}</definedName>
    <definedName name="_t06" localSheetId="60" hidden="1">{#N/A,#N/A,FALSE,"т04"}</definedName>
    <definedName name="_t06" localSheetId="70" hidden="1">{#N/A,#N/A,FALSE,"т04"}</definedName>
    <definedName name="_t06" hidden="1">{#N/A,#N/A,FALSE,"т04"}</definedName>
    <definedName name="_t06_2" localSheetId="1"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36"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4" hidden="1">{#N/A,#N/A,FALSE,"т04"}</definedName>
    <definedName name="_t06_2" localSheetId="47"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61" hidden="1">{#N/A,#N/A,FALSE,"т04"}</definedName>
    <definedName name="_t06_2" localSheetId="66" hidden="1">{#N/A,#N/A,FALSE,"т04"}</definedName>
    <definedName name="_t06_2" localSheetId="67" hidden="1">{#N/A,#N/A,FALSE,"т04"}</definedName>
    <definedName name="_t06_2" localSheetId="82" hidden="1">{#N/A,#N/A,FALSE,"т04"}</definedName>
    <definedName name="_t06_2" localSheetId="85" hidden="1">{#N/A,#N/A,FALSE,"т04"}</definedName>
    <definedName name="_t06_2" localSheetId="89" hidden="1">{#N/A,#N/A,FALSE,"т04"}</definedName>
    <definedName name="_t06_2" localSheetId="60" hidden="1">{#N/A,#N/A,FALSE,"т04"}</definedName>
    <definedName name="_t06_2" hidden="1">{#N/A,#N/A,FALSE,"т04"}</definedName>
    <definedName name="_t06_2_1" localSheetId="1"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36"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4" hidden="1">{#N/A,#N/A,FALSE,"т04"}</definedName>
    <definedName name="_t06_2_1" localSheetId="47"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61" hidden="1">{#N/A,#N/A,FALSE,"т04"}</definedName>
    <definedName name="_t06_2_1" localSheetId="66" hidden="1">{#N/A,#N/A,FALSE,"т04"}</definedName>
    <definedName name="_t06_2_1" localSheetId="67" hidden="1">{#N/A,#N/A,FALSE,"т04"}</definedName>
    <definedName name="_t06_2_1" localSheetId="82" hidden="1">{#N/A,#N/A,FALSE,"т04"}</definedName>
    <definedName name="_t06_2_1" localSheetId="85" hidden="1">{#N/A,#N/A,FALSE,"т04"}</definedName>
    <definedName name="_t06_2_1" localSheetId="89" hidden="1">{#N/A,#N/A,FALSE,"т04"}</definedName>
    <definedName name="_t06_2_1" localSheetId="60" hidden="1">{#N/A,#N/A,FALSE,"т04"}</definedName>
    <definedName name="_t06_2_1" hidden="1">{#N/A,#N/A,FALSE,"т04"}</definedName>
    <definedName name="_to5" localSheetId="1"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36"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4" hidden="1">{#VALUE!,#N/A,FALSE,0}</definedName>
    <definedName name="_to5" localSheetId="47"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61" hidden="1">{#VALUE!,#N/A,FALSE,0}</definedName>
    <definedName name="_to5" localSheetId="66" hidden="1">{#VALUE!,#N/A,FALSE,0}</definedName>
    <definedName name="_to5" localSheetId="67" hidden="1">{#VALUE!,#N/A,FALSE,0}</definedName>
    <definedName name="_to5" localSheetId="82" hidden="1">{#VALUE!,#N/A,FALSE,0}</definedName>
    <definedName name="_to5" localSheetId="85" hidden="1">{#VALUE!,#N/A,FALSE,0}</definedName>
    <definedName name="_to5" localSheetId="88" hidden="1">{#VALUE!,#N/A,FALSE,0}</definedName>
    <definedName name="_to5" localSheetId="89" hidden="1">{#VALUE!,#N/A,FALSE,0}</definedName>
    <definedName name="_to5" localSheetId="60" hidden="1">{#VALUE!,#N/A,FALSE,0}</definedName>
    <definedName name="_to5" hidden="1">{#VALUE!,#N/A,FALSE,0}</definedName>
    <definedName name="_to9" localSheetId="1"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36"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4" hidden="1">{#VALUE!,#N/A,FALSE,0}</definedName>
    <definedName name="_to9" localSheetId="47"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61" hidden="1">{#VALUE!,#N/A,FALSE,0}</definedName>
    <definedName name="_to9" localSheetId="66" hidden="1">{#VALUE!,#N/A,FALSE,0}</definedName>
    <definedName name="_to9" localSheetId="67" hidden="1">{#VALUE!,#N/A,FALSE,0}</definedName>
    <definedName name="_to9" localSheetId="82" hidden="1">{#VALUE!,#N/A,FALSE,0}</definedName>
    <definedName name="_to9" localSheetId="85" hidden="1">{#VALUE!,#N/A,FALSE,0}</definedName>
    <definedName name="_to9" localSheetId="88" hidden="1">{#VALUE!,#N/A,FALSE,0}</definedName>
    <definedName name="_to9" localSheetId="89" hidden="1">{#VALUE!,#N/A,FALSE,0}</definedName>
    <definedName name="_to9" localSheetId="60"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6" hidden="1">#REF!</definedName>
    <definedName name="aaa" localSheetId="19"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35"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{#N/A,#N/A,FALSE,"т02бд"}</definedName>
    <definedName name="aaa" localSheetId="43" hidden="1">#REF!</definedName>
    <definedName name="aaa" localSheetId="44" hidden="1">{#N/A,#N/A,FALSE,"т02бд"}</definedName>
    <definedName name="aaa" localSheetId="45" hidden="1">{#N/A,#N/A,FALSE,"т02бд"}</definedName>
    <definedName name="aaa" localSheetId="46" hidden="1">{#N/A,#N/A,FALSE,"т02бд"}</definedName>
    <definedName name="aaa" localSheetId="47" hidden="1">#REF!</definedName>
    <definedName name="aaa" localSheetId="48" hidden="1">#REF!</definedName>
    <definedName name="aaa" localSheetId="49" hidden="1">#REF!</definedName>
    <definedName name="aaa" localSheetId="50" hidden="1">#REF!</definedName>
    <definedName name="aaa" localSheetId="52" hidden="1">#REF!</definedName>
    <definedName name="aaa" localSheetId="61" hidden="1">#REF!</definedName>
    <definedName name="aaa" localSheetId="62" hidden="1">#REF!</definedName>
    <definedName name="aaa" localSheetId="63" hidden="1">#REF!</definedName>
    <definedName name="aaa" localSheetId="64" hidden="1">#REF!</definedName>
    <definedName name="aaa" localSheetId="66" hidden="1">#REF!</definedName>
    <definedName name="aaa" localSheetId="67" hidden="1">#REF!</definedName>
    <definedName name="aaa" localSheetId="68" hidden="1">#REF!</definedName>
    <definedName name="aaa" localSheetId="69" hidden="1">{#N/A,#N/A,FALSE,"т02бд"}</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{#N/A,#N/A,FALSE,"т02бд"}</definedName>
    <definedName name="aaa" localSheetId="92"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22" hidden="1">{#N/A,#N/A,FALSE,"т02бд"}</definedName>
    <definedName name="aaa" localSheetId="60" hidden="1">#REF!</definedName>
    <definedName name="aaa" localSheetId="70" hidden="1">{#N/A,#N/A,FALSE,"т02бд"}</definedName>
    <definedName name="aaa" localSheetId="71" hidden="1">{#N/A,#N/A,FALSE,"т02бд"}</definedName>
    <definedName name="aaa" hidden="1">#REF!</definedName>
    <definedName name="aaa_2" localSheetId="1"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36"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4" hidden="1">{#N/A,#N/A,FALSE,"т02бд"}</definedName>
    <definedName name="aaa_2" localSheetId="47"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61" hidden="1">{#N/A,#N/A,FALSE,"т02бд"}</definedName>
    <definedName name="aaa_2" localSheetId="66" hidden="1">{#N/A,#N/A,FALSE,"т02бд"}</definedName>
    <definedName name="aaa_2" localSheetId="67" hidden="1">{#N/A,#N/A,FALSE,"т02бд"}</definedName>
    <definedName name="aaa_2" localSheetId="82" hidden="1">{#N/A,#N/A,FALSE,"т02бд"}</definedName>
    <definedName name="aaa_2" localSheetId="85" hidden="1">{#N/A,#N/A,FALSE,"т02бд"}</definedName>
    <definedName name="aaa_2" localSheetId="89" hidden="1">{#N/A,#N/A,FALSE,"т02бд"}</definedName>
    <definedName name="aaa_2" localSheetId="60" hidden="1">{#N/A,#N/A,FALSE,"т02бд"}</definedName>
    <definedName name="aaa_2" hidden="1">{#N/A,#N/A,FALSE,"т02бд"}</definedName>
    <definedName name="aaa_2_1" localSheetId="1"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36"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4" hidden="1">{#N/A,#N/A,FALSE,"т02бд"}</definedName>
    <definedName name="aaa_2_1" localSheetId="47"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61" hidden="1">{#N/A,#N/A,FALSE,"т02бд"}</definedName>
    <definedName name="aaa_2_1" localSheetId="66" hidden="1">{#N/A,#N/A,FALSE,"т02бд"}</definedName>
    <definedName name="aaa_2_1" localSheetId="67" hidden="1">{#N/A,#N/A,FALSE,"т02бд"}</definedName>
    <definedName name="aaa_2_1" localSheetId="82" hidden="1">{#N/A,#N/A,FALSE,"т02бд"}</definedName>
    <definedName name="aaa_2_1" localSheetId="85" hidden="1">{#N/A,#N/A,FALSE,"т02бд"}</definedName>
    <definedName name="aaa_2_1" localSheetId="89" hidden="1">{#N/A,#N/A,FALSE,"т02бд"}</definedName>
    <definedName name="aaa_2_1" localSheetId="60" hidden="1">{#N/A,#N/A,FALSE,"т02бд"}</definedName>
    <definedName name="aaa_2_1" hidden="1">{#N/A,#N/A,FALSE,"т02бд"}</definedName>
    <definedName name="af" localSheetId="1" hidden="1">{#N/A,#N/A,FALSE,"т02бд"}</definedName>
    <definedName name="af" localSheetId="2" hidden="1">{#N/A,#N/A,FALSE,"т02бд"}</definedName>
    <definedName name="af" localSheetId="16" hidden="1">{#N/A,#N/A,FALSE,"т02бд"}</definedName>
    <definedName name="af" localSheetId="17" hidden="1">{#N/A,#N/A,FALSE,"т02бд"}</definedName>
    <definedName name="af" localSheetId="19" hidden="1">{#N/A,#N/A,FALSE,"т02бд"}</definedName>
    <definedName name="af" localSheetId="21"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36"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61" hidden="1">{#N/A,#N/A,FALSE,"т02бд"}</definedName>
    <definedName name="af" localSheetId="62" hidden="1">{#N/A,#N/A,FALSE,"т02бд"}</definedName>
    <definedName name="af" localSheetId="66" hidden="1">{#N/A,#N/A,FALSE,"т02бд"}</definedName>
    <definedName name="af" localSheetId="67" hidden="1">{#N/A,#N/A,FALSE,"т02бд"}</definedName>
    <definedName name="af" localSheetId="69" hidden="1">{#N/A,#N/A,FALSE,"т02бд"}</definedName>
    <definedName name="af" localSheetId="72" hidden="1">{#N/A,#N/A,FALSE,"т02бд"}</definedName>
    <definedName name="af" localSheetId="81" hidden="1">{#N/A,#N/A,FALSE,"т02бд"}</definedName>
    <definedName name="af" localSheetId="82" hidden="1">{#N/A,#N/A,FALSE,"т02бд"}</definedName>
    <definedName name="af" localSheetId="85" hidden="1">{#N/A,#N/A,FALSE,"т02бд"}</definedName>
    <definedName name="af" localSheetId="87" hidden="1">{#N/A,#N/A,FALSE,"т02бд"}</definedName>
    <definedName name="af" localSheetId="88" hidden="1">{#N/A,#N/A,FALSE,"т02бд"}</definedName>
    <definedName name="af" localSheetId="89" hidden="1">{#N/A,#N/A,FALSE,"т02бд"}</definedName>
    <definedName name="af" localSheetId="90" hidden="1">{#N/A,#N/A,FALSE,"т02бд"}</definedName>
    <definedName name="af" localSheetId="22" hidden="1">{#N/A,#N/A,FALSE,"т02бд"}</definedName>
    <definedName name="af" localSheetId="60" hidden="1">{#N/A,#N/A,FALSE,"т02бд"}</definedName>
    <definedName name="af" hidden="1">{#N/A,#N/A,FALSE,"т02бд"}</definedName>
    <definedName name="af_2" localSheetId="1"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36"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4" hidden="1">{#N/A,#N/A,FALSE,"т02бд"}</definedName>
    <definedName name="af_2" localSheetId="47"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61" hidden="1">{#N/A,#N/A,FALSE,"т02бд"}</definedName>
    <definedName name="af_2" localSheetId="66" hidden="1">{#N/A,#N/A,FALSE,"т02бд"}</definedName>
    <definedName name="af_2" localSheetId="67" hidden="1">{#N/A,#N/A,FALSE,"т02бд"}</definedName>
    <definedName name="af_2" localSheetId="82" hidden="1">{#N/A,#N/A,FALSE,"т02бд"}</definedName>
    <definedName name="af_2" localSheetId="85" hidden="1">{#N/A,#N/A,FALSE,"т02бд"}</definedName>
    <definedName name="af_2" localSheetId="89" hidden="1">{#N/A,#N/A,FALSE,"т02бд"}</definedName>
    <definedName name="af_2" localSheetId="60" hidden="1">{#N/A,#N/A,FALSE,"т02бд"}</definedName>
    <definedName name="af_2" hidden="1">{#N/A,#N/A,FALSE,"т02бд"}</definedName>
    <definedName name="af_2_1" localSheetId="1"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36"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4" hidden="1">{#N/A,#N/A,FALSE,"т02бд"}</definedName>
    <definedName name="af_2_1" localSheetId="47"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61" hidden="1">{#N/A,#N/A,FALSE,"т02бд"}</definedName>
    <definedName name="af_2_1" localSheetId="66" hidden="1">{#N/A,#N/A,FALSE,"т02бд"}</definedName>
    <definedName name="af_2_1" localSheetId="67" hidden="1">{#N/A,#N/A,FALSE,"т02бд"}</definedName>
    <definedName name="af_2_1" localSheetId="82" hidden="1">{#N/A,#N/A,FALSE,"т02бд"}</definedName>
    <definedName name="af_2_1" localSheetId="85" hidden="1">{#N/A,#N/A,FALSE,"т02бд"}</definedName>
    <definedName name="af_2_1" localSheetId="89" hidden="1">{#N/A,#N/A,FALSE,"т02бд"}</definedName>
    <definedName name="af_2_1" localSheetId="60" hidden="1">{#N/A,#N/A,FALSE,"т02бд"}</definedName>
    <definedName name="af_2_1" hidden="1">{#N/A,#N/A,FALSE,"т02бд"}</definedName>
    <definedName name="asasa" localSheetId="1" hidden="1">{#N/A,#N/A,FALSE,"т02бд"}</definedName>
    <definedName name="asasa" localSheetId="2" hidden="1">{#N/A,#N/A,FALSE,"т02бд"}</definedName>
    <definedName name="asasa" localSheetId="16" hidden="1">{#N/A,#N/A,FALSE,"т02бд"}</definedName>
    <definedName name="asasa" localSheetId="17" hidden="1">{#N/A,#N/A,FALSE,"т02бд"}</definedName>
    <definedName name="asasa" localSheetId="19" hidden="1">{#N/A,#N/A,FALSE,"т02бд"}</definedName>
    <definedName name="asasa" localSheetId="21"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36"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61" hidden="1">{#N/A,#N/A,FALSE,"т02бд"}</definedName>
    <definedName name="asasa" localSheetId="62" hidden="1">{#N/A,#N/A,FALSE,"т02бд"}</definedName>
    <definedName name="asasa" localSheetId="66" hidden="1">{#N/A,#N/A,FALSE,"т02бд"}</definedName>
    <definedName name="asasa" localSheetId="67" hidden="1">{#N/A,#N/A,FALSE,"т02бд"}</definedName>
    <definedName name="asasa" localSheetId="69" hidden="1">{#N/A,#N/A,FALSE,"т02бд"}</definedName>
    <definedName name="asasa" localSheetId="72" hidden="1">{#N/A,#N/A,FALSE,"т02бд"}</definedName>
    <definedName name="asasa" localSheetId="81" hidden="1">{#N/A,#N/A,FALSE,"т02бд"}</definedName>
    <definedName name="asasa" localSheetId="82" hidden="1">{#N/A,#N/A,FALSE,"т02бд"}</definedName>
    <definedName name="asasa" localSheetId="85" hidden="1">{#N/A,#N/A,FALSE,"т02бд"}</definedName>
    <definedName name="asasa" localSheetId="87" hidden="1">{#N/A,#N/A,FALSE,"т02бд"}</definedName>
    <definedName name="asasa" localSheetId="88" hidden="1">{#N/A,#N/A,FALSE,"т02бд"}</definedName>
    <definedName name="asasa" localSheetId="89" hidden="1">{#N/A,#N/A,FALSE,"т02бд"}</definedName>
    <definedName name="asasa" localSheetId="90" hidden="1">{#N/A,#N/A,FALSE,"т02бд"}</definedName>
    <definedName name="asasa" localSheetId="91" hidden="1">{#N/A,#N/A,FALSE,"т02бд"}</definedName>
    <definedName name="asasa" localSheetId="22" hidden="1">{#N/A,#N/A,FALSE,"т02бд"}</definedName>
    <definedName name="asasa" localSheetId="60" hidden="1">{#N/A,#N/A,FALSE,"т02бд"}</definedName>
    <definedName name="asasa" localSheetId="70" hidden="1">{#N/A,#N/A,FALSE,"т02бд"}</definedName>
    <definedName name="asasa" localSheetId="71" hidden="1">{#N/A,#N/A,FALSE,"т02бд"}</definedName>
    <definedName name="asasa" hidden="1">{#N/A,#N/A,FALSE,"т02бд"}</definedName>
    <definedName name="asasa_2" localSheetId="1"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36"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4" hidden="1">{#N/A,#N/A,FALSE,"т02бд"}</definedName>
    <definedName name="asasa_2" localSheetId="47"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61" hidden="1">{#N/A,#N/A,FALSE,"т02бд"}</definedName>
    <definedName name="asasa_2" localSheetId="66" hidden="1">{#N/A,#N/A,FALSE,"т02бд"}</definedName>
    <definedName name="asasa_2" localSheetId="67" hidden="1">{#N/A,#N/A,FALSE,"т02бд"}</definedName>
    <definedName name="asasa_2" localSheetId="82" hidden="1">{#N/A,#N/A,FALSE,"т02бд"}</definedName>
    <definedName name="asasa_2" localSheetId="85" hidden="1">{#N/A,#N/A,FALSE,"т02бд"}</definedName>
    <definedName name="asasa_2" localSheetId="89" hidden="1">{#N/A,#N/A,FALSE,"т02бд"}</definedName>
    <definedName name="asasa_2" localSheetId="60" hidden="1">{#N/A,#N/A,FALSE,"т02бд"}</definedName>
    <definedName name="asasa_2" hidden="1">{#N/A,#N/A,FALSE,"т02бд"}</definedName>
    <definedName name="asasa_2_1" localSheetId="1"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36"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4" hidden="1">{#N/A,#N/A,FALSE,"т02бд"}</definedName>
    <definedName name="asasa_2_1" localSheetId="47"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61" hidden="1">{#N/A,#N/A,FALSE,"т02бд"}</definedName>
    <definedName name="asasa_2_1" localSheetId="66" hidden="1">{#N/A,#N/A,FALSE,"т02бд"}</definedName>
    <definedName name="asasa_2_1" localSheetId="67" hidden="1">{#N/A,#N/A,FALSE,"т02бд"}</definedName>
    <definedName name="asasa_2_1" localSheetId="82" hidden="1">{#N/A,#N/A,FALSE,"т02бд"}</definedName>
    <definedName name="asasa_2_1" localSheetId="85" hidden="1">{#N/A,#N/A,FALSE,"т02бд"}</definedName>
    <definedName name="asasa_2_1" localSheetId="89" hidden="1">{#N/A,#N/A,FALSE,"т02бд"}</definedName>
    <definedName name="asasa_2_1" localSheetId="60" hidden="1">{#N/A,#N/A,FALSE,"т02бд"}</definedName>
    <definedName name="asasa_2_1" hidden="1">{#N/A,#N/A,FALSE,"т02бд"}</definedName>
    <definedName name="asf" localSheetId="1" hidden="1">{#N/A,#N/A,FALSE,"т02бд"}</definedName>
    <definedName name="asf" localSheetId="2" hidden="1">{#N/A,#N/A,FALSE,"т02бд"}</definedName>
    <definedName name="asf" localSheetId="16" hidden="1">{#N/A,#N/A,FALSE,"т02бд"}</definedName>
    <definedName name="asf" localSheetId="17" hidden="1">{#N/A,#N/A,FALSE,"т02бд"}</definedName>
    <definedName name="asf" localSheetId="19" hidden="1">{#N/A,#N/A,FALSE,"т02бд"}</definedName>
    <definedName name="asf" localSheetId="21"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36"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61" hidden="1">{#N/A,#N/A,FALSE,"т02бд"}</definedName>
    <definedName name="asf" localSheetId="62" hidden="1">{#N/A,#N/A,FALSE,"т02бд"}</definedName>
    <definedName name="asf" localSheetId="66" hidden="1">{#N/A,#N/A,FALSE,"т02бд"}</definedName>
    <definedName name="asf" localSheetId="67" hidden="1">{#N/A,#N/A,FALSE,"т02бд"}</definedName>
    <definedName name="asf" localSheetId="69" hidden="1">{#N/A,#N/A,FALSE,"т02бд"}</definedName>
    <definedName name="asf" localSheetId="72" hidden="1">{#N/A,#N/A,FALSE,"т02бд"}</definedName>
    <definedName name="asf" localSheetId="81" hidden="1">{#N/A,#N/A,FALSE,"т02бд"}</definedName>
    <definedName name="asf" localSheetId="82" hidden="1">{#N/A,#N/A,FALSE,"т02бд"}</definedName>
    <definedName name="asf" localSheetId="85" hidden="1">{#N/A,#N/A,FALSE,"т02бд"}</definedName>
    <definedName name="asf" localSheetId="87" hidden="1">{#N/A,#N/A,FALSE,"т02бд"}</definedName>
    <definedName name="asf" localSheetId="88" hidden="1">{#N/A,#N/A,FALSE,"т02бд"}</definedName>
    <definedName name="asf" localSheetId="89" hidden="1">{#N/A,#N/A,FALSE,"т02бд"}</definedName>
    <definedName name="asf" localSheetId="90" hidden="1">{#N/A,#N/A,FALSE,"т02бд"}</definedName>
    <definedName name="asf" localSheetId="22" hidden="1">{#N/A,#N/A,FALSE,"т02бд"}</definedName>
    <definedName name="asf" localSheetId="60" hidden="1">{#N/A,#N/A,FALSE,"т02бд"}</definedName>
    <definedName name="asf" hidden="1">{#N/A,#N/A,FALSE,"т02бд"}</definedName>
    <definedName name="asf_2" localSheetId="1"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36"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4" hidden="1">{#N/A,#N/A,FALSE,"т02бд"}</definedName>
    <definedName name="asf_2" localSheetId="47"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61" hidden="1">{#N/A,#N/A,FALSE,"т02бд"}</definedName>
    <definedName name="asf_2" localSheetId="66" hidden="1">{#N/A,#N/A,FALSE,"т02бд"}</definedName>
    <definedName name="asf_2" localSheetId="67" hidden="1">{#N/A,#N/A,FALSE,"т02бд"}</definedName>
    <definedName name="asf_2" localSheetId="82" hidden="1">{#N/A,#N/A,FALSE,"т02бд"}</definedName>
    <definedName name="asf_2" localSheetId="85" hidden="1">{#N/A,#N/A,FALSE,"т02бд"}</definedName>
    <definedName name="asf_2" localSheetId="89" hidden="1">{#N/A,#N/A,FALSE,"т02бд"}</definedName>
    <definedName name="asf_2" localSheetId="60" hidden="1">{#N/A,#N/A,FALSE,"т02бд"}</definedName>
    <definedName name="asf_2" hidden="1">{#N/A,#N/A,FALSE,"т02бд"}</definedName>
    <definedName name="asf_2_1" localSheetId="1"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36"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4" hidden="1">{#N/A,#N/A,FALSE,"т02бд"}</definedName>
    <definedName name="asf_2_1" localSheetId="47"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61" hidden="1">{#N/A,#N/A,FALSE,"т02бд"}</definedName>
    <definedName name="asf_2_1" localSheetId="66" hidden="1">{#N/A,#N/A,FALSE,"т02бд"}</definedName>
    <definedName name="asf_2_1" localSheetId="67" hidden="1">{#N/A,#N/A,FALSE,"т02бд"}</definedName>
    <definedName name="asf_2_1" localSheetId="82" hidden="1">{#N/A,#N/A,FALSE,"т02бд"}</definedName>
    <definedName name="asf_2_1" localSheetId="85" hidden="1">{#N/A,#N/A,FALSE,"т02бд"}</definedName>
    <definedName name="asf_2_1" localSheetId="89" hidden="1">{#N/A,#N/A,FALSE,"т02бд"}</definedName>
    <definedName name="asf_2_1" localSheetId="60" hidden="1">{#N/A,#N/A,FALSE,"т02бд"}</definedName>
    <definedName name="asf_2_1" hidden="1">{#N/A,#N/A,FALSE,"т02бд"}</definedName>
    <definedName name="asfasg" localSheetId="1" hidden="1">{#N/A,#N/A,FALSE,"т02бд"}</definedName>
    <definedName name="asfasg" localSheetId="2" hidden="1">{#N/A,#N/A,FALSE,"т02бд"}</definedName>
    <definedName name="asfasg" localSheetId="16" hidden="1">{#N/A,#N/A,FALSE,"т02бд"}</definedName>
    <definedName name="asfasg" localSheetId="17" hidden="1">{#N/A,#N/A,FALSE,"т02бд"}</definedName>
    <definedName name="asfasg" localSheetId="19" hidden="1">{#N/A,#N/A,FALSE,"т02бд"}</definedName>
    <definedName name="asfasg" localSheetId="21"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36"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61" hidden="1">{#N/A,#N/A,FALSE,"т02бд"}</definedName>
    <definedName name="asfasg" localSheetId="62" hidden="1">{#N/A,#N/A,FALSE,"т02бд"}</definedName>
    <definedName name="asfasg" localSheetId="66" hidden="1">{#N/A,#N/A,FALSE,"т02бд"}</definedName>
    <definedName name="asfasg" localSheetId="67" hidden="1">{#N/A,#N/A,FALSE,"т02бд"}</definedName>
    <definedName name="asfasg" localSheetId="69" hidden="1">{#N/A,#N/A,FALSE,"т02бд"}</definedName>
    <definedName name="asfasg" localSheetId="72" hidden="1">{#N/A,#N/A,FALSE,"т02бд"}</definedName>
    <definedName name="asfasg" localSheetId="81" hidden="1">{#N/A,#N/A,FALSE,"т02бд"}</definedName>
    <definedName name="asfasg" localSheetId="82" hidden="1">{#N/A,#N/A,FALSE,"т02бд"}</definedName>
    <definedName name="asfasg" localSheetId="85" hidden="1">{#N/A,#N/A,FALSE,"т02бд"}</definedName>
    <definedName name="asfasg" localSheetId="87" hidden="1">{#N/A,#N/A,FALSE,"т02бд"}</definedName>
    <definedName name="asfasg" localSheetId="88" hidden="1">{#N/A,#N/A,FALSE,"т02бд"}</definedName>
    <definedName name="asfasg" localSheetId="89" hidden="1">{#N/A,#N/A,FALSE,"т02бд"}</definedName>
    <definedName name="asfasg" localSheetId="90" hidden="1">{#N/A,#N/A,FALSE,"т02бд"}</definedName>
    <definedName name="asfasg" localSheetId="22" hidden="1">{#N/A,#N/A,FALSE,"т02бд"}</definedName>
    <definedName name="asfasg" localSheetId="60" hidden="1">{#N/A,#N/A,FALSE,"т02бд"}</definedName>
    <definedName name="asfasg" hidden="1">{#N/A,#N/A,FALSE,"т02бд"}</definedName>
    <definedName name="asfasg_2" localSheetId="1"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36"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4" hidden="1">{#N/A,#N/A,FALSE,"т02бд"}</definedName>
    <definedName name="asfasg_2" localSheetId="47"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61" hidden="1">{#N/A,#N/A,FALSE,"т02бд"}</definedName>
    <definedName name="asfasg_2" localSheetId="66" hidden="1">{#N/A,#N/A,FALSE,"т02бд"}</definedName>
    <definedName name="asfasg_2" localSheetId="67" hidden="1">{#N/A,#N/A,FALSE,"т02бд"}</definedName>
    <definedName name="asfasg_2" localSheetId="82" hidden="1">{#N/A,#N/A,FALSE,"т02бд"}</definedName>
    <definedName name="asfasg_2" localSheetId="85" hidden="1">{#N/A,#N/A,FALSE,"т02бд"}</definedName>
    <definedName name="asfasg_2" localSheetId="89" hidden="1">{#N/A,#N/A,FALSE,"т02бд"}</definedName>
    <definedName name="asfasg_2" localSheetId="60" hidden="1">{#N/A,#N/A,FALSE,"т02бд"}</definedName>
    <definedName name="asfasg_2" hidden="1">{#N/A,#N/A,FALSE,"т02бд"}</definedName>
    <definedName name="asfasg_2_1" localSheetId="1"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36"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4" hidden="1">{#N/A,#N/A,FALSE,"т02бд"}</definedName>
    <definedName name="asfasg_2_1" localSheetId="47"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61" hidden="1">{#N/A,#N/A,FALSE,"т02бд"}</definedName>
    <definedName name="asfasg_2_1" localSheetId="66" hidden="1">{#N/A,#N/A,FALSE,"т02бд"}</definedName>
    <definedName name="asfasg_2_1" localSheetId="67" hidden="1">{#N/A,#N/A,FALSE,"т02бд"}</definedName>
    <definedName name="asfasg_2_1" localSheetId="82" hidden="1">{#N/A,#N/A,FALSE,"т02бд"}</definedName>
    <definedName name="asfasg_2_1" localSheetId="85" hidden="1">{#N/A,#N/A,FALSE,"т02бд"}</definedName>
    <definedName name="asfasg_2_1" localSheetId="89" hidden="1">{#N/A,#N/A,FALSE,"т02бд"}</definedName>
    <definedName name="asfasg_2_1" localSheetId="60"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6" hidden="1">{#N/A,#N/A,FALSE,"т04"}</definedName>
    <definedName name="asfdasdf" localSheetId="17" hidden="1">{#N/A,#N/A,FALSE,"т04"}</definedName>
    <definedName name="asfdasdf" localSheetId="19" hidden="1">{#N/A,#N/A,FALSE,"т04"}</definedName>
    <definedName name="asfdasdf" localSheetId="21"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36"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61" hidden="1">{#N/A,#N/A,FALSE,"т04"}</definedName>
    <definedName name="asfdasdf" localSheetId="62" hidden="1">{#N/A,#N/A,FALSE,"т04"}</definedName>
    <definedName name="asfdasdf" localSheetId="66" hidden="1">{#N/A,#N/A,FALSE,"т04"}</definedName>
    <definedName name="asfdasdf" localSheetId="67" hidden="1">{#N/A,#N/A,FALSE,"т04"}</definedName>
    <definedName name="asfdasdf" localSheetId="69" hidden="1">{#N/A,#N/A,FALSE,"т04"}</definedName>
    <definedName name="asfdasdf" localSheetId="72" hidden="1">{#N/A,#N/A,FALSE,"т04"}</definedName>
    <definedName name="asfdasdf" localSheetId="81" hidden="1">{#N/A,#N/A,FALSE,"т04"}</definedName>
    <definedName name="asfdasdf" localSheetId="82" hidden="1">{#N/A,#N/A,FALSE,"т04"}</definedName>
    <definedName name="asfdasdf" localSheetId="85" hidden="1">{#N/A,#N/A,FALSE,"т04"}</definedName>
    <definedName name="asfdasdf" localSheetId="87" hidden="1">{#N/A,#N/A,FALSE,"т04"}</definedName>
    <definedName name="asfdasdf" localSheetId="88" hidden="1">{#N/A,#N/A,FALSE,"т04"}</definedName>
    <definedName name="asfdasdf" localSheetId="89" hidden="1">{#N/A,#N/A,FALSE,"т04"}</definedName>
    <definedName name="asfdasdf" localSheetId="90" hidden="1">{#N/A,#N/A,FALSE,"т04"}</definedName>
    <definedName name="asfdasdf" localSheetId="22" hidden="1">{#N/A,#N/A,FALSE,"т04"}</definedName>
    <definedName name="asfdasdf" localSheetId="60" hidden="1">{#N/A,#N/A,FALSE,"т04"}</definedName>
    <definedName name="asfdasdf" hidden="1">{#N/A,#N/A,FALSE,"т04"}</definedName>
    <definedName name="asfdasdf_2" localSheetId="1"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36"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4" hidden="1">{#N/A,#N/A,FALSE,"т04"}</definedName>
    <definedName name="asfdasdf_2" localSheetId="47"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61" hidden="1">{#N/A,#N/A,FALSE,"т04"}</definedName>
    <definedName name="asfdasdf_2" localSheetId="66" hidden="1">{#N/A,#N/A,FALSE,"т04"}</definedName>
    <definedName name="asfdasdf_2" localSheetId="67" hidden="1">{#N/A,#N/A,FALSE,"т04"}</definedName>
    <definedName name="asfdasdf_2" localSheetId="82" hidden="1">{#N/A,#N/A,FALSE,"т04"}</definedName>
    <definedName name="asfdasdf_2" localSheetId="85" hidden="1">{#N/A,#N/A,FALSE,"т04"}</definedName>
    <definedName name="asfdasdf_2" localSheetId="89" hidden="1">{#N/A,#N/A,FALSE,"т04"}</definedName>
    <definedName name="asfdasdf_2" localSheetId="60" hidden="1">{#N/A,#N/A,FALSE,"т04"}</definedName>
    <definedName name="asfdasdf_2" hidden="1">{#N/A,#N/A,FALSE,"т04"}</definedName>
    <definedName name="asfdasdf_2_1" localSheetId="1"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36"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4" hidden="1">{#N/A,#N/A,FALSE,"т04"}</definedName>
    <definedName name="asfdasdf_2_1" localSheetId="47"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61" hidden="1">{#N/A,#N/A,FALSE,"т04"}</definedName>
    <definedName name="asfdasdf_2_1" localSheetId="66" hidden="1">{#N/A,#N/A,FALSE,"т04"}</definedName>
    <definedName name="asfdasdf_2_1" localSheetId="67" hidden="1">{#N/A,#N/A,FALSE,"т04"}</definedName>
    <definedName name="asfdasdf_2_1" localSheetId="82" hidden="1">{#N/A,#N/A,FALSE,"т04"}</definedName>
    <definedName name="asfdasdf_2_1" localSheetId="85" hidden="1">{#N/A,#N/A,FALSE,"т04"}</definedName>
    <definedName name="asfdasdf_2_1" localSheetId="89" hidden="1">{#N/A,#N/A,FALSE,"т04"}</definedName>
    <definedName name="asfdasdf_2_1" localSheetId="60" hidden="1">{#N/A,#N/A,FALSE,"т04"}</definedName>
    <definedName name="asfdasdf_2_1" hidden="1">{#N/A,#N/A,FALSE,"т04"}</definedName>
    <definedName name="asgf" localSheetId="1" hidden="1">{#N/A,#N/A,FALSE,"т02бд"}</definedName>
    <definedName name="asgf" localSheetId="2" hidden="1">{#N/A,#N/A,FALSE,"т02бд"}</definedName>
    <definedName name="asgf" localSheetId="16" hidden="1">{#N/A,#N/A,FALSE,"т02бд"}</definedName>
    <definedName name="asgf" localSheetId="17" hidden="1">{#N/A,#N/A,FALSE,"т02бд"}</definedName>
    <definedName name="asgf" localSheetId="19" hidden="1">{#N/A,#N/A,FALSE,"т02бд"}</definedName>
    <definedName name="asgf" localSheetId="21"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36"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61" hidden="1">{#N/A,#N/A,FALSE,"т02бд"}</definedName>
    <definedName name="asgf" localSheetId="62" hidden="1">{#N/A,#N/A,FALSE,"т02бд"}</definedName>
    <definedName name="asgf" localSheetId="66" hidden="1">{#N/A,#N/A,FALSE,"т02бд"}</definedName>
    <definedName name="asgf" localSheetId="67" hidden="1">{#N/A,#N/A,FALSE,"т02бд"}</definedName>
    <definedName name="asgf" localSheetId="69" hidden="1">{#N/A,#N/A,FALSE,"т02бд"}</definedName>
    <definedName name="asgf" localSheetId="72" hidden="1">{#N/A,#N/A,FALSE,"т02бд"}</definedName>
    <definedName name="asgf" localSheetId="81" hidden="1">{#N/A,#N/A,FALSE,"т02бд"}</definedName>
    <definedName name="asgf" localSheetId="82" hidden="1">{#N/A,#N/A,FALSE,"т02бд"}</definedName>
    <definedName name="asgf" localSheetId="85" hidden="1">{#N/A,#N/A,FALSE,"т02бд"}</definedName>
    <definedName name="asgf" localSheetId="87" hidden="1">{#N/A,#N/A,FALSE,"т02бд"}</definedName>
    <definedName name="asgf" localSheetId="88" hidden="1">{#N/A,#N/A,FALSE,"т02бд"}</definedName>
    <definedName name="asgf" localSheetId="89" hidden="1">{#N/A,#N/A,FALSE,"т02бд"}</definedName>
    <definedName name="asgf" localSheetId="90" hidden="1">{#N/A,#N/A,FALSE,"т02бд"}</definedName>
    <definedName name="asgf" localSheetId="22" hidden="1">{#N/A,#N/A,FALSE,"т02бд"}</definedName>
    <definedName name="asgf" localSheetId="60" hidden="1">{#N/A,#N/A,FALSE,"т02бд"}</definedName>
    <definedName name="asgf" hidden="1">{#N/A,#N/A,FALSE,"т02бд"}</definedName>
    <definedName name="asgf_2" localSheetId="1"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36"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4" hidden="1">{#N/A,#N/A,FALSE,"т02бд"}</definedName>
    <definedName name="asgf_2" localSheetId="47"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61" hidden="1">{#N/A,#N/A,FALSE,"т02бд"}</definedName>
    <definedName name="asgf_2" localSheetId="66" hidden="1">{#N/A,#N/A,FALSE,"т02бд"}</definedName>
    <definedName name="asgf_2" localSheetId="67" hidden="1">{#N/A,#N/A,FALSE,"т02бд"}</definedName>
    <definedName name="asgf_2" localSheetId="82" hidden="1">{#N/A,#N/A,FALSE,"т02бд"}</definedName>
    <definedName name="asgf_2" localSheetId="85" hidden="1">{#N/A,#N/A,FALSE,"т02бд"}</definedName>
    <definedName name="asgf_2" localSheetId="89" hidden="1">{#N/A,#N/A,FALSE,"т02бд"}</definedName>
    <definedName name="asgf_2" localSheetId="60" hidden="1">{#N/A,#N/A,FALSE,"т02бд"}</definedName>
    <definedName name="asgf_2" hidden="1">{#N/A,#N/A,FALSE,"т02бд"}</definedName>
    <definedName name="asgf_2_1" localSheetId="1"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36"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4" hidden="1">{#N/A,#N/A,FALSE,"т02бд"}</definedName>
    <definedName name="asgf_2_1" localSheetId="47"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61" hidden="1">{#N/A,#N/A,FALSE,"т02бд"}</definedName>
    <definedName name="asgf_2_1" localSheetId="66" hidden="1">{#N/A,#N/A,FALSE,"т02бд"}</definedName>
    <definedName name="asgf_2_1" localSheetId="67" hidden="1">{#N/A,#N/A,FALSE,"т02бд"}</definedName>
    <definedName name="asgf_2_1" localSheetId="82" hidden="1">{#N/A,#N/A,FALSE,"т02бд"}</definedName>
    <definedName name="asgf_2_1" localSheetId="85" hidden="1">{#N/A,#N/A,FALSE,"т02бд"}</definedName>
    <definedName name="asgf_2_1" localSheetId="89" hidden="1">{#N/A,#N/A,FALSE,"т02бд"}</definedName>
    <definedName name="asgf_2_1" localSheetId="60" hidden="1">{#N/A,#N/A,FALSE,"т02бд"}</definedName>
    <definedName name="asgf_2_1" hidden="1">{#N/A,#N/A,FALSE,"т02бд"}</definedName>
    <definedName name="b" localSheetId="1" hidden="1">{#N/A,#N/A,FALSE,"т02бд"}</definedName>
    <definedName name="b" localSheetId="2" hidden="1">{#N/A,#N/A,FALSE,"т02бд"}</definedName>
    <definedName name="b" localSheetId="16" hidden="1">{#N/A,#N/A,FALSE,"т02бд"}</definedName>
    <definedName name="b" localSheetId="17" hidden="1">{#N/A,#N/A,FALSE,"т02бд"}</definedName>
    <definedName name="b" localSheetId="19" hidden="1">{#N/A,#N/A,FALSE,"т02бд"}</definedName>
    <definedName name="b" localSheetId="21"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36"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61" hidden="1">{#N/A,#N/A,FALSE,"т02бд"}</definedName>
    <definedName name="b" localSheetId="62" hidden="1">{#N/A,#N/A,FALSE,"т02бд"}</definedName>
    <definedName name="b" localSheetId="66" hidden="1">{#N/A,#N/A,FALSE,"т02бд"}</definedName>
    <definedName name="b" localSheetId="67" hidden="1">{#N/A,#N/A,FALSE,"т02бд"}</definedName>
    <definedName name="b" localSheetId="69" hidden="1">{#N/A,#N/A,FALSE,"т02бд"}</definedName>
    <definedName name="b" localSheetId="72" hidden="1">{#N/A,#N/A,FALSE,"т02бд"}</definedName>
    <definedName name="b" localSheetId="81" hidden="1">{#N/A,#N/A,FALSE,"т02бд"}</definedName>
    <definedName name="b" localSheetId="82" hidden="1">{#N/A,#N/A,FALSE,"т02бд"}</definedName>
    <definedName name="b" localSheetId="85" hidden="1">{#N/A,#N/A,FALSE,"т02бд"}</definedName>
    <definedName name="b" localSheetId="87" hidden="1">{#N/A,#N/A,FALSE,"т02бд"}</definedName>
    <definedName name="b" localSheetId="88" hidden="1">{#N/A,#N/A,FALSE,"т02бд"}</definedName>
    <definedName name="b" localSheetId="89" hidden="1">{#N/A,#N/A,FALSE,"т02бд"}</definedName>
    <definedName name="b" localSheetId="90" hidden="1">{#N/A,#N/A,FALSE,"т02бд"}</definedName>
    <definedName name="b" localSheetId="91" hidden="1">{#N/A,#N/A,FALSE,"т02бд"}</definedName>
    <definedName name="b" localSheetId="60" hidden="1">{#N/A,#N/A,FALSE,"т02бд"}</definedName>
    <definedName name="b" localSheetId="70" hidden="1">{#N/A,#N/A,FALSE,"т02бд"}</definedName>
    <definedName name="b" localSheetId="71" hidden="1">{#N/A,#N/A,FALSE,"т02бд"}</definedName>
    <definedName name="b" hidden="1">{#N/A,#N/A,FALSE,"т02бд"}</definedName>
    <definedName name="b_1" localSheetId="1"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36"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4" hidden="1">{#N/A,#N/A,FALSE,"т02бд"}</definedName>
    <definedName name="b_1" localSheetId="47"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61" hidden="1">{#N/A,#N/A,FALSE,"т02бд"}</definedName>
    <definedName name="b_1" localSheetId="66" hidden="1">{#N/A,#N/A,FALSE,"т02бд"}</definedName>
    <definedName name="b_1" localSheetId="67" hidden="1">{#N/A,#N/A,FALSE,"т02бд"}</definedName>
    <definedName name="b_1" localSheetId="82" hidden="1">{#N/A,#N/A,FALSE,"т02бд"}</definedName>
    <definedName name="b_1" localSheetId="85" hidden="1">{#N/A,#N/A,FALSE,"т02бд"}</definedName>
    <definedName name="b_1" localSheetId="89" hidden="1">{#N/A,#N/A,FALSE,"т02бд"}</definedName>
    <definedName name="b_1" localSheetId="60" hidden="1">{#N/A,#N/A,FALSE,"т02бд"}</definedName>
    <definedName name="b_1" hidden="1">{#N/A,#N/A,FALSE,"т02бд"}</definedName>
    <definedName name="b_2" localSheetId="1"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36"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4" hidden="1">{#N/A,#N/A,FALSE,"т02бд"}</definedName>
    <definedName name="b_2" localSheetId="47"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61" hidden="1">{#N/A,#N/A,FALSE,"т02бд"}</definedName>
    <definedName name="b_2" localSheetId="66" hidden="1">{#N/A,#N/A,FALSE,"т02бд"}</definedName>
    <definedName name="b_2" localSheetId="67" hidden="1">{#N/A,#N/A,FALSE,"т02бд"}</definedName>
    <definedName name="b_2" localSheetId="82" hidden="1">{#N/A,#N/A,FALSE,"т02бд"}</definedName>
    <definedName name="b_2" localSheetId="85" hidden="1">{#N/A,#N/A,FALSE,"т02бд"}</definedName>
    <definedName name="b_2" localSheetId="89" hidden="1">{#N/A,#N/A,FALSE,"т02бд"}</definedName>
    <definedName name="b_2" localSheetId="60" hidden="1">{#N/A,#N/A,FALSE,"т02бд"}</definedName>
    <definedName name="b_2" hidden="1">{#N/A,#N/A,FALSE,"т02бд"}</definedName>
    <definedName name="bbb" localSheetId="1" hidden="1">{#N/A,#N/A,FALSE,"т02бд"}</definedName>
    <definedName name="bbb" localSheetId="2" hidden="1">{#N/A,#N/A,FALSE,"т02бд"}</definedName>
    <definedName name="bbb" localSheetId="16" hidden="1">{#N/A,#N/A,FALSE,"т02бд"}</definedName>
    <definedName name="bbb" localSheetId="17" hidden="1">{#N/A,#N/A,FALSE,"т02бд"}</definedName>
    <definedName name="bbb" localSheetId="19" hidden="1">{#N/A,#N/A,FALSE,"т02бд"}</definedName>
    <definedName name="bbb" localSheetId="21"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36"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61" hidden="1">{#N/A,#N/A,FALSE,"т02бд"}</definedName>
    <definedName name="bbb" localSheetId="62" hidden="1">{#N/A,#N/A,FALSE,"т02бд"}</definedName>
    <definedName name="bbb" localSheetId="66" hidden="1">{#N/A,#N/A,FALSE,"т02бд"}</definedName>
    <definedName name="bbb" localSheetId="67" hidden="1">{#N/A,#N/A,FALSE,"т02бд"}</definedName>
    <definedName name="bbb" localSheetId="69" hidden="1">{#N/A,#N/A,FALSE,"т02бд"}</definedName>
    <definedName name="bbb" localSheetId="72" hidden="1">{#N/A,#N/A,FALSE,"т02бд"}</definedName>
    <definedName name="bbb" localSheetId="81" hidden="1">{#N/A,#N/A,FALSE,"т02бд"}</definedName>
    <definedName name="bbb" localSheetId="82" hidden="1">{#N/A,#N/A,FALSE,"т02бд"}</definedName>
    <definedName name="bbb" localSheetId="85" hidden="1">{#N/A,#N/A,FALSE,"т02бд"}</definedName>
    <definedName name="bbb" localSheetId="87" hidden="1">{#N/A,#N/A,FALSE,"т02бд"}</definedName>
    <definedName name="bbb" localSheetId="88" hidden="1">{#N/A,#N/A,FALSE,"т02бд"}</definedName>
    <definedName name="bbb" localSheetId="89" hidden="1">{#N/A,#N/A,FALSE,"т02бд"}</definedName>
    <definedName name="bbb" localSheetId="90" hidden="1">{#N/A,#N/A,FALSE,"т02бд"}</definedName>
    <definedName name="bbb" localSheetId="91" hidden="1">{#N/A,#N/A,FALSE,"т02бд"}</definedName>
    <definedName name="bbb" localSheetId="22" hidden="1">{#N/A,#N/A,FALSE,"т02бд"}</definedName>
    <definedName name="bbb" localSheetId="60" hidden="1">{#N/A,#N/A,FALSE,"т02бд"}</definedName>
    <definedName name="bbb" localSheetId="70" hidden="1">{#N/A,#N/A,FALSE,"т02бд"}</definedName>
    <definedName name="bbb" localSheetId="71" hidden="1">{#N/A,#N/A,FALSE,"т02бд"}</definedName>
    <definedName name="bbb" hidden="1">{#N/A,#N/A,FALSE,"т02бд"}</definedName>
    <definedName name="bbb_2" localSheetId="1"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36"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4" hidden="1">{#N/A,#N/A,FALSE,"т02бд"}</definedName>
    <definedName name="bbb_2" localSheetId="47"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61" hidden="1">{#N/A,#N/A,FALSE,"т02бд"}</definedName>
    <definedName name="bbb_2" localSheetId="66" hidden="1">{#N/A,#N/A,FALSE,"т02бд"}</definedName>
    <definedName name="bbb_2" localSheetId="67" hidden="1">{#N/A,#N/A,FALSE,"т02бд"}</definedName>
    <definedName name="bbb_2" localSheetId="82" hidden="1">{#N/A,#N/A,FALSE,"т02бд"}</definedName>
    <definedName name="bbb_2" localSheetId="85" hidden="1">{#N/A,#N/A,FALSE,"т02бд"}</definedName>
    <definedName name="bbb_2" localSheetId="89" hidden="1">{#N/A,#N/A,FALSE,"т02бд"}</definedName>
    <definedName name="bbb_2" localSheetId="60" hidden="1">{#N/A,#N/A,FALSE,"т02бд"}</definedName>
    <definedName name="bbb_2" hidden="1">{#N/A,#N/A,FALSE,"т02бд"}</definedName>
    <definedName name="bbb_2_1" localSheetId="1"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36"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4" hidden="1">{#N/A,#N/A,FALSE,"т02бд"}</definedName>
    <definedName name="bbb_2_1" localSheetId="47"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61" hidden="1">{#N/A,#N/A,FALSE,"т02бд"}</definedName>
    <definedName name="bbb_2_1" localSheetId="66" hidden="1">{#N/A,#N/A,FALSE,"т02бд"}</definedName>
    <definedName name="bbb_2_1" localSheetId="67" hidden="1">{#N/A,#N/A,FALSE,"т02бд"}</definedName>
    <definedName name="bbb_2_1" localSheetId="82" hidden="1">{#N/A,#N/A,FALSE,"т02бд"}</definedName>
    <definedName name="bbb_2_1" localSheetId="85" hidden="1">{#N/A,#N/A,FALSE,"т02бд"}</definedName>
    <definedName name="bbb_2_1" localSheetId="89" hidden="1">{#N/A,#N/A,FALSE,"т02бд"}</definedName>
    <definedName name="bbb_2_1" localSheetId="60"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8"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8"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4"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5"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4"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5"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6" hidden="1">{#N/A,#N/A,FALSE,"т04"}</definedName>
    <definedName name="ddd" localSheetId="17" hidden="1">{#N/A,#N/A,FALSE,"т04"}</definedName>
    <definedName name="ddd" localSheetId="19" hidden="1">{#N/A,#N/A,FALSE,"т04"}</definedName>
    <definedName name="ddd" localSheetId="21"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36"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3" hidden="1">{#N/A,#N/A,FALSE,"т04"}</definedName>
    <definedName name="ddd" localSheetId="44" hidden="1">{#N/A,#N/A,FALSE,"т04"}</definedName>
    <definedName name="ddd" localSheetId="47"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61" hidden="1">{#N/A,#N/A,FALSE,"т04"}</definedName>
    <definedName name="ddd" localSheetId="62" hidden="1">{#N/A,#N/A,FALSE,"т04"}</definedName>
    <definedName name="ddd" localSheetId="66" hidden="1">{#N/A,#N/A,FALSE,"т04"}</definedName>
    <definedName name="ddd" localSheetId="67" hidden="1">{#N/A,#N/A,FALSE,"т04"}</definedName>
    <definedName name="ddd" localSheetId="69" hidden="1">{#N/A,#N/A,FALSE,"т04"}</definedName>
    <definedName name="ddd" localSheetId="72" hidden="1">{#N/A,#N/A,FALSE,"т04"}</definedName>
    <definedName name="ddd" localSheetId="81" hidden="1">{#N/A,#N/A,FALSE,"т04"}</definedName>
    <definedName name="ddd" localSheetId="82" hidden="1">{#N/A,#N/A,FALSE,"т04"}</definedName>
    <definedName name="ddd" localSheetId="85" hidden="1">{#N/A,#N/A,FALSE,"т04"}</definedName>
    <definedName name="ddd" localSheetId="87" hidden="1">{#N/A,#N/A,FALSE,"т04"}</definedName>
    <definedName name="ddd" localSheetId="88" hidden="1">{#N/A,#N/A,FALSE,"т04"}</definedName>
    <definedName name="ddd" localSheetId="89" hidden="1">{#N/A,#N/A,FALSE,"т04"}</definedName>
    <definedName name="ddd" localSheetId="90" hidden="1">{#N/A,#N/A,FALSE,"т04"}</definedName>
    <definedName name="ddd" localSheetId="60" hidden="1">{#N/A,#N/A,FALSE,"т04"}</definedName>
    <definedName name="ddd" hidden="1">{#N/A,#N/A,FALSE,"т04"}</definedName>
    <definedName name="ddd_1" localSheetId="1"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36"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4" hidden="1">{#N/A,#N/A,FALSE,"т04"}</definedName>
    <definedName name="ddd_1" localSheetId="47"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61" hidden="1">{#N/A,#N/A,FALSE,"т04"}</definedName>
    <definedName name="ddd_1" localSheetId="66" hidden="1">{#N/A,#N/A,FALSE,"т04"}</definedName>
    <definedName name="ddd_1" localSheetId="67" hidden="1">{#N/A,#N/A,FALSE,"т04"}</definedName>
    <definedName name="ddd_1" localSheetId="82" hidden="1">{#N/A,#N/A,FALSE,"т04"}</definedName>
    <definedName name="ddd_1" localSheetId="85" hidden="1">{#N/A,#N/A,FALSE,"т04"}</definedName>
    <definedName name="ddd_1" localSheetId="89" hidden="1">{#N/A,#N/A,FALSE,"т04"}</definedName>
    <definedName name="ddd_1" localSheetId="60" hidden="1">{#N/A,#N/A,FALSE,"т04"}</definedName>
    <definedName name="ddd_1" hidden="1">{#N/A,#N/A,FALSE,"т04"}</definedName>
    <definedName name="ddd_2" localSheetId="1"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36"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4" hidden="1">{#N/A,#N/A,FALSE,"т04"}</definedName>
    <definedName name="ddd_2" localSheetId="47"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61" hidden="1">{#N/A,#N/A,FALSE,"т04"}</definedName>
    <definedName name="ddd_2" localSheetId="66" hidden="1">{#N/A,#N/A,FALSE,"т04"}</definedName>
    <definedName name="ddd_2" localSheetId="67" hidden="1">{#N/A,#N/A,FALSE,"т04"}</definedName>
    <definedName name="ddd_2" localSheetId="82" hidden="1">{#N/A,#N/A,FALSE,"т04"}</definedName>
    <definedName name="ddd_2" localSheetId="85" hidden="1">{#N/A,#N/A,FALSE,"т04"}</definedName>
    <definedName name="ddd_2" localSheetId="89" hidden="1">{#N/A,#N/A,FALSE,"т04"}</definedName>
    <definedName name="ddd_2" localSheetId="60" hidden="1">{#N/A,#N/A,FALSE,"т04"}</definedName>
    <definedName name="ddd_2" hidden="1">{#N/A,#N/A,FALSE,"т04"}</definedName>
    <definedName name="dfdfdf" localSheetId="1" hidden="1">{#N/A,#N/A,FALSE,"т02бд"}</definedName>
    <definedName name="dfdfdf" localSheetId="2" hidden="1">{#N/A,#N/A,FALSE,"т02бд"}</definedName>
    <definedName name="dfdfdf" localSheetId="16" hidden="1">{#N/A,#N/A,FALSE,"т02бд"}</definedName>
    <definedName name="dfdfdf" localSheetId="17" hidden="1">{#N/A,#N/A,FALSE,"т02бд"}</definedName>
    <definedName name="dfdfdf" localSheetId="19" hidden="1">{#N/A,#N/A,FALSE,"т02бд"}</definedName>
    <definedName name="dfdfdf" localSheetId="21"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36"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61" hidden="1">{#N/A,#N/A,FALSE,"т02бд"}</definedName>
    <definedName name="dfdfdf" localSheetId="62" hidden="1">{#N/A,#N/A,FALSE,"т02бд"}</definedName>
    <definedName name="dfdfdf" localSheetId="66" hidden="1">{#N/A,#N/A,FALSE,"т02бд"}</definedName>
    <definedName name="dfdfdf" localSheetId="67" hidden="1">{#N/A,#N/A,FALSE,"т02бд"}</definedName>
    <definedName name="dfdfdf" localSheetId="69" hidden="1">{#N/A,#N/A,FALSE,"т02бд"}</definedName>
    <definedName name="dfdfdf" localSheetId="72" hidden="1">{#N/A,#N/A,FALSE,"т02бд"}</definedName>
    <definedName name="dfdfdf" localSheetId="81" hidden="1">{#N/A,#N/A,FALSE,"т02бд"}</definedName>
    <definedName name="dfdfdf" localSheetId="82" hidden="1">{#N/A,#N/A,FALSE,"т02бд"}</definedName>
    <definedName name="dfdfdf" localSheetId="85" hidden="1">{#N/A,#N/A,FALSE,"т02бд"}</definedName>
    <definedName name="dfdfdf" localSheetId="87" hidden="1">{#N/A,#N/A,FALSE,"т02бд"}</definedName>
    <definedName name="dfdfdf" localSheetId="88" hidden="1">{#N/A,#N/A,FALSE,"т02бд"}</definedName>
    <definedName name="dfdfdf" localSheetId="89" hidden="1">{#N/A,#N/A,FALSE,"т02бд"}</definedName>
    <definedName name="dfdfdf" localSheetId="90" hidden="1">{#N/A,#N/A,FALSE,"т02бд"}</definedName>
    <definedName name="dfdfdf" localSheetId="91" hidden="1">{#N/A,#N/A,FALSE,"т02бд"}</definedName>
    <definedName name="dfdfdf" localSheetId="22" hidden="1">{#N/A,#N/A,FALSE,"т02бд"}</definedName>
    <definedName name="dfdfdf" localSheetId="60" hidden="1">{#N/A,#N/A,FALSE,"т02бд"}</definedName>
    <definedName name="dfdfdf" localSheetId="70" hidden="1">{#N/A,#N/A,FALSE,"т02бд"}</definedName>
    <definedName name="dfdfdf" localSheetId="71" hidden="1">{#N/A,#N/A,FALSE,"т02бд"}</definedName>
    <definedName name="dfdfdf" hidden="1">{#N/A,#N/A,FALSE,"т02бд"}</definedName>
    <definedName name="dfdfdf_2" localSheetId="1"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36"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4" hidden="1">{#N/A,#N/A,FALSE,"т02бд"}</definedName>
    <definedName name="dfdfdf_2" localSheetId="47"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61" hidden="1">{#N/A,#N/A,FALSE,"т02бд"}</definedName>
    <definedName name="dfdfdf_2" localSheetId="66" hidden="1">{#N/A,#N/A,FALSE,"т02бд"}</definedName>
    <definedName name="dfdfdf_2" localSheetId="67" hidden="1">{#N/A,#N/A,FALSE,"т02бд"}</definedName>
    <definedName name="dfdfdf_2" localSheetId="82" hidden="1">{#N/A,#N/A,FALSE,"т02бд"}</definedName>
    <definedName name="dfdfdf_2" localSheetId="85" hidden="1">{#N/A,#N/A,FALSE,"т02бд"}</definedName>
    <definedName name="dfdfdf_2" localSheetId="89" hidden="1">{#N/A,#N/A,FALSE,"т02бд"}</definedName>
    <definedName name="dfdfdf_2" localSheetId="60" hidden="1">{#N/A,#N/A,FALSE,"т02бд"}</definedName>
    <definedName name="dfdfdf_2" hidden="1">{#N/A,#N/A,FALSE,"т02бд"}</definedName>
    <definedName name="dfdfdf_2_1" localSheetId="1"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36"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4" hidden="1">{#N/A,#N/A,FALSE,"т02бд"}</definedName>
    <definedName name="dfdfdf_2_1" localSheetId="47"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61" hidden="1">{#N/A,#N/A,FALSE,"т02бд"}</definedName>
    <definedName name="dfdfdf_2_1" localSheetId="66" hidden="1">{#N/A,#N/A,FALSE,"т02бд"}</definedName>
    <definedName name="dfdfdf_2_1" localSheetId="67" hidden="1">{#N/A,#N/A,FALSE,"т02бд"}</definedName>
    <definedName name="dfdfdf_2_1" localSheetId="82" hidden="1">{#N/A,#N/A,FALSE,"т02бд"}</definedName>
    <definedName name="dfdfdf_2_1" localSheetId="85" hidden="1">{#N/A,#N/A,FALSE,"т02бд"}</definedName>
    <definedName name="dfdfdf_2_1" localSheetId="89" hidden="1">{#N/A,#N/A,FALSE,"т02бд"}</definedName>
    <definedName name="dfdfdf_2_1" localSheetId="60" hidden="1">{#N/A,#N/A,FALSE,"т02бд"}</definedName>
    <definedName name="dfdfdf_2_1" hidden="1">{#N/A,#N/A,FALSE,"т02бд"}</definedName>
    <definedName name="drfgdfgf" localSheetId="1"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36"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4" hidden="1">{#N/A,#N/A,FALSE,"Лист4"}</definedName>
    <definedName name="drfgdfgf" localSheetId="47"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61" hidden="1">{#N/A,#N/A,FALSE,"Лист4"}</definedName>
    <definedName name="drfgdfgf" localSheetId="62" hidden="1">{#N/A,#N/A,FALSE,"Лист4"}</definedName>
    <definedName name="drfgdfgf" localSheetId="66" hidden="1">{#N/A,#N/A,FALSE,"Лист4"}</definedName>
    <definedName name="drfgdfgf" localSheetId="67" hidden="1">{#N/A,#N/A,FALSE,"Лист4"}</definedName>
    <definedName name="drfgdfgf" localSheetId="69" hidden="1">{#N/A,#N/A,FALSE,"Лист4"}</definedName>
    <definedName name="drfgdfgf" localSheetId="72" hidden="1">{#N/A,#N/A,FALSE,"Лист4"}</definedName>
    <definedName name="drfgdfgf" localSheetId="81" hidden="1">{#N/A,#N/A,FALSE,"Лист4"}</definedName>
    <definedName name="drfgdfgf" localSheetId="82" hidden="1">{#N/A,#N/A,FALSE,"Лист4"}</definedName>
    <definedName name="drfgdfgf" localSheetId="85" hidden="1">{#N/A,#N/A,FALSE,"Лист4"}</definedName>
    <definedName name="drfgdfgf" localSheetId="87" hidden="1">{#N/A,#N/A,FALSE,"Лист4"}</definedName>
    <definedName name="drfgdfgf" localSheetId="88" hidden="1">{#N/A,#N/A,FALSE,"Лист4"}</definedName>
    <definedName name="drfgdfgf" localSheetId="89" hidden="1">{#N/A,#N/A,FALSE,"Лист4"}</definedName>
    <definedName name="drfgdfgf" localSheetId="90" hidden="1">{#N/A,#N/A,FALSE,"Лист4"}</definedName>
    <definedName name="drfgdfgf" localSheetId="91" hidden="1">{#N/A,#N/A,FALSE,"Лист4"}</definedName>
    <definedName name="drfgdfgf" localSheetId="60" hidden="1">{#N/A,#N/A,FALSE,"Лист4"}</definedName>
    <definedName name="drfgdfgf" localSheetId="70" hidden="1">{#N/A,#N/A,FALSE,"Лист4"}</definedName>
    <definedName name="drfgdfgf" hidden="1">{#N/A,#N/A,FALSE,"Лист4"}</definedName>
    <definedName name="dsf" localSheetId="1" hidden="1">{#N/A,#N/A,FALSE,"т02бд"}</definedName>
    <definedName name="dsf" localSheetId="2" hidden="1">{#N/A,#N/A,FALSE,"т02бд"}</definedName>
    <definedName name="dsf" localSheetId="16" hidden="1">{#N/A,#N/A,FALSE,"т02бд"}</definedName>
    <definedName name="dsf" localSheetId="17" hidden="1">{#N/A,#N/A,FALSE,"т02бд"}</definedName>
    <definedName name="dsf" localSheetId="19" hidden="1">{#N/A,#N/A,FALSE,"т02бд"}</definedName>
    <definedName name="dsf" localSheetId="21"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36"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61" hidden="1">{#N/A,#N/A,FALSE,"т02бд"}</definedName>
    <definedName name="dsf" localSheetId="62" hidden="1">{#N/A,#N/A,FALSE,"т02бд"}</definedName>
    <definedName name="dsf" localSheetId="66" hidden="1">{#N/A,#N/A,FALSE,"т02бд"}</definedName>
    <definedName name="dsf" localSheetId="67" hidden="1">{#N/A,#N/A,FALSE,"т02бд"}</definedName>
    <definedName name="dsf" localSheetId="69" hidden="1">{#N/A,#N/A,FALSE,"т02бд"}</definedName>
    <definedName name="dsf" localSheetId="72" hidden="1">{#N/A,#N/A,FALSE,"т02бд"}</definedName>
    <definedName name="dsf" localSheetId="81" hidden="1">{#N/A,#N/A,FALSE,"т02бд"}</definedName>
    <definedName name="dsf" localSheetId="82" hidden="1">{#N/A,#N/A,FALSE,"т02бд"}</definedName>
    <definedName name="dsf" localSheetId="85" hidden="1">{#N/A,#N/A,FALSE,"т02бд"}</definedName>
    <definedName name="dsf" localSheetId="87" hidden="1">{#N/A,#N/A,FALSE,"т02бд"}</definedName>
    <definedName name="dsf" localSheetId="88" hidden="1">{#N/A,#N/A,FALSE,"т02бд"}</definedName>
    <definedName name="dsf" localSheetId="89" hidden="1">{#N/A,#N/A,FALSE,"т02бд"}</definedName>
    <definedName name="dsf" localSheetId="90" hidden="1">{#N/A,#N/A,FALSE,"т02бд"}</definedName>
    <definedName name="dsf" localSheetId="22" hidden="1">{#N/A,#N/A,FALSE,"т02бд"}</definedName>
    <definedName name="dsf" localSheetId="60" hidden="1">{#N/A,#N/A,FALSE,"т02бд"}</definedName>
    <definedName name="dsf" hidden="1">{#N/A,#N/A,FALSE,"т02бд"}</definedName>
    <definedName name="dsf_2" localSheetId="1"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36"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4" hidden="1">{#N/A,#N/A,FALSE,"т02бд"}</definedName>
    <definedName name="dsf_2" localSheetId="47"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61" hidden="1">{#N/A,#N/A,FALSE,"т02бд"}</definedName>
    <definedName name="dsf_2" localSheetId="66" hidden="1">{#N/A,#N/A,FALSE,"т02бд"}</definedName>
    <definedName name="dsf_2" localSheetId="67" hidden="1">{#N/A,#N/A,FALSE,"т02бд"}</definedName>
    <definedName name="dsf_2" localSheetId="82" hidden="1">{#N/A,#N/A,FALSE,"т02бд"}</definedName>
    <definedName name="dsf_2" localSheetId="85" hidden="1">{#N/A,#N/A,FALSE,"т02бд"}</definedName>
    <definedName name="dsf_2" localSheetId="89" hidden="1">{#N/A,#N/A,FALSE,"т02бд"}</definedName>
    <definedName name="dsf_2" localSheetId="60" hidden="1">{#N/A,#N/A,FALSE,"т02бд"}</definedName>
    <definedName name="dsf_2" hidden="1">{#N/A,#N/A,FALSE,"т02бд"}</definedName>
    <definedName name="dsf_2_1" localSheetId="1"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36"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4" hidden="1">{#N/A,#N/A,FALSE,"т02бд"}</definedName>
    <definedName name="dsf_2_1" localSheetId="47"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61" hidden="1">{#N/A,#N/A,FALSE,"т02бд"}</definedName>
    <definedName name="dsf_2_1" localSheetId="66" hidden="1">{#N/A,#N/A,FALSE,"т02бд"}</definedName>
    <definedName name="dsf_2_1" localSheetId="67" hidden="1">{#N/A,#N/A,FALSE,"т02бд"}</definedName>
    <definedName name="dsf_2_1" localSheetId="82" hidden="1">{#N/A,#N/A,FALSE,"т02бд"}</definedName>
    <definedName name="dsf_2_1" localSheetId="85" hidden="1">{#N/A,#N/A,FALSE,"т02бд"}</definedName>
    <definedName name="dsf_2_1" localSheetId="89" hidden="1">{#N/A,#N/A,FALSE,"т02бд"}</definedName>
    <definedName name="dsf_2_1" localSheetId="60" hidden="1">{#N/A,#N/A,FALSE,"т02бд"}</definedName>
    <definedName name="dsf_2_1" hidden="1">{#N/A,#N/A,FALSE,"т02бд"}</definedName>
    <definedName name="dsfb" localSheetId="1" hidden="1">{#N/A,#N/A,FALSE,"т02бд"}</definedName>
    <definedName name="dsfb" localSheetId="2" hidden="1">{#N/A,#N/A,FALSE,"т02бд"}</definedName>
    <definedName name="dsfb" localSheetId="16" hidden="1">{#N/A,#N/A,FALSE,"т02бд"}</definedName>
    <definedName name="dsfb" localSheetId="17" hidden="1">{#N/A,#N/A,FALSE,"т02бд"}</definedName>
    <definedName name="dsfb" localSheetId="19" hidden="1">{#N/A,#N/A,FALSE,"т02бд"}</definedName>
    <definedName name="dsfb" localSheetId="21"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36"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61" hidden="1">{#N/A,#N/A,FALSE,"т02бд"}</definedName>
    <definedName name="dsfb" localSheetId="62" hidden="1">{#N/A,#N/A,FALSE,"т02бд"}</definedName>
    <definedName name="dsfb" localSheetId="66" hidden="1">{#N/A,#N/A,FALSE,"т02бд"}</definedName>
    <definedName name="dsfb" localSheetId="67" hidden="1">{#N/A,#N/A,FALSE,"т02бд"}</definedName>
    <definedName name="dsfb" localSheetId="69" hidden="1">{#N/A,#N/A,FALSE,"т02бд"}</definedName>
    <definedName name="dsfb" localSheetId="72" hidden="1">{#N/A,#N/A,FALSE,"т02бд"}</definedName>
    <definedName name="dsfb" localSheetId="81" hidden="1">{#N/A,#N/A,FALSE,"т02бд"}</definedName>
    <definedName name="dsfb" localSheetId="82" hidden="1">{#N/A,#N/A,FALSE,"т02бд"}</definedName>
    <definedName name="dsfb" localSheetId="85" hidden="1">{#N/A,#N/A,FALSE,"т02бд"}</definedName>
    <definedName name="dsfb" localSheetId="87" hidden="1">{#N/A,#N/A,FALSE,"т02бд"}</definedName>
    <definedName name="dsfb" localSheetId="88" hidden="1">{#N/A,#N/A,FALSE,"т02бд"}</definedName>
    <definedName name="dsfb" localSheetId="89" hidden="1">{#N/A,#N/A,FALSE,"т02бд"}</definedName>
    <definedName name="dsfb" localSheetId="90" hidden="1">{#N/A,#N/A,FALSE,"т02бд"}</definedName>
    <definedName name="dsfb" localSheetId="22" hidden="1">{#N/A,#N/A,FALSE,"т02бд"}</definedName>
    <definedName name="dsfb" localSheetId="60" hidden="1">{#N/A,#N/A,FALSE,"т02бд"}</definedName>
    <definedName name="dsfb" hidden="1">{#N/A,#N/A,FALSE,"т02бд"}</definedName>
    <definedName name="dsfb_2" localSheetId="1"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36"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4" hidden="1">{#N/A,#N/A,FALSE,"т02бд"}</definedName>
    <definedName name="dsfb_2" localSheetId="47"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61" hidden="1">{#N/A,#N/A,FALSE,"т02бд"}</definedName>
    <definedName name="dsfb_2" localSheetId="66" hidden="1">{#N/A,#N/A,FALSE,"т02бд"}</definedName>
    <definedName name="dsfb_2" localSheetId="67" hidden="1">{#N/A,#N/A,FALSE,"т02бд"}</definedName>
    <definedName name="dsfb_2" localSheetId="82" hidden="1">{#N/A,#N/A,FALSE,"т02бд"}</definedName>
    <definedName name="dsfb_2" localSheetId="85" hidden="1">{#N/A,#N/A,FALSE,"т02бд"}</definedName>
    <definedName name="dsfb_2" localSheetId="89" hidden="1">{#N/A,#N/A,FALSE,"т02бд"}</definedName>
    <definedName name="dsfb_2" localSheetId="60" hidden="1">{#N/A,#N/A,FALSE,"т02бд"}</definedName>
    <definedName name="dsfb_2" hidden="1">{#N/A,#N/A,FALSE,"т02бд"}</definedName>
    <definedName name="dsfb_2_1" localSheetId="1"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36"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4" hidden="1">{#N/A,#N/A,FALSE,"т02бд"}</definedName>
    <definedName name="dsfb_2_1" localSheetId="47"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61" hidden="1">{#N/A,#N/A,FALSE,"т02бд"}</definedName>
    <definedName name="dsfb_2_1" localSheetId="66" hidden="1">{#N/A,#N/A,FALSE,"т02бд"}</definedName>
    <definedName name="dsfb_2_1" localSheetId="67" hidden="1">{#N/A,#N/A,FALSE,"т02бд"}</definedName>
    <definedName name="dsfb_2_1" localSheetId="82" hidden="1">{#N/A,#N/A,FALSE,"т02бд"}</definedName>
    <definedName name="dsfb_2_1" localSheetId="85" hidden="1">{#N/A,#N/A,FALSE,"т02бд"}</definedName>
    <definedName name="dsfb_2_1" localSheetId="89" hidden="1">{#N/A,#N/A,FALSE,"т02бд"}</definedName>
    <definedName name="dsfb_2_1" localSheetId="60" hidden="1">{#N/A,#N/A,FALSE,"т02бд"}</definedName>
    <definedName name="dsfb_2_1" hidden="1">{#N/A,#N/A,FALSE,"т02бд"}</definedName>
    <definedName name="dsfg" localSheetId="1" hidden="1">{#N/A,#N/A,FALSE,"т02бд"}</definedName>
    <definedName name="dsfg" localSheetId="2" hidden="1">{#N/A,#N/A,FALSE,"т02бд"}</definedName>
    <definedName name="dsfg" localSheetId="16" hidden="1">{#N/A,#N/A,FALSE,"т02бд"}</definedName>
    <definedName name="dsfg" localSheetId="17" hidden="1">{#N/A,#N/A,FALSE,"т02бд"}</definedName>
    <definedName name="dsfg" localSheetId="19" hidden="1">{#N/A,#N/A,FALSE,"т02бд"}</definedName>
    <definedName name="dsfg" localSheetId="21"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36"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61" hidden="1">{#N/A,#N/A,FALSE,"т02бд"}</definedName>
    <definedName name="dsfg" localSheetId="62" hidden="1">{#N/A,#N/A,FALSE,"т02бд"}</definedName>
    <definedName name="dsfg" localSheetId="66" hidden="1">{#N/A,#N/A,FALSE,"т02бд"}</definedName>
    <definedName name="dsfg" localSheetId="67" hidden="1">{#N/A,#N/A,FALSE,"т02бд"}</definedName>
    <definedName name="dsfg" localSheetId="69" hidden="1">{#N/A,#N/A,FALSE,"т02бд"}</definedName>
    <definedName name="dsfg" localSheetId="72" hidden="1">{#N/A,#N/A,FALSE,"т02бд"}</definedName>
    <definedName name="dsfg" localSheetId="81" hidden="1">{#N/A,#N/A,FALSE,"т02бд"}</definedName>
    <definedName name="dsfg" localSheetId="82" hidden="1">{#N/A,#N/A,FALSE,"т02бд"}</definedName>
    <definedName name="dsfg" localSheetId="85" hidden="1">{#N/A,#N/A,FALSE,"т02бд"}</definedName>
    <definedName name="dsfg" localSheetId="87" hidden="1">{#N/A,#N/A,FALSE,"т02бд"}</definedName>
    <definedName name="dsfg" localSheetId="88" hidden="1">{#N/A,#N/A,FALSE,"т02бд"}</definedName>
    <definedName name="dsfg" localSheetId="89" hidden="1">{#N/A,#N/A,FALSE,"т02бд"}</definedName>
    <definedName name="dsfg" localSheetId="90" hidden="1">{#N/A,#N/A,FALSE,"т02бд"}</definedName>
    <definedName name="dsfg" localSheetId="22" hidden="1">{#N/A,#N/A,FALSE,"т02бд"}</definedName>
    <definedName name="dsfg" localSheetId="60" hidden="1">{#N/A,#N/A,FALSE,"т02бд"}</definedName>
    <definedName name="dsfg" hidden="1">{#N/A,#N/A,FALSE,"т02бд"}</definedName>
    <definedName name="dsfg_2" localSheetId="1"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36"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4" hidden="1">{#N/A,#N/A,FALSE,"т02бд"}</definedName>
    <definedName name="dsfg_2" localSheetId="47"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61" hidden="1">{#N/A,#N/A,FALSE,"т02бд"}</definedName>
    <definedName name="dsfg_2" localSheetId="66" hidden="1">{#N/A,#N/A,FALSE,"т02бд"}</definedName>
    <definedName name="dsfg_2" localSheetId="67" hidden="1">{#N/A,#N/A,FALSE,"т02бд"}</definedName>
    <definedName name="dsfg_2" localSheetId="82" hidden="1">{#N/A,#N/A,FALSE,"т02бд"}</definedName>
    <definedName name="dsfg_2" localSheetId="85" hidden="1">{#N/A,#N/A,FALSE,"т02бд"}</definedName>
    <definedName name="dsfg_2" localSheetId="89" hidden="1">{#N/A,#N/A,FALSE,"т02бд"}</definedName>
    <definedName name="dsfg_2" localSheetId="60" hidden="1">{#N/A,#N/A,FALSE,"т02бд"}</definedName>
    <definedName name="dsfg_2" hidden="1">{#N/A,#N/A,FALSE,"т02бд"}</definedName>
    <definedName name="dsfg_2_1" localSheetId="1"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36"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4" hidden="1">{#N/A,#N/A,FALSE,"т02бд"}</definedName>
    <definedName name="dsfg_2_1" localSheetId="47"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61" hidden="1">{#N/A,#N/A,FALSE,"т02бд"}</definedName>
    <definedName name="dsfg_2_1" localSheetId="66" hidden="1">{#N/A,#N/A,FALSE,"т02бд"}</definedName>
    <definedName name="dsfg_2_1" localSheetId="67" hidden="1">{#N/A,#N/A,FALSE,"т02бд"}</definedName>
    <definedName name="dsfg_2_1" localSheetId="82" hidden="1">{#N/A,#N/A,FALSE,"т02бд"}</definedName>
    <definedName name="dsfg_2_1" localSheetId="85" hidden="1">{#N/A,#N/A,FALSE,"т02бд"}</definedName>
    <definedName name="dsfg_2_1" localSheetId="89" hidden="1">{#N/A,#N/A,FALSE,"т02бд"}</definedName>
    <definedName name="dsfg_2_1" localSheetId="60" hidden="1">{#N/A,#N/A,FALSE,"т02бд"}</definedName>
    <definedName name="dsfg_2_1" hidden="1">{#N/A,#N/A,FALSE,"т02бд"}</definedName>
    <definedName name="fdfs" localSheetId="1" hidden="1">{#N/A,#N/A,FALSE,"т02бд"}</definedName>
    <definedName name="fdfs" localSheetId="2" hidden="1">{#N/A,#N/A,FALSE,"т02бд"}</definedName>
    <definedName name="fdfs" localSheetId="16" hidden="1">{#N/A,#N/A,FALSE,"т02бд"}</definedName>
    <definedName name="fdfs" localSheetId="17" hidden="1">{#N/A,#N/A,FALSE,"т02бд"}</definedName>
    <definedName name="fdfs" localSheetId="19" hidden="1">{#N/A,#N/A,FALSE,"т02бд"}</definedName>
    <definedName name="fdfs" localSheetId="21"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36"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3" hidden="1">{#N/A,#N/A,FALSE,"т02бд"}</definedName>
    <definedName name="fdfs" localSheetId="44" hidden="1">{#N/A,#N/A,FALSE,"т02бд"}</definedName>
    <definedName name="fdfs" localSheetId="47"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61" hidden="1">{#N/A,#N/A,FALSE,"т02бд"}</definedName>
    <definedName name="fdfs" localSheetId="62" hidden="1">{#N/A,#N/A,FALSE,"т02бд"}</definedName>
    <definedName name="fdfs" localSheetId="66" hidden="1">{#N/A,#N/A,FALSE,"т02бд"}</definedName>
    <definedName name="fdfs" localSheetId="67" hidden="1">{#N/A,#N/A,FALSE,"т02бд"}</definedName>
    <definedName name="fdfs" localSheetId="69" hidden="1">{#N/A,#N/A,FALSE,"т02бд"}</definedName>
    <definedName name="fdfs" localSheetId="72" hidden="1">{#N/A,#N/A,FALSE,"т02бд"}</definedName>
    <definedName name="fdfs" localSheetId="81" hidden="1">{#N/A,#N/A,FALSE,"т02бд"}</definedName>
    <definedName name="fdfs" localSheetId="82" hidden="1">{#N/A,#N/A,FALSE,"т02бд"}</definedName>
    <definedName name="fdfs" localSheetId="85" hidden="1">{#N/A,#N/A,FALSE,"т02бд"}</definedName>
    <definedName name="fdfs" localSheetId="87" hidden="1">{#N/A,#N/A,FALSE,"т02бд"}</definedName>
    <definedName name="fdfs" localSheetId="88" hidden="1">{#N/A,#N/A,FALSE,"т02бд"}</definedName>
    <definedName name="fdfs" localSheetId="89" hidden="1">{#N/A,#N/A,FALSE,"т02бд"}</definedName>
    <definedName name="fdfs" localSheetId="90" hidden="1">{#N/A,#N/A,FALSE,"т02бд"}</definedName>
    <definedName name="fdfs" localSheetId="60" hidden="1">{#N/A,#N/A,FALSE,"т02бд"}</definedName>
    <definedName name="fdfs" hidden="1">{#N/A,#N/A,FALSE,"т02бд"}</definedName>
    <definedName name="ff" localSheetId="1"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36"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4" hidden="1">{#N/A,#N/A,FALSE,"т02бд"}</definedName>
    <definedName name="ff" localSheetId="47"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61" hidden="1">{#N/A,#N/A,FALSE,"т02бд"}</definedName>
    <definedName name="ff" localSheetId="62" hidden="1">{#N/A,#N/A,FALSE,"т02бд"}</definedName>
    <definedName name="ff" localSheetId="66" hidden="1">{#N/A,#N/A,FALSE,"т02бд"}</definedName>
    <definedName name="ff" localSheetId="67" hidden="1">{#N/A,#N/A,FALSE,"т02бд"}</definedName>
    <definedName name="ff" localSheetId="69" hidden="1">{#N/A,#N/A,FALSE,"т02бд"}</definedName>
    <definedName name="ff" localSheetId="72" hidden="1">{#N/A,#N/A,FALSE,"т02бд"}</definedName>
    <definedName name="ff" localSheetId="81" hidden="1">{#N/A,#N/A,FALSE,"т02бд"}</definedName>
    <definedName name="ff" localSheetId="82" hidden="1">{#N/A,#N/A,FALSE,"т02бд"}</definedName>
    <definedName name="ff" localSheetId="85" hidden="1">{#N/A,#N/A,FALSE,"т02бд"}</definedName>
    <definedName name="ff" localSheetId="87" hidden="1">{#N/A,#N/A,FALSE,"т02бд"}</definedName>
    <definedName name="ff" localSheetId="88" hidden="1">{#N/A,#N/A,FALSE,"т02бд"}</definedName>
    <definedName name="ff" localSheetId="89" hidden="1">{#N/A,#N/A,FALSE,"т02бд"}</definedName>
    <definedName name="ff" localSheetId="90" hidden="1">{#N/A,#N/A,FALSE,"т02бд"}</definedName>
    <definedName name="ff" localSheetId="91" hidden="1">{#N/A,#N/A,FALSE,"т02бд"}</definedName>
    <definedName name="ff" localSheetId="60" hidden="1">{#N/A,#N/A,FALSE,"т02бд"}</definedName>
    <definedName name="ff" localSheetId="70" hidden="1">{#N/A,#N/A,FALSE,"т02бд"}</definedName>
    <definedName name="ff" hidden="1">{#N/A,#N/A,FALSE,"т02бд"}</definedName>
    <definedName name="fff" localSheetId="1" hidden="1">{#N/A,#N/A,FALSE,"т02бд"}</definedName>
    <definedName name="fff" localSheetId="2" hidden="1">{#N/A,#N/A,FALSE,"т02бд"}</definedName>
    <definedName name="fff" localSheetId="16" hidden="1">{#N/A,#N/A,FALSE,"т02бд"}</definedName>
    <definedName name="fff" localSheetId="17" hidden="1">{#N/A,#N/A,FALSE,"т02бд"}</definedName>
    <definedName name="fff" localSheetId="19" hidden="1">{#N/A,#N/A,FALSE,"т02бд"}</definedName>
    <definedName name="fff" localSheetId="21"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36"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61" hidden="1">{#N/A,#N/A,FALSE,"т02бд"}</definedName>
    <definedName name="fff" localSheetId="62" hidden="1">{#N/A,#N/A,FALSE,"т02бд"}</definedName>
    <definedName name="fff" localSheetId="66" hidden="1">{#N/A,#N/A,FALSE,"т02бд"}</definedName>
    <definedName name="fff" localSheetId="67" hidden="1">{#N/A,#N/A,FALSE,"т02бд"}</definedName>
    <definedName name="fff" localSheetId="69" hidden="1">{#N/A,#N/A,FALSE,"т02бд"}</definedName>
    <definedName name="fff" localSheetId="72" hidden="1">{#N/A,#N/A,FALSE,"т02бд"}</definedName>
    <definedName name="fff" localSheetId="81" hidden="1">{#N/A,#N/A,FALSE,"т02бд"}</definedName>
    <definedName name="fff" localSheetId="82" hidden="1">{#N/A,#N/A,FALSE,"т02бд"}</definedName>
    <definedName name="fff" localSheetId="85" hidden="1">{#N/A,#N/A,FALSE,"т02бд"}</definedName>
    <definedName name="fff" localSheetId="87" hidden="1">{#N/A,#N/A,FALSE,"т02бд"}</definedName>
    <definedName name="fff" localSheetId="88" hidden="1">{#N/A,#N/A,FALSE,"т02бд"}</definedName>
    <definedName name="fff" localSheetId="89" hidden="1">{#N/A,#N/A,FALSE,"т02бд"}</definedName>
    <definedName name="fff" localSheetId="90" hidden="1">{#N/A,#N/A,FALSE,"т02бд"}</definedName>
    <definedName name="fff" localSheetId="91" hidden="1">{#N/A,#N/A,FALSE,"т02бд"}</definedName>
    <definedName name="fff" localSheetId="22" hidden="1">{#N/A,#N/A,FALSE,"т02бд"}</definedName>
    <definedName name="fff" localSheetId="60" hidden="1">{#N/A,#N/A,FALSE,"т02бд"}</definedName>
    <definedName name="fff" localSheetId="70" hidden="1">{#N/A,#N/A,FALSE,"т02бд"}</definedName>
    <definedName name="fff" localSheetId="71" hidden="1">{#N/A,#N/A,FALSE,"т02бд"}</definedName>
    <definedName name="fff" hidden="1">{#N/A,#N/A,FALSE,"т02бд"}</definedName>
    <definedName name="fff_2" localSheetId="1"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36"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4" hidden="1">{#N/A,#N/A,FALSE,"т02бд"}</definedName>
    <definedName name="fff_2" localSheetId="47"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61" hidden="1">{#N/A,#N/A,FALSE,"т02бд"}</definedName>
    <definedName name="fff_2" localSheetId="66" hidden="1">{#N/A,#N/A,FALSE,"т02бд"}</definedName>
    <definedName name="fff_2" localSheetId="67" hidden="1">{#N/A,#N/A,FALSE,"т02бд"}</definedName>
    <definedName name="fff_2" localSheetId="82" hidden="1">{#N/A,#N/A,FALSE,"т02бд"}</definedName>
    <definedName name="fff_2" localSheetId="85" hidden="1">{#N/A,#N/A,FALSE,"т02бд"}</definedName>
    <definedName name="fff_2" localSheetId="89" hidden="1">{#N/A,#N/A,FALSE,"т02бд"}</definedName>
    <definedName name="fff_2" localSheetId="60" hidden="1">{#N/A,#N/A,FALSE,"т02бд"}</definedName>
    <definedName name="fff_2" hidden="1">{#N/A,#N/A,FALSE,"т02бд"}</definedName>
    <definedName name="fff_2_1" localSheetId="1"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36"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4" hidden="1">{#N/A,#N/A,FALSE,"т02бд"}</definedName>
    <definedName name="fff_2_1" localSheetId="47"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61" hidden="1">{#N/A,#N/A,FALSE,"т02бд"}</definedName>
    <definedName name="fff_2_1" localSheetId="66" hidden="1">{#N/A,#N/A,FALSE,"т02бд"}</definedName>
    <definedName name="fff_2_1" localSheetId="67" hidden="1">{#N/A,#N/A,FALSE,"т02бд"}</definedName>
    <definedName name="fff_2_1" localSheetId="82" hidden="1">{#N/A,#N/A,FALSE,"т02бд"}</definedName>
    <definedName name="fff_2_1" localSheetId="85" hidden="1">{#N/A,#N/A,FALSE,"т02бд"}</definedName>
    <definedName name="fff_2_1" localSheetId="89" hidden="1">{#N/A,#N/A,FALSE,"т02бд"}</definedName>
    <definedName name="fff_2_1" localSheetId="60"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6" hidden="1">{#N/A,#N/A,FALSE,"т17-1банки (2)"}</definedName>
    <definedName name="fffffff" localSheetId="17" hidden="1">{#N/A,#N/A,FALSE,"т17-1банки (2)"}</definedName>
    <definedName name="fffffff" localSheetId="19" hidden="1">{#N/A,#N/A,FALSE,"т17-1банки (2)"}</definedName>
    <definedName name="fffffff" localSheetId="21"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36"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61" hidden="1">{#N/A,#N/A,FALSE,"т17-1банки (2)"}</definedName>
    <definedName name="fffffff" localSheetId="62" hidden="1">{#N/A,#N/A,FALSE,"т17-1банки (2)"}</definedName>
    <definedName name="fffffff" localSheetId="66" hidden="1">{#N/A,#N/A,FALSE,"т17-1банки (2)"}</definedName>
    <definedName name="fffffff" localSheetId="67" hidden="1">{#N/A,#N/A,FALSE,"т17-1банки (2)"}</definedName>
    <definedName name="fffffff" localSheetId="69" hidden="1">{#N/A,#N/A,FALSE,"т17-1банки (2)"}</definedName>
    <definedName name="fffffff" localSheetId="72" hidden="1">{#N/A,#N/A,FALSE,"т17-1банки (2)"}</definedName>
    <definedName name="fffffff" localSheetId="81" hidden="1">{#N/A,#N/A,FALSE,"т17-1банки (2)"}</definedName>
    <definedName name="fffffff" localSheetId="82" hidden="1">{#N/A,#N/A,FALSE,"т17-1банки (2)"}</definedName>
    <definedName name="fffffff" localSheetId="85" hidden="1">{#N/A,#N/A,FALSE,"т17-1банки (2)"}</definedName>
    <definedName name="fffffff" localSheetId="87" hidden="1">{#N/A,#N/A,FALSE,"т17-1банки (2)"}</definedName>
    <definedName name="fffffff" localSheetId="88" hidden="1">{#N/A,#N/A,FALSE,"т17-1банки (2)"}</definedName>
    <definedName name="fffffff" localSheetId="89" hidden="1">{#N/A,#N/A,FALSE,"т17-1банки (2)"}</definedName>
    <definedName name="fffffff" localSheetId="90" hidden="1">{#N/A,#N/A,FALSE,"т17-1банки (2)"}</definedName>
    <definedName name="fffffff" localSheetId="91" hidden="1">{#N/A,#N/A,FALSE,"т17-1банки (2)"}</definedName>
    <definedName name="fffffff" localSheetId="60" hidden="1">{#N/A,#N/A,FALSE,"т17-1банки (2)"}</definedName>
    <definedName name="fffffff" localSheetId="70" hidden="1">{#N/A,#N/A,FALSE,"т17-1банки (2)"}</definedName>
    <definedName name="fffffff" localSheetId="71" hidden="1">{#N/A,#N/A,FALSE,"т17-1банки (2)"}</definedName>
    <definedName name="fffffff" hidden="1">{#N/A,#N/A,FALSE,"т17-1банки (2)"}</definedName>
    <definedName name="fffffff_1" localSheetId="1"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36"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4" hidden="1">{#N/A,#N/A,FALSE,"т17-1банки (2)"}</definedName>
    <definedName name="fffffff_1" localSheetId="47"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61" hidden="1">{#N/A,#N/A,FALSE,"т17-1банки (2)"}</definedName>
    <definedName name="fffffff_1" localSheetId="66" hidden="1">{#N/A,#N/A,FALSE,"т17-1банки (2)"}</definedName>
    <definedName name="fffffff_1" localSheetId="67" hidden="1">{#N/A,#N/A,FALSE,"т17-1банки (2)"}</definedName>
    <definedName name="fffffff_1" localSheetId="82" hidden="1">{#N/A,#N/A,FALSE,"т17-1банки (2)"}</definedName>
    <definedName name="fffffff_1" localSheetId="85" hidden="1">{#N/A,#N/A,FALSE,"т17-1банки (2)"}</definedName>
    <definedName name="fffffff_1" localSheetId="89" hidden="1">{#N/A,#N/A,FALSE,"т17-1банки (2)"}</definedName>
    <definedName name="fffffff_1" localSheetId="60" hidden="1">{#N/A,#N/A,FALSE,"т17-1банки (2)"}</definedName>
    <definedName name="fffffff_1" hidden="1">{#N/A,#N/A,FALSE,"т17-1банки (2)"}</definedName>
    <definedName name="fffffff_2" localSheetId="1"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36"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4" hidden="1">{#N/A,#N/A,FALSE,"т17-1банки (2)"}</definedName>
    <definedName name="fffffff_2" localSheetId="47"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61" hidden="1">{#N/A,#N/A,FALSE,"т17-1банки (2)"}</definedName>
    <definedName name="fffffff_2" localSheetId="66" hidden="1">{#N/A,#N/A,FALSE,"т17-1банки (2)"}</definedName>
    <definedName name="fffffff_2" localSheetId="67" hidden="1">{#N/A,#N/A,FALSE,"т17-1банки (2)"}</definedName>
    <definedName name="fffffff_2" localSheetId="82" hidden="1">{#N/A,#N/A,FALSE,"т17-1банки (2)"}</definedName>
    <definedName name="fffffff_2" localSheetId="85" hidden="1">{#N/A,#N/A,FALSE,"т17-1банки (2)"}</definedName>
    <definedName name="fffffff_2" localSheetId="89" hidden="1">{#N/A,#N/A,FALSE,"т17-1банки (2)"}</definedName>
    <definedName name="fffffff_2" localSheetId="60"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6" hidden="1">{#N/A,#N/A,FALSE,"т02бд"}</definedName>
    <definedName name="fgf" localSheetId="17" hidden="1">{#N/A,#N/A,FALSE,"т02бд"}</definedName>
    <definedName name="fgf" localSheetId="19" hidden="1">{#N/A,#N/A,FALSE,"т02бд"}</definedName>
    <definedName name="fgf" localSheetId="21"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36"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61" hidden="1">{#N/A,#N/A,FALSE,"т02бд"}</definedName>
    <definedName name="fgf" localSheetId="62" hidden="1">{#N/A,#N/A,FALSE,"т02бд"}</definedName>
    <definedName name="fgf" localSheetId="66" hidden="1">{#N/A,#N/A,FALSE,"т02бд"}</definedName>
    <definedName name="fgf" localSheetId="67" hidden="1">{#N/A,#N/A,FALSE,"т02бд"}</definedName>
    <definedName name="fgf" localSheetId="69" hidden="1">{#N/A,#N/A,FALSE,"т02бд"}</definedName>
    <definedName name="fgf" localSheetId="72" hidden="1">{#N/A,#N/A,FALSE,"т02бд"}</definedName>
    <definedName name="fgf" localSheetId="81" hidden="1">{#N/A,#N/A,FALSE,"т02бд"}</definedName>
    <definedName name="fgf" localSheetId="82" hidden="1">{#N/A,#N/A,FALSE,"т02бд"}</definedName>
    <definedName name="fgf" localSheetId="85" hidden="1">{#N/A,#N/A,FALSE,"т02бд"}</definedName>
    <definedName name="fgf" localSheetId="87" hidden="1">{#N/A,#N/A,FALSE,"т02бд"}</definedName>
    <definedName name="fgf" localSheetId="88" hidden="1">{#N/A,#N/A,FALSE,"т02бд"}</definedName>
    <definedName name="fgf" localSheetId="89" hidden="1">{#N/A,#N/A,FALSE,"т02бд"}</definedName>
    <definedName name="fgf" localSheetId="90" hidden="1">{#N/A,#N/A,FALSE,"т02бд"}</definedName>
    <definedName name="fgf" localSheetId="91" hidden="1">{#N/A,#N/A,FALSE,"т02бд"}</definedName>
    <definedName name="fgf" localSheetId="22" hidden="1">{#N/A,#N/A,FALSE,"т02бд"}</definedName>
    <definedName name="fgf" localSheetId="60" hidden="1">{#N/A,#N/A,FALSE,"т02бд"}</definedName>
    <definedName name="fgf" localSheetId="70" hidden="1">{#N/A,#N/A,FALSE,"т02бд"}</definedName>
    <definedName name="fgf" localSheetId="71" hidden="1">{#N/A,#N/A,FALSE,"т02бд"}</definedName>
    <definedName name="fgf" hidden="1">{#N/A,#N/A,FALSE,"т02бд"}</definedName>
    <definedName name="fgf_2" localSheetId="1"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36"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4" hidden="1">{#N/A,#N/A,FALSE,"т02бд"}</definedName>
    <definedName name="fgf_2" localSheetId="47"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61" hidden="1">{#N/A,#N/A,FALSE,"т02бд"}</definedName>
    <definedName name="fgf_2" localSheetId="66" hidden="1">{#N/A,#N/A,FALSE,"т02бд"}</definedName>
    <definedName name="fgf_2" localSheetId="67" hidden="1">{#N/A,#N/A,FALSE,"т02бд"}</definedName>
    <definedName name="fgf_2" localSheetId="82" hidden="1">{#N/A,#N/A,FALSE,"т02бд"}</definedName>
    <definedName name="fgf_2" localSheetId="85" hidden="1">{#N/A,#N/A,FALSE,"т02бд"}</definedName>
    <definedName name="fgf_2" localSheetId="89" hidden="1">{#N/A,#N/A,FALSE,"т02бд"}</definedName>
    <definedName name="fgf_2" localSheetId="60" hidden="1">{#N/A,#N/A,FALSE,"т02бд"}</definedName>
    <definedName name="fgf_2" hidden="1">{#N/A,#N/A,FALSE,"т02бд"}</definedName>
    <definedName name="fgf_2_1" localSheetId="1"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36"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4" hidden="1">{#N/A,#N/A,FALSE,"т02бд"}</definedName>
    <definedName name="fgf_2_1" localSheetId="47"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61" hidden="1">{#N/A,#N/A,FALSE,"т02бд"}</definedName>
    <definedName name="fgf_2_1" localSheetId="66" hidden="1">{#N/A,#N/A,FALSE,"т02бд"}</definedName>
    <definedName name="fgf_2_1" localSheetId="67" hidden="1">{#N/A,#N/A,FALSE,"т02бд"}</definedName>
    <definedName name="fgf_2_1" localSheetId="82" hidden="1">{#N/A,#N/A,FALSE,"т02бд"}</definedName>
    <definedName name="fgf_2_1" localSheetId="85" hidden="1">{#N/A,#N/A,FALSE,"т02бд"}</definedName>
    <definedName name="fgf_2_1" localSheetId="89" hidden="1">{#N/A,#N/A,FALSE,"т02бд"}</definedName>
    <definedName name="fgf_2_1" localSheetId="60" hidden="1">{#N/A,#N/A,FALSE,"т02бд"}</definedName>
    <definedName name="fgf_2_1" hidden="1">{#N/A,#N/A,FALSE,"т02бд"}</definedName>
    <definedName name="fgfgf" localSheetId="1" hidden="1">{#N/A,#N/A,FALSE,"т02бд"}</definedName>
    <definedName name="fgfgf" localSheetId="2" hidden="1">{#N/A,#N/A,FALSE,"т02бд"}</definedName>
    <definedName name="fgfgf" localSheetId="16" hidden="1">{#N/A,#N/A,FALSE,"т02бд"}</definedName>
    <definedName name="fgfgf" localSheetId="17" hidden="1">{#N/A,#N/A,FALSE,"т02бд"}</definedName>
    <definedName name="fgfgf" localSheetId="19" hidden="1">{#N/A,#N/A,FALSE,"т02бд"}</definedName>
    <definedName name="fgfgf" localSheetId="21"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36"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61" hidden="1">{#N/A,#N/A,FALSE,"т02бд"}</definedName>
    <definedName name="fgfgf" localSheetId="62" hidden="1">{#N/A,#N/A,FALSE,"т02бд"}</definedName>
    <definedName name="fgfgf" localSheetId="66" hidden="1">{#N/A,#N/A,FALSE,"т02бд"}</definedName>
    <definedName name="fgfgf" localSheetId="67" hidden="1">{#N/A,#N/A,FALSE,"т02бд"}</definedName>
    <definedName name="fgfgf" localSheetId="69" hidden="1">{#N/A,#N/A,FALSE,"т02бд"}</definedName>
    <definedName name="fgfgf" localSheetId="72" hidden="1">{#N/A,#N/A,FALSE,"т02бд"}</definedName>
    <definedName name="fgfgf" localSheetId="81" hidden="1">{#N/A,#N/A,FALSE,"т02бд"}</definedName>
    <definedName name="fgfgf" localSheetId="82" hidden="1">{#N/A,#N/A,FALSE,"т02бд"}</definedName>
    <definedName name="fgfgf" localSheetId="85" hidden="1">{#N/A,#N/A,FALSE,"т02бд"}</definedName>
    <definedName name="fgfgf" localSheetId="87" hidden="1">{#N/A,#N/A,FALSE,"т02бд"}</definedName>
    <definedName name="fgfgf" localSheetId="88" hidden="1">{#N/A,#N/A,FALSE,"т02бд"}</definedName>
    <definedName name="fgfgf" localSheetId="89" hidden="1">{#N/A,#N/A,FALSE,"т02бд"}</definedName>
    <definedName name="fgfgf" localSheetId="90" hidden="1">{#N/A,#N/A,FALSE,"т02бд"}</definedName>
    <definedName name="fgfgf" localSheetId="91" hidden="1">{#N/A,#N/A,FALSE,"т02бд"}</definedName>
    <definedName name="fgfgf" localSheetId="22" hidden="1">{#N/A,#N/A,FALSE,"т02бд"}</definedName>
    <definedName name="fgfgf" localSheetId="60" hidden="1">{#N/A,#N/A,FALSE,"т02бд"}</definedName>
    <definedName name="fgfgf" localSheetId="70" hidden="1">{#N/A,#N/A,FALSE,"т02бд"}</definedName>
    <definedName name="fgfgf" localSheetId="71" hidden="1">{#N/A,#N/A,FALSE,"т02бд"}</definedName>
    <definedName name="fgfgf" hidden="1">{#N/A,#N/A,FALSE,"т02бд"}</definedName>
    <definedName name="fgfgf_2" localSheetId="1"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36"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4" hidden="1">{#N/A,#N/A,FALSE,"т02бд"}</definedName>
    <definedName name="fgfgf_2" localSheetId="47"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61" hidden="1">{#N/A,#N/A,FALSE,"т02бд"}</definedName>
    <definedName name="fgfgf_2" localSheetId="66" hidden="1">{#N/A,#N/A,FALSE,"т02бд"}</definedName>
    <definedName name="fgfgf_2" localSheetId="67" hidden="1">{#N/A,#N/A,FALSE,"т02бд"}</definedName>
    <definedName name="fgfgf_2" localSheetId="82" hidden="1">{#N/A,#N/A,FALSE,"т02бд"}</definedName>
    <definedName name="fgfgf_2" localSheetId="85" hidden="1">{#N/A,#N/A,FALSE,"т02бд"}</definedName>
    <definedName name="fgfgf_2" localSheetId="89" hidden="1">{#N/A,#N/A,FALSE,"т02бд"}</definedName>
    <definedName name="fgfgf_2" localSheetId="60" hidden="1">{#N/A,#N/A,FALSE,"т02бд"}</definedName>
    <definedName name="fgfgf_2" hidden="1">{#N/A,#N/A,FALSE,"т02бд"}</definedName>
    <definedName name="fgfgf_2_1" localSheetId="1"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36"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4" hidden="1">{#N/A,#N/A,FALSE,"т02бд"}</definedName>
    <definedName name="fgfgf_2_1" localSheetId="47"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61" hidden="1">{#N/A,#N/A,FALSE,"т02бд"}</definedName>
    <definedName name="fgfgf_2_1" localSheetId="66" hidden="1">{#N/A,#N/A,FALSE,"т02бд"}</definedName>
    <definedName name="fgfgf_2_1" localSheetId="67" hidden="1">{#N/A,#N/A,FALSE,"т02бд"}</definedName>
    <definedName name="fgfgf_2_1" localSheetId="82" hidden="1">{#N/A,#N/A,FALSE,"т02бд"}</definedName>
    <definedName name="fgfgf_2_1" localSheetId="85" hidden="1">{#N/A,#N/A,FALSE,"т02бд"}</definedName>
    <definedName name="fgfgf_2_1" localSheetId="89" hidden="1">{#N/A,#N/A,FALSE,"т02бд"}</definedName>
    <definedName name="fgfgf_2_1" localSheetId="60"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6" hidden="1">{#N/A,#N/A,FALSE,"т02бд"}</definedName>
    <definedName name="fgfgfgfgfgf" localSheetId="17" hidden="1">{#N/A,#N/A,FALSE,"т02бд"}</definedName>
    <definedName name="fgfgfgfgfgf" localSheetId="19" hidden="1">{#N/A,#N/A,FALSE,"т02бд"}</definedName>
    <definedName name="fgfgfgfgfgf" localSheetId="21"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36"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61" hidden="1">{#N/A,#N/A,FALSE,"т02бд"}</definedName>
    <definedName name="fgfgfgfgfgf" localSheetId="62" hidden="1">{#N/A,#N/A,FALSE,"т02бд"}</definedName>
    <definedName name="fgfgfgfgfgf" localSheetId="66" hidden="1">{#N/A,#N/A,FALSE,"т02бд"}</definedName>
    <definedName name="fgfgfgfgfgf" localSheetId="67" hidden="1">{#N/A,#N/A,FALSE,"т02бд"}</definedName>
    <definedName name="fgfgfgfgfgf" localSheetId="69" hidden="1">{#N/A,#N/A,FALSE,"т02бд"}</definedName>
    <definedName name="fgfgfgfgfgf" localSheetId="72" hidden="1">{#N/A,#N/A,FALSE,"т02бд"}</definedName>
    <definedName name="fgfgfgfgfgf" localSheetId="81" hidden="1">{#N/A,#N/A,FALSE,"т02бд"}</definedName>
    <definedName name="fgfgfgfgfgf" localSheetId="82" hidden="1">{#N/A,#N/A,FALSE,"т02бд"}</definedName>
    <definedName name="fgfgfgfgfgf" localSheetId="85" hidden="1">{#N/A,#N/A,FALSE,"т02бд"}</definedName>
    <definedName name="fgfgfgfgfgf" localSheetId="87" hidden="1">{#N/A,#N/A,FALSE,"т02бд"}</definedName>
    <definedName name="fgfgfgfgfgf" localSheetId="88" hidden="1">{#N/A,#N/A,FALSE,"т02бд"}</definedName>
    <definedName name="fgfgfgfgfgf" localSheetId="89" hidden="1">{#N/A,#N/A,FALSE,"т02бд"}</definedName>
    <definedName name="fgfgfgfgfgf" localSheetId="90" hidden="1">{#N/A,#N/A,FALSE,"т02бд"}</definedName>
    <definedName name="fgfgfgfgfgf" localSheetId="91" hidden="1">{#N/A,#N/A,FALSE,"т02бд"}</definedName>
    <definedName name="fgfgfgfgfgf" localSheetId="22" hidden="1">{#N/A,#N/A,FALSE,"т02бд"}</definedName>
    <definedName name="fgfgfgfgfgf" localSheetId="60" hidden="1">{#N/A,#N/A,FALSE,"т02бд"}</definedName>
    <definedName name="fgfgfgfgfgf" localSheetId="70" hidden="1">{#N/A,#N/A,FALSE,"т02бд"}</definedName>
    <definedName name="fgfgfgfgfgf" localSheetId="71" hidden="1">{#N/A,#N/A,FALSE,"т02бд"}</definedName>
    <definedName name="fgfgfgfgfgf" hidden="1">{#N/A,#N/A,FALSE,"т02бд"}</definedName>
    <definedName name="fgfgfgfgfgf_2" localSheetId="1"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36"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4" hidden="1">{#N/A,#N/A,FALSE,"т02бд"}</definedName>
    <definedName name="fgfgfgfgfgf_2" localSheetId="47"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61" hidden="1">{#N/A,#N/A,FALSE,"т02бд"}</definedName>
    <definedName name="fgfgfgfgfgf_2" localSheetId="66" hidden="1">{#N/A,#N/A,FALSE,"т02бд"}</definedName>
    <definedName name="fgfgfgfgfgf_2" localSheetId="67" hidden="1">{#N/A,#N/A,FALSE,"т02бд"}</definedName>
    <definedName name="fgfgfgfgfgf_2" localSheetId="82" hidden="1">{#N/A,#N/A,FALSE,"т02бд"}</definedName>
    <definedName name="fgfgfgfgfgf_2" localSheetId="85" hidden="1">{#N/A,#N/A,FALSE,"т02бд"}</definedName>
    <definedName name="fgfgfgfgfgf_2" localSheetId="89" hidden="1">{#N/A,#N/A,FALSE,"т02бд"}</definedName>
    <definedName name="fgfgfgfgfgf_2" localSheetId="60" hidden="1">{#N/A,#N/A,FALSE,"т02бд"}</definedName>
    <definedName name="fgfgfgfgfgf_2" hidden="1">{#N/A,#N/A,FALSE,"т02бд"}</definedName>
    <definedName name="fgfgfgfgfgf_2_1" localSheetId="1"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36"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4" hidden="1">{#N/A,#N/A,FALSE,"т02бд"}</definedName>
    <definedName name="fgfgfgfgfgf_2_1" localSheetId="47"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61" hidden="1">{#N/A,#N/A,FALSE,"т02бд"}</definedName>
    <definedName name="fgfgfgfgfgf_2_1" localSheetId="66" hidden="1">{#N/A,#N/A,FALSE,"т02бд"}</definedName>
    <definedName name="fgfgfgfgfgf_2_1" localSheetId="67" hidden="1">{#N/A,#N/A,FALSE,"т02бд"}</definedName>
    <definedName name="fgfgfgfgfgf_2_1" localSheetId="82" hidden="1">{#N/A,#N/A,FALSE,"т02бд"}</definedName>
    <definedName name="fgfgfgfgfgf_2_1" localSheetId="85" hidden="1">{#N/A,#N/A,FALSE,"т02бд"}</definedName>
    <definedName name="fgfgfgfgfgf_2_1" localSheetId="89" hidden="1">{#N/A,#N/A,FALSE,"т02бд"}</definedName>
    <definedName name="fgfgfgfgfgf_2_1" localSheetId="60"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6" hidden="1">{#N/A,#N/A,FALSE,"т17-1банки (2)"}</definedName>
    <definedName name="fgk" localSheetId="17" hidden="1">{#N/A,#N/A,FALSE,"т17-1банки (2)"}</definedName>
    <definedName name="fgk" localSheetId="19" hidden="1">{#N/A,#N/A,FALSE,"т17-1банки (2)"}</definedName>
    <definedName name="fgk" localSheetId="21"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36"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61" hidden="1">{#N/A,#N/A,FALSE,"т17-1банки (2)"}</definedName>
    <definedName name="fgk" localSheetId="62" hidden="1">{#N/A,#N/A,FALSE,"т17-1банки (2)"}</definedName>
    <definedName name="fgk" localSheetId="66" hidden="1">{#N/A,#N/A,FALSE,"т17-1банки (2)"}</definedName>
    <definedName name="fgk" localSheetId="67" hidden="1">{#N/A,#N/A,FALSE,"т17-1банки (2)"}</definedName>
    <definedName name="fgk" localSheetId="69" hidden="1">{#N/A,#N/A,FALSE,"т17-1банки (2)"}</definedName>
    <definedName name="fgk" localSheetId="72" hidden="1">{#N/A,#N/A,FALSE,"т17-1банки (2)"}</definedName>
    <definedName name="fgk" localSheetId="81" hidden="1">{#N/A,#N/A,FALSE,"т17-1банки (2)"}</definedName>
    <definedName name="fgk" localSheetId="82" hidden="1">{#N/A,#N/A,FALSE,"т17-1банки (2)"}</definedName>
    <definedName name="fgk" localSheetId="85" hidden="1">{#N/A,#N/A,FALSE,"т17-1банки (2)"}</definedName>
    <definedName name="fgk" localSheetId="87" hidden="1">{#N/A,#N/A,FALSE,"т17-1банки (2)"}</definedName>
    <definedName name="fgk" localSheetId="88" hidden="1">{#N/A,#N/A,FALSE,"т17-1банки (2)"}</definedName>
    <definedName name="fgk" localSheetId="89" hidden="1">{#N/A,#N/A,FALSE,"т17-1банки (2)"}</definedName>
    <definedName name="fgk" localSheetId="90" hidden="1">{#N/A,#N/A,FALSE,"т17-1банки (2)"}</definedName>
    <definedName name="fgk" localSheetId="22" hidden="1">{#N/A,#N/A,FALSE,"т17-1банки (2)"}</definedName>
    <definedName name="fgk" localSheetId="60" hidden="1">{#N/A,#N/A,FALSE,"т17-1банки (2)"}</definedName>
    <definedName name="fgk" hidden="1">{#N/A,#N/A,FALSE,"т17-1банки (2)"}</definedName>
    <definedName name="fgk_2" localSheetId="1"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36"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4" hidden="1">{#N/A,#N/A,FALSE,"т17-1банки (2)"}</definedName>
    <definedName name="fgk_2" localSheetId="47"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61" hidden="1">{#N/A,#N/A,FALSE,"т17-1банки (2)"}</definedName>
    <definedName name="fgk_2" localSheetId="66" hidden="1">{#N/A,#N/A,FALSE,"т17-1банки (2)"}</definedName>
    <definedName name="fgk_2" localSheetId="67" hidden="1">{#N/A,#N/A,FALSE,"т17-1банки (2)"}</definedName>
    <definedName name="fgk_2" localSheetId="82" hidden="1">{#N/A,#N/A,FALSE,"т17-1банки (2)"}</definedName>
    <definedName name="fgk_2" localSheetId="85" hidden="1">{#N/A,#N/A,FALSE,"т17-1банки (2)"}</definedName>
    <definedName name="fgk_2" localSheetId="89" hidden="1">{#N/A,#N/A,FALSE,"т17-1банки (2)"}</definedName>
    <definedName name="fgk_2" localSheetId="60" hidden="1">{#N/A,#N/A,FALSE,"т17-1банки (2)"}</definedName>
    <definedName name="fgk_2" hidden="1">{#N/A,#N/A,FALSE,"т17-1банки (2)"}</definedName>
    <definedName name="fgk_2_1" localSheetId="1"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36"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4" hidden="1">{#N/A,#N/A,FALSE,"т17-1банки (2)"}</definedName>
    <definedName name="fgk_2_1" localSheetId="47"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61" hidden="1">{#N/A,#N/A,FALSE,"т17-1банки (2)"}</definedName>
    <definedName name="fgk_2_1" localSheetId="66" hidden="1">{#N/A,#N/A,FALSE,"т17-1банки (2)"}</definedName>
    <definedName name="fgk_2_1" localSheetId="67" hidden="1">{#N/A,#N/A,FALSE,"т17-1банки (2)"}</definedName>
    <definedName name="fgk_2_1" localSheetId="82" hidden="1">{#N/A,#N/A,FALSE,"т17-1банки (2)"}</definedName>
    <definedName name="fgk_2_1" localSheetId="85" hidden="1">{#N/A,#N/A,FALSE,"т17-1банки (2)"}</definedName>
    <definedName name="fgk_2_1" localSheetId="89" hidden="1">{#N/A,#N/A,FALSE,"т17-1банки (2)"}</definedName>
    <definedName name="fgk_2_1" localSheetId="60"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6" hidden="1">{#N/A,#N/A,FALSE,"т02бд"}</definedName>
    <definedName name="fgkf" localSheetId="17" hidden="1">{#N/A,#N/A,FALSE,"т02бд"}</definedName>
    <definedName name="fgkf" localSheetId="19" hidden="1">{#N/A,#N/A,FALSE,"т02бд"}</definedName>
    <definedName name="fgkf" localSheetId="21"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36"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61" hidden="1">{#N/A,#N/A,FALSE,"т02бд"}</definedName>
    <definedName name="fgkf" localSheetId="62" hidden="1">{#N/A,#N/A,FALSE,"т02бд"}</definedName>
    <definedName name="fgkf" localSheetId="66" hidden="1">{#N/A,#N/A,FALSE,"т02бд"}</definedName>
    <definedName name="fgkf" localSheetId="67" hidden="1">{#N/A,#N/A,FALSE,"т02бд"}</definedName>
    <definedName name="fgkf" localSheetId="69" hidden="1">{#N/A,#N/A,FALSE,"т02бд"}</definedName>
    <definedName name="fgkf" localSheetId="72" hidden="1">{#N/A,#N/A,FALSE,"т02бд"}</definedName>
    <definedName name="fgkf" localSheetId="81" hidden="1">{#N/A,#N/A,FALSE,"т02бд"}</definedName>
    <definedName name="fgkf" localSheetId="82" hidden="1">{#N/A,#N/A,FALSE,"т02бд"}</definedName>
    <definedName name="fgkf" localSheetId="85" hidden="1">{#N/A,#N/A,FALSE,"т02бд"}</definedName>
    <definedName name="fgkf" localSheetId="87" hidden="1">{#N/A,#N/A,FALSE,"т02бд"}</definedName>
    <definedName name="fgkf" localSheetId="88" hidden="1">{#N/A,#N/A,FALSE,"т02бд"}</definedName>
    <definedName name="fgkf" localSheetId="89" hidden="1">{#N/A,#N/A,FALSE,"т02бд"}</definedName>
    <definedName name="fgkf" localSheetId="90" hidden="1">{#N/A,#N/A,FALSE,"т02бд"}</definedName>
    <definedName name="fgkf" localSheetId="22" hidden="1">{#N/A,#N/A,FALSE,"т02бд"}</definedName>
    <definedName name="fgkf" localSheetId="60" hidden="1">{#N/A,#N/A,FALSE,"т02бд"}</definedName>
    <definedName name="fgkf" hidden="1">{#N/A,#N/A,FALSE,"т02бд"}</definedName>
    <definedName name="fgkf_2" localSheetId="1"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36"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4" hidden="1">{#N/A,#N/A,FALSE,"т02бд"}</definedName>
    <definedName name="fgkf_2" localSheetId="47"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61" hidden="1">{#N/A,#N/A,FALSE,"т02бд"}</definedName>
    <definedName name="fgkf_2" localSheetId="66" hidden="1">{#N/A,#N/A,FALSE,"т02бд"}</definedName>
    <definedName name="fgkf_2" localSheetId="67" hidden="1">{#N/A,#N/A,FALSE,"т02бд"}</definedName>
    <definedName name="fgkf_2" localSheetId="82" hidden="1">{#N/A,#N/A,FALSE,"т02бд"}</definedName>
    <definedName name="fgkf_2" localSheetId="85" hidden="1">{#N/A,#N/A,FALSE,"т02бд"}</definedName>
    <definedName name="fgkf_2" localSheetId="89" hidden="1">{#N/A,#N/A,FALSE,"т02бд"}</definedName>
    <definedName name="fgkf_2" localSheetId="60" hidden="1">{#N/A,#N/A,FALSE,"т02бд"}</definedName>
    <definedName name="fgkf_2" hidden="1">{#N/A,#N/A,FALSE,"т02бд"}</definedName>
    <definedName name="fgkf_2_1" localSheetId="1"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36"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4" hidden="1">{#N/A,#N/A,FALSE,"т02бд"}</definedName>
    <definedName name="fgkf_2_1" localSheetId="47"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61" hidden="1">{#N/A,#N/A,FALSE,"т02бд"}</definedName>
    <definedName name="fgkf_2_1" localSheetId="66" hidden="1">{#N/A,#N/A,FALSE,"т02бд"}</definedName>
    <definedName name="fgkf_2_1" localSheetId="67" hidden="1">{#N/A,#N/A,FALSE,"т02бд"}</definedName>
    <definedName name="fgkf_2_1" localSheetId="82" hidden="1">{#N/A,#N/A,FALSE,"т02бд"}</definedName>
    <definedName name="fgkf_2_1" localSheetId="85" hidden="1">{#N/A,#N/A,FALSE,"т02бд"}</definedName>
    <definedName name="fgkf_2_1" localSheetId="89" hidden="1">{#N/A,#N/A,FALSE,"т02бд"}</definedName>
    <definedName name="fgkf_2_1" localSheetId="60" hidden="1">{#N/A,#N/A,FALSE,"т02бд"}</definedName>
    <definedName name="fgkf_2_1" hidden="1">{#N/A,#N/A,FALSE,"т02бд"}</definedName>
    <definedName name="fkfgk" localSheetId="1" hidden="1">{#N/A,#N/A,FALSE,"т04"}</definedName>
    <definedName name="fkfgk" localSheetId="2" hidden="1">{#N/A,#N/A,FALSE,"т04"}</definedName>
    <definedName name="fkfgk" localSheetId="16" hidden="1">{#N/A,#N/A,FALSE,"т04"}</definedName>
    <definedName name="fkfgk" localSheetId="17" hidden="1">{#N/A,#N/A,FALSE,"т04"}</definedName>
    <definedName name="fkfgk" localSheetId="19" hidden="1">{#N/A,#N/A,FALSE,"т04"}</definedName>
    <definedName name="fkfgk" localSheetId="21"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36"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61" hidden="1">{#N/A,#N/A,FALSE,"т04"}</definedName>
    <definedName name="fkfgk" localSheetId="62" hidden="1">{#N/A,#N/A,FALSE,"т04"}</definedName>
    <definedName name="fkfgk" localSheetId="66" hidden="1">{#N/A,#N/A,FALSE,"т04"}</definedName>
    <definedName name="fkfgk" localSheetId="67" hidden="1">{#N/A,#N/A,FALSE,"т04"}</definedName>
    <definedName name="fkfgk" localSheetId="69" hidden="1">{#N/A,#N/A,FALSE,"т04"}</definedName>
    <definedName name="fkfgk" localSheetId="72" hidden="1">{#N/A,#N/A,FALSE,"т04"}</definedName>
    <definedName name="fkfgk" localSheetId="81" hidden="1">{#N/A,#N/A,FALSE,"т04"}</definedName>
    <definedName name="fkfgk" localSheetId="82" hidden="1">{#N/A,#N/A,FALSE,"т04"}</definedName>
    <definedName name="fkfgk" localSheetId="85" hidden="1">{#N/A,#N/A,FALSE,"т04"}</definedName>
    <definedName name="fkfgk" localSheetId="87" hidden="1">{#N/A,#N/A,FALSE,"т04"}</definedName>
    <definedName name="fkfgk" localSheetId="88" hidden="1">{#N/A,#N/A,FALSE,"т04"}</definedName>
    <definedName name="fkfgk" localSheetId="89" hidden="1">{#N/A,#N/A,FALSE,"т04"}</definedName>
    <definedName name="fkfgk" localSheetId="90" hidden="1">{#N/A,#N/A,FALSE,"т04"}</definedName>
    <definedName name="fkfgk" localSheetId="22" hidden="1">{#N/A,#N/A,FALSE,"т04"}</definedName>
    <definedName name="fkfgk" localSheetId="60" hidden="1">{#N/A,#N/A,FALSE,"т04"}</definedName>
    <definedName name="fkfgk" hidden="1">{#N/A,#N/A,FALSE,"т04"}</definedName>
    <definedName name="fkfgk_2" localSheetId="1"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36"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4" hidden="1">{#N/A,#N/A,FALSE,"т04"}</definedName>
    <definedName name="fkfgk_2" localSheetId="47"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61" hidden="1">{#N/A,#N/A,FALSE,"т04"}</definedName>
    <definedName name="fkfgk_2" localSheetId="66" hidden="1">{#N/A,#N/A,FALSE,"т04"}</definedName>
    <definedName name="fkfgk_2" localSheetId="67" hidden="1">{#N/A,#N/A,FALSE,"т04"}</definedName>
    <definedName name="fkfgk_2" localSheetId="82" hidden="1">{#N/A,#N/A,FALSE,"т04"}</definedName>
    <definedName name="fkfgk_2" localSheetId="85" hidden="1">{#N/A,#N/A,FALSE,"т04"}</definedName>
    <definedName name="fkfgk_2" localSheetId="89" hidden="1">{#N/A,#N/A,FALSE,"т04"}</definedName>
    <definedName name="fkfgk_2" localSheetId="60" hidden="1">{#N/A,#N/A,FALSE,"т04"}</definedName>
    <definedName name="fkfgk_2" hidden="1">{#N/A,#N/A,FALSE,"т04"}</definedName>
    <definedName name="fkfgk_2_1" localSheetId="1"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36"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4" hidden="1">{#N/A,#N/A,FALSE,"т04"}</definedName>
    <definedName name="fkfgk_2_1" localSheetId="47"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61" hidden="1">{#N/A,#N/A,FALSE,"т04"}</definedName>
    <definedName name="fkfgk_2_1" localSheetId="66" hidden="1">{#N/A,#N/A,FALSE,"т04"}</definedName>
    <definedName name="fkfgk_2_1" localSheetId="67" hidden="1">{#N/A,#N/A,FALSE,"т04"}</definedName>
    <definedName name="fkfgk_2_1" localSheetId="82" hidden="1">{#N/A,#N/A,FALSE,"т04"}</definedName>
    <definedName name="fkfgk_2_1" localSheetId="85" hidden="1">{#N/A,#N/A,FALSE,"т04"}</definedName>
    <definedName name="fkfgk_2_1" localSheetId="89" hidden="1">{#N/A,#N/A,FALSE,"т04"}</definedName>
    <definedName name="fkfgk_2_1" localSheetId="60" hidden="1">{#N/A,#N/A,FALSE,"т04"}</definedName>
    <definedName name="fkfgk_2_1" hidden="1">{#N/A,#N/A,FALSE,"т04"}</definedName>
    <definedName name="fkfkgk" localSheetId="1" hidden="1">{#N/A,#N/A,FALSE,"т02бд"}</definedName>
    <definedName name="fkfkgk" localSheetId="2" hidden="1">{#N/A,#N/A,FALSE,"т02бд"}</definedName>
    <definedName name="fkfkgk" localSheetId="16" hidden="1">{#N/A,#N/A,FALSE,"т02бд"}</definedName>
    <definedName name="fkfkgk" localSheetId="17" hidden="1">{#N/A,#N/A,FALSE,"т02бд"}</definedName>
    <definedName name="fkfkgk" localSheetId="19" hidden="1">{#N/A,#N/A,FALSE,"т02бд"}</definedName>
    <definedName name="fkfkgk" localSheetId="21"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36"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61" hidden="1">{#N/A,#N/A,FALSE,"т02бд"}</definedName>
    <definedName name="fkfkgk" localSheetId="62" hidden="1">{#N/A,#N/A,FALSE,"т02бд"}</definedName>
    <definedName name="fkfkgk" localSheetId="66" hidden="1">{#N/A,#N/A,FALSE,"т02бд"}</definedName>
    <definedName name="fkfkgk" localSheetId="67" hidden="1">{#N/A,#N/A,FALSE,"т02бд"}</definedName>
    <definedName name="fkfkgk" localSheetId="69" hidden="1">{#N/A,#N/A,FALSE,"т02бд"}</definedName>
    <definedName name="fkfkgk" localSheetId="72" hidden="1">{#N/A,#N/A,FALSE,"т02бд"}</definedName>
    <definedName name="fkfkgk" localSheetId="81" hidden="1">{#N/A,#N/A,FALSE,"т02бд"}</definedName>
    <definedName name="fkfkgk" localSheetId="82" hidden="1">{#N/A,#N/A,FALSE,"т02бд"}</definedName>
    <definedName name="fkfkgk" localSheetId="85" hidden="1">{#N/A,#N/A,FALSE,"т02бд"}</definedName>
    <definedName name="fkfkgk" localSheetId="87" hidden="1">{#N/A,#N/A,FALSE,"т02бд"}</definedName>
    <definedName name="fkfkgk" localSheetId="88" hidden="1">{#N/A,#N/A,FALSE,"т02бд"}</definedName>
    <definedName name="fkfkgk" localSheetId="89" hidden="1">{#N/A,#N/A,FALSE,"т02бд"}</definedName>
    <definedName name="fkfkgk" localSheetId="90" hidden="1">{#N/A,#N/A,FALSE,"т02бд"}</definedName>
    <definedName name="fkfkgk" localSheetId="22" hidden="1">{#N/A,#N/A,FALSE,"т02бд"}</definedName>
    <definedName name="fkfkgk" localSheetId="60" hidden="1">{#N/A,#N/A,FALSE,"т02бд"}</definedName>
    <definedName name="fkfkgk" hidden="1">{#N/A,#N/A,FALSE,"т02бд"}</definedName>
    <definedName name="fkfkgk_2" localSheetId="1"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36"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4" hidden="1">{#N/A,#N/A,FALSE,"т02бд"}</definedName>
    <definedName name="fkfkgk_2" localSheetId="47"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61" hidden="1">{#N/A,#N/A,FALSE,"т02бд"}</definedName>
    <definedName name="fkfkgk_2" localSheetId="66" hidden="1">{#N/A,#N/A,FALSE,"т02бд"}</definedName>
    <definedName name="fkfkgk_2" localSheetId="67" hidden="1">{#N/A,#N/A,FALSE,"т02бд"}</definedName>
    <definedName name="fkfkgk_2" localSheetId="82" hidden="1">{#N/A,#N/A,FALSE,"т02бд"}</definedName>
    <definedName name="fkfkgk_2" localSheetId="85" hidden="1">{#N/A,#N/A,FALSE,"т02бд"}</definedName>
    <definedName name="fkfkgk_2" localSheetId="89" hidden="1">{#N/A,#N/A,FALSE,"т02бд"}</definedName>
    <definedName name="fkfkgk_2" localSheetId="60" hidden="1">{#N/A,#N/A,FALSE,"т02бд"}</definedName>
    <definedName name="fkfkgk_2" hidden="1">{#N/A,#N/A,FALSE,"т02бд"}</definedName>
    <definedName name="fkfkgk_2_1" localSheetId="1"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36"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4" hidden="1">{#N/A,#N/A,FALSE,"т02бд"}</definedName>
    <definedName name="fkfkgk_2_1" localSheetId="47"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61" hidden="1">{#N/A,#N/A,FALSE,"т02бд"}</definedName>
    <definedName name="fkfkgk_2_1" localSheetId="66" hidden="1">{#N/A,#N/A,FALSE,"т02бд"}</definedName>
    <definedName name="fkfkgk_2_1" localSheetId="67" hidden="1">{#N/A,#N/A,FALSE,"т02бд"}</definedName>
    <definedName name="fkfkgk_2_1" localSheetId="82" hidden="1">{#N/A,#N/A,FALSE,"т02бд"}</definedName>
    <definedName name="fkfkgk_2_1" localSheetId="85" hidden="1">{#N/A,#N/A,FALSE,"т02бд"}</definedName>
    <definedName name="fkfkgk_2_1" localSheetId="89" hidden="1">{#N/A,#N/A,FALSE,"т02бд"}</definedName>
    <definedName name="fkfkgk_2_1" localSheetId="60"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6" hidden="1">{#N/A,#N/A,FALSE,"т02бд"}</definedName>
    <definedName name="Food_comp" localSheetId="17" hidden="1">{#N/A,#N/A,FALSE,"т02бд"}</definedName>
    <definedName name="Food_comp" localSheetId="19" hidden="1">{#N/A,#N/A,FALSE,"т02бд"}</definedName>
    <definedName name="Food_comp" localSheetId="21"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36"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61" hidden="1">{#N/A,#N/A,FALSE,"т02бд"}</definedName>
    <definedName name="Food_comp" localSheetId="62" hidden="1">{#N/A,#N/A,FALSE,"т02бд"}</definedName>
    <definedName name="Food_comp" localSheetId="66" hidden="1">{#N/A,#N/A,FALSE,"т02бд"}</definedName>
    <definedName name="Food_comp" localSheetId="67" hidden="1">{#N/A,#N/A,FALSE,"т02бд"}</definedName>
    <definedName name="Food_comp" localSheetId="69" hidden="1">{#N/A,#N/A,FALSE,"т02бд"}</definedName>
    <definedName name="Food_comp" localSheetId="72" hidden="1">{#N/A,#N/A,FALSE,"т02бд"}</definedName>
    <definedName name="Food_comp" localSheetId="81" hidden="1">{#N/A,#N/A,FALSE,"т02бд"}</definedName>
    <definedName name="Food_comp" localSheetId="82" hidden="1">{#N/A,#N/A,FALSE,"т02бд"}</definedName>
    <definedName name="Food_comp" localSheetId="85" hidden="1">{#N/A,#N/A,FALSE,"т02бд"}</definedName>
    <definedName name="Food_comp" localSheetId="87" hidden="1">{#N/A,#N/A,FALSE,"т02бд"}</definedName>
    <definedName name="Food_comp" localSheetId="88" hidden="1">{#N/A,#N/A,FALSE,"т02бд"}</definedName>
    <definedName name="Food_comp" localSheetId="89" hidden="1">{#N/A,#N/A,FALSE,"т02бд"}</definedName>
    <definedName name="Food_comp" localSheetId="90" hidden="1">{#N/A,#N/A,FALSE,"т02бд"}</definedName>
    <definedName name="Food_comp" localSheetId="22" hidden="1">{#N/A,#N/A,FALSE,"т02бд"}</definedName>
    <definedName name="Food_comp" localSheetId="60" hidden="1">{#N/A,#N/A,FALSE,"т02бд"}</definedName>
    <definedName name="Food_comp" hidden="1">{#N/A,#N/A,FALSE,"т02бд"}</definedName>
    <definedName name="Food_comp_1" localSheetId="1"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36"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4" hidden="1">{#N/A,#N/A,FALSE,"т02бд"}</definedName>
    <definedName name="Food_comp_1" localSheetId="47"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61" hidden="1">{#N/A,#N/A,FALSE,"т02бд"}</definedName>
    <definedName name="Food_comp_1" localSheetId="66" hidden="1">{#N/A,#N/A,FALSE,"т02бд"}</definedName>
    <definedName name="Food_comp_1" localSheetId="67" hidden="1">{#N/A,#N/A,FALSE,"т02бд"}</definedName>
    <definedName name="Food_comp_1" localSheetId="82" hidden="1">{#N/A,#N/A,FALSE,"т02бд"}</definedName>
    <definedName name="Food_comp_1" localSheetId="85" hidden="1">{#N/A,#N/A,FALSE,"т02бд"}</definedName>
    <definedName name="Food_comp_1" localSheetId="89" hidden="1">{#N/A,#N/A,FALSE,"т02бд"}</definedName>
    <definedName name="Food_comp_1" localSheetId="60" hidden="1">{#N/A,#N/A,FALSE,"т02бд"}</definedName>
    <definedName name="Food_comp_1" hidden="1">{#N/A,#N/A,FALSE,"т02бд"}</definedName>
    <definedName name="Food_comp_2" localSheetId="1"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36"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4" hidden="1">{#N/A,#N/A,FALSE,"т02бд"}</definedName>
    <definedName name="Food_comp_2" localSheetId="47"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61" hidden="1">{#N/A,#N/A,FALSE,"т02бд"}</definedName>
    <definedName name="Food_comp_2" localSheetId="66" hidden="1">{#N/A,#N/A,FALSE,"т02бд"}</definedName>
    <definedName name="Food_comp_2" localSheetId="67" hidden="1">{#N/A,#N/A,FALSE,"т02бд"}</definedName>
    <definedName name="Food_comp_2" localSheetId="82" hidden="1">{#N/A,#N/A,FALSE,"т02бд"}</definedName>
    <definedName name="Food_comp_2" localSheetId="85" hidden="1">{#N/A,#N/A,FALSE,"т02бд"}</definedName>
    <definedName name="Food_comp_2" localSheetId="89" hidden="1">{#N/A,#N/A,FALSE,"т02бд"}</definedName>
    <definedName name="Food_comp_2" localSheetId="60"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8"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4"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5"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4"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5"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36"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4" hidden="1">{#N/A,#N/A,FALSE,"т02бд"}</definedName>
    <definedName name="fuh" localSheetId="47"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61" hidden="1">{#N/A,#N/A,FALSE,"т02бд"}</definedName>
    <definedName name="fuh" localSheetId="62" hidden="1">{#N/A,#N/A,FALSE,"т02бд"}</definedName>
    <definedName name="fuh" localSheetId="66" hidden="1">{#N/A,#N/A,FALSE,"т02бд"}</definedName>
    <definedName name="fuh" localSheetId="67" hidden="1">{#N/A,#N/A,FALSE,"т02бд"}</definedName>
    <definedName name="fuh" localSheetId="69" hidden="1">{#N/A,#N/A,FALSE,"т02бд"}</definedName>
    <definedName name="fuh" localSheetId="72" hidden="1">{#N/A,#N/A,FALSE,"т02бд"}</definedName>
    <definedName name="fuh" localSheetId="81" hidden="1">{#N/A,#N/A,FALSE,"т02бд"}</definedName>
    <definedName name="fuh" localSheetId="82" hidden="1">{#N/A,#N/A,FALSE,"т02бд"}</definedName>
    <definedName name="fuh" localSheetId="85" hidden="1">{#N/A,#N/A,FALSE,"т02бд"}</definedName>
    <definedName name="fuh" localSheetId="87" hidden="1">{#N/A,#N/A,FALSE,"т02бд"}</definedName>
    <definedName name="fuh" localSheetId="88" hidden="1">{#N/A,#N/A,FALSE,"т02бд"}</definedName>
    <definedName name="fuh" localSheetId="89" hidden="1">{#N/A,#N/A,FALSE,"т02бд"}</definedName>
    <definedName name="fuh" localSheetId="90" hidden="1">{#N/A,#N/A,FALSE,"т02бд"}</definedName>
    <definedName name="fuh" localSheetId="91" hidden="1">{#N/A,#N/A,FALSE,"т02бд"}</definedName>
    <definedName name="fuh" localSheetId="60" hidden="1">{#N/A,#N/A,FALSE,"т02бд"}</definedName>
    <definedName name="fuh" localSheetId="70" hidden="1">{#N/A,#N/A,FALSE,"т02бд"}</definedName>
    <definedName name="fuh" localSheetId="71" hidden="1">{#N/A,#N/A,FALSE,"т02бд"}</definedName>
    <definedName name="fuh" hidden="1">{#N/A,#N/A,FALSE,"т02бд"}</definedName>
    <definedName name="fx" localSheetId="1" hidden="1">{#N/A,#N/A,FALSE,"т02бд"}</definedName>
    <definedName name="fx" localSheetId="2"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36"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3" hidden="1">{#N/A,#N/A,FALSE,"т02бд"}</definedName>
    <definedName name="fx" localSheetId="44" hidden="1">{#N/A,#N/A,FALSE,"т02бд"}</definedName>
    <definedName name="fx" localSheetId="47"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61" hidden="1">{#N/A,#N/A,FALSE,"т02бд"}</definedName>
    <definedName name="fx" localSheetId="62" hidden="1">{#N/A,#N/A,FALSE,"т02бд"}</definedName>
    <definedName name="fx" localSheetId="66" hidden="1">{#N/A,#N/A,FALSE,"т02бд"}</definedName>
    <definedName name="fx" localSheetId="67" hidden="1">{#N/A,#N/A,FALSE,"т02бд"}</definedName>
    <definedName name="fx" localSheetId="69" hidden="1">{#N/A,#N/A,FALSE,"т02бд"}</definedName>
    <definedName name="fx" localSheetId="72" hidden="1">{#N/A,#N/A,FALSE,"т02бд"}</definedName>
    <definedName name="fx" localSheetId="81" hidden="1">{#N/A,#N/A,FALSE,"т02бд"}</definedName>
    <definedName name="fx" localSheetId="82" hidden="1">{#N/A,#N/A,FALSE,"т02бд"}</definedName>
    <definedName name="fx" localSheetId="85" hidden="1">{#N/A,#N/A,FALSE,"т02бд"}</definedName>
    <definedName name="fx" localSheetId="87" hidden="1">{#N/A,#N/A,FALSE,"т02бд"}</definedName>
    <definedName name="fx" localSheetId="88" hidden="1">{#N/A,#N/A,FALSE,"т02бд"}</definedName>
    <definedName name="fx" localSheetId="89" hidden="1">{#N/A,#N/A,FALSE,"т02бд"}</definedName>
    <definedName name="fx" localSheetId="90" hidden="1">{#N/A,#N/A,FALSE,"т02бд"}</definedName>
    <definedName name="fx" localSheetId="60" hidden="1">{#N/A,#N/A,FALSE,"т02бд"}</definedName>
    <definedName name="fx" hidden="1">{#N/A,#N/A,FALSE,"т02бд"}</definedName>
    <definedName name="g7.2" localSheetId="1"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36"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4" hidden="1">{#N/A,#N/A,FALSE,"т04"}</definedName>
    <definedName name="g7.2" localSheetId="47"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61" hidden="1">{#N/A,#N/A,FALSE,"т04"}</definedName>
    <definedName name="g7.2" localSheetId="62" hidden="1">{#N/A,#N/A,FALSE,"т04"}</definedName>
    <definedName name="g7.2" localSheetId="66" hidden="1">{#N/A,#N/A,FALSE,"т04"}</definedName>
    <definedName name="g7.2" localSheetId="67" hidden="1">{#N/A,#N/A,FALSE,"т04"}</definedName>
    <definedName name="g7.2" localSheetId="69" hidden="1">{#N/A,#N/A,FALSE,"т04"}</definedName>
    <definedName name="g7.2" localSheetId="72" hidden="1">{#N/A,#N/A,FALSE,"т04"}</definedName>
    <definedName name="g7.2" localSheetId="81" hidden="1">{#N/A,#N/A,FALSE,"т04"}</definedName>
    <definedName name="g7.2" localSheetId="82" hidden="1">{#N/A,#N/A,FALSE,"т04"}</definedName>
    <definedName name="g7.2" localSheetId="85" hidden="1">{#N/A,#N/A,FALSE,"т04"}</definedName>
    <definedName name="g7.2" localSheetId="87" hidden="1">{#N/A,#N/A,FALSE,"т04"}</definedName>
    <definedName name="g7.2" localSheetId="88" hidden="1">{#N/A,#N/A,FALSE,"т04"}</definedName>
    <definedName name="g7.2" localSheetId="89" hidden="1">{#N/A,#N/A,FALSE,"т04"}</definedName>
    <definedName name="g7.2" localSheetId="90" hidden="1">{#N/A,#N/A,FALSE,"т04"}</definedName>
    <definedName name="g7.2" localSheetId="91" hidden="1">{#N/A,#N/A,FALSE,"т04"}</definedName>
    <definedName name="g7.2" localSheetId="60" hidden="1">{#N/A,#N/A,FALSE,"т04"}</definedName>
    <definedName name="g7.2" localSheetId="70" hidden="1">{#N/A,#N/A,FALSE,"т04"}</definedName>
    <definedName name="g7.2" hidden="1">{#N/A,#N/A,FALSE,"т04"}</definedName>
    <definedName name="ggg" localSheetId="1" hidden="1">{#N/A,#N/A,FALSE,"т02бд"}</definedName>
    <definedName name="ggg" localSheetId="2" hidden="1">{#N/A,#N/A,FALSE,"т02бд"}</definedName>
    <definedName name="ggg" localSheetId="16" hidden="1">{#N/A,#N/A,FALSE,"т02бд"}</definedName>
    <definedName name="ggg" localSheetId="17" hidden="1">{#N/A,#N/A,FALSE,"т02бд"}</definedName>
    <definedName name="ggg" localSheetId="19" hidden="1">{#N/A,#N/A,FALSE,"т02бд"}</definedName>
    <definedName name="ggg" localSheetId="21"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36"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61" hidden="1">{#N/A,#N/A,FALSE,"т02бд"}</definedName>
    <definedName name="ggg" localSheetId="62" hidden="1">{#N/A,#N/A,FALSE,"т02бд"}</definedName>
    <definedName name="ggg" localSheetId="66" hidden="1">{#N/A,#N/A,FALSE,"т02бд"}</definedName>
    <definedName name="ggg" localSheetId="67" hidden="1">{#N/A,#N/A,FALSE,"т02бд"}</definedName>
    <definedName name="ggg" localSheetId="69" hidden="1">{#N/A,#N/A,FALSE,"т02бд"}</definedName>
    <definedName name="ggg" localSheetId="72" hidden="1">{#N/A,#N/A,FALSE,"т02бд"}</definedName>
    <definedName name="ggg" localSheetId="81" hidden="1">{#N/A,#N/A,FALSE,"т02бд"}</definedName>
    <definedName name="ggg" localSheetId="82" hidden="1">{#N/A,#N/A,FALSE,"т02бд"}</definedName>
    <definedName name="ggg" localSheetId="85" hidden="1">{#N/A,#N/A,FALSE,"т02бд"}</definedName>
    <definedName name="ggg" localSheetId="87" hidden="1">{#N/A,#N/A,FALSE,"т02бд"}</definedName>
    <definedName name="ggg" localSheetId="88" hidden="1">{#N/A,#N/A,FALSE,"т02бд"}</definedName>
    <definedName name="ggg" localSheetId="89" hidden="1">{#N/A,#N/A,FALSE,"т02бд"}</definedName>
    <definedName name="ggg" localSheetId="90" hidden="1">{#N/A,#N/A,FALSE,"т02бд"}</definedName>
    <definedName name="ggg" localSheetId="91" hidden="1">{#N/A,#N/A,FALSE,"т02бд"}</definedName>
    <definedName name="ggg" localSheetId="22" hidden="1">{#N/A,#N/A,FALSE,"т02бд"}</definedName>
    <definedName name="ggg" localSheetId="60" hidden="1">{#N/A,#N/A,FALSE,"т02бд"}</definedName>
    <definedName name="ggg" localSheetId="70" hidden="1">{#N/A,#N/A,FALSE,"т02бд"}</definedName>
    <definedName name="ggg" localSheetId="71" hidden="1">{#N/A,#N/A,FALSE,"т02бд"}</definedName>
    <definedName name="ggg" hidden="1">{#N/A,#N/A,FALSE,"т02бд"}</definedName>
    <definedName name="ggg_2" localSheetId="1"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36"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4" hidden="1">{#N/A,#N/A,FALSE,"т02бд"}</definedName>
    <definedName name="ggg_2" localSheetId="47"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61" hidden="1">{#N/A,#N/A,FALSE,"т02бд"}</definedName>
    <definedName name="ggg_2" localSheetId="66" hidden="1">{#N/A,#N/A,FALSE,"т02бд"}</definedName>
    <definedName name="ggg_2" localSheetId="67" hidden="1">{#N/A,#N/A,FALSE,"т02бд"}</definedName>
    <definedName name="ggg_2" localSheetId="82" hidden="1">{#N/A,#N/A,FALSE,"т02бд"}</definedName>
    <definedName name="ggg_2" localSheetId="85" hidden="1">{#N/A,#N/A,FALSE,"т02бд"}</definedName>
    <definedName name="ggg_2" localSheetId="89" hidden="1">{#N/A,#N/A,FALSE,"т02бд"}</definedName>
    <definedName name="ggg_2" localSheetId="60" hidden="1">{#N/A,#N/A,FALSE,"т02бд"}</definedName>
    <definedName name="ggg_2" hidden="1">{#N/A,#N/A,FALSE,"т02бд"}</definedName>
    <definedName name="ggg_2_1" localSheetId="1"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36"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4" hidden="1">{#N/A,#N/A,FALSE,"т02бд"}</definedName>
    <definedName name="ggg_2_1" localSheetId="47"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61" hidden="1">{#N/A,#N/A,FALSE,"т02бд"}</definedName>
    <definedName name="ggg_2_1" localSheetId="66" hidden="1">{#N/A,#N/A,FALSE,"т02бд"}</definedName>
    <definedName name="ggg_2_1" localSheetId="67" hidden="1">{#N/A,#N/A,FALSE,"т02бд"}</definedName>
    <definedName name="ggg_2_1" localSheetId="82" hidden="1">{#N/A,#N/A,FALSE,"т02бд"}</definedName>
    <definedName name="ggg_2_1" localSheetId="85" hidden="1">{#N/A,#N/A,FALSE,"т02бд"}</definedName>
    <definedName name="ggg_2_1" localSheetId="89" hidden="1">{#N/A,#N/A,FALSE,"т02бд"}</definedName>
    <definedName name="ggg_2_1" localSheetId="60" hidden="1">{#N/A,#N/A,FALSE,"т02бд"}</definedName>
    <definedName name="ggg_2_1" hidden="1">{#N/A,#N/A,FALSE,"т02бд"}</definedName>
    <definedName name="gggggg" localSheetId="1" hidden="1">{#N/A,#N/A,FALSE,"т02бд"}</definedName>
    <definedName name="gggggg" localSheetId="2" hidden="1">{#N/A,#N/A,FALSE,"т02бд"}</definedName>
    <definedName name="gggggg" localSheetId="16" hidden="1">{#N/A,#N/A,FALSE,"т02бд"}</definedName>
    <definedName name="gggggg" localSheetId="17" hidden="1">{#N/A,#N/A,FALSE,"т02бд"}</definedName>
    <definedName name="gggggg" localSheetId="19" hidden="1">{#N/A,#N/A,FALSE,"т02бд"}</definedName>
    <definedName name="gggggg" localSheetId="21"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36"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61" hidden="1">{#N/A,#N/A,FALSE,"т02бд"}</definedName>
    <definedName name="gggggg" localSheetId="62" hidden="1">{#N/A,#N/A,FALSE,"т02бд"}</definedName>
    <definedName name="gggggg" localSheetId="66" hidden="1">{#N/A,#N/A,FALSE,"т02бд"}</definedName>
    <definedName name="gggggg" localSheetId="67" hidden="1">{#N/A,#N/A,FALSE,"т02бд"}</definedName>
    <definedName name="gggggg" localSheetId="69" hidden="1">{#N/A,#N/A,FALSE,"т02бд"}</definedName>
    <definedName name="gggggg" localSheetId="72" hidden="1">{#N/A,#N/A,FALSE,"т02бд"}</definedName>
    <definedName name="gggggg" localSheetId="81" hidden="1">{#N/A,#N/A,FALSE,"т02бд"}</definedName>
    <definedName name="gggggg" localSheetId="82" hidden="1">{#N/A,#N/A,FALSE,"т02бд"}</definedName>
    <definedName name="gggggg" localSheetId="85" hidden="1">{#N/A,#N/A,FALSE,"т02бд"}</definedName>
    <definedName name="gggggg" localSheetId="87" hidden="1">{#N/A,#N/A,FALSE,"т02бд"}</definedName>
    <definedName name="gggggg" localSheetId="88" hidden="1">{#N/A,#N/A,FALSE,"т02бд"}</definedName>
    <definedName name="gggggg" localSheetId="89" hidden="1">{#N/A,#N/A,FALSE,"т02бд"}</definedName>
    <definedName name="gggggg" localSheetId="90" hidden="1">{#N/A,#N/A,FALSE,"т02бд"}</definedName>
    <definedName name="gggggg" localSheetId="91" hidden="1">{#N/A,#N/A,FALSE,"т02бд"}</definedName>
    <definedName name="gggggg" localSheetId="22" hidden="1">{#N/A,#N/A,FALSE,"т02бд"}</definedName>
    <definedName name="gggggg" localSheetId="60" hidden="1">{#N/A,#N/A,FALSE,"т02бд"}</definedName>
    <definedName name="gggggg" localSheetId="70" hidden="1">{#N/A,#N/A,FALSE,"т02бд"}</definedName>
    <definedName name="gggggg" localSheetId="71" hidden="1">{#N/A,#N/A,FALSE,"т02бд"}</definedName>
    <definedName name="gggggg" hidden="1">{#N/A,#N/A,FALSE,"т02бд"}</definedName>
    <definedName name="gggggg_2" localSheetId="1"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36"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4" hidden="1">{#N/A,#N/A,FALSE,"т02бд"}</definedName>
    <definedName name="gggggg_2" localSheetId="47"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61" hidden="1">{#N/A,#N/A,FALSE,"т02бд"}</definedName>
    <definedName name="gggggg_2" localSheetId="66" hidden="1">{#N/A,#N/A,FALSE,"т02бд"}</definedName>
    <definedName name="gggggg_2" localSheetId="67" hidden="1">{#N/A,#N/A,FALSE,"т02бд"}</definedName>
    <definedName name="gggggg_2" localSheetId="82" hidden="1">{#N/A,#N/A,FALSE,"т02бд"}</definedName>
    <definedName name="gggggg_2" localSheetId="85" hidden="1">{#N/A,#N/A,FALSE,"т02бд"}</definedName>
    <definedName name="gggggg_2" localSheetId="89" hidden="1">{#N/A,#N/A,FALSE,"т02бд"}</definedName>
    <definedName name="gggggg_2" localSheetId="60" hidden="1">{#N/A,#N/A,FALSE,"т02бд"}</definedName>
    <definedName name="gggggg_2" hidden="1">{#N/A,#N/A,FALSE,"т02бд"}</definedName>
    <definedName name="gggggg_2_1" localSheetId="1"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36"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4" hidden="1">{#N/A,#N/A,FALSE,"т02бд"}</definedName>
    <definedName name="gggggg_2_1" localSheetId="47"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61" hidden="1">{#N/A,#N/A,FALSE,"т02бд"}</definedName>
    <definedName name="gggggg_2_1" localSheetId="66" hidden="1">{#N/A,#N/A,FALSE,"т02бд"}</definedName>
    <definedName name="gggggg_2_1" localSheetId="67" hidden="1">{#N/A,#N/A,FALSE,"т02бд"}</definedName>
    <definedName name="gggggg_2_1" localSheetId="82" hidden="1">{#N/A,#N/A,FALSE,"т02бд"}</definedName>
    <definedName name="gggggg_2_1" localSheetId="85" hidden="1">{#N/A,#N/A,FALSE,"т02бд"}</definedName>
    <definedName name="gggggg_2_1" localSheetId="89" hidden="1">{#N/A,#N/A,FALSE,"т02бд"}</definedName>
    <definedName name="gggggg_2_1" localSheetId="60" hidden="1">{#N/A,#N/A,FALSE,"т02бд"}</definedName>
    <definedName name="gggggg_2_1" hidden="1">{#N/A,#N/A,FALSE,"т02бд"}</definedName>
    <definedName name="ghghg" localSheetId="1" hidden="1">{#N/A,#N/A,FALSE,"т02бд"}</definedName>
    <definedName name="ghghg" localSheetId="2" hidden="1">{#N/A,#N/A,FALSE,"т02бд"}</definedName>
    <definedName name="ghghg" localSheetId="16" hidden="1">{#N/A,#N/A,FALSE,"т02бд"}</definedName>
    <definedName name="ghghg" localSheetId="17" hidden="1">{#N/A,#N/A,FALSE,"т02бд"}</definedName>
    <definedName name="ghghg" localSheetId="19" hidden="1">{#N/A,#N/A,FALSE,"т02бд"}</definedName>
    <definedName name="ghghg" localSheetId="21"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36"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61" hidden="1">{#N/A,#N/A,FALSE,"т02бд"}</definedName>
    <definedName name="ghghg" localSheetId="62" hidden="1">{#N/A,#N/A,FALSE,"т02бд"}</definedName>
    <definedName name="ghghg" localSheetId="66" hidden="1">{#N/A,#N/A,FALSE,"т02бд"}</definedName>
    <definedName name="ghghg" localSheetId="67" hidden="1">{#N/A,#N/A,FALSE,"т02бд"}</definedName>
    <definedName name="ghghg" localSheetId="69" hidden="1">{#N/A,#N/A,FALSE,"т02бд"}</definedName>
    <definedName name="ghghg" localSheetId="72" hidden="1">{#N/A,#N/A,FALSE,"т02бд"}</definedName>
    <definedName name="ghghg" localSheetId="81" hidden="1">{#N/A,#N/A,FALSE,"т02бд"}</definedName>
    <definedName name="ghghg" localSheetId="82" hidden="1">{#N/A,#N/A,FALSE,"т02бд"}</definedName>
    <definedName name="ghghg" localSheetId="85" hidden="1">{#N/A,#N/A,FALSE,"т02бд"}</definedName>
    <definedName name="ghghg" localSheetId="87" hidden="1">{#N/A,#N/A,FALSE,"т02бд"}</definedName>
    <definedName name="ghghg" localSheetId="88" hidden="1">{#N/A,#N/A,FALSE,"т02бд"}</definedName>
    <definedName name="ghghg" localSheetId="89" hidden="1">{#N/A,#N/A,FALSE,"т02бд"}</definedName>
    <definedName name="ghghg" localSheetId="90" hidden="1">{#N/A,#N/A,FALSE,"т02бд"}</definedName>
    <definedName name="ghghg" localSheetId="91" hidden="1">{#N/A,#N/A,FALSE,"т02бд"}</definedName>
    <definedName name="ghghg" localSheetId="22" hidden="1">{#N/A,#N/A,FALSE,"т02бд"}</definedName>
    <definedName name="ghghg" localSheetId="60" hidden="1">{#N/A,#N/A,FALSE,"т02бд"}</definedName>
    <definedName name="ghghg" localSheetId="70" hidden="1">{#N/A,#N/A,FALSE,"т02бд"}</definedName>
    <definedName name="ghghg" localSheetId="71" hidden="1">{#N/A,#N/A,FALSE,"т02бд"}</definedName>
    <definedName name="ghghg" hidden="1">{#N/A,#N/A,FALSE,"т02бд"}</definedName>
    <definedName name="ghghg_2" localSheetId="1"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36"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4" hidden="1">{#N/A,#N/A,FALSE,"т02бд"}</definedName>
    <definedName name="ghghg_2" localSheetId="47"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61" hidden="1">{#N/A,#N/A,FALSE,"т02бд"}</definedName>
    <definedName name="ghghg_2" localSheetId="66" hidden="1">{#N/A,#N/A,FALSE,"т02бд"}</definedName>
    <definedName name="ghghg_2" localSheetId="67" hidden="1">{#N/A,#N/A,FALSE,"т02бд"}</definedName>
    <definedName name="ghghg_2" localSheetId="82" hidden="1">{#N/A,#N/A,FALSE,"т02бд"}</definedName>
    <definedName name="ghghg_2" localSheetId="85" hidden="1">{#N/A,#N/A,FALSE,"т02бд"}</definedName>
    <definedName name="ghghg_2" localSheetId="89" hidden="1">{#N/A,#N/A,FALSE,"т02бд"}</definedName>
    <definedName name="ghghg_2" localSheetId="60" hidden="1">{#N/A,#N/A,FALSE,"т02бд"}</definedName>
    <definedName name="ghghg_2" hidden="1">{#N/A,#N/A,FALSE,"т02бд"}</definedName>
    <definedName name="ghghg_2_1" localSheetId="1"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36"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4" hidden="1">{#N/A,#N/A,FALSE,"т02бд"}</definedName>
    <definedName name="ghghg_2_1" localSheetId="47"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61" hidden="1">{#N/A,#N/A,FALSE,"т02бд"}</definedName>
    <definedName name="ghghg_2_1" localSheetId="66" hidden="1">{#N/A,#N/A,FALSE,"т02бд"}</definedName>
    <definedName name="ghghg_2_1" localSheetId="67" hidden="1">{#N/A,#N/A,FALSE,"т02бд"}</definedName>
    <definedName name="ghghg_2_1" localSheetId="82" hidden="1">{#N/A,#N/A,FALSE,"т02бд"}</definedName>
    <definedName name="ghghg_2_1" localSheetId="85" hidden="1">{#N/A,#N/A,FALSE,"т02бд"}</definedName>
    <definedName name="ghghg_2_1" localSheetId="89" hidden="1">{#N/A,#N/A,FALSE,"т02бд"}</definedName>
    <definedName name="ghghg_2_1" localSheetId="60"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6" hidden="1">{#N/A,#N/A,FALSE,"т02бд"}</definedName>
    <definedName name="ghghghg" localSheetId="17" hidden="1">{#N/A,#N/A,FALSE,"т02бд"}</definedName>
    <definedName name="ghghghg" localSheetId="19" hidden="1">{#N/A,#N/A,FALSE,"т02бд"}</definedName>
    <definedName name="ghghghg" localSheetId="21"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36"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61" hidden="1">{#N/A,#N/A,FALSE,"т02бд"}</definedName>
    <definedName name="ghghghg" localSheetId="62" hidden="1">{#N/A,#N/A,FALSE,"т02бд"}</definedName>
    <definedName name="ghghghg" localSheetId="66" hidden="1">{#N/A,#N/A,FALSE,"т02бд"}</definedName>
    <definedName name="ghghghg" localSheetId="67" hidden="1">{#N/A,#N/A,FALSE,"т02бд"}</definedName>
    <definedName name="ghghghg" localSheetId="69" hidden="1">{#N/A,#N/A,FALSE,"т02бд"}</definedName>
    <definedName name="ghghghg" localSheetId="72" hidden="1">{#N/A,#N/A,FALSE,"т02бд"}</definedName>
    <definedName name="ghghghg" localSheetId="81" hidden="1">{#N/A,#N/A,FALSE,"т02бд"}</definedName>
    <definedName name="ghghghg" localSheetId="82" hidden="1">{#N/A,#N/A,FALSE,"т02бд"}</definedName>
    <definedName name="ghghghg" localSheetId="85" hidden="1">{#N/A,#N/A,FALSE,"т02бд"}</definedName>
    <definedName name="ghghghg" localSheetId="87" hidden="1">{#N/A,#N/A,FALSE,"т02бд"}</definedName>
    <definedName name="ghghghg" localSheetId="88" hidden="1">{#N/A,#N/A,FALSE,"т02бд"}</definedName>
    <definedName name="ghghghg" localSheetId="89" hidden="1">{#N/A,#N/A,FALSE,"т02бд"}</definedName>
    <definedName name="ghghghg" localSheetId="90" hidden="1">{#N/A,#N/A,FALSE,"т02бд"}</definedName>
    <definedName name="ghghghg" localSheetId="91" hidden="1">{#N/A,#N/A,FALSE,"т02бд"}</definedName>
    <definedName name="ghghghg" localSheetId="22" hidden="1">{#N/A,#N/A,FALSE,"т02бд"}</definedName>
    <definedName name="ghghghg" localSheetId="60" hidden="1">{#N/A,#N/A,FALSE,"т02бд"}</definedName>
    <definedName name="ghghghg" localSheetId="70" hidden="1">{#N/A,#N/A,FALSE,"т02бд"}</definedName>
    <definedName name="ghghghg" localSheetId="71" hidden="1">{#N/A,#N/A,FALSE,"т02бд"}</definedName>
    <definedName name="ghghghg" hidden="1">{#N/A,#N/A,FALSE,"т02бд"}</definedName>
    <definedName name="ghghghg_2" localSheetId="1"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36"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4" hidden="1">{#N/A,#N/A,FALSE,"т02бд"}</definedName>
    <definedName name="ghghghg_2" localSheetId="47"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61" hidden="1">{#N/A,#N/A,FALSE,"т02бд"}</definedName>
    <definedName name="ghghghg_2" localSheetId="66" hidden="1">{#N/A,#N/A,FALSE,"т02бд"}</definedName>
    <definedName name="ghghghg_2" localSheetId="67" hidden="1">{#N/A,#N/A,FALSE,"т02бд"}</definedName>
    <definedName name="ghghghg_2" localSheetId="82" hidden="1">{#N/A,#N/A,FALSE,"т02бд"}</definedName>
    <definedName name="ghghghg_2" localSheetId="85" hidden="1">{#N/A,#N/A,FALSE,"т02бд"}</definedName>
    <definedName name="ghghghg_2" localSheetId="89" hidden="1">{#N/A,#N/A,FALSE,"т02бд"}</definedName>
    <definedName name="ghghghg_2" localSheetId="60" hidden="1">{#N/A,#N/A,FALSE,"т02бд"}</definedName>
    <definedName name="ghghghg_2" hidden="1">{#N/A,#N/A,FALSE,"т02бд"}</definedName>
    <definedName name="ghghghg_2_1" localSheetId="1"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36"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4" hidden="1">{#N/A,#N/A,FALSE,"т02бд"}</definedName>
    <definedName name="ghghghg_2_1" localSheetId="47"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61" hidden="1">{#N/A,#N/A,FALSE,"т02бд"}</definedName>
    <definedName name="ghghghg_2_1" localSheetId="66" hidden="1">{#N/A,#N/A,FALSE,"т02бд"}</definedName>
    <definedName name="ghghghg_2_1" localSheetId="67" hidden="1">{#N/A,#N/A,FALSE,"т02бд"}</definedName>
    <definedName name="ghghghg_2_1" localSheetId="82" hidden="1">{#N/A,#N/A,FALSE,"т02бд"}</definedName>
    <definedName name="ghghghg_2_1" localSheetId="85" hidden="1">{#N/A,#N/A,FALSE,"т02бд"}</definedName>
    <definedName name="ghghghg_2_1" localSheetId="89" hidden="1">{#N/A,#N/A,FALSE,"т02бд"}</definedName>
    <definedName name="ghghghg_2_1" localSheetId="60" hidden="1">{#N/A,#N/A,FALSE,"т02бд"}</definedName>
    <definedName name="ghghghg_2_1" hidden="1">{#N/A,#N/A,FALSE,"т02бд"}</definedName>
    <definedName name="hgj" localSheetId="1"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36"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4" hidden="1">{#N/A,#N/A,FALSE,"т02бд"}</definedName>
    <definedName name="hgj" localSheetId="47"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61" hidden="1">{#N/A,#N/A,FALSE,"т02бд"}</definedName>
    <definedName name="hgj" localSheetId="66" hidden="1">{#N/A,#N/A,FALSE,"т02бд"}</definedName>
    <definedName name="hgj" localSheetId="67" hidden="1">{#N/A,#N/A,FALSE,"т02бд"}</definedName>
    <definedName name="hgj" localSheetId="82" hidden="1">{#N/A,#N/A,FALSE,"т02бд"}</definedName>
    <definedName name="hgj" localSheetId="85" hidden="1">{#N/A,#N/A,FALSE,"т02бд"}</definedName>
    <definedName name="hgj" localSheetId="89" hidden="1">{#N/A,#N/A,FALSE,"т02бд"}</definedName>
    <definedName name="hgj" localSheetId="60" hidden="1">{#N/A,#N/A,FALSE,"т02бд"}</definedName>
    <definedName name="hgj" hidden="1">{#N/A,#N/A,FALSE,"т02бд"}</definedName>
    <definedName name="hgj_1" localSheetId="1"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36"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4" hidden="1">{#N/A,#N/A,FALSE,"т02бд"}</definedName>
    <definedName name="hgj_1" localSheetId="47"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61" hidden="1">{#N/A,#N/A,FALSE,"т02бд"}</definedName>
    <definedName name="hgj_1" localSheetId="66" hidden="1">{#N/A,#N/A,FALSE,"т02бд"}</definedName>
    <definedName name="hgj_1" localSheetId="67" hidden="1">{#N/A,#N/A,FALSE,"т02бд"}</definedName>
    <definedName name="hgj_1" localSheetId="82" hidden="1">{#N/A,#N/A,FALSE,"т02бд"}</definedName>
    <definedName name="hgj_1" localSheetId="85" hidden="1">{#N/A,#N/A,FALSE,"т02бд"}</definedName>
    <definedName name="hgj_1" localSheetId="89" hidden="1">{#N/A,#N/A,FALSE,"т02бд"}</definedName>
    <definedName name="hgj_1" localSheetId="60" hidden="1">{#N/A,#N/A,FALSE,"т02бд"}</definedName>
    <definedName name="hgj_1" hidden="1">{#N/A,#N/A,FALSE,"т02бд"}</definedName>
    <definedName name="hgj_2" localSheetId="1"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36"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4" hidden="1">{#N/A,#N/A,FALSE,"т02бд"}</definedName>
    <definedName name="hgj_2" localSheetId="47"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61" hidden="1">{#N/A,#N/A,FALSE,"т02бд"}</definedName>
    <definedName name="hgj_2" localSheetId="66" hidden="1">{#N/A,#N/A,FALSE,"т02бд"}</definedName>
    <definedName name="hgj_2" localSheetId="67" hidden="1">{#N/A,#N/A,FALSE,"т02бд"}</definedName>
    <definedName name="hgj_2" localSheetId="82" hidden="1">{#N/A,#N/A,FALSE,"т02бд"}</definedName>
    <definedName name="hgj_2" localSheetId="85" hidden="1">{#N/A,#N/A,FALSE,"т02бд"}</definedName>
    <definedName name="hgj_2" localSheetId="89" hidden="1">{#N/A,#N/A,FALSE,"т02бд"}</definedName>
    <definedName name="hgj_2" localSheetId="60" hidden="1">{#N/A,#N/A,FALSE,"т02бд"}</definedName>
    <definedName name="hgj_2" hidden="1">{#N/A,#N/A,FALSE,"т02бд"}</definedName>
    <definedName name="hj" localSheetId="1"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36"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4" hidden="1">{#N/A,#N/A,FALSE,"т02бд"}</definedName>
    <definedName name="hj" localSheetId="47"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61" hidden="1">{#N/A,#N/A,FALSE,"т02бд"}</definedName>
    <definedName name="hj" localSheetId="66" hidden="1">{#N/A,#N/A,FALSE,"т02бд"}</definedName>
    <definedName name="hj" localSheetId="67" hidden="1">{#N/A,#N/A,FALSE,"т02бд"}</definedName>
    <definedName name="hj" localSheetId="82" hidden="1">{#N/A,#N/A,FALSE,"т02бд"}</definedName>
    <definedName name="hj" localSheetId="85" hidden="1">{#N/A,#N/A,FALSE,"т02бд"}</definedName>
    <definedName name="hj" localSheetId="89" hidden="1">{#N/A,#N/A,FALSE,"т02бд"}</definedName>
    <definedName name="hj" localSheetId="60" hidden="1">{#N/A,#N/A,FALSE,"т02бд"}</definedName>
    <definedName name="hj" hidden="1">{#N/A,#N/A,FALSE,"т02бд"}</definedName>
    <definedName name="hj_1" localSheetId="1"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36"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4" hidden="1">{#N/A,#N/A,FALSE,"т02бд"}</definedName>
    <definedName name="hj_1" localSheetId="47"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61" hidden="1">{#N/A,#N/A,FALSE,"т02бд"}</definedName>
    <definedName name="hj_1" localSheetId="66" hidden="1">{#N/A,#N/A,FALSE,"т02бд"}</definedName>
    <definedName name="hj_1" localSheetId="67" hidden="1">{#N/A,#N/A,FALSE,"т02бд"}</definedName>
    <definedName name="hj_1" localSheetId="82" hidden="1">{#N/A,#N/A,FALSE,"т02бд"}</definedName>
    <definedName name="hj_1" localSheetId="85" hidden="1">{#N/A,#N/A,FALSE,"т02бд"}</definedName>
    <definedName name="hj_1" localSheetId="89" hidden="1">{#N/A,#N/A,FALSE,"т02бд"}</definedName>
    <definedName name="hj_1" localSheetId="60" hidden="1">{#N/A,#N/A,FALSE,"т02бд"}</definedName>
    <definedName name="hj_1" hidden="1">{#N/A,#N/A,FALSE,"т02бд"}</definedName>
    <definedName name="hj_2" localSheetId="1"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36"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4" hidden="1">{#N/A,#N/A,FALSE,"т02бд"}</definedName>
    <definedName name="hj_2" localSheetId="47"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61" hidden="1">{#N/A,#N/A,FALSE,"т02бд"}</definedName>
    <definedName name="hj_2" localSheetId="66" hidden="1">{#N/A,#N/A,FALSE,"т02бд"}</definedName>
    <definedName name="hj_2" localSheetId="67" hidden="1">{#N/A,#N/A,FALSE,"т02бд"}</definedName>
    <definedName name="hj_2" localSheetId="82" hidden="1">{#N/A,#N/A,FALSE,"т02бд"}</definedName>
    <definedName name="hj_2" localSheetId="85" hidden="1">{#N/A,#N/A,FALSE,"т02бд"}</definedName>
    <definedName name="hj_2" localSheetId="89" hidden="1">{#N/A,#N/A,FALSE,"т02бд"}</definedName>
    <definedName name="hj_2" localSheetId="60" hidden="1">{#N/A,#N/A,FALSE,"т02бд"}</definedName>
    <definedName name="hj_2" hidden="1">{#N/A,#N/A,FALSE,"т02бд"}</definedName>
    <definedName name="i" localSheetId="1" hidden="1">{#N/A,#N/A,FALSE,"т02бд"}</definedName>
    <definedName name="i" localSheetId="2" hidden="1">{#N/A,#N/A,FALSE,"т02бд"}</definedName>
    <definedName name="i" localSheetId="16" hidden="1">{#N/A,#N/A,FALSE,"т02бд"}</definedName>
    <definedName name="i" localSheetId="17" hidden="1">{#N/A,#N/A,FALSE,"т02бд"}</definedName>
    <definedName name="i" localSheetId="19" hidden="1">{#N/A,#N/A,FALSE,"т02бд"}</definedName>
    <definedName name="i" localSheetId="21"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36"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61" hidden="1">{#N/A,#N/A,FALSE,"т02бд"}</definedName>
    <definedName name="i" localSheetId="62" hidden="1">{#N/A,#N/A,FALSE,"т02бд"}</definedName>
    <definedName name="i" localSheetId="66" hidden="1">{#N/A,#N/A,FALSE,"т02бд"}</definedName>
    <definedName name="i" localSheetId="67" hidden="1">{#N/A,#N/A,FALSE,"т02бд"}</definedName>
    <definedName name="i" localSheetId="69" hidden="1">{#N/A,#N/A,FALSE,"т02бд"}</definedName>
    <definedName name="i" localSheetId="72" hidden="1">{#N/A,#N/A,FALSE,"т02бд"}</definedName>
    <definedName name="i" localSheetId="81" hidden="1">{#N/A,#N/A,FALSE,"т02бд"}</definedName>
    <definedName name="i" localSheetId="82" hidden="1">{#N/A,#N/A,FALSE,"т02бд"}</definedName>
    <definedName name="i" localSheetId="85" hidden="1">{#N/A,#N/A,FALSE,"т02бд"}</definedName>
    <definedName name="i" localSheetId="87" hidden="1">{#N/A,#N/A,FALSE,"т02бд"}</definedName>
    <definedName name="i" localSheetId="88" hidden="1">{#N/A,#N/A,FALSE,"т02бд"}</definedName>
    <definedName name="i" localSheetId="89" hidden="1">{#N/A,#N/A,FALSE,"т02бд"}</definedName>
    <definedName name="i" localSheetId="90" hidden="1">{#N/A,#N/A,FALSE,"т02бд"}</definedName>
    <definedName name="i" localSheetId="91" hidden="1">{#N/A,#N/A,FALSE,"т02бд"}</definedName>
    <definedName name="i" localSheetId="60" hidden="1">{#N/A,#N/A,FALSE,"т02бд"}</definedName>
    <definedName name="i" localSheetId="70" hidden="1">{#N/A,#N/A,FALSE,"т02бд"}</definedName>
    <definedName name="i" localSheetId="71" hidden="1">{#N/A,#N/A,FALSE,"т02бд"}</definedName>
    <definedName name="i" hidden="1">{#N/A,#N/A,FALSE,"т02бд"}</definedName>
    <definedName name="i_1" localSheetId="1"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36"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4" hidden="1">{#N/A,#N/A,FALSE,"т02бд"}</definedName>
    <definedName name="i_1" localSheetId="47"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61" hidden="1">{#N/A,#N/A,FALSE,"т02бд"}</definedName>
    <definedName name="i_1" localSheetId="66" hidden="1">{#N/A,#N/A,FALSE,"т02бд"}</definedName>
    <definedName name="i_1" localSheetId="67" hidden="1">{#N/A,#N/A,FALSE,"т02бд"}</definedName>
    <definedName name="i_1" localSheetId="82" hidden="1">{#N/A,#N/A,FALSE,"т02бд"}</definedName>
    <definedName name="i_1" localSheetId="85" hidden="1">{#N/A,#N/A,FALSE,"т02бд"}</definedName>
    <definedName name="i_1" localSheetId="89" hidden="1">{#N/A,#N/A,FALSE,"т02бд"}</definedName>
    <definedName name="i_1" localSheetId="60" hidden="1">{#N/A,#N/A,FALSE,"т02бд"}</definedName>
    <definedName name="i_1" hidden="1">{#N/A,#N/A,FALSE,"т02бд"}</definedName>
    <definedName name="i_2" localSheetId="1"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36"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4" hidden="1">{#N/A,#N/A,FALSE,"т02бд"}</definedName>
    <definedName name="i_2" localSheetId="47"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61" hidden="1">{#N/A,#N/A,FALSE,"т02бд"}</definedName>
    <definedName name="i_2" localSheetId="66" hidden="1">{#N/A,#N/A,FALSE,"т02бд"}</definedName>
    <definedName name="i_2" localSheetId="67" hidden="1">{#N/A,#N/A,FALSE,"т02бд"}</definedName>
    <definedName name="i_2" localSheetId="82" hidden="1">{#N/A,#N/A,FALSE,"т02бд"}</definedName>
    <definedName name="i_2" localSheetId="85" hidden="1">{#N/A,#N/A,FALSE,"т02бд"}</definedName>
    <definedName name="i_2" localSheetId="89" hidden="1">{#N/A,#N/A,FALSE,"т02бд"}</definedName>
    <definedName name="i_2" localSheetId="60"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19" hidden="1">[2]Links!$D$2</definedName>
    <definedName name="k" localSheetId="23" hidden="1">[2]Links!$D$2</definedName>
    <definedName name="k" localSheetId="24" hidden="1">[2]Links!$D$2</definedName>
    <definedName name="k" localSheetId="25" hidden="1">[2]Links!$D$2</definedName>
    <definedName name="k" localSheetId="27" hidden="1">[2]Links!$D$2</definedName>
    <definedName name="k" localSheetId="28" hidden="1">[2]Links!$D$2</definedName>
    <definedName name="k" localSheetId="42" hidden="1">{"WEO",#N/A,FALSE,"T"}</definedName>
    <definedName name="k" localSheetId="44" hidden="1">{"WEO",#N/A,FALSE,"T"}</definedName>
    <definedName name="k" localSheetId="45" hidden="1">{"WEO",#N/A,FALSE,"T"}</definedName>
    <definedName name="k" localSheetId="46" hidden="1">{#N/A,#N/A,FALSE,"т02бд"}</definedName>
    <definedName name="k" localSheetId="48" hidden="1">{"WEO",#N/A,FALSE,"T"}</definedName>
    <definedName name="k" localSheetId="49" hidden="1">{"WEO",#N/A,FALSE,"T"}</definedName>
    <definedName name="k" localSheetId="50" hidden="1">{"WEO",#N/A,FALSE,"T"}</definedName>
    <definedName name="k" localSheetId="69" hidden="1">{"WEO",#N/A,FALSE,"T"}</definedName>
    <definedName name="k" localSheetId="85" hidden="1">[2]Links!$D$2</definedName>
    <definedName name="k" localSheetId="89" hidden="1">[2]Links!$D$2</definedName>
    <definedName name="k" localSheetId="90" hidden="1">[2]Links!$D$2</definedName>
    <definedName name="k" localSheetId="91" hidden="1">{"WEO",#N/A,FALSE,"T"}</definedName>
    <definedName name="k" localSheetId="70" hidden="1">{"WEO",#N/A,FALSE,"T"}</definedName>
    <definedName name="k" localSheetId="71" hidden="1">{"WEO",#N/A,FALSE,"T"}</definedName>
    <definedName name="k" hidden="1">[2]Links!$D$2</definedName>
    <definedName name="k_1" localSheetId="1"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36"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4" hidden="1">{"WEO",#N/A,FALSE,"T"}</definedName>
    <definedName name="k_1" localSheetId="47"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61" hidden="1">{"WEO",#N/A,FALSE,"T"}</definedName>
    <definedName name="k_1" localSheetId="66" hidden="1">{"WEO",#N/A,FALSE,"T"}</definedName>
    <definedName name="k_1" localSheetId="67" hidden="1">{"WEO",#N/A,FALSE,"T"}</definedName>
    <definedName name="k_1" localSheetId="82" hidden="1">{"WEO",#N/A,FALSE,"T"}</definedName>
    <definedName name="k_1" localSheetId="85" hidden="1">{"WEO",#N/A,FALSE,"T"}</definedName>
    <definedName name="k_1" localSheetId="89" hidden="1">{"WEO",#N/A,FALSE,"T"}</definedName>
    <definedName name="k_1" localSheetId="60" hidden="1">{"WEO",#N/A,FALSE,"T"}</definedName>
    <definedName name="k_1" hidden="1">{"WEO",#N/A,FALSE,"T"}</definedName>
    <definedName name="k_2" localSheetId="1"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36"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4" hidden="1">{"WEO",#N/A,FALSE,"T"}</definedName>
    <definedName name="k_2" localSheetId="47"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61" hidden="1">{"WEO",#N/A,FALSE,"T"}</definedName>
    <definedName name="k_2" localSheetId="66" hidden="1">{"WEO",#N/A,FALSE,"T"}</definedName>
    <definedName name="k_2" localSheetId="67" hidden="1">{"WEO",#N/A,FALSE,"T"}</definedName>
    <definedName name="k_2" localSheetId="82" hidden="1">{"WEO",#N/A,FALSE,"T"}</definedName>
    <definedName name="k_2" localSheetId="85" hidden="1">{"WEO",#N/A,FALSE,"T"}</definedName>
    <definedName name="k_2" localSheetId="89" hidden="1">{"WEO",#N/A,FALSE,"T"}</definedName>
    <definedName name="k_2" localSheetId="60" hidden="1">{"WEO",#N/A,FALSE,"T"}</definedName>
    <definedName name="k_2" hidden="1">{"WEO",#N/A,FALSE,"T"}</definedName>
    <definedName name="khjkj" localSheetId="1" hidden="1">{#N/A,#N/A,FALSE,"т02бд"}</definedName>
    <definedName name="khjkj" localSheetId="2"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36"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3" hidden="1">{#N/A,#N/A,FALSE,"т02бд"}</definedName>
    <definedName name="khjkj" localSheetId="44" hidden="1">{#N/A,#N/A,FALSE,"т02бд"}</definedName>
    <definedName name="khjkj" localSheetId="47"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61" hidden="1">{#N/A,#N/A,FALSE,"т02бд"}</definedName>
    <definedName name="khjkj" localSheetId="62" hidden="1">{#N/A,#N/A,FALSE,"т02бд"}</definedName>
    <definedName name="khjkj" localSheetId="66" hidden="1">{#N/A,#N/A,FALSE,"т02бд"}</definedName>
    <definedName name="khjkj" localSheetId="67" hidden="1">{#N/A,#N/A,FALSE,"т02бд"}</definedName>
    <definedName name="khjkj" localSheetId="69" hidden="1">{#N/A,#N/A,FALSE,"т02бд"}</definedName>
    <definedName name="khjkj" localSheetId="72" hidden="1">{#N/A,#N/A,FALSE,"т02бд"}</definedName>
    <definedName name="khjkj" localSheetId="81" hidden="1">{#N/A,#N/A,FALSE,"т02бд"}</definedName>
    <definedName name="khjkj" localSheetId="82" hidden="1">{#N/A,#N/A,FALSE,"т02бд"}</definedName>
    <definedName name="khjkj" localSheetId="85" hidden="1">{#N/A,#N/A,FALSE,"т02бд"}</definedName>
    <definedName name="khjkj" localSheetId="87" hidden="1">{#N/A,#N/A,FALSE,"т02бд"}</definedName>
    <definedName name="khjkj" localSheetId="88" hidden="1">{#N/A,#N/A,FALSE,"т02бд"}</definedName>
    <definedName name="khjkj" localSheetId="89" hidden="1">{#N/A,#N/A,FALSE,"т02бд"}</definedName>
    <definedName name="khjkj" localSheetId="90" hidden="1">{#N/A,#N/A,FALSE,"т02бд"}</definedName>
    <definedName name="khjkj" localSheetId="60" hidden="1">{#N/A,#N/A,FALSE,"т02бд"}</definedName>
    <definedName name="khjkj" hidden="1">{#N/A,#N/A,FALSE,"т02бд"}</definedName>
    <definedName name="kkk" localSheetId="1" hidden="1">{#N/A,#N/A,FALSE,"т02бд"}</definedName>
    <definedName name="kkk" localSheetId="2" hidden="1">{#N/A,#N/A,FALSE,"т02бд"}</definedName>
    <definedName name="kkk" localSheetId="16" hidden="1">{#N/A,#N/A,FALSE,"т02бд"}</definedName>
    <definedName name="kkk" localSheetId="17" hidden="1">{#N/A,#N/A,FALSE,"т02бд"}</definedName>
    <definedName name="kkk" localSheetId="19" hidden="1">{#N/A,#N/A,FALSE,"т02бд"}</definedName>
    <definedName name="kkk" localSheetId="21"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36"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61" hidden="1">{#N/A,#N/A,FALSE,"т02бд"}</definedName>
    <definedName name="kkk" localSheetId="62" hidden="1">{#N/A,#N/A,FALSE,"т02бд"}</definedName>
    <definedName name="kkk" localSheetId="66" hidden="1">{#N/A,#N/A,FALSE,"т02бд"}</definedName>
    <definedName name="kkk" localSheetId="67" hidden="1">{#N/A,#N/A,FALSE,"т02бд"}</definedName>
    <definedName name="kkk" localSheetId="69" hidden="1">{#N/A,#N/A,FALSE,"т02бд"}</definedName>
    <definedName name="kkk" localSheetId="72" hidden="1">{#N/A,#N/A,FALSE,"т02бд"}</definedName>
    <definedName name="kkk" localSheetId="81" hidden="1">{#N/A,#N/A,FALSE,"т02бд"}</definedName>
    <definedName name="kkk" localSheetId="82" hidden="1">{#N/A,#N/A,FALSE,"т02бд"}</definedName>
    <definedName name="kkk" localSheetId="85" hidden="1">{#N/A,#N/A,FALSE,"т02бд"}</definedName>
    <definedName name="kkk" localSheetId="87" hidden="1">{#N/A,#N/A,FALSE,"т02бд"}</definedName>
    <definedName name="kkk" localSheetId="88" hidden="1">{#N/A,#N/A,FALSE,"т02бд"}</definedName>
    <definedName name="kkk" localSheetId="89" hidden="1">{#N/A,#N/A,FALSE,"т02бд"}</definedName>
    <definedName name="kkk" localSheetId="90" hidden="1">{#N/A,#N/A,FALSE,"т02бд"}</definedName>
    <definedName name="kkk" localSheetId="91" hidden="1">{#N/A,#N/A,FALSE,"т02бд"}</definedName>
    <definedName name="kkk" localSheetId="60" hidden="1">{#N/A,#N/A,FALSE,"т02бд"}</definedName>
    <definedName name="kkk" localSheetId="70" hidden="1">{#N/A,#N/A,FALSE,"т02бд"}</definedName>
    <definedName name="kkk" localSheetId="71" hidden="1">{#N/A,#N/A,FALSE,"т02бд"}</definedName>
    <definedName name="kkk" hidden="1">{#N/A,#N/A,FALSE,"т02бд"}</definedName>
    <definedName name="kkk_1" localSheetId="1"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36"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4" hidden="1">{#N/A,#N/A,FALSE,"т02бд"}</definedName>
    <definedName name="kkk_1" localSheetId="47"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61" hidden="1">{#N/A,#N/A,FALSE,"т02бд"}</definedName>
    <definedName name="kkk_1" localSheetId="66" hidden="1">{#N/A,#N/A,FALSE,"т02бд"}</definedName>
    <definedName name="kkk_1" localSheetId="67" hidden="1">{#N/A,#N/A,FALSE,"т02бд"}</definedName>
    <definedName name="kkk_1" localSheetId="82" hidden="1">{#N/A,#N/A,FALSE,"т02бд"}</definedName>
    <definedName name="kkk_1" localSheetId="85" hidden="1">{#N/A,#N/A,FALSE,"т02бд"}</definedName>
    <definedName name="kkk_1" localSheetId="89" hidden="1">{#N/A,#N/A,FALSE,"т02бд"}</definedName>
    <definedName name="kkk_1" localSheetId="60" hidden="1">{#N/A,#N/A,FALSE,"т02бд"}</definedName>
    <definedName name="kkk_1" hidden="1">{#N/A,#N/A,FALSE,"т02бд"}</definedName>
    <definedName name="kkk_2" localSheetId="1"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36"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4" hidden="1">{#N/A,#N/A,FALSE,"т02бд"}</definedName>
    <definedName name="kkk_2" localSheetId="47"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61" hidden="1">{#N/A,#N/A,FALSE,"т02бд"}</definedName>
    <definedName name="kkk_2" localSheetId="66" hidden="1">{#N/A,#N/A,FALSE,"т02бд"}</definedName>
    <definedName name="kkk_2" localSheetId="67" hidden="1">{#N/A,#N/A,FALSE,"т02бд"}</definedName>
    <definedName name="kkk_2" localSheetId="82" hidden="1">{#N/A,#N/A,FALSE,"т02бд"}</definedName>
    <definedName name="kkk_2" localSheetId="85" hidden="1">{#N/A,#N/A,FALSE,"т02бд"}</definedName>
    <definedName name="kkk_2" localSheetId="89" hidden="1">{#N/A,#N/A,FALSE,"т02бд"}</definedName>
    <definedName name="kkk_2" localSheetId="60" hidden="1">{#N/A,#N/A,FALSE,"т02бд"}</definedName>
    <definedName name="kkk_2" hidden="1">{#N/A,#N/A,FALSE,"т02бд"}</definedName>
    <definedName name="kkkkk" localSheetId="1" hidden="1">{#N/A,#N/A,FALSE,"т02бд"}</definedName>
    <definedName name="kkkkk" localSheetId="2" hidden="1">{#N/A,#N/A,FALSE,"т02бд"}</definedName>
    <definedName name="kkkkk" localSheetId="16" hidden="1">{#N/A,#N/A,FALSE,"т02бд"}</definedName>
    <definedName name="kkkkk" localSheetId="17" hidden="1">{#N/A,#N/A,FALSE,"т02бд"}</definedName>
    <definedName name="kkkkk" localSheetId="19" hidden="1">{#N/A,#N/A,FALSE,"т02бд"}</definedName>
    <definedName name="kkkkk" localSheetId="21"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36"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61" hidden="1">{#N/A,#N/A,FALSE,"т02бд"}</definedName>
    <definedName name="kkkkk" localSheetId="62" hidden="1">{#N/A,#N/A,FALSE,"т02бд"}</definedName>
    <definedName name="kkkkk" localSheetId="66" hidden="1">{#N/A,#N/A,FALSE,"т02бд"}</definedName>
    <definedName name="kkkkk" localSheetId="67" hidden="1">{#N/A,#N/A,FALSE,"т02бд"}</definedName>
    <definedName name="kkkkk" localSheetId="69" hidden="1">{#N/A,#N/A,FALSE,"т02бд"}</definedName>
    <definedName name="kkkkk" localSheetId="72" hidden="1">{#N/A,#N/A,FALSE,"т02бд"}</definedName>
    <definedName name="kkkkk" localSheetId="81" hidden="1">{#N/A,#N/A,FALSE,"т02бд"}</definedName>
    <definedName name="kkkkk" localSheetId="82" hidden="1">{#N/A,#N/A,FALSE,"т02бд"}</definedName>
    <definedName name="kkkkk" localSheetId="85" hidden="1">{#N/A,#N/A,FALSE,"т02бд"}</definedName>
    <definedName name="kkkkk" localSheetId="87" hidden="1">{#N/A,#N/A,FALSE,"т02бд"}</definedName>
    <definedName name="kkkkk" localSheetId="88" hidden="1">{#N/A,#N/A,FALSE,"т02бд"}</definedName>
    <definedName name="kkkkk" localSheetId="89" hidden="1">{#N/A,#N/A,FALSE,"т02бд"}</definedName>
    <definedName name="kkkkk" localSheetId="90" hidden="1">{#N/A,#N/A,FALSE,"т02бд"}</definedName>
    <definedName name="kkkkk" localSheetId="91" hidden="1">{#N/A,#N/A,FALSE,"т02бд"}</definedName>
    <definedName name="kkkkk" localSheetId="60" hidden="1">{#N/A,#N/A,FALSE,"т02бд"}</definedName>
    <definedName name="kkkkk" localSheetId="70" hidden="1">{#N/A,#N/A,FALSE,"т02бд"}</definedName>
    <definedName name="kkkkk" localSheetId="71" hidden="1">{#N/A,#N/A,FALSE,"т02бд"}</definedName>
    <definedName name="kkkkk" hidden="1">{#N/A,#N/A,FALSE,"т02бд"}</definedName>
    <definedName name="kkkkk_1" localSheetId="1"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36"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4" hidden="1">{#N/A,#N/A,FALSE,"т02бд"}</definedName>
    <definedName name="kkkkk_1" localSheetId="47"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61" hidden="1">{#N/A,#N/A,FALSE,"т02бд"}</definedName>
    <definedName name="kkkkk_1" localSheetId="66" hidden="1">{#N/A,#N/A,FALSE,"т02бд"}</definedName>
    <definedName name="kkkkk_1" localSheetId="67" hidden="1">{#N/A,#N/A,FALSE,"т02бд"}</definedName>
    <definedName name="kkkkk_1" localSheetId="82" hidden="1">{#N/A,#N/A,FALSE,"т02бд"}</definedName>
    <definedName name="kkkkk_1" localSheetId="85" hidden="1">{#N/A,#N/A,FALSE,"т02бд"}</definedName>
    <definedName name="kkkkk_1" localSheetId="89" hidden="1">{#N/A,#N/A,FALSE,"т02бд"}</definedName>
    <definedName name="kkkkk_1" localSheetId="60" hidden="1">{#N/A,#N/A,FALSE,"т02бд"}</definedName>
    <definedName name="kkkkk_1" hidden="1">{#N/A,#N/A,FALSE,"т02бд"}</definedName>
    <definedName name="kkkkk_2" localSheetId="1"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36"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4" hidden="1">{#N/A,#N/A,FALSE,"т02бд"}</definedName>
    <definedName name="kkkkk_2" localSheetId="47"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61" hidden="1">{#N/A,#N/A,FALSE,"т02бд"}</definedName>
    <definedName name="kkkkk_2" localSheetId="66" hidden="1">{#N/A,#N/A,FALSE,"т02бд"}</definedName>
    <definedName name="kkkkk_2" localSheetId="67" hidden="1">{#N/A,#N/A,FALSE,"т02бд"}</definedName>
    <definedName name="kkkkk_2" localSheetId="82" hidden="1">{#N/A,#N/A,FALSE,"т02бд"}</definedName>
    <definedName name="kkkkk_2" localSheetId="85" hidden="1">{#N/A,#N/A,FALSE,"т02бд"}</definedName>
    <definedName name="kkkkk_2" localSheetId="89" hidden="1">{#N/A,#N/A,FALSE,"т02бд"}</definedName>
    <definedName name="kkkkk_2" localSheetId="60"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8"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4"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5"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4"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5"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6" hidden="1">{#N/A,#N/A,FALSE,"т02бд"}</definedName>
    <definedName name="lk" localSheetId="17" hidden="1">{#N/A,#N/A,FALSE,"т02бд"}</definedName>
    <definedName name="lk" localSheetId="19" hidden="1">{#N/A,#N/A,FALSE,"т02бд"}</definedName>
    <definedName name="lk" localSheetId="21"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36"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61" hidden="1">{#N/A,#N/A,FALSE,"т02бд"}</definedName>
    <definedName name="lk" localSheetId="62" hidden="1">{#N/A,#N/A,FALSE,"т02бд"}</definedName>
    <definedName name="lk" localSheetId="66" hidden="1">{#N/A,#N/A,FALSE,"т02бд"}</definedName>
    <definedName name="lk" localSheetId="67" hidden="1">{#N/A,#N/A,FALSE,"т02бд"}</definedName>
    <definedName name="lk" localSheetId="69" hidden="1">{#N/A,#N/A,FALSE,"т02бд"}</definedName>
    <definedName name="lk" localSheetId="72" hidden="1">{#N/A,#N/A,FALSE,"т02бд"}</definedName>
    <definedName name="lk" localSheetId="81" hidden="1">{#N/A,#N/A,FALSE,"т02бд"}</definedName>
    <definedName name="lk" localSheetId="82" hidden="1">{#N/A,#N/A,FALSE,"т02бд"}</definedName>
    <definedName name="lk" localSheetId="85" hidden="1">{#N/A,#N/A,FALSE,"т02бд"}</definedName>
    <definedName name="lk" localSheetId="87" hidden="1">{#N/A,#N/A,FALSE,"т02бд"}</definedName>
    <definedName name="lk" localSheetId="88" hidden="1">{#N/A,#N/A,FALSE,"т02бд"}</definedName>
    <definedName name="lk" localSheetId="89" hidden="1">{#N/A,#N/A,FALSE,"т02бд"}</definedName>
    <definedName name="lk" localSheetId="90" hidden="1">{#N/A,#N/A,FALSE,"т02бд"}</definedName>
    <definedName name="lk" localSheetId="91" hidden="1">{#N/A,#N/A,FALSE,"т02бд"}</definedName>
    <definedName name="lk" localSheetId="60" hidden="1">{#N/A,#N/A,FALSE,"т02бд"}</definedName>
    <definedName name="lk" localSheetId="70" hidden="1">{#N/A,#N/A,FALSE,"т02бд"}</definedName>
    <definedName name="lk" localSheetId="71" hidden="1">{#N/A,#N/A,FALSE,"т02бд"}</definedName>
    <definedName name="lk" hidden="1">{#N/A,#N/A,FALSE,"т02бд"}</definedName>
    <definedName name="lk_1" localSheetId="1"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36"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4" hidden="1">{#N/A,#N/A,FALSE,"т02бд"}</definedName>
    <definedName name="lk_1" localSheetId="47"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61" hidden="1">{#N/A,#N/A,FALSE,"т02бд"}</definedName>
    <definedName name="lk_1" localSheetId="66" hidden="1">{#N/A,#N/A,FALSE,"т02бд"}</definedName>
    <definedName name="lk_1" localSheetId="67" hidden="1">{#N/A,#N/A,FALSE,"т02бд"}</definedName>
    <definedName name="lk_1" localSheetId="82" hidden="1">{#N/A,#N/A,FALSE,"т02бд"}</definedName>
    <definedName name="lk_1" localSheetId="85" hidden="1">{#N/A,#N/A,FALSE,"т02бд"}</definedName>
    <definedName name="lk_1" localSheetId="89" hidden="1">{#N/A,#N/A,FALSE,"т02бд"}</definedName>
    <definedName name="lk_1" localSheetId="60" hidden="1">{#N/A,#N/A,FALSE,"т02бд"}</definedName>
    <definedName name="lk_1" hidden="1">{#N/A,#N/A,FALSE,"т02бд"}</definedName>
    <definedName name="lk_2" localSheetId="1"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36"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4" hidden="1">{#N/A,#N/A,FALSE,"т02бд"}</definedName>
    <definedName name="lk_2" localSheetId="47"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61" hidden="1">{#N/A,#N/A,FALSE,"т02бд"}</definedName>
    <definedName name="lk_2" localSheetId="66" hidden="1">{#N/A,#N/A,FALSE,"т02бд"}</definedName>
    <definedName name="lk_2" localSheetId="67" hidden="1">{#N/A,#N/A,FALSE,"т02бд"}</definedName>
    <definedName name="lk_2" localSheetId="82" hidden="1">{#N/A,#N/A,FALSE,"т02бд"}</definedName>
    <definedName name="lk_2" localSheetId="85" hidden="1">{#N/A,#N/A,FALSE,"т02бд"}</definedName>
    <definedName name="lk_2" localSheetId="89" hidden="1">{#N/A,#N/A,FALSE,"т02бд"}</definedName>
    <definedName name="lk_2" localSheetId="60" hidden="1">{#N/A,#N/A,FALSE,"т02бд"}</definedName>
    <definedName name="lk_2" hidden="1">{#N/A,#N/A,FALSE,"т02бд"}</definedName>
    <definedName name="ll" localSheetId="1"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36"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4" hidden="1">{#N/A,#N/A,FALSE,"Лист4"}</definedName>
    <definedName name="ll" localSheetId="47"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61" hidden="1">{#N/A,#N/A,FALSE,"Лист4"}</definedName>
    <definedName name="ll" localSheetId="62" hidden="1">{#N/A,#N/A,FALSE,"Лист4"}</definedName>
    <definedName name="ll" localSheetId="66" hidden="1">{#N/A,#N/A,FALSE,"Лист4"}</definedName>
    <definedName name="ll" localSheetId="67" hidden="1">{#N/A,#N/A,FALSE,"Лист4"}</definedName>
    <definedName name="ll" localSheetId="69" hidden="1">{#N/A,#N/A,FALSE,"Лист4"}</definedName>
    <definedName name="ll" localSheetId="72" hidden="1">{#N/A,#N/A,FALSE,"Лист4"}</definedName>
    <definedName name="ll" localSheetId="81" hidden="1">{#N/A,#N/A,FALSE,"Лист4"}</definedName>
    <definedName name="ll" localSheetId="82" hidden="1">{#N/A,#N/A,FALSE,"Лист4"}</definedName>
    <definedName name="ll" localSheetId="85" hidden="1">{#N/A,#N/A,FALSE,"Лист4"}</definedName>
    <definedName name="ll" localSheetId="87" hidden="1">{#N/A,#N/A,FALSE,"Лист4"}</definedName>
    <definedName name="ll" localSheetId="88" hidden="1">{#N/A,#N/A,FALSE,"Лист4"}</definedName>
    <definedName name="ll" localSheetId="89" hidden="1">{#N/A,#N/A,FALSE,"Лист4"}</definedName>
    <definedName name="ll" localSheetId="90" hidden="1">{#N/A,#N/A,FALSE,"Лист4"}</definedName>
    <definedName name="ll" localSheetId="91" hidden="1">{#N/A,#N/A,FALSE,"Лист4"}</definedName>
    <definedName name="ll" localSheetId="60" hidden="1">{#N/A,#N/A,FALSE,"Лист4"}</definedName>
    <definedName name="ll" localSheetId="70" hidden="1">{#N/A,#N/A,FALSE,"Лист4"}</definedName>
    <definedName name="ll" hidden="1">{#N/A,#N/A,FALSE,"Лист4"}</definedName>
    <definedName name="lll" localSheetId="1" hidden="1">{#N/A,#N/A,FALSE,"т02бд"}</definedName>
    <definedName name="lll" localSheetId="2" hidden="1">{#N/A,#N/A,FALSE,"т02бд"}</definedName>
    <definedName name="lll" localSheetId="16" hidden="1">{#N/A,#N/A,FALSE,"т02бд"}</definedName>
    <definedName name="lll" localSheetId="17" hidden="1">{#N/A,#N/A,FALSE,"т02бд"}</definedName>
    <definedName name="lll" localSheetId="19" hidden="1">{#N/A,#N/A,FALSE,"т02бд"}</definedName>
    <definedName name="lll" localSheetId="21"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36"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61" hidden="1">{#N/A,#N/A,FALSE,"т02бд"}</definedName>
    <definedName name="lll" localSheetId="62" hidden="1">{#N/A,#N/A,FALSE,"т02бд"}</definedName>
    <definedName name="lll" localSheetId="66" hidden="1">{#N/A,#N/A,FALSE,"т02бд"}</definedName>
    <definedName name="lll" localSheetId="67" hidden="1">{#N/A,#N/A,FALSE,"т02бд"}</definedName>
    <definedName name="lll" localSheetId="69" hidden="1">{#N/A,#N/A,FALSE,"т02бд"}</definedName>
    <definedName name="lll" localSheetId="72" hidden="1">{#N/A,#N/A,FALSE,"т02бд"}</definedName>
    <definedName name="lll" localSheetId="81" hidden="1">{#N/A,#N/A,FALSE,"т02бд"}</definedName>
    <definedName name="lll" localSheetId="82" hidden="1">{#N/A,#N/A,FALSE,"т02бд"}</definedName>
    <definedName name="lll" localSheetId="85" hidden="1">{#N/A,#N/A,FALSE,"т02бд"}</definedName>
    <definedName name="lll" localSheetId="87" hidden="1">{#N/A,#N/A,FALSE,"т02бд"}</definedName>
    <definedName name="lll" localSheetId="88" hidden="1">{#N/A,#N/A,FALSE,"т02бд"}</definedName>
    <definedName name="lll" localSheetId="89" hidden="1">{#N/A,#N/A,FALSE,"т02бд"}</definedName>
    <definedName name="lll" localSheetId="90" hidden="1">{#N/A,#N/A,FALSE,"т02бд"}</definedName>
    <definedName name="lll" localSheetId="91" hidden="1">{#N/A,#N/A,FALSE,"т02бд"}</definedName>
    <definedName name="lll" localSheetId="22" hidden="1">{#N/A,#N/A,FALSE,"т02бд"}</definedName>
    <definedName name="lll" localSheetId="60" hidden="1">{#N/A,#N/A,FALSE,"т02бд"}</definedName>
    <definedName name="lll" localSheetId="70" hidden="1">{#N/A,#N/A,FALSE,"т02бд"}</definedName>
    <definedName name="lll" localSheetId="71" hidden="1">{#N/A,#N/A,FALSE,"т02бд"}</definedName>
    <definedName name="lll" hidden="1">{#N/A,#N/A,FALSE,"т02бд"}</definedName>
    <definedName name="lll_2" localSheetId="1"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36"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4" hidden="1">{#N/A,#N/A,FALSE,"т02бд"}</definedName>
    <definedName name="lll_2" localSheetId="47"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61" hidden="1">{#N/A,#N/A,FALSE,"т02бд"}</definedName>
    <definedName name="lll_2" localSheetId="66" hidden="1">{#N/A,#N/A,FALSE,"т02бд"}</definedName>
    <definedName name="lll_2" localSheetId="67" hidden="1">{#N/A,#N/A,FALSE,"т02бд"}</definedName>
    <definedName name="lll_2" localSheetId="82" hidden="1">{#N/A,#N/A,FALSE,"т02бд"}</definedName>
    <definedName name="lll_2" localSheetId="85" hidden="1">{#N/A,#N/A,FALSE,"т02бд"}</definedName>
    <definedName name="lll_2" localSheetId="89" hidden="1">{#N/A,#N/A,FALSE,"т02бд"}</definedName>
    <definedName name="lll_2" localSheetId="60" hidden="1">{#N/A,#N/A,FALSE,"т02бд"}</definedName>
    <definedName name="lll_2" hidden="1">{#N/A,#N/A,FALSE,"т02бд"}</definedName>
    <definedName name="lll_2_1" localSheetId="1"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36"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4" hidden="1">{#N/A,#N/A,FALSE,"т02бд"}</definedName>
    <definedName name="lll_2_1" localSheetId="47"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61" hidden="1">{#N/A,#N/A,FALSE,"т02бд"}</definedName>
    <definedName name="lll_2_1" localSheetId="66" hidden="1">{#N/A,#N/A,FALSE,"т02бд"}</definedName>
    <definedName name="lll_2_1" localSheetId="67" hidden="1">{#N/A,#N/A,FALSE,"т02бд"}</definedName>
    <definedName name="lll_2_1" localSheetId="82" hidden="1">{#N/A,#N/A,FALSE,"т02бд"}</definedName>
    <definedName name="lll_2_1" localSheetId="85" hidden="1">{#N/A,#N/A,FALSE,"т02бд"}</definedName>
    <definedName name="lll_2_1" localSheetId="89" hidden="1">{#N/A,#N/A,FALSE,"т02бд"}</definedName>
    <definedName name="lll_2_1" localSheetId="60"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9" hidden="1">{#N/A,#N/A,FALSE,"I";#N/A,#N/A,FALSE,"J";#N/A,#N/A,FALSE,"K";#N/A,#N/A,FALSE,"L";#N/A,#N/A,FALSE,"M";#N/A,#N/A,FALSE,"N";#N/A,#N/A,FALSE,"O"}</definedName>
    <definedName name="m" localSheetId="21"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9" hidden="1">{#N/A,#N/A,FALSE,"I";#N/A,#N/A,FALSE,"J";#N/A,#N/A,FALSE,"K";#N/A,#N/A,FALSE,"L";#N/A,#N/A,FALSE,"M";#N/A,#N/A,FALSE,"N";#N/A,#N/A,FALSE,"O"}</definedName>
    <definedName name="m" localSheetId="72"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5" hidden="1">{#N/A,#N/A,FALSE,"I";#N/A,#N/A,FALSE,"J";#N/A,#N/A,FALSE,"K";#N/A,#N/A,FALSE,"L";#N/A,#N/A,FALSE,"M";#N/A,#N/A,FALSE,"N";#N/A,#N/A,FALSE,"O"}</definedName>
    <definedName name="m" localSheetId="87" hidden="1">{#N/A,#N/A,FALSE,"I";#N/A,#N/A,FALSE,"J";#N/A,#N/A,FALSE,"K";#N/A,#N/A,FALSE,"L";#N/A,#N/A,FALSE,"M";#N/A,#N/A,FALSE,"N";#N/A,#N/A,FALSE,"O"}</definedName>
    <definedName name="m" localSheetId="88"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1" hidden="1">{#N/A,#N/A,FALSE,"I";#N/A,#N/A,FALSE,"J";#N/A,#N/A,FALSE,"K";#N/A,#N/A,FALSE,"L";#N/A,#N/A,FALSE,"M";#N/A,#N/A,FALSE,"N";#N/A,#N/A,FALSE,"O"}</definedName>
    <definedName name="m" localSheetId="60"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4" hidden="1">{#N/A,#N/A,FALSE,"I";#N/A,#N/A,FALSE,"J";#N/A,#N/A,FALSE,"K";#N/A,#N/A,FALSE,"L";#N/A,#N/A,FALSE,"M";#N/A,#N/A,FALSE,"N";#N/A,#N/A,FALSE,"O"}</definedName>
    <definedName name="m_1" localSheetId="47"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61"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82" hidden="1">{#N/A,#N/A,FALSE,"I";#N/A,#N/A,FALSE,"J";#N/A,#N/A,FALSE,"K";#N/A,#N/A,FALSE,"L";#N/A,#N/A,FALSE,"M";#N/A,#N/A,FALSE,"N";#N/A,#N/A,FALSE,"O"}</definedName>
    <definedName name="m_1" localSheetId="85" hidden="1">{#N/A,#N/A,FALSE,"I";#N/A,#N/A,FALSE,"J";#N/A,#N/A,FALSE,"K";#N/A,#N/A,FALSE,"L";#N/A,#N/A,FALSE,"M";#N/A,#N/A,FALSE,"N";#N/A,#N/A,FALSE,"O"}</definedName>
    <definedName name="m_1" localSheetId="89" hidden="1">{#N/A,#N/A,FALSE,"I";#N/A,#N/A,FALSE,"J";#N/A,#N/A,FALSE,"K";#N/A,#N/A,FALSE,"L";#N/A,#N/A,FALSE,"M";#N/A,#N/A,FALSE,"N";#N/A,#N/A,FALSE,"O"}</definedName>
    <definedName name="m_1" localSheetId="6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4" hidden="1">{#N/A,#N/A,FALSE,"I";#N/A,#N/A,FALSE,"J";#N/A,#N/A,FALSE,"K";#N/A,#N/A,FALSE,"L";#N/A,#N/A,FALSE,"M";#N/A,#N/A,FALSE,"N";#N/A,#N/A,FALSE,"O"}</definedName>
    <definedName name="m_2" localSheetId="47"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61"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82" hidden="1">{#N/A,#N/A,FALSE,"I";#N/A,#N/A,FALSE,"J";#N/A,#N/A,FALSE,"K";#N/A,#N/A,FALSE,"L";#N/A,#N/A,FALSE,"M";#N/A,#N/A,FALSE,"N";#N/A,#N/A,FALSE,"O"}</definedName>
    <definedName name="m_2" localSheetId="85" hidden="1">{#N/A,#N/A,FALSE,"I";#N/A,#N/A,FALSE,"J";#N/A,#N/A,FALSE,"K";#N/A,#N/A,FALSE,"L";#N/A,#N/A,FALSE,"M";#N/A,#N/A,FALSE,"N";#N/A,#N/A,FALSE,"O"}</definedName>
    <definedName name="m_2" localSheetId="89" hidden="1">{#N/A,#N/A,FALSE,"I";#N/A,#N/A,FALSE,"J";#N/A,#N/A,FALSE,"K";#N/A,#N/A,FALSE,"L";#N/A,#N/A,FALSE,"M";#N/A,#N/A,FALSE,"N";#N/A,#N/A,FALSE,"O"}</definedName>
    <definedName name="m_2" localSheetId="60"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6" hidden="1">{"MONA",#N/A,FALSE,"S"}</definedName>
    <definedName name="mn" localSheetId="17" hidden="1">{"MONA",#N/A,FALSE,"S"}</definedName>
    <definedName name="mn" localSheetId="19" hidden="1">{"MONA",#N/A,FALSE,"S"}</definedName>
    <definedName name="mn" localSheetId="21"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36"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61" hidden="1">{"MONA",#N/A,FALSE,"S"}</definedName>
    <definedName name="mn" localSheetId="62" hidden="1">{"MONA",#N/A,FALSE,"S"}</definedName>
    <definedName name="mn" localSheetId="66" hidden="1">{"MONA",#N/A,FALSE,"S"}</definedName>
    <definedName name="mn" localSheetId="67" hidden="1">{"MONA",#N/A,FALSE,"S"}</definedName>
    <definedName name="mn" localSheetId="69" hidden="1">{"MONA",#N/A,FALSE,"S"}</definedName>
    <definedName name="mn" localSheetId="72" hidden="1">{"MONA",#N/A,FALSE,"S"}</definedName>
    <definedName name="mn" localSheetId="81" hidden="1">{"MONA",#N/A,FALSE,"S"}</definedName>
    <definedName name="mn" localSheetId="82" hidden="1">{"MONA",#N/A,FALSE,"S"}</definedName>
    <definedName name="mn" localSheetId="85" hidden="1">{"MONA",#N/A,FALSE,"S"}</definedName>
    <definedName name="mn" localSheetId="87" hidden="1">{"MONA",#N/A,FALSE,"S"}</definedName>
    <definedName name="mn" localSheetId="88" hidden="1">{"MONA",#N/A,FALSE,"S"}</definedName>
    <definedName name="mn" localSheetId="89" hidden="1">{"MONA",#N/A,FALSE,"S"}</definedName>
    <definedName name="mn" localSheetId="90" hidden="1">{"MONA",#N/A,FALSE,"S"}</definedName>
    <definedName name="mn" localSheetId="91" hidden="1">{"MONA",#N/A,FALSE,"S"}</definedName>
    <definedName name="mn" localSheetId="60" hidden="1">{"MONA",#N/A,FALSE,"S"}</definedName>
    <definedName name="mn" localSheetId="70" hidden="1">{"MONA",#N/A,FALSE,"S"}</definedName>
    <definedName name="mn" localSheetId="71" hidden="1">{"MONA",#N/A,FALSE,"S"}</definedName>
    <definedName name="mn" hidden="1">{"MONA",#N/A,FALSE,"S"}</definedName>
    <definedName name="mn_1" localSheetId="1"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36"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4" hidden="1">{"MONA",#N/A,FALSE,"S"}</definedName>
    <definedName name="mn_1" localSheetId="47"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61" hidden="1">{"MONA",#N/A,FALSE,"S"}</definedName>
    <definedName name="mn_1" localSheetId="66" hidden="1">{"MONA",#N/A,FALSE,"S"}</definedName>
    <definedName name="mn_1" localSheetId="67" hidden="1">{"MONA",#N/A,FALSE,"S"}</definedName>
    <definedName name="mn_1" localSheetId="82" hidden="1">{"MONA",#N/A,FALSE,"S"}</definedName>
    <definedName name="mn_1" localSheetId="85" hidden="1">{"MONA",#N/A,FALSE,"S"}</definedName>
    <definedName name="mn_1" localSheetId="89" hidden="1">{"MONA",#N/A,FALSE,"S"}</definedName>
    <definedName name="mn_1" localSheetId="60" hidden="1">{"MONA",#N/A,FALSE,"S"}</definedName>
    <definedName name="mn_1" hidden="1">{"MONA",#N/A,FALSE,"S"}</definedName>
    <definedName name="mn_2" localSheetId="1"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36"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4" hidden="1">{"MONA",#N/A,FALSE,"S"}</definedName>
    <definedName name="mn_2" localSheetId="47"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61" hidden="1">{"MONA",#N/A,FALSE,"S"}</definedName>
    <definedName name="mn_2" localSheetId="66" hidden="1">{"MONA",#N/A,FALSE,"S"}</definedName>
    <definedName name="mn_2" localSheetId="67" hidden="1">{"MONA",#N/A,FALSE,"S"}</definedName>
    <definedName name="mn_2" localSheetId="82" hidden="1">{"MONA",#N/A,FALSE,"S"}</definedName>
    <definedName name="mn_2" localSheetId="85" hidden="1">{"MONA",#N/A,FALSE,"S"}</definedName>
    <definedName name="mn_2" localSheetId="89" hidden="1">{"MONA",#N/A,FALSE,"S"}</definedName>
    <definedName name="mn_2" localSheetId="60" hidden="1">{"MONA",#N/A,FALSE,"S"}</definedName>
    <definedName name="mn_2" hidden="1">{"MONA",#N/A,FALSE,"S"}</definedName>
    <definedName name="n" localSheetId="1"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36"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4" hidden="1">{#N/A,#N/A,FALSE,"Лист4"}</definedName>
    <definedName name="n" localSheetId="47"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61" hidden="1">{#N/A,#N/A,FALSE,"Лист4"}</definedName>
    <definedName name="n" localSheetId="62" hidden="1">{#N/A,#N/A,FALSE,"Лист4"}</definedName>
    <definedName name="n" localSheetId="66" hidden="1">{#N/A,#N/A,FALSE,"Лист4"}</definedName>
    <definedName name="n" localSheetId="67" hidden="1">{#N/A,#N/A,FALSE,"Лист4"}</definedName>
    <definedName name="n" localSheetId="69" hidden="1">{#N/A,#N/A,FALSE,"Лист4"}</definedName>
    <definedName name="n" localSheetId="72" hidden="1">{#N/A,#N/A,FALSE,"Лист4"}</definedName>
    <definedName name="n" localSheetId="81" hidden="1">{#N/A,#N/A,FALSE,"Лист4"}</definedName>
    <definedName name="n" localSheetId="82" hidden="1">{#N/A,#N/A,FALSE,"Лист4"}</definedName>
    <definedName name="n" localSheetId="85" hidden="1">{#N/A,#N/A,FALSE,"Лист4"}</definedName>
    <definedName name="n" localSheetId="87" hidden="1">{#N/A,#N/A,FALSE,"Лист4"}</definedName>
    <definedName name="n" localSheetId="88" hidden="1">{#N/A,#N/A,FALSE,"Лист4"}</definedName>
    <definedName name="n" localSheetId="89" hidden="1">{#N/A,#N/A,FALSE,"Лист4"}</definedName>
    <definedName name="n" localSheetId="90" hidden="1">{#N/A,#N/A,FALSE,"Лист4"}</definedName>
    <definedName name="n" localSheetId="91" hidden="1">{#N/A,#N/A,FALSE,"Лист4"}</definedName>
    <definedName name="n" localSheetId="60" hidden="1">{#N/A,#N/A,FALSE,"Лист4"}</definedName>
    <definedName name="n" localSheetId="70" hidden="1">{#N/A,#N/A,FALSE,"Лист4"}</definedName>
    <definedName name="n" hidden="1">{#N/A,#N/A,FALSE,"Лист4"}</definedName>
    <definedName name="njgf" localSheetId="1" hidden="1">{#N/A,#N/A,FALSE,"т04"}</definedName>
    <definedName name="njgf" localSheetId="2" hidden="1">{#N/A,#N/A,FALSE,"т04"}</definedName>
    <definedName name="njgf" localSheetId="16" hidden="1">{#N/A,#N/A,FALSE,"т04"}</definedName>
    <definedName name="njgf" localSheetId="17" hidden="1">{#N/A,#N/A,FALSE,"т04"}</definedName>
    <definedName name="njgf" localSheetId="19" hidden="1">{#N/A,#N/A,FALSE,"т04"}</definedName>
    <definedName name="njgf" localSheetId="21"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36"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61" hidden="1">{#N/A,#N/A,FALSE,"т04"}</definedName>
    <definedName name="njgf" localSheetId="62" hidden="1">{#N/A,#N/A,FALSE,"т04"}</definedName>
    <definedName name="njgf" localSheetId="66" hidden="1">{#N/A,#N/A,FALSE,"т04"}</definedName>
    <definedName name="njgf" localSheetId="67" hidden="1">{#N/A,#N/A,FALSE,"т04"}</definedName>
    <definedName name="njgf" localSheetId="69" hidden="1">{#N/A,#N/A,FALSE,"т04"}</definedName>
    <definedName name="njgf" localSheetId="72" hidden="1">{#N/A,#N/A,FALSE,"т04"}</definedName>
    <definedName name="njgf" localSheetId="81" hidden="1">{#N/A,#N/A,FALSE,"т04"}</definedName>
    <definedName name="njgf" localSheetId="82" hidden="1">{#N/A,#N/A,FALSE,"т04"}</definedName>
    <definedName name="njgf" localSheetId="85" hidden="1">{#N/A,#N/A,FALSE,"т04"}</definedName>
    <definedName name="njgf" localSheetId="87" hidden="1">{#N/A,#N/A,FALSE,"т04"}</definedName>
    <definedName name="njgf" localSheetId="88" hidden="1">{#N/A,#N/A,FALSE,"т04"}</definedName>
    <definedName name="njgf" localSheetId="89" hidden="1">{#N/A,#N/A,FALSE,"т04"}</definedName>
    <definedName name="njgf" localSheetId="90" hidden="1">{#N/A,#N/A,FALSE,"т04"}</definedName>
    <definedName name="njgf" localSheetId="22" hidden="1">{#N/A,#N/A,FALSE,"т04"}</definedName>
    <definedName name="njgf" localSheetId="60" hidden="1">{#N/A,#N/A,FALSE,"т04"}</definedName>
    <definedName name="njgf" hidden="1">{#N/A,#N/A,FALSE,"т04"}</definedName>
    <definedName name="njgf_2" localSheetId="1"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36"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4" hidden="1">{#N/A,#N/A,FALSE,"т04"}</definedName>
    <definedName name="njgf_2" localSheetId="47"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61" hidden="1">{#N/A,#N/A,FALSE,"т04"}</definedName>
    <definedName name="njgf_2" localSheetId="66" hidden="1">{#N/A,#N/A,FALSE,"т04"}</definedName>
    <definedName name="njgf_2" localSheetId="67" hidden="1">{#N/A,#N/A,FALSE,"т04"}</definedName>
    <definedName name="njgf_2" localSheetId="82" hidden="1">{#N/A,#N/A,FALSE,"т04"}</definedName>
    <definedName name="njgf_2" localSheetId="85" hidden="1">{#N/A,#N/A,FALSE,"т04"}</definedName>
    <definedName name="njgf_2" localSheetId="89" hidden="1">{#N/A,#N/A,FALSE,"т04"}</definedName>
    <definedName name="njgf_2" localSheetId="60" hidden="1">{#N/A,#N/A,FALSE,"т04"}</definedName>
    <definedName name="njgf_2" hidden="1">{#N/A,#N/A,FALSE,"т04"}</definedName>
    <definedName name="njgf_2_1" localSheetId="1"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36"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4" hidden="1">{#N/A,#N/A,FALSE,"т04"}</definedName>
    <definedName name="njgf_2_1" localSheetId="47"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61" hidden="1">{#N/A,#N/A,FALSE,"т04"}</definedName>
    <definedName name="njgf_2_1" localSheetId="66" hidden="1">{#N/A,#N/A,FALSE,"т04"}</definedName>
    <definedName name="njgf_2_1" localSheetId="67" hidden="1">{#N/A,#N/A,FALSE,"т04"}</definedName>
    <definedName name="njgf_2_1" localSheetId="82" hidden="1">{#N/A,#N/A,FALSE,"т04"}</definedName>
    <definedName name="njgf_2_1" localSheetId="85" hidden="1">{#N/A,#N/A,FALSE,"т04"}</definedName>
    <definedName name="njgf_2_1" localSheetId="89" hidden="1">{#N/A,#N/A,FALSE,"т04"}</definedName>
    <definedName name="njgf_2_1" localSheetId="60" hidden="1">{#N/A,#N/A,FALSE,"т04"}</definedName>
    <definedName name="njgf_2_1" hidden="1">{#N/A,#N/A,FALSE,"т04"}</definedName>
    <definedName name="ooo" localSheetId="1" hidden="1">{#N/A,#N/A,FALSE,"т02бд"}</definedName>
    <definedName name="ooo" localSheetId="2" hidden="1">{#N/A,#N/A,FALSE,"т02бд"}</definedName>
    <definedName name="ooo" localSheetId="16" hidden="1">{#N/A,#N/A,FALSE,"т02бд"}</definedName>
    <definedName name="ooo" localSheetId="17" hidden="1">{#N/A,#N/A,FALSE,"т02бд"}</definedName>
    <definedName name="ooo" localSheetId="19" hidden="1">{#N/A,#N/A,FALSE,"т02бд"}</definedName>
    <definedName name="ooo" localSheetId="21"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36"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61" hidden="1">{#N/A,#N/A,FALSE,"т02бд"}</definedName>
    <definedName name="ooo" localSheetId="62" hidden="1">{#N/A,#N/A,FALSE,"т02бд"}</definedName>
    <definedName name="ooo" localSheetId="66" hidden="1">{#N/A,#N/A,FALSE,"т02бд"}</definedName>
    <definedName name="ooo" localSheetId="67" hidden="1">{#N/A,#N/A,FALSE,"т02бд"}</definedName>
    <definedName name="ooo" localSheetId="69" hidden="1">{#N/A,#N/A,FALSE,"т02бд"}</definedName>
    <definedName name="ooo" localSheetId="72" hidden="1">{#N/A,#N/A,FALSE,"т02бд"}</definedName>
    <definedName name="ooo" localSheetId="81" hidden="1">{#N/A,#N/A,FALSE,"т02бд"}</definedName>
    <definedName name="ooo" localSheetId="82" hidden="1">{#N/A,#N/A,FALSE,"т02бд"}</definedName>
    <definedName name="ooo" localSheetId="85" hidden="1">{#N/A,#N/A,FALSE,"т02бд"}</definedName>
    <definedName name="ooo" localSheetId="87" hidden="1">{#N/A,#N/A,FALSE,"т02бд"}</definedName>
    <definedName name="ooo" localSheetId="88" hidden="1">{#N/A,#N/A,FALSE,"т02бд"}</definedName>
    <definedName name="ooo" localSheetId="89" hidden="1">{#N/A,#N/A,FALSE,"т02бд"}</definedName>
    <definedName name="ooo" localSheetId="90" hidden="1">{#N/A,#N/A,FALSE,"т02бд"}</definedName>
    <definedName name="ooo" localSheetId="91" hidden="1">{#N/A,#N/A,FALSE,"т02бд"}</definedName>
    <definedName name="ooo" localSheetId="60" hidden="1">{#N/A,#N/A,FALSE,"т02бд"}</definedName>
    <definedName name="ooo" localSheetId="70" hidden="1">{#N/A,#N/A,FALSE,"т02бд"}</definedName>
    <definedName name="ooo" localSheetId="71" hidden="1">{#N/A,#N/A,FALSE,"т02бд"}</definedName>
    <definedName name="ooo" hidden="1">{#N/A,#N/A,FALSE,"т02бд"}</definedName>
    <definedName name="ooo_1" localSheetId="1"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36"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4" hidden="1">{#N/A,#N/A,FALSE,"т02бд"}</definedName>
    <definedName name="ooo_1" localSheetId="47"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61" hidden="1">{#N/A,#N/A,FALSE,"т02бд"}</definedName>
    <definedName name="ooo_1" localSheetId="66" hidden="1">{#N/A,#N/A,FALSE,"т02бд"}</definedName>
    <definedName name="ooo_1" localSheetId="67" hidden="1">{#N/A,#N/A,FALSE,"т02бд"}</definedName>
    <definedName name="ooo_1" localSheetId="82" hidden="1">{#N/A,#N/A,FALSE,"т02бд"}</definedName>
    <definedName name="ooo_1" localSheetId="85" hidden="1">{#N/A,#N/A,FALSE,"т02бд"}</definedName>
    <definedName name="ooo_1" localSheetId="89" hidden="1">{#N/A,#N/A,FALSE,"т02бд"}</definedName>
    <definedName name="ooo_1" localSheetId="60" hidden="1">{#N/A,#N/A,FALSE,"т02бд"}</definedName>
    <definedName name="ooo_1" hidden="1">{#N/A,#N/A,FALSE,"т02бд"}</definedName>
    <definedName name="ooo_2" localSheetId="1"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36"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4" hidden="1">{#N/A,#N/A,FALSE,"т02бд"}</definedName>
    <definedName name="ooo_2" localSheetId="47"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61" hidden="1">{#N/A,#N/A,FALSE,"т02бд"}</definedName>
    <definedName name="ooo_2" localSheetId="66" hidden="1">{#N/A,#N/A,FALSE,"т02бд"}</definedName>
    <definedName name="ooo_2" localSheetId="67" hidden="1">{#N/A,#N/A,FALSE,"т02бд"}</definedName>
    <definedName name="ooo_2" localSheetId="82" hidden="1">{#N/A,#N/A,FALSE,"т02бд"}</definedName>
    <definedName name="ooo_2" localSheetId="85" hidden="1">{#N/A,#N/A,FALSE,"т02бд"}</definedName>
    <definedName name="ooo_2" localSheetId="89" hidden="1">{#N/A,#N/A,FALSE,"т02бд"}</definedName>
    <definedName name="ooo_2" localSheetId="60"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8"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4"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5"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4"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5"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8"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4"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5"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4"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5"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6" hidden="1">{#N/A,#N/A,FALSE,"т02бд"}</definedName>
    <definedName name="q" localSheetId="17" hidden="1">{#N/A,#N/A,FALSE,"т02бд"}</definedName>
    <definedName name="q" localSheetId="19" hidden="1">{#N/A,#N/A,FALSE,"т02бд"}</definedName>
    <definedName name="q" localSheetId="21"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36"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61" hidden="1">{#N/A,#N/A,FALSE,"т02бд"}</definedName>
    <definedName name="q" localSheetId="62" hidden="1">{#N/A,#N/A,FALSE,"т02бд"}</definedName>
    <definedName name="q" localSheetId="66" hidden="1">{#N/A,#N/A,FALSE,"т02бд"}</definedName>
    <definedName name="q" localSheetId="67" hidden="1">{#N/A,#N/A,FALSE,"т02бд"}</definedName>
    <definedName name="q" localSheetId="69" hidden="1">{#N/A,#N/A,FALSE,"т02бд"}</definedName>
    <definedName name="q" localSheetId="72" hidden="1">{#N/A,#N/A,FALSE,"т02бд"}</definedName>
    <definedName name="q" localSheetId="81" hidden="1">{#N/A,#N/A,FALSE,"т02бд"}</definedName>
    <definedName name="q" localSheetId="82" hidden="1">{#N/A,#N/A,FALSE,"т02бд"}</definedName>
    <definedName name="q" localSheetId="85" hidden="1">{#N/A,#N/A,FALSE,"т02бд"}</definedName>
    <definedName name="q" localSheetId="87" hidden="1">{#N/A,#N/A,FALSE,"т02бд"}</definedName>
    <definedName name="q" localSheetId="88" hidden="1">{#N/A,#N/A,FALSE,"т02бд"}</definedName>
    <definedName name="q" localSheetId="89" hidden="1">{#N/A,#N/A,FALSE,"т02бд"}</definedName>
    <definedName name="q" localSheetId="90" hidden="1">{#N/A,#N/A,FALSE,"т02бд"}</definedName>
    <definedName name="q" localSheetId="91" hidden="1">{#N/A,#N/A,FALSE,"т02бд"}</definedName>
    <definedName name="q" localSheetId="22" hidden="1">{#N/A,#N/A,FALSE,"т02бд"}</definedName>
    <definedName name="q" localSheetId="60" hidden="1">{#N/A,#N/A,FALSE,"т02бд"}</definedName>
    <definedName name="q" localSheetId="70" hidden="1">{#N/A,#N/A,FALSE,"т02бд"}</definedName>
    <definedName name="q" hidden="1">{#N/A,#N/A,FALSE,"т02бд"}</definedName>
    <definedName name="q_2" localSheetId="1"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36"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4" hidden="1">{#N/A,#N/A,FALSE,"т02бд"}</definedName>
    <definedName name="q_2" localSheetId="47"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61" hidden="1">{#N/A,#N/A,FALSE,"т02бд"}</definedName>
    <definedName name="q_2" localSheetId="66" hidden="1">{#N/A,#N/A,FALSE,"т02бд"}</definedName>
    <definedName name="q_2" localSheetId="67" hidden="1">{#N/A,#N/A,FALSE,"т02бд"}</definedName>
    <definedName name="q_2" localSheetId="82" hidden="1">{#N/A,#N/A,FALSE,"т02бд"}</definedName>
    <definedName name="q_2" localSheetId="85" hidden="1">{#N/A,#N/A,FALSE,"т02бд"}</definedName>
    <definedName name="q_2" localSheetId="89" hidden="1">{#N/A,#N/A,FALSE,"т02бд"}</definedName>
    <definedName name="q_2" localSheetId="60" hidden="1">{#N/A,#N/A,FALSE,"т02бд"}</definedName>
    <definedName name="q_2" hidden="1">{#N/A,#N/A,FALSE,"т02бд"}</definedName>
    <definedName name="q_2_1" localSheetId="1"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36"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4" hidden="1">{#N/A,#N/A,FALSE,"т02бд"}</definedName>
    <definedName name="q_2_1" localSheetId="47"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61" hidden="1">{#N/A,#N/A,FALSE,"т02бд"}</definedName>
    <definedName name="q_2_1" localSheetId="66" hidden="1">{#N/A,#N/A,FALSE,"т02бд"}</definedName>
    <definedName name="q_2_1" localSheetId="67" hidden="1">{#N/A,#N/A,FALSE,"т02бд"}</definedName>
    <definedName name="q_2_1" localSheetId="82" hidden="1">{#N/A,#N/A,FALSE,"т02бд"}</definedName>
    <definedName name="q_2_1" localSheetId="85" hidden="1">{#N/A,#N/A,FALSE,"т02бд"}</definedName>
    <definedName name="q_2_1" localSheetId="89" hidden="1">{#N/A,#N/A,FALSE,"т02бд"}</definedName>
    <definedName name="q_2_1" localSheetId="60" hidden="1">{#N/A,#N/A,FALSE,"т02бд"}</definedName>
    <definedName name="q_2_1" hidden="1">{#N/A,#N/A,FALSE,"т02бд"}</definedName>
    <definedName name="qart" localSheetId="1" hidden="1">{#N/A,#N/A,FALSE,"т04"}</definedName>
    <definedName name="qart" localSheetId="2" hidden="1">{#N/A,#N/A,FALSE,"т04"}</definedName>
    <definedName name="qart" localSheetId="16" hidden="1">{#N/A,#N/A,FALSE,"т04"}</definedName>
    <definedName name="qart" localSheetId="17" hidden="1">{#N/A,#N/A,FALSE,"т04"}</definedName>
    <definedName name="qart" localSheetId="19" hidden="1">{#N/A,#N/A,FALSE,"т04"}</definedName>
    <definedName name="qart" localSheetId="21"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36"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61" hidden="1">{#N/A,#N/A,FALSE,"т04"}</definedName>
    <definedName name="qart" localSheetId="62" hidden="1">{#N/A,#N/A,FALSE,"т04"}</definedName>
    <definedName name="qart" localSheetId="66" hidden="1">{#N/A,#N/A,FALSE,"т04"}</definedName>
    <definedName name="qart" localSheetId="67" hidden="1">{#N/A,#N/A,FALSE,"т04"}</definedName>
    <definedName name="qart" localSheetId="69" hidden="1">{#N/A,#N/A,FALSE,"т04"}</definedName>
    <definedName name="qart" localSheetId="72" hidden="1">{#N/A,#N/A,FALSE,"т04"}</definedName>
    <definedName name="qart" localSheetId="81" hidden="1">{#N/A,#N/A,FALSE,"т04"}</definedName>
    <definedName name="qart" localSheetId="82" hidden="1">{#N/A,#N/A,FALSE,"т04"}</definedName>
    <definedName name="qart" localSheetId="85" hidden="1">{#N/A,#N/A,FALSE,"т04"}</definedName>
    <definedName name="qart" localSheetId="87" hidden="1">{#N/A,#N/A,FALSE,"т04"}</definedName>
    <definedName name="qart" localSheetId="88" hidden="1">{#N/A,#N/A,FALSE,"т04"}</definedName>
    <definedName name="qart" localSheetId="89" hidden="1">{#N/A,#N/A,FALSE,"т04"}</definedName>
    <definedName name="qart" localSheetId="90" hidden="1">{#N/A,#N/A,FALSE,"т04"}</definedName>
    <definedName name="qart" localSheetId="22" hidden="1">{#N/A,#N/A,FALSE,"т04"}</definedName>
    <definedName name="qart" localSheetId="60" hidden="1">{#N/A,#N/A,FALSE,"т04"}</definedName>
    <definedName name="qart" hidden="1">{#N/A,#N/A,FALSE,"т04"}</definedName>
    <definedName name="qart_2" localSheetId="1"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36"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4" hidden="1">{#N/A,#N/A,FALSE,"т04"}</definedName>
    <definedName name="qart_2" localSheetId="47"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61" hidden="1">{#N/A,#N/A,FALSE,"т04"}</definedName>
    <definedName name="qart_2" localSheetId="66" hidden="1">{#N/A,#N/A,FALSE,"т04"}</definedName>
    <definedName name="qart_2" localSheetId="67" hidden="1">{#N/A,#N/A,FALSE,"т04"}</definedName>
    <definedName name="qart_2" localSheetId="82" hidden="1">{#N/A,#N/A,FALSE,"т04"}</definedName>
    <definedName name="qart_2" localSheetId="85" hidden="1">{#N/A,#N/A,FALSE,"т04"}</definedName>
    <definedName name="qart_2" localSheetId="89" hidden="1">{#N/A,#N/A,FALSE,"т04"}</definedName>
    <definedName name="qart_2" localSheetId="60" hidden="1">{#N/A,#N/A,FALSE,"т04"}</definedName>
    <definedName name="qart_2" hidden="1">{#N/A,#N/A,FALSE,"т04"}</definedName>
    <definedName name="qart_2_1" localSheetId="1"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36"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4" hidden="1">{#N/A,#N/A,FALSE,"т04"}</definedName>
    <definedName name="qart_2_1" localSheetId="47"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61" hidden="1">{#N/A,#N/A,FALSE,"т04"}</definedName>
    <definedName name="qart_2_1" localSheetId="66" hidden="1">{#N/A,#N/A,FALSE,"т04"}</definedName>
    <definedName name="qart_2_1" localSheetId="67" hidden="1">{#N/A,#N/A,FALSE,"т04"}</definedName>
    <definedName name="qart_2_1" localSheetId="82" hidden="1">{#N/A,#N/A,FALSE,"т04"}</definedName>
    <definedName name="qart_2_1" localSheetId="85" hidden="1">{#N/A,#N/A,FALSE,"т04"}</definedName>
    <definedName name="qart_2_1" localSheetId="89" hidden="1">{#N/A,#N/A,FALSE,"т04"}</definedName>
    <definedName name="qart_2_1" localSheetId="60" hidden="1">{#N/A,#N/A,FALSE,"т04"}</definedName>
    <definedName name="qart_2_1" hidden="1">{#N/A,#N/A,FALSE,"т04"}</definedName>
    <definedName name="qq" localSheetId="1" hidden="1">{#N/A,#N/A,FALSE,"т02бд"}</definedName>
    <definedName name="qq" localSheetId="2" hidden="1">{#N/A,#N/A,FALSE,"т02бд"}</definedName>
    <definedName name="qq" localSheetId="16" hidden="1">{#N/A,#N/A,FALSE,"т02бд"}</definedName>
    <definedName name="qq" localSheetId="17" hidden="1">{#N/A,#N/A,FALSE,"т02бд"}</definedName>
    <definedName name="qq" localSheetId="19" hidden="1">{#N/A,#N/A,FALSE,"т02бд"}</definedName>
    <definedName name="qq" localSheetId="21"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36"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61" hidden="1">{#N/A,#N/A,FALSE,"т02бд"}</definedName>
    <definedName name="qq" localSheetId="62" hidden="1">{#N/A,#N/A,FALSE,"т02бд"}</definedName>
    <definedName name="qq" localSheetId="66" hidden="1">{#N/A,#N/A,FALSE,"т02бд"}</definedName>
    <definedName name="qq" localSheetId="67" hidden="1">{#N/A,#N/A,FALSE,"т02бд"}</definedName>
    <definedName name="qq" localSheetId="69" hidden="1">{#N/A,#N/A,FALSE,"т02бд"}</definedName>
    <definedName name="qq" localSheetId="72" hidden="1">{#N/A,#N/A,FALSE,"т02бд"}</definedName>
    <definedName name="qq" localSheetId="81" hidden="1">{#N/A,#N/A,FALSE,"т02бд"}</definedName>
    <definedName name="qq" localSheetId="82" hidden="1">{#N/A,#N/A,FALSE,"т02бд"}</definedName>
    <definedName name="qq" localSheetId="85" hidden="1">{#N/A,#N/A,FALSE,"т02бд"}</definedName>
    <definedName name="qq" localSheetId="87" hidden="1">{#N/A,#N/A,FALSE,"т02бд"}</definedName>
    <definedName name="qq" localSheetId="88" hidden="1">{#N/A,#N/A,FALSE,"т02бд"}</definedName>
    <definedName name="qq" localSheetId="89" hidden="1">{#N/A,#N/A,FALSE,"т02бд"}</definedName>
    <definedName name="qq" localSheetId="90" hidden="1">{#N/A,#N/A,FALSE,"т02бд"}</definedName>
    <definedName name="qq" localSheetId="91" hidden="1">{#N/A,#N/A,FALSE,"т02бд"}</definedName>
    <definedName name="qq" localSheetId="22" hidden="1">{#N/A,#N/A,FALSE,"т02бд"}</definedName>
    <definedName name="qq" localSheetId="60" hidden="1">{#N/A,#N/A,FALSE,"т02бд"}</definedName>
    <definedName name="qq" localSheetId="70" hidden="1">{#N/A,#N/A,FALSE,"т02бд"}</definedName>
    <definedName name="qq" localSheetId="71" hidden="1">{#N/A,#N/A,FALSE,"т02бд"}</definedName>
    <definedName name="qq" hidden="1">{#N/A,#N/A,FALSE,"т02бд"}</definedName>
    <definedName name="qq_2" localSheetId="1"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36"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4" hidden="1">{#N/A,#N/A,FALSE,"т02бд"}</definedName>
    <definedName name="qq_2" localSheetId="47"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61" hidden="1">{#N/A,#N/A,FALSE,"т02бд"}</definedName>
    <definedName name="qq_2" localSheetId="66" hidden="1">{#N/A,#N/A,FALSE,"т02бд"}</definedName>
    <definedName name="qq_2" localSheetId="67" hidden="1">{#N/A,#N/A,FALSE,"т02бд"}</definedName>
    <definedName name="qq_2" localSheetId="82" hidden="1">{#N/A,#N/A,FALSE,"т02бд"}</definedName>
    <definedName name="qq_2" localSheetId="85" hidden="1">{#N/A,#N/A,FALSE,"т02бд"}</definedName>
    <definedName name="qq_2" localSheetId="89" hidden="1">{#N/A,#N/A,FALSE,"т02бд"}</definedName>
    <definedName name="qq_2" localSheetId="60" hidden="1">{#N/A,#N/A,FALSE,"т02бд"}</definedName>
    <definedName name="qq_2" hidden="1">{#N/A,#N/A,FALSE,"т02бд"}</definedName>
    <definedName name="qq_2_1" localSheetId="1"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36"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4" hidden="1">{#N/A,#N/A,FALSE,"т02бд"}</definedName>
    <definedName name="qq_2_1" localSheetId="47"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61" hidden="1">{#N/A,#N/A,FALSE,"т02бд"}</definedName>
    <definedName name="qq_2_1" localSheetId="66" hidden="1">{#N/A,#N/A,FALSE,"т02бд"}</definedName>
    <definedName name="qq_2_1" localSheetId="67" hidden="1">{#N/A,#N/A,FALSE,"т02бд"}</definedName>
    <definedName name="qq_2_1" localSheetId="82" hidden="1">{#N/A,#N/A,FALSE,"т02бд"}</definedName>
    <definedName name="qq_2_1" localSheetId="85" hidden="1">{#N/A,#N/A,FALSE,"т02бд"}</definedName>
    <definedName name="qq_2_1" localSheetId="89" hidden="1">{#N/A,#N/A,FALSE,"т02бд"}</definedName>
    <definedName name="qq_2_1" localSheetId="60" hidden="1">{#N/A,#N/A,FALSE,"т02бд"}</definedName>
    <definedName name="qq_2_1" hidden="1">{#N/A,#N/A,FALSE,"т02бд"}</definedName>
    <definedName name="qqq" localSheetId="1" hidden="1">{#N/A,#N/A,FALSE,"т02бд"}</definedName>
    <definedName name="qqq" localSheetId="2" hidden="1">{#N/A,#N/A,FALSE,"т02бд"}</definedName>
    <definedName name="qqq" localSheetId="16" hidden="1">{#N/A,#N/A,FALSE,"т02бд"}</definedName>
    <definedName name="qqq" localSheetId="17" hidden="1">{#N/A,#N/A,FALSE,"т02бд"}</definedName>
    <definedName name="qqq" localSheetId="19" hidden="1">{#N/A,#N/A,FALSE,"т02бд"}</definedName>
    <definedName name="qqq" localSheetId="21"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36"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61" hidden="1">{#N/A,#N/A,FALSE,"т02бд"}</definedName>
    <definedName name="qqq" localSheetId="62" hidden="1">{#N/A,#N/A,FALSE,"т02бд"}</definedName>
    <definedName name="qqq" localSheetId="66" hidden="1">{#N/A,#N/A,FALSE,"т02бд"}</definedName>
    <definedName name="qqq" localSheetId="67" hidden="1">{#N/A,#N/A,FALSE,"т02бд"}</definedName>
    <definedName name="qqq" localSheetId="69" hidden="1">{#N/A,#N/A,FALSE,"т02бд"}</definedName>
    <definedName name="qqq" localSheetId="72" hidden="1">{#N/A,#N/A,FALSE,"т02бд"}</definedName>
    <definedName name="qqq" localSheetId="81" hidden="1">{#N/A,#N/A,FALSE,"т02бд"}</definedName>
    <definedName name="qqq" localSheetId="82" hidden="1">{#N/A,#N/A,FALSE,"т02бд"}</definedName>
    <definedName name="qqq" localSheetId="85" hidden="1">{#N/A,#N/A,FALSE,"т02бд"}</definedName>
    <definedName name="qqq" localSheetId="87" hidden="1">{#N/A,#N/A,FALSE,"т02бд"}</definedName>
    <definedName name="qqq" localSheetId="88" hidden="1">{#N/A,#N/A,FALSE,"т02бд"}</definedName>
    <definedName name="qqq" localSheetId="89" hidden="1">{#N/A,#N/A,FALSE,"т02бд"}</definedName>
    <definedName name="qqq" localSheetId="90" hidden="1">{#N/A,#N/A,FALSE,"т02бд"}</definedName>
    <definedName name="qqq" localSheetId="91" hidden="1">{#N/A,#N/A,FALSE,"т02бд"}</definedName>
    <definedName name="qqq" localSheetId="22" hidden="1">{#N/A,#N/A,FALSE,"т02бд"}</definedName>
    <definedName name="qqq" localSheetId="60" hidden="1">{#N/A,#N/A,FALSE,"т02бд"}</definedName>
    <definedName name="qqq" localSheetId="70" hidden="1">{#N/A,#N/A,FALSE,"т02бд"}</definedName>
    <definedName name="qqq" localSheetId="71" hidden="1">{#N/A,#N/A,FALSE,"т02бд"}</definedName>
    <definedName name="qqq" hidden="1">{#N/A,#N/A,FALSE,"т02бд"}</definedName>
    <definedName name="qqq_2" localSheetId="1"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36"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4" hidden="1">{#N/A,#N/A,FALSE,"т02бд"}</definedName>
    <definedName name="qqq_2" localSheetId="47"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61" hidden="1">{#N/A,#N/A,FALSE,"т02бд"}</definedName>
    <definedName name="qqq_2" localSheetId="66" hidden="1">{#N/A,#N/A,FALSE,"т02бд"}</definedName>
    <definedName name="qqq_2" localSheetId="67" hidden="1">{#N/A,#N/A,FALSE,"т02бд"}</definedName>
    <definedName name="qqq_2" localSheetId="82" hidden="1">{#N/A,#N/A,FALSE,"т02бд"}</definedName>
    <definedName name="qqq_2" localSheetId="85" hidden="1">{#N/A,#N/A,FALSE,"т02бд"}</definedName>
    <definedName name="qqq_2" localSheetId="89" hidden="1">{#N/A,#N/A,FALSE,"т02бд"}</definedName>
    <definedName name="qqq_2" localSheetId="60" hidden="1">{#N/A,#N/A,FALSE,"т02бд"}</definedName>
    <definedName name="qqq_2" hidden="1">{#N/A,#N/A,FALSE,"т02бд"}</definedName>
    <definedName name="qqq_2_1" localSheetId="1"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36"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4" hidden="1">{#N/A,#N/A,FALSE,"т02бд"}</definedName>
    <definedName name="qqq_2_1" localSheetId="47"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61" hidden="1">{#N/A,#N/A,FALSE,"т02бд"}</definedName>
    <definedName name="qqq_2_1" localSheetId="66" hidden="1">{#N/A,#N/A,FALSE,"т02бд"}</definedName>
    <definedName name="qqq_2_1" localSheetId="67" hidden="1">{#N/A,#N/A,FALSE,"т02бд"}</definedName>
    <definedName name="qqq_2_1" localSheetId="82" hidden="1">{#N/A,#N/A,FALSE,"т02бд"}</definedName>
    <definedName name="qqq_2_1" localSheetId="85" hidden="1">{#N/A,#N/A,FALSE,"т02бд"}</definedName>
    <definedName name="qqq_2_1" localSheetId="89" hidden="1">{#N/A,#N/A,FALSE,"т02бд"}</definedName>
    <definedName name="qqq_2_1" localSheetId="60" hidden="1">{#N/A,#N/A,FALSE,"т02бд"}</definedName>
    <definedName name="qqq_2_1" hidden="1">{#N/A,#N/A,FALSE,"т02бд"}</definedName>
    <definedName name="rrr" localSheetId="1" hidden="1">{#N/A,#N/A,FALSE,"т02бд"}</definedName>
    <definedName name="rrr" localSheetId="2" hidden="1">{#N/A,#N/A,FALSE,"т02бд"}</definedName>
    <definedName name="rrr" localSheetId="16" hidden="1">{#N/A,#N/A,FALSE,"т02бд"}</definedName>
    <definedName name="rrr" localSheetId="17" hidden="1">{#N/A,#N/A,FALSE,"т02бд"}</definedName>
    <definedName name="rrr" localSheetId="19" hidden="1">{#N/A,#N/A,FALSE,"т02бд"}</definedName>
    <definedName name="rrr" localSheetId="21"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36"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61" hidden="1">{#N/A,#N/A,FALSE,"т02бд"}</definedName>
    <definedName name="rrr" localSheetId="62" hidden="1">{#N/A,#N/A,FALSE,"т02бд"}</definedName>
    <definedName name="rrr" localSheetId="66" hidden="1">{#N/A,#N/A,FALSE,"т02бд"}</definedName>
    <definedName name="rrr" localSheetId="67" hidden="1">{#N/A,#N/A,FALSE,"т02бд"}</definedName>
    <definedName name="rrr" localSheetId="69" hidden="1">{#N/A,#N/A,FALSE,"т02бд"}</definedName>
    <definedName name="rrr" localSheetId="72" hidden="1">{#N/A,#N/A,FALSE,"т02бд"}</definedName>
    <definedName name="rrr" localSheetId="81" hidden="1">{#N/A,#N/A,FALSE,"т02бд"}</definedName>
    <definedName name="rrr" localSheetId="82" hidden="1">{#N/A,#N/A,FALSE,"т02бд"}</definedName>
    <definedName name="rrr" localSheetId="85" hidden="1">{#N/A,#N/A,FALSE,"т02бд"}</definedName>
    <definedName name="rrr" localSheetId="87" hidden="1">{#N/A,#N/A,FALSE,"т02бд"}</definedName>
    <definedName name="rrr" localSheetId="88" hidden="1">{#N/A,#N/A,FALSE,"т02бд"}</definedName>
    <definedName name="rrr" localSheetId="89" hidden="1">{#N/A,#N/A,FALSE,"т02бд"}</definedName>
    <definedName name="rrr" localSheetId="90" hidden="1">{#N/A,#N/A,FALSE,"т02бд"}</definedName>
    <definedName name="rrr" localSheetId="91" hidden="1">{#N/A,#N/A,FALSE,"т02бд"}</definedName>
    <definedName name="rrr" localSheetId="22" hidden="1">{#N/A,#N/A,FALSE,"т02бд"}</definedName>
    <definedName name="rrr" localSheetId="60" hidden="1">{#N/A,#N/A,FALSE,"т02бд"}</definedName>
    <definedName name="rrr" localSheetId="70" hidden="1">{#N/A,#N/A,FALSE,"т02бд"}</definedName>
    <definedName name="rrr" localSheetId="71" hidden="1">{#N/A,#N/A,FALSE,"т02бд"}</definedName>
    <definedName name="rrr" hidden="1">{#N/A,#N/A,FALSE,"т02бд"}</definedName>
    <definedName name="rrr_2" localSheetId="1"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36"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4" hidden="1">{#N/A,#N/A,FALSE,"т02бд"}</definedName>
    <definedName name="rrr_2" localSheetId="47"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61" hidden="1">{#N/A,#N/A,FALSE,"т02бд"}</definedName>
    <definedName name="rrr_2" localSheetId="66" hidden="1">{#N/A,#N/A,FALSE,"т02бд"}</definedName>
    <definedName name="rrr_2" localSheetId="67" hidden="1">{#N/A,#N/A,FALSE,"т02бд"}</definedName>
    <definedName name="rrr_2" localSheetId="82" hidden="1">{#N/A,#N/A,FALSE,"т02бд"}</definedName>
    <definedName name="rrr_2" localSheetId="85" hidden="1">{#N/A,#N/A,FALSE,"т02бд"}</definedName>
    <definedName name="rrr_2" localSheetId="89" hidden="1">{#N/A,#N/A,FALSE,"т02бд"}</definedName>
    <definedName name="rrr_2" localSheetId="60" hidden="1">{#N/A,#N/A,FALSE,"т02бд"}</definedName>
    <definedName name="rrr_2" hidden="1">{#N/A,#N/A,FALSE,"т02бд"}</definedName>
    <definedName name="rrr_2_1" localSheetId="1"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36"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4" hidden="1">{#N/A,#N/A,FALSE,"т02бд"}</definedName>
    <definedName name="rrr_2_1" localSheetId="47"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61" hidden="1">{#N/A,#N/A,FALSE,"т02бд"}</definedName>
    <definedName name="rrr_2_1" localSheetId="66" hidden="1">{#N/A,#N/A,FALSE,"т02бд"}</definedName>
    <definedName name="rrr_2_1" localSheetId="67" hidden="1">{#N/A,#N/A,FALSE,"т02бд"}</definedName>
    <definedName name="rrr_2_1" localSheetId="82" hidden="1">{#N/A,#N/A,FALSE,"т02бд"}</definedName>
    <definedName name="rrr_2_1" localSheetId="85" hidden="1">{#N/A,#N/A,FALSE,"т02бд"}</definedName>
    <definedName name="rrr_2_1" localSheetId="89" hidden="1">{#N/A,#N/A,FALSE,"т02бд"}</definedName>
    <definedName name="rrr_2_1" localSheetId="6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4"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5"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4"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5"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6" hidden="1">{#N/A,#N/A,FALSE,"т02бд"}</definedName>
    <definedName name="sf" localSheetId="17" hidden="1">{#N/A,#N/A,FALSE,"т02бд"}</definedName>
    <definedName name="sf" localSheetId="19" hidden="1">{#N/A,#N/A,FALSE,"т02бд"}</definedName>
    <definedName name="sf" localSheetId="21"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36"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61" hidden="1">{#N/A,#N/A,FALSE,"т02бд"}</definedName>
    <definedName name="sf" localSheetId="62" hidden="1">{#N/A,#N/A,FALSE,"т02бд"}</definedName>
    <definedName name="sf" localSheetId="66" hidden="1">{#N/A,#N/A,FALSE,"т02бд"}</definedName>
    <definedName name="sf" localSheetId="67" hidden="1">{#N/A,#N/A,FALSE,"т02бд"}</definedName>
    <definedName name="sf" localSheetId="69" hidden="1">{#N/A,#N/A,FALSE,"т02бд"}</definedName>
    <definedName name="sf" localSheetId="72" hidden="1">{#N/A,#N/A,FALSE,"т02бд"}</definedName>
    <definedName name="sf" localSheetId="81" hidden="1">{#N/A,#N/A,FALSE,"т02бд"}</definedName>
    <definedName name="sf" localSheetId="82" hidden="1">{#N/A,#N/A,FALSE,"т02бд"}</definedName>
    <definedName name="sf" localSheetId="85" hidden="1">{#N/A,#N/A,FALSE,"т02бд"}</definedName>
    <definedName name="sf" localSheetId="87" hidden="1">{#N/A,#N/A,FALSE,"т02бд"}</definedName>
    <definedName name="sf" localSheetId="88" hidden="1">{#N/A,#N/A,FALSE,"т02бд"}</definedName>
    <definedName name="sf" localSheetId="89" hidden="1">{#N/A,#N/A,FALSE,"т02бд"}</definedName>
    <definedName name="sf" localSheetId="90" hidden="1">{#N/A,#N/A,FALSE,"т02бд"}</definedName>
    <definedName name="sf" localSheetId="22" hidden="1">{#N/A,#N/A,FALSE,"т02бд"}</definedName>
    <definedName name="sf" localSheetId="60" hidden="1">{#N/A,#N/A,FALSE,"т02бд"}</definedName>
    <definedName name="sf" hidden="1">{#N/A,#N/A,FALSE,"т02бд"}</definedName>
    <definedName name="sf_2" localSheetId="1"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36"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4" hidden="1">{#N/A,#N/A,FALSE,"т02бд"}</definedName>
    <definedName name="sf_2" localSheetId="47"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61" hidden="1">{#N/A,#N/A,FALSE,"т02бд"}</definedName>
    <definedName name="sf_2" localSheetId="66" hidden="1">{#N/A,#N/A,FALSE,"т02бд"}</definedName>
    <definedName name="sf_2" localSheetId="67" hidden="1">{#N/A,#N/A,FALSE,"т02бд"}</definedName>
    <definedName name="sf_2" localSheetId="82" hidden="1">{#N/A,#N/A,FALSE,"т02бд"}</definedName>
    <definedName name="sf_2" localSheetId="85" hidden="1">{#N/A,#N/A,FALSE,"т02бд"}</definedName>
    <definedName name="sf_2" localSheetId="89" hidden="1">{#N/A,#N/A,FALSE,"т02бд"}</definedName>
    <definedName name="sf_2" localSheetId="60" hidden="1">{#N/A,#N/A,FALSE,"т02бд"}</definedName>
    <definedName name="sf_2" hidden="1">{#N/A,#N/A,FALSE,"т02бд"}</definedName>
    <definedName name="sf_2_1" localSheetId="1"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36"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4" hidden="1">{#N/A,#N/A,FALSE,"т02бд"}</definedName>
    <definedName name="sf_2_1" localSheetId="47"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61" hidden="1">{#N/A,#N/A,FALSE,"т02бд"}</definedName>
    <definedName name="sf_2_1" localSheetId="66" hidden="1">{#N/A,#N/A,FALSE,"т02бд"}</definedName>
    <definedName name="sf_2_1" localSheetId="67" hidden="1">{#N/A,#N/A,FALSE,"т02бд"}</definedName>
    <definedName name="sf_2_1" localSheetId="82" hidden="1">{#N/A,#N/A,FALSE,"т02бд"}</definedName>
    <definedName name="sf_2_1" localSheetId="85" hidden="1">{#N/A,#N/A,FALSE,"т02бд"}</definedName>
    <definedName name="sf_2_1" localSheetId="89" hidden="1">{#N/A,#N/A,FALSE,"т02бд"}</definedName>
    <definedName name="sf_2_1" localSheetId="60" hidden="1">{#N/A,#N/A,FALSE,"т02бд"}</definedName>
    <definedName name="sf_2_1" hidden="1">{#N/A,#N/A,FALSE,"т02бд"}</definedName>
    <definedName name="t01англ" localSheetId="1"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36"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4" hidden="1">{#N/A,#N/A,FALSE,"т02бд"}</definedName>
    <definedName name="t01англ" localSheetId="47"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61" hidden="1">{#N/A,#N/A,FALSE,"т02бд"}</definedName>
    <definedName name="t01англ" localSheetId="62" hidden="1">{#N/A,#N/A,FALSE,"т02бд"}</definedName>
    <definedName name="t01англ" localSheetId="66" hidden="1">{#N/A,#N/A,FALSE,"т02бд"}</definedName>
    <definedName name="t01англ" localSheetId="67" hidden="1">{#N/A,#N/A,FALSE,"т02бд"}</definedName>
    <definedName name="t01англ" localSheetId="69" hidden="1">{#N/A,#N/A,FALSE,"т02бд"}</definedName>
    <definedName name="t01англ" localSheetId="72" hidden="1">{#N/A,#N/A,FALSE,"т02бд"}</definedName>
    <definedName name="t01англ" localSheetId="81" hidden="1">{#N/A,#N/A,FALSE,"т02бд"}</definedName>
    <definedName name="t01англ" localSheetId="82" hidden="1">{#N/A,#N/A,FALSE,"т02бд"}</definedName>
    <definedName name="t01англ" localSheetId="85" hidden="1">{#N/A,#N/A,FALSE,"т02бд"}</definedName>
    <definedName name="t01англ" localSheetId="87" hidden="1">{#N/A,#N/A,FALSE,"т02бд"}</definedName>
    <definedName name="t01англ" localSheetId="88" hidden="1">{#N/A,#N/A,FALSE,"т02бд"}</definedName>
    <definedName name="t01англ" localSheetId="89" hidden="1">{#N/A,#N/A,FALSE,"т02бд"}</definedName>
    <definedName name="t01англ" localSheetId="90" hidden="1">{#N/A,#N/A,FALSE,"т02бд"}</definedName>
    <definedName name="t01англ" localSheetId="91" hidden="1">{#N/A,#N/A,FALSE,"т02бд"}</definedName>
    <definedName name="t01англ" localSheetId="60"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2" hidden="1">{#N/A,#N/A,FALSE,"т04"}</definedName>
    <definedName name="t05n" localSheetId="16" hidden="1">{#N/A,#N/A,FALSE,"т04"}</definedName>
    <definedName name="t05n" localSheetId="17" hidden="1">{#N/A,#N/A,FALSE,"т04"}</definedName>
    <definedName name="t05n" localSheetId="19" hidden="1">{#N/A,#N/A,FALSE,"т04"}</definedName>
    <definedName name="t05n" localSheetId="21"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36"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61" hidden="1">{#N/A,#N/A,FALSE,"т04"}</definedName>
    <definedName name="t05n" localSheetId="62" hidden="1">{#N/A,#N/A,FALSE,"т04"}</definedName>
    <definedName name="t05n" localSheetId="66" hidden="1">{#N/A,#N/A,FALSE,"т04"}</definedName>
    <definedName name="t05n" localSheetId="67" hidden="1">{#N/A,#N/A,FALSE,"т04"}</definedName>
    <definedName name="t05n" localSheetId="69" hidden="1">{#N/A,#N/A,FALSE,"т04"}</definedName>
    <definedName name="t05n" localSheetId="72" hidden="1">{#N/A,#N/A,FALSE,"т04"}</definedName>
    <definedName name="t05n" localSheetId="81" hidden="1">{#N/A,#N/A,FALSE,"т04"}</definedName>
    <definedName name="t05n" localSheetId="82" hidden="1">{#N/A,#N/A,FALSE,"т04"}</definedName>
    <definedName name="t05n" localSheetId="85" hidden="1">{#N/A,#N/A,FALSE,"т04"}</definedName>
    <definedName name="t05n" localSheetId="87" hidden="1">{#N/A,#N/A,FALSE,"т04"}</definedName>
    <definedName name="t05n" localSheetId="88" hidden="1">{#N/A,#N/A,FALSE,"т04"}</definedName>
    <definedName name="t05n" localSheetId="89" hidden="1">{#N/A,#N/A,FALSE,"т04"}</definedName>
    <definedName name="t05n" localSheetId="90" hidden="1">{#N/A,#N/A,FALSE,"т04"}</definedName>
    <definedName name="t05n" localSheetId="91" hidden="1">{#N/A,#N/A,FALSE,"т04"}</definedName>
    <definedName name="t05n" localSheetId="22" hidden="1">{#N/A,#N/A,FALSE,"т04"}</definedName>
    <definedName name="t05n" localSheetId="60" hidden="1">{#N/A,#N/A,FALSE,"т04"}</definedName>
    <definedName name="t05n" localSheetId="70" hidden="1">{#N/A,#N/A,FALSE,"т04"}</definedName>
    <definedName name="t05n" hidden="1">{#N/A,#N/A,FALSE,"т04"}</definedName>
    <definedName name="t05n_2" localSheetId="1"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36"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4" hidden="1">{#N/A,#N/A,FALSE,"т04"}</definedName>
    <definedName name="t05n_2" localSheetId="47"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61" hidden="1">{#N/A,#N/A,FALSE,"т04"}</definedName>
    <definedName name="t05n_2" localSheetId="66" hidden="1">{#N/A,#N/A,FALSE,"т04"}</definedName>
    <definedName name="t05n_2" localSheetId="67" hidden="1">{#N/A,#N/A,FALSE,"т04"}</definedName>
    <definedName name="t05n_2" localSheetId="82" hidden="1">{#N/A,#N/A,FALSE,"т04"}</definedName>
    <definedName name="t05n_2" localSheetId="85" hidden="1">{#N/A,#N/A,FALSE,"т04"}</definedName>
    <definedName name="t05n_2" localSheetId="89" hidden="1">{#N/A,#N/A,FALSE,"т04"}</definedName>
    <definedName name="t05n_2" localSheetId="60" hidden="1">{#N/A,#N/A,FALSE,"т04"}</definedName>
    <definedName name="t05n_2" hidden="1">{#N/A,#N/A,FALSE,"т04"}</definedName>
    <definedName name="t05n_2_1" localSheetId="1"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36"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4" hidden="1">{#N/A,#N/A,FALSE,"т04"}</definedName>
    <definedName name="t05n_2_1" localSheetId="47"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61" hidden="1">{#N/A,#N/A,FALSE,"т04"}</definedName>
    <definedName name="t05n_2_1" localSheetId="66" hidden="1">{#N/A,#N/A,FALSE,"т04"}</definedName>
    <definedName name="t05n_2_1" localSheetId="67" hidden="1">{#N/A,#N/A,FALSE,"т04"}</definedName>
    <definedName name="t05n_2_1" localSheetId="82" hidden="1">{#N/A,#N/A,FALSE,"т04"}</definedName>
    <definedName name="t05n_2_1" localSheetId="85" hidden="1">{#N/A,#N/A,FALSE,"т04"}</definedName>
    <definedName name="t05n_2_1" localSheetId="89" hidden="1">{#N/A,#N/A,FALSE,"т04"}</definedName>
    <definedName name="t05n_2_1" localSheetId="60" hidden="1">{#N/A,#N/A,FALSE,"т04"}</definedName>
    <definedName name="t05n_2_1" hidden="1">{#N/A,#N/A,FALSE,"т04"}</definedName>
    <definedName name="t05nn" localSheetId="1" hidden="1">{#N/A,#N/A,FALSE,"т04"}</definedName>
    <definedName name="t05nn" localSheetId="2" hidden="1">{#N/A,#N/A,FALSE,"т04"}</definedName>
    <definedName name="t05nn" localSheetId="16" hidden="1">{#N/A,#N/A,FALSE,"т04"}</definedName>
    <definedName name="t05nn" localSheetId="17" hidden="1">{#N/A,#N/A,FALSE,"т04"}</definedName>
    <definedName name="t05nn" localSheetId="19" hidden="1">{#N/A,#N/A,FALSE,"т04"}</definedName>
    <definedName name="t05nn" localSheetId="21"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36"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61" hidden="1">{#N/A,#N/A,FALSE,"т04"}</definedName>
    <definedName name="t05nn" localSheetId="62" hidden="1">{#N/A,#N/A,FALSE,"т04"}</definedName>
    <definedName name="t05nn" localSheetId="66" hidden="1">{#N/A,#N/A,FALSE,"т04"}</definedName>
    <definedName name="t05nn" localSheetId="67" hidden="1">{#N/A,#N/A,FALSE,"т04"}</definedName>
    <definedName name="t05nn" localSheetId="69" hidden="1">{#N/A,#N/A,FALSE,"т04"}</definedName>
    <definedName name="t05nn" localSheetId="72" hidden="1">{#N/A,#N/A,FALSE,"т04"}</definedName>
    <definedName name="t05nn" localSheetId="81" hidden="1">{#N/A,#N/A,FALSE,"т04"}</definedName>
    <definedName name="t05nn" localSheetId="82" hidden="1">{#N/A,#N/A,FALSE,"т04"}</definedName>
    <definedName name="t05nn" localSheetId="85" hidden="1">{#N/A,#N/A,FALSE,"т04"}</definedName>
    <definedName name="t05nn" localSheetId="87" hidden="1">{#N/A,#N/A,FALSE,"т04"}</definedName>
    <definedName name="t05nn" localSheetId="88" hidden="1">{#N/A,#N/A,FALSE,"т04"}</definedName>
    <definedName name="t05nn" localSheetId="89" hidden="1">{#N/A,#N/A,FALSE,"т04"}</definedName>
    <definedName name="t05nn" localSheetId="90" hidden="1">{#N/A,#N/A,FALSE,"т04"}</definedName>
    <definedName name="t05nn" localSheetId="91" hidden="1">{#N/A,#N/A,FALSE,"т04"}</definedName>
    <definedName name="t05nn" localSheetId="22" hidden="1">{#N/A,#N/A,FALSE,"т04"}</definedName>
    <definedName name="t05nn" localSheetId="60" hidden="1">{#N/A,#N/A,FALSE,"т04"}</definedName>
    <definedName name="t05nn" localSheetId="70" hidden="1">{#N/A,#N/A,FALSE,"т04"}</definedName>
    <definedName name="t05nn" hidden="1">{#N/A,#N/A,FALSE,"т04"}</definedName>
    <definedName name="t05nn_2" localSheetId="1"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36"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4" hidden="1">{#N/A,#N/A,FALSE,"т04"}</definedName>
    <definedName name="t05nn_2" localSheetId="47"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61" hidden="1">{#N/A,#N/A,FALSE,"т04"}</definedName>
    <definedName name="t05nn_2" localSheetId="66" hidden="1">{#N/A,#N/A,FALSE,"т04"}</definedName>
    <definedName name="t05nn_2" localSheetId="67" hidden="1">{#N/A,#N/A,FALSE,"т04"}</definedName>
    <definedName name="t05nn_2" localSheetId="82" hidden="1">{#N/A,#N/A,FALSE,"т04"}</definedName>
    <definedName name="t05nn_2" localSheetId="85" hidden="1">{#N/A,#N/A,FALSE,"т04"}</definedName>
    <definedName name="t05nn_2" localSheetId="89" hidden="1">{#N/A,#N/A,FALSE,"т04"}</definedName>
    <definedName name="t05nn_2" localSheetId="60" hidden="1">{#N/A,#N/A,FALSE,"т04"}</definedName>
    <definedName name="t05nn_2" hidden="1">{#N/A,#N/A,FALSE,"т04"}</definedName>
    <definedName name="t05nn_2_1" localSheetId="1"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36"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4" hidden="1">{#N/A,#N/A,FALSE,"т04"}</definedName>
    <definedName name="t05nn_2_1" localSheetId="47"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61" hidden="1">{#N/A,#N/A,FALSE,"т04"}</definedName>
    <definedName name="t05nn_2_1" localSheetId="66" hidden="1">{#N/A,#N/A,FALSE,"т04"}</definedName>
    <definedName name="t05nn_2_1" localSheetId="67" hidden="1">{#N/A,#N/A,FALSE,"т04"}</definedName>
    <definedName name="t05nn_2_1" localSheetId="82" hidden="1">{#N/A,#N/A,FALSE,"т04"}</definedName>
    <definedName name="t05nn_2_1" localSheetId="85" hidden="1">{#N/A,#N/A,FALSE,"т04"}</definedName>
    <definedName name="t05nn_2_1" localSheetId="89" hidden="1">{#N/A,#N/A,FALSE,"т04"}</definedName>
    <definedName name="t05nn_2_1" localSheetId="60"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4"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5"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4"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5"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36"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4" hidden="1">{#N/A,#N/A,FALSE,"т02бд"}</definedName>
    <definedName name="tt" localSheetId="47"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61" hidden="1">{#N/A,#N/A,FALSE,"т02бд"}</definedName>
    <definedName name="tt" localSheetId="62" hidden="1">{#N/A,#N/A,FALSE,"т02бд"}</definedName>
    <definedName name="tt" localSheetId="66" hidden="1">{#N/A,#N/A,FALSE,"т02бд"}</definedName>
    <definedName name="tt" localSheetId="67" hidden="1">{#N/A,#N/A,FALSE,"т02бд"}</definedName>
    <definedName name="tt" localSheetId="69" hidden="1">{#N/A,#N/A,FALSE,"т02бд"}</definedName>
    <definedName name="tt" localSheetId="72" hidden="1">{#N/A,#N/A,FALSE,"т02бд"}</definedName>
    <definedName name="tt" localSheetId="81" hidden="1">{#N/A,#N/A,FALSE,"т02бд"}</definedName>
    <definedName name="tt" localSheetId="82" hidden="1">{#N/A,#N/A,FALSE,"т02бд"}</definedName>
    <definedName name="tt" localSheetId="85" hidden="1">{#N/A,#N/A,FALSE,"т02бд"}</definedName>
    <definedName name="tt" localSheetId="87" hidden="1">{#N/A,#N/A,FALSE,"т02бд"}</definedName>
    <definedName name="tt" localSheetId="88" hidden="1">{#N/A,#N/A,FALSE,"т02бд"}</definedName>
    <definedName name="tt" localSheetId="89" hidden="1">{#N/A,#N/A,FALSE,"т02бд"}</definedName>
    <definedName name="tt" localSheetId="90" hidden="1">{#N/A,#N/A,FALSE,"т02бд"}</definedName>
    <definedName name="tt" localSheetId="91" hidden="1">{#N/A,#N/A,FALSE,"т02бд"}</definedName>
    <definedName name="tt" localSheetId="60" hidden="1">{#N/A,#N/A,FALSE,"т02бд"}</definedName>
    <definedName name="tt" localSheetId="70" hidden="1">{#N/A,#N/A,FALSE,"т02бд"}</definedName>
    <definedName name="tt" localSheetId="71" hidden="1">{#N/A,#N/A,FALSE,"т02бд"}</definedName>
    <definedName name="tt" hidden="1">{#N/A,#N/A,FALSE,"т02бд"}</definedName>
    <definedName name="Vaga" localSheetId="1" hidden="1">{#N/A,#N/A,FALSE,"т02бд"}</definedName>
    <definedName name="Vaga" localSheetId="2" hidden="1">{#N/A,#N/A,FALSE,"т02бд"}</definedName>
    <definedName name="Vaga" localSheetId="16" hidden="1">{#N/A,#N/A,FALSE,"т02бд"}</definedName>
    <definedName name="Vaga" localSheetId="17" hidden="1">{#N/A,#N/A,FALSE,"т02бд"}</definedName>
    <definedName name="Vaga" localSheetId="19" hidden="1">{#N/A,#N/A,FALSE,"т02бд"}</definedName>
    <definedName name="Vaga" localSheetId="21"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36"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61" hidden="1">{#N/A,#N/A,FALSE,"т02бд"}</definedName>
    <definedName name="Vaga" localSheetId="62" hidden="1">{#N/A,#N/A,FALSE,"т02бд"}</definedName>
    <definedName name="Vaga" localSheetId="66" hidden="1">{#N/A,#N/A,FALSE,"т02бд"}</definedName>
    <definedName name="Vaga" localSheetId="67" hidden="1">{#N/A,#N/A,FALSE,"т02бд"}</definedName>
    <definedName name="Vaga" localSheetId="69" hidden="1">{#N/A,#N/A,FALSE,"т02бд"}</definedName>
    <definedName name="Vaga" localSheetId="72" hidden="1">{#N/A,#N/A,FALSE,"т02бд"}</definedName>
    <definedName name="Vaga" localSheetId="81" hidden="1">{#N/A,#N/A,FALSE,"т02бд"}</definedName>
    <definedName name="Vaga" localSheetId="82" hidden="1">{#N/A,#N/A,FALSE,"т02бд"}</definedName>
    <definedName name="Vaga" localSheetId="85" hidden="1">{#N/A,#N/A,FALSE,"т02бд"}</definedName>
    <definedName name="Vaga" localSheetId="87" hidden="1">{#N/A,#N/A,FALSE,"т02бд"}</definedName>
    <definedName name="Vaga" localSheetId="88" hidden="1">{#N/A,#N/A,FALSE,"т02бд"}</definedName>
    <definedName name="Vaga" localSheetId="89" hidden="1">{#N/A,#N/A,FALSE,"т02бд"}</definedName>
    <definedName name="Vaga" localSheetId="90" hidden="1">{#N/A,#N/A,FALSE,"т02бд"}</definedName>
    <definedName name="Vaga" localSheetId="91" hidden="1">{#N/A,#N/A,FALSE,"т02бд"}</definedName>
    <definedName name="Vaga" localSheetId="60" hidden="1">{#N/A,#N/A,FALSE,"т02бд"}</definedName>
    <definedName name="Vaga" localSheetId="70" hidden="1">{#N/A,#N/A,FALSE,"т02бд"}</definedName>
    <definedName name="Vaga" localSheetId="71" hidden="1">{#N/A,#N/A,FALSE,"т02бд"}</definedName>
    <definedName name="Vaga" hidden="1">{#N/A,#N/A,FALSE,"т02бд"}</definedName>
    <definedName name="Vaga_1" localSheetId="1"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36"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4" hidden="1">{#N/A,#N/A,FALSE,"т02бд"}</definedName>
    <definedName name="Vaga_1" localSheetId="47"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61" hidden="1">{#N/A,#N/A,FALSE,"т02бд"}</definedName>
    <definedName name="Vaga_1" localSheetId="66" hidden="1">{#N/A,#N/A,FALSE,"т02бд"}</definedName>
    <definedName name="Vaga_1" localSheetId="67" hidden="1">{#N/A,#N/A,FALSE,"т02бд"}</definedName>
    <definedName name="Vaga_1" localSheetId="82" hidden="1">{#N/A,#N/A,FALSE,"т02бд"}</definedName>
    <definedName name="Vaga_1" localSheetId="85" hidden="1">{#N/A,#N/A,FALSE,"т02бд"}</definedName>
    <definedName name="Vaga_1" localSheetId="89" hidden="1">{#N/A,#N/A,FALSE,"т02бд"}</definedName>
    <definedName name="Vaga_1" localSheetId="60" hidden="1">{#N/A,#N/A,FALSE,"т02бд"}</definedName>
    <definedName name="Vaga_1" hidden="1">{#N/A,#N/A,FALSE,"т02бд"}</definedName>
    <definedName name="Vaga_2" localSheetId="1"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36"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4" hidden="1">{#N/A,#N/A,FALSE,"т02бд"}</definedName>
    <definedName name="Vaga_2" localSheetId="47"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61" hidden="1">{#N/A,#N/A,FALSE,"т02бд"}</definedName>
    <definedName name="Vaga_2" localSheetId="66" hidden="1">{#N/A,#N/A,FALSE,"т02бд"}</definedName>
    <definedName name="Vaga_2" localSheetId="67" hidden="1">{#N/A,#N/A,FALSE,"т02бд"}</definedName>
    <definedName name="Vaga_2" localSheetId="82" hidden="1">{#N/A,#N/A,FALSE,"т02бд"}</definedName>
    <definedName name="Vaga_2" localSheetId="85" hidden="1">{#N/A,#N/A,FALSE,"т02бд"}</definedName>
    <definedName name="Vaga_2" localSheetId="89" hidden="1">{#N/A,#N/A,FALSE,"т02бд"}</definedName>
    <definedName name="Vaga_2" localSheetId="60"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6" hidden="1">{#N/A,#N/A,FALSE,"т02бд"}</definedName>
    <definedName name="VAGA_NAT" localSheetId="17" hidden="1">{#N/A,#N/A,FALSE,"т02бд"}</definedName>
    <definedName name="VAGA_NAT" localSheetId="19" hidden="1">{#N/A,#N/A,FALSE,"т02бд"}</definedName>
    <definedName name="VAGA_NAT" localSheetId="21"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36"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61" hidden="1">{#N/A,#N/A,FALSE,"т02бд"}</definedName>
    <definedName name="VAGA_NAT" localSheetId="62" hidden="1">{#N/A,#N/A,FALSE,"т02бд"}</definedName>
    <definedName name="VAGA_NAT" localSheetId="66" hidden="1">{#N/A,#N/A,FALSE,"т02бд"}</definedName>
    <definedName name="VAGA_NAT" localSheetId="67" hidden="1">{#N/A,#N/A,FALSE,"т02бд"}</definedName>
    <definedName name="VAGA_NAT" localSheetId="69" hidden="1">{#N/A,#N/A,FALSE,"т02бд"}</definedName>
    <definedName name="VAGA_NAT" localSheetId="72" hidden="1">{#N/A,#N/A,FALSE,"т02бд"}</definedName>
    <definedName name="VAGA_NAT" localSheetId="81" hidden="1">{#N/A,#N/A,FALSE,"т02бд"}</definedName>
    <definedName name="VAGA_NAT" localSheetId="82" hidden="1">{#N/A,#N/A,FALSE,"т02бд"}</definedName>
    <definedName name="VAGA_NAT" localSheetId="85" hidden="1">{#N/A,#N/A,FALSE,"т02бд"}</definedName>
    <definedName name="VAGA_NAT" localSheetId="87" hidden="1">{#N/A,#N/A,FALSE,"т02бд"}</definedName>
    <definedName name="VAGA_NAT" localSheetId="88" hidden="1">{#N/A,#N/A,FALSE,"т02бд"}</definedName>
    <definedName name="VAGA_NAT" localSheetId="89" hidden="1">{#N/A,#N/A,FALSE,"т02бд"}</definedName>
    <definedName name="VAGA_NAT" localSheetId="90" hidden="1">{#N/A,#N/A,FALSE,"т02бд"}</definedName>
    <definedName name="VAGA_NAT" localSheetId="60" hidden="1">{#N/A,#N/A,FALSE,"т02бд"}</definedName>
    <definedName name="VAGA_NAT" hidden="1">{#N/A,#N/A,FALSE,"т02бд"}</definedName>
    <definedName name="VAGA_NAT_1" localSheetId="1"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36"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4" hidden="1">{#N/A,#N/A,FALSE,"т02бд"}</definedName>
    <definedName name="VAGA_NAT_1" localSheetId="47"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61" hidden="1">{#N/A,#N/A,FALSE,"т02бд"}</definedName>
    <definedName name="VAGA_NAT_1" localSheetId="66" hidden="1">{#N/A,#N/A,FALSE,"т02бд"}</definedName>
    <definedName name="VAGA_NAT_1" localSheetId="67" hidden="1">{#N/A,#N/A,FALSE,"т02бд"}</definedName>
    <definedName name="VAGA_NAT_1" localSheetId="82" hidden="1">{#N/A,#N/A,FALSE,"т02бд"}</definedName>
    <definedName name="VAGA_NAT_1" localSheetId="85" hidden="1">{#N/A,#N/A,FALSE,"т02бд"}</definedName>
    <definedName name="VAGA_NAT_1" localSheetId="89" hidden="1">{#N/A,#N/A,FALSE,"т02бд"}</definedName>
    <definedName name="VAGA_NAT_1" localSheetId="60" hidden="1">{#N/A,#N/A,FALSE,"т02бд"}</definedName>
    <definedName name="VAGA_NAT_1" hidden="1">{#N/A,#N/A,FALSE,"т02бд"}</definedName>
    <definedName name="VAGA_NAT_2" localSheetId="1"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36"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4" hidden="1">{#N/A,#N/A,FALSE,"т02бд"}</definedName>
    <definedName name="VAGA_NAT_2" localSheetId="47"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61" hidden="1">{#N/A,#N/A,FALSE,"т02бд"}</definedName>
    <definedName name="VAGA_NAT_2" localSheetId="66" hidden="1">{#N/A,#N/A,FALSE,"т02бд"}</definedName>
    <definedName name="VAGA_NAT_2" localSheetId="67" hidden="1">{#N/A,#N/A,FALSE,"т02бд"}</definedName>
    <definedName name="VAGA_NAT_2" localSheetId="82" hidden="1">{#N/A,#N/A,FALSE,"т02бд"}</definedName>
    <definedName name="VAGA_NAT_2" localSheetId="85" hidden="1">{#N/A,#N/A,FALSE,"т02бд"}</definedName>
    <definedName name="VAGA_NAT_2" localSheetId="89" hidden="1">{#N/A,#N/A,FALSE,"т02бд"}</definedName>
    <definedName name="VAGA_NAT_2" localSheetId="60" hidden="1">{#N/A,#N/A,FALSE,"т02бд"}</definedName>
    <definedName name="VAGA_NAT_2" hidden="1">{#N/A,#N/A,FALSE,"т02бд"}</definedName>
    <definedName name="vvvv" localSheetId="1" hidden="1">{#N/A,#N/A,FALSE,"т02бд"}</definedName>
    <definedName name="vvvv" localSheetId="2" hidden="1">{#N/A,#N/A,FALSE,"т02бд"}</definedName>
    <definedName name="vvvv" localSheetId="16" hidden="1">{#N/A,#N/A,FALSE,"т02бд"}</definedName>
    <definedName name="vvvv" localSheetId="17" hidden="1">{#N/A,#N/A,FALSE,"т02бд"}</definedName>
    <definedName name="vvvv" localSheetId="19" hidden="1">{#N/A,#N/A,FALSE,"т02бд"}</definedName>
    <definedName name="vvvv" localSheetId="21"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36"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61" hidden="1">{#N/A,#N/A,FALSE,"т02бд"}</definedName>
    <definedName name="vvvv" localSheetId="62" hidden="1">{#N/A,#N/A,FALSE,"т02бд"}</definedName>
    <definedName name="vvvv" localSheetId="66" hidden="1">{#N/A,#N/A,FALSE,"т02бд"}</definedName>
    <definedName name="vvvv" localSheetId="67" hidden="1">{#N/A,#N/A,FALSE,"т02бд"}</definedName>
    <definedName name="vvvv" localSheetId="69" hidden="1">{#N/A,#N/A,FALSE,"т02бд"}</definedName>
    <definedName name="vvvv" localSheetId="72" hidden="1">{#N/A,#N/A,FALSE,"т02бд"}</definedName>
    <definedName name="vvvv" localSheetId="81" hidden="1">{#N/A,#N/A,FALSE,"т02бд"}</definedName>
    <definedName name="vvvv" localSheetId="82" hidden="1">{#N/A,#N/A,FALSE,"т02бд"}</definedName>
    <definedName name="vvvv" localSheetId="85" hidden="1">{#N/A,#N/A,FALSE,"т02бд"}</definedName>
    <definedName name="vvvv" localSheetId="87" hidden="1">{#N/A,#N/A,FALSE,"т02бд"}</definedName>
    <definedName name="vvvv" localSheetId="88" hidden="1">{#N/A,#N/A,FALSE,"т02бд"}</definedName>
    <definedName name="vvvv" localSheetId="89" hidden="1">{#N/A,#N/A,FALSE,"т02бд"}</definedName>
    <definedName name="vvvv" localSheetId="90" hidden="1">{#N/A,#N/A,FALSE,"т02бд"}</definedName>
    <definedName name="vvvv" localSheetId="91" hidden="1">{#N/A,#N/A,FALSE,"т02бд"}</definedName>
    <definedName name="vvvv" localSheetId="60" hidden="1">{#N/A,#N/A,FALSE,"т02бд"}</definedName>
    <definedName name="vvvv" localSheetId="70" hidden="1">{#N/A,#N/A,FALSE,"т02бд"}</definedName>
    <definedName name="vvvv" localSheetId="71" hidden="1">{#N/A,#N/A,FALSE,"т02бд"}</definedName>
    <definedName name="vvvv" hidden="1">{#N/A,#N/A,FALSE,"т02бд"}</definedName>
    <definedName name="vvvv_1" localSheetId="1"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36"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4" hidden="1">{#N/A,#N/A,FALSE,"т02бд"}</definedName>
    <definedName name="vvvv_1" localSheetId="47"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61" hidden="1">{#N/A,#N/A,FALSE,"т02бд"}</definedName>
    <definedName name="vvvv_1" localSheetId="66" hidden="1">{#N/A,#N/A,FALSE,"т02бд"}</definedName>
    <definedName name="vvvv_1" localSheetId="67" hidden="1">{#N/A,#N/A,FALSE,"т02бд"}</definedName>
    <definedName name="vvvv_1" localSheetId="82" hidden="1">{#N/A,#N/A,FALSE,"т02бд"}</definedName>
    <definedName name="vvvv_1" localSheetId="85" hidden="1">{#N/A,#N/A,FALSE,"т02бд"}</definedName>
    <definedName name="vvvv_1" localSheetId="89" hidden="1">{#N/A,#N/A,FALSE,"т02бд"}</definedName>
    <definedName name="vvvv_1" localSheetId="60" hidden="1">{#N/A,#N/A,FALSE,"т02бд"}</definedName>
    <definedName name="vvvv_1" hidden="1">{#N/A,#N/A,FALSE,"т02бд"}</definedName>
    <definedName name="vvvv_2" localSheetId="1"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36"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4" hidden="1">{#N/A,#N/A,FALSE,"т02бд"}</definedName>
    <definedName name="vvvv_2" localSheetId="47"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61" hidden="1">{#N/A,#N/A,FALSE,"т02бд"}</definedName>
    <definedName name="vvvv_2" localSheetId="66" hidden="1">{#N/A,#N/A,FALSE,"т02бд"}</definedName>
    <definedName name="vvvv_2" localSheetId="67" hidden="1">{#N/A,#N/A,FALSE,"т02бд"}</definedName>
    <definedName name="vvvv_2" localSheetId="82" hidden="1">{#N/A,#N/A,FALSE,"т02бд"}</definedName>
    <definedName name="vvvv_2" localSheetId="85" hidden="1">{#N/A,#N/A,FALSE,"т02бд"}</definedName>
    <definedName name="vvvv_2" localSheetId="89" hidden="1">{#N/A,#N/A,FALSE,"т02бд"}</definedName>
    <definedName name="vvvv_2" localSheetId="60" hidden="1">{#N/A,#N/A,FALSE,"т02бд"}</definedName>
    <definedName name="vvvv_2" hidden="1">{#N/A,#N/A,FALSE,"т02бд"}</definedName>
    <definedName name="we" localSheetId="1" hidden="1">{#N/A,#N/A,FALSE,"т02бд"}</definedName>
    <definedName name="we" localSheetId="2"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36"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3" hidden="1">{#N/A,#N/A,FALSE,"т02бд"}</definedName>
    <definedName name="we" localSheetId="44" hidden="1">{#N/A,#N/A,FALSE,"т02бд"}</definedName>
    <definedName name="we" localSheetId="47"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61" hidden="1">{#N/A,#N/A,FALSE,"т02бд"}</definedName>
    <definedName name="we" localSheetId="62" hidden="1">{#N/A,#N/A,FALSE,"т02бд"}</definedName>
    <definedName name="we" localSheetId="66" hidden="1">{#N/A,#N/A,FALSE,"т02бд"}</definedName>
    <definedName name="we" localSheetId="67" hidden="1">{#N/A,#N/A,FALSE,"т02бд"}</definedName>
    <definedName name="we" localSheetId="69" hidden="1">{#N/A,#N/A,FALSE,"т02бд"}</definedName>
    <definedName name="we" localSheetId="72" hidden="1">{#N/A,#N/A,FALSE,"т02бд"}</definedName>
    <definedName name="we" localSheetId="81" hidden="1">{#N/A,#N/A,FALSE,"т02бд"}</definedName>
    <definedName name="we" localSheetId="82" hidden="1">{#N/A,#N/A,FALSE,"т02бд"}</definedName>
    <definedName name="we" localSheetId="85" hidden="1">{#N/A,#N/A,FALSE,"т02бд"}</definedName>
    <definedName name="we" localSheetId="87" hidden="1">{#N/A,#N/A,FALSE,"т02бд"}</definedName>
    <definedName name="we" localSheetId="88" hidden="1">{#N/A,#N/A,FALSE,"т02бд"}</definedName>
    <definedName name="we" localSheetId="89" hidden="1">{#N/A,#N/A,FALSE,"т02бд"}</definedName>
    <definedName name="we" localSheetId="90" hidden="1">{#N/A,#N/A,FALSE,"т02бд"}</definedName>
    <definedName name="we" localSheetId="60" hidden="1">{#N/A,#N/A,FALSE,"т02бд"}</definedName>
    <definedName name="we" hidden="1">{#N/A,#N/A,FALSE,"т02бд"}</definedName>
    <definedName name="wrn.04." localSheetId="1" hidden="1">{#N/A,#N/A,FALSE,"т04"}</definedName>
    <definedName name="wrn.04." localSheetId="2" hidden="1">{#N/A,#N/A,FALSE,"т04"}</definedName>
    <definedName name="wrn.04." localSheetId="16" hidden="1">{#N/A,#N/A,FALSE,"т04"}</definedName>
    <definedName name="wrn.04." localSheetId="17" hidden="1">{#N/A,#N/A,FALSE,"т04"}</definedName>
    <definedName name="wrn.04." localSheetId="19" hidden="1">{#N/A,#N/A,FALSE,"т04"}</definedName>
    <definedName name="wrn.04." localSheetId="21"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36"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61" hidden="1">{#N/A,#N/A,FALSE,"т04"}</definedName>
    <definedName name="wrn.04." localSheetId="62" hidden="1">{#N/A,#N/A,FALSE,"т04"}</definedName>
    <definedName name="wrn.04." localSheetId="66" hidden="1">{#N/A,#N/A,FALSE,"т04"}</definedName>
    <definedName name="wrn.04." localSheetId="67" hidden="1">{#N/A,#N/A,FALSE,"т04"}</definedName>
    <definedName name="wrn.04." localSheetId="69" hidden="1">{#N/A,#N/A,FALSE,"т02бд"}</definedName>
    <definedName name="wrn.04." localSheetId="72" hidden="1">{#N/A,#N/A,FALSE,"т04"}</definedName>
    <definedName name="wrn.04." localSheetId="81" hidden="1">{#N/A,#N/A,FALSE,"т04"}</definedName>
    <definedName name="wrn.04." localSheetId="82" hidden="1">{#N/A,#N/A,FALSE,"т04"}</definedName>
    <definedName name="wrn.04." localSheetId="85" hidden="1">{#N/A,#N/A,FALSE,"т04"}</definedName>
    <definedName name="wrn.04." localSheetId="87" hidden="1">{#N/A,#N/A,FALSE,"т04"}</definedName>
    <definedName name="wrn.04." localSheetId="88" hidden="1">{#N/A,#N/A,FALSE,"т04"}</definedName>
    <definedName name="wrn.04." localSheetId="89" hidden="1">{#N/A,#N/A,FALSE,"т04"}</definedName>
    <definedName name="wrn.04." localSheetId="90" hidden="1">{#N/A,#N/A,FALSE,"т04"}</definedName>
    <definedName name="wrn.04." localSheetId="91" hidden="1">{#N/A,#N/A,FALSE,"т02бд"}</definedName>
    <definedName name="wrn.04." localSheetId="22" hidden="1">{#N/A,#N/A,FALSE,"т04"}</definedName>
    <definedName name="wrn.04." localSheetId="60" hidden="1">{#N/A,#N/A,FALSE,"т04"}</definedName>
    <definedName name="wrn.04." localSheetId="70" hidden="1">{#N/A,#N/A,FALSE,"т02бд"}</definedName>
    <definedName name="wrn.04." hidden="1">{#N/A,#N/A,FALSE,"т04"}</definedName>
    <definedName name="wrn.04._2" localSheetId="1"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36"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4" hidden="1">{#N/A,#N/A,FALSE,"т04"}</definedName>
    <definedName name="wrn.04._2" localSheetId="47"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61" hidden="1">{#N/A,#N/A,FALSE,"т04"}</definedName>
    <definedName name="wrn.04._2" localSheetId="66" hidden="1">{#N/A,#N/A,FALSE,"т04"}</definedName>
    <definedName name="wrn.04._2" localSheetId="67" hidden="1">{#N/A,#N/A,FALSE,"т04"}</definedName>
    <definedName name="wrn.04._2" localSheetId="82" hidden="1">{#N/A,#N/A,FALSE,"т04"}</definedName>
    <definedName name="wrn.04._2" localSheetId="85" hidden="1">{#N/A,#N/A,FALSE,"т04"}</definedName>
    <definedName name="wrn.04._2" localSheetId="89" hidden="1">{#N/A,#N/A,FALSE,"т04"}</definedName>
    <definedName name="wrn.04._2" localSheetId="60" hidden="1">{#N/A,#N/A,FALSE,"т04"}</definedName>
    <definedName name="wrn.04._2" hidden="1">{#N/A,#N/A,FALSE,"т04"}</definedName>
    <definedName name="wrn.04._2_1" localSheetId="1"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36"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4" hidden="1">{#N/A,#N/A,FALSE,"т04"}</definedName>
    <definedName name="wrn.04._2_1" localSheetId="47"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61" hidden="1">{#N/A,#N/A,FALSE,"т04"}</definedName>
    <definedName name="wrn.04._2_1" localSheetId="66" hidden="1">{#N/A,#N/A,FALSE,"т04"}</definedName>
    <definedName name="wrn.04._2_1" localSheetId="67" hidden="1">{#N/A,#N/A,FALSE,"т04"}</definedName>
    <definedName name="wrn.04._2_1" localSheetId="82" hidden="1">{#N/A,#N/A,FALSE,"т04"}</definedName>
    <definedName name="wrn.04._2_1" localSheetId="85" hidden="1">{#N/A,#N/A,FALSE,"т04"}</definedName>
    <definedName name="wrn.04._2_1" localSheetId="89" hidden="1">{#N/A,#N/A,FALSE,"т04"}</definedName>
    <definedName name="wrn.04._2_1" localSheetId="60" hidden="1">{#N/A,#N/A,FALSE,"т04"}</definedName>
    <definedName name="wrn.04._2_1" hidden="1">{#N/A,#N/A,FALSE,"т04"}</definedName>
    <definedName name="wrn.05" localSheetId="1"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36"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4" hidden="1">{#N/A,#N/A,FALSE,"т02бд"}</definedName>
    <definedName name="wrn.05" localSheetId="47"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61" hidden="1">{#N/A,#N/A,FALSE,"т02бд"}</definedName>
    <definedName name="wrn.05" localSheetId="62" hidden="1">{#N/A,#N/A,FALSE,"т02бд"}</definedName>
    <definedName name="wrn.05" localSheetId="66" hidden="1">{#N/A,#N/A,FALSE,"т02бд"}</definedName>
    <definedName name="wrn.05" localSheetId="67" hidden="1">{#N/A,#N/A,FALSE,"т02бд"}</definedName>
    <definedName name="wrn.05" localSheetId="69" hidden="1">{#N/A,#N/A,FALSE,"т02бд"}</definedName>
    <definedName name="wrn.05" localSheetId="72" hidden="1">{#N/A,#N/A,FALSE,"т02бд"}</definedName>
    <definedName name="wrn.05" localSheetId="81" hidden="1">{#N/A,#N/A,FALSE,"т02бд"}</definedName>
    <definedName name="wrn.05" localSheetId="82" hidden="1">{#N/A,#N/A,FALSE,"т02бд"}</definedName>
    <definedName name="wrn.05" localSheetId="85" hidden="1">{#N/A,#N/A,FALSE,"т02бд"}</definedName>
    <definedName name="wrn.05" localSheetId="87" hidden="1">{#N/A,#N/A,FALSE,"т02бд"}</definedName>
    <definedName name="wrn.05" localSheetId="88" hidden="1">{#N/A,#N/A,FALSE,"т02бд"}</definedName>
    <definedName name="wrn.05" localSheetId="89" hidden="1">{#N/A,#N/A,FALSE,"т02бд"}</definedName>
    <definedName name="wrn.05" localSheetId="90" hidden="1">{#N/A,#N/A,FALSE,"т02бд"}</definedName>
    <definedName name="wrn.05" localSheetId="91" hidden="1">{#N/A,#N/A,FALSE,"т02бд"}</definedName>
    <definedName name="wrn.05" localSheetId="60" hidden="1">{#N/A,#N/A,FALSE,"т02бд"}</definedName>
    <definedName name="wrn.05" localSheetId="70"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9" hidden="1">{"BOP_TAB",#N/A,FALSE,"N";"MIDTERM_TAB",#N/A,FALSE,"O"}</definedName>
    <definedName name="wrn.BOP_MIDTERM." localSheetId="72"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5"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60"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4" hidden="1">{"BOP_TAB",#N/A,FALSE,"N";"MIDTERM_TAB",#N/A,FALSE,"O"}</definedName>
    <definedName name="wrn.BOP_MIDTERM._2" localSheetId="47"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61"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82" hidden="1">{"BOP_TAB",#N/A,FALSE,"N";"MIDTERM_TAB",#N/A,FALSE,"O"}</definedName>
    <definedName name="wrn.BOP_MIDTERM._2" localSheetId="85" hidden="1">{"BOP_TAB",#N/A,FALSE,"N";"MIDTERM_TAB",#N/A,FALSE,"O"}</definedName>
    <definedName name="wrn.BOP_MIDTERM._2" localSheetId="89" hidden="1">{"BOP_TAB",#N/A,FALSE,"N";"MIDTERM_TAB",#N/A,FALSE,"O"}</definedName>
    <definedName name="wrn.BOP_MIDTERM._2" localSheetId="6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4" hidden="1">{"BOP_TAB",#N/A,FALSE,"N";"MIDTERM_TAB",#N/A,FALSE,"O"}</definedName>
    <definedName name="wrn.BOP_MIDTERM._2_1" localSheetId="47"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61"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82" hidden="1">{"BOP_TAB",#N/A,FALSE,"N";"MIDTERM_TAB",#N/A,FALSE,"O"}</definedName>
    <definedName name="wrn.BOP_MIDTERM._2_1" localSheetId="85" hidden="1">{"BOP_TAB",#N/A,FALSE,"N";"MIDTERM_TAB",#N/A,FALSE,"O"}</definedName>
    <definedName name="wrn.BOP_MIDTERM._2_1" localSheetId="89" hidden="1">{"BOP_TAB",#N/A,FALSE,"N";"MIDTERM_TAB",#N/A,FALSE,"O"}</definedName>
    <definedName name="wrn.BOP_MIDTERM._2_1" localSheetId="60"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4"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5"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4"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5"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4"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5"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4"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5"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6" hidden="1">{"MONA",#N/A,FALSE,"S"}</definedName>
    <definedName name="wrn.MONA." localSheetId="17" hidden="1">{"MONA",#N/A,FALSE,"S"}</definedName>
    <definedName name="wrn.MONA." localSheetId="19" hidden="1">{"MONA",#N/A,FALSE,"S"}</definedName>
    <definedName name="wrn.MONA." localSheetId="21"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61" hidden="1">{"MONA",#N/A,FALSE,"S"}</definedName>
    <definedName name="wrn.MONA." localSheetId="62" hidden="1">{"MONA",#N/A,FALSE,"S"}</definedName>
    <definedName name="wrn.MONA." localSheetId="66" hidden="1">{"MONA",#N/A,FALSE,"S"}</definedName>
    <definedName name="wrn.MONA." localSheetId="67" hidden="1">{"MONA",#N/A,FALSE,"S"}</definedName>
    <definedName name="wrn.MONA." localSheetId="69" hidden="1">{"MONA",#N/A,FALSE,"S"}</definedName>
    <definedName name="wrn.MONA." localSheetId="72" hidden="1">{"MONA",#N/A,FALSE,"S"}</definedName>
    <definedName name="wrn.MONA." localSheetId="81" hidden="1">{"MONA",#N/A,FALSE,"S"}</definedName>
    <definedName name="wrn.MONA." localSheetId="82" hidden="1">{"MONA",#N/A,FALSE,"S"}</definedName>
    <definedName name="wrn.MONA." localSheetId="85"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91" hidden="1">{"MONA",#N/A,FALSE,"S"}</definedName>
    <definedName name="wrn.MONA." localSheetId="60" hidden="1">{"MONA",#N/A,FALSE,"S"}</definedName>
    <definedName name="wrn.MONA." localSheetId="70" hidden="1">{"MONA",#N/A,FALSE,"S"}</definedName>
    <definedName name="wrn.MONA." hidden="1">{"MONA",#N/A,FALSE,"S"}</definedName>
    <definedName name="wrn.MONA._2" localSheetId="1"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36"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4" hidden="1">{"MONA",#N/A,FALSE,"S"}</definedName>
    <definedName name="wrn.MONA._2" localSheetId="47"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61" hidden="1">{"MONA",#N/A,FALSE,"S"}</definedName>
    <definedName name="wrn.MONA._2" localSheetId="66" hidden="1">{"MONA",#N/A,FALSE,"S"}</definedName>
    <definedName name="wrn.MONA._2" localSheetId="67" hidden="1">{"MONA",#N/A,FALSE,"S"}</definedName>
    <definedName name="wrn.MONA._2" localSheetId="82" hidden="1">{"MONA",#N/A,FALSE,"S"}</definedName>
    <definedName name="wrn.MONA._2" localSheetId="85" hidden="1">{"MONA",#N/A,FALSE,"S"}</definedName>
    <definedName name="wrn.MONA._2" localSheetId="89" hidden="1">{"MONA",#N/A,FALSE,"S"}</definedName>
    <definedName name="wrn.MONA._2" localSheetId="60" hidden="1">{"MONA",#N/A,FALSE,"S"}</definedName>
    <definedName name="wrn.MONA._2" hidden="1">{"MONA",#N/A,FALSE,"S"}</definedName>
    <definedName name="wrn.MONA._2_1" localSheetId="1"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36"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4" hidden="1">{"MONA",#N/A,FALSE,"S"}</definedName>
    <definedName name="wrn.MONA._2_1" localSheetId="47"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61" hidden="1">{"MONA",#N/A,FALSE,"S"}</definedName>
    <definedName name="wrn.MONA._2_1" localSheetId="66" hidden="1">{"MONA",#N/A,FALSE,"S"}</definedName>
    <definedName name="wrn.MONA._2_1" localSheetId="67" hidden="1">{"MONA",#N/A,FALSE,"S"}</definedName>
    <definedName name="wrn.MONA._2_1" localSheetId="82" hidden="1">{"MONA",#N/A,FALSE,"S"}</definedName>
    <definedName name="wrn.MONA._2_1" localSheetId="85" hidden="1">{"MONA",#N/A,FALSE,"S"}</definedName>
    <definedName name="wrn.MONA._2_1" localSheetId="89" hidden="1">{"MONA",#N/A,FALSE,"S"}</definedName>
    <definedName name="wrn.MONA._2_1" localSheetId="60"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9" hidden="1">{#N/A,#N/A,FALSE,"I";#N/A,#N/A,FALSE,"J";#N/A,#N/A,FALSE,"K";#N/A,#N/A,FALSE,"L";#N/A,#N/A,FALSE,"M";#N/A,#N/A,FALSE,"N";#N/A,#N/A,FALSE,"O"}</definedName>
    <definedName name="wrn.Output._.tables." localSheetId="72"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5"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60"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4" hidden="1">{#N/A,#N/A,FALSE,"I";#N/A,#N/A,FALSE,"J";#N/A,#N/A,FALSE,"K";#N/A,#N/A,FALSE,"L";#N/A,#N/A,FALSE,"M";#N/A,#N/A,FALSE,"N";#N/A,#N/A,FALSE,"O"}</definedName>
    <definedName name="wrn.Output._.tables._2" localSheetId="47"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61"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82" hidden="1">{#N/A,#N/A,FALSE,"I";#N/A,#N/A,FALSE,"J";#N/A,#N/A,FALSE,"K";#N/A,#N/A,FALSE,"L";#N/A,#N/A,FALSE,"M";#N/A,#N/A,FALSE,"N";#N/A,#N/A,FALSE,"O"}</definedName>
    <definedName name="wrn.Output._.tables._2" localSheetId="85" hidden="1">{#N/A,#N/A,FALSE,"I";#N/A,#N/A,FALSE,"J";#N/A,#N/A,FALSE,"K";#N/A,#N/A,FALSE,"L";#N/A,#N/A,FALSE,"M";#N/A,#N/A,FALSE,"N";#N/A,#N/A,FALSE,"O"}</definedName>
    <definedName name="wrn.Output._.tables._2" localSheetId="89" hidden="1">{#N/A,#N/A,FALSE,"I";#N/A,#N/A,FALSE,"J";#N/A,#N/A,FALSE,"K";#N/A,#N/A,FALSE,"L";#N/A,#N/A,FALSE,"M";#N/A,#N/A,FALSE,"N";#N/A,#N/A,FALSE,"O"}</definedName>
    <definedName name="wrn.Output._.tables._2" localSheetId="6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4"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5"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60"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6" hidden="1">{"WEO",#N/A,FALSE,"T"}</definedName>
    <definedName name="wrn.WEO." localSheetId="17" hidden="1">{"WEO",#N/A,FALSE,"T"}</definedName>
    <definedName name="wrn.WEO." localSheetId="19" hidden="1">{"WEO",#N/A,FALSE,"T"}</definedName>
    <definedName name="wrn.WEO." localSheetId="21"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61" hidden="1">{"WEO",#N/A,FALSE,"T"}</definedName>
    <definedName name="wrn.WEO." localSheetId="62" hidden="1">{"WEO",#N/A,FALSE,"T"}</definedName>
    <definedName name="wrn.WEO." localSheetId="66" hidden="1">{"WEO",#N/A,FALSE,"T"}</definedName>
    <definedName name="wrn.WEO." localSheetId="67" hidden="1">{"WEO",#N/A,FALSE,"T"}</definedName>
    <definedName name="wrn.WEO." localSheetId="69" hidden="1">{"WEO",#N/A,FALSE,"T"}</definedName>
    <definedName name="wrn.WEO." localSheetId="72" hidden="1">{"WEO",#N/A,FALSE,"T"}</definedName>
    <definedName name="wrn.WEO." localSheetId="81" hidden="1">{"WEO",#N/A,FALSE,"T"}</definedName>
    <definedName name="wrn.WEO." localSheetId="82" hidden="1">{"WEO",#N/A,FALSE,"T"}</definedName>
    <definedName name="wrn.WEO." localSheetId="85"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91" hidden="1">{"WEO",#N/A,FALSE,"T"}</definedName>
    <definedName name="wrn.WEO." localSheetId="60" hidden="1">{"WEO",#N/A,FALSE,"T"}</definedName>
    <definedName name="wrn.WEO." localSheetId="70" hidden="1">{"WEO",#N/A,FALSE,"T"}</definedName>
    <definedName name="wrn.WEO." hidden="1">{"WEO",#N/A,FALSE,"T"}</definedName>
    <definedName name="wrn.WEO._2" localSheetId="1"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36"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4" hidden="1">{"WEO",#N/A,FALSE,"T"}</definedName>
    <definedName name="wrn.WEO._2" localSheetId="47"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61" hidden="1">{"WEO",#N/A,FALSE,"T"}</definedName>
    <definedName name="wrn.WEO._2" localSheetId="66" hidden="1">{"WEO",#N/A,FALSE,"T"}</definedName>
    <definedName name="wrn.WEO._2" localSheetId="67" hidden="1">{"WEO",#N/A,FALSE,"T"}</definedName>
    <definedName name="wrn.WEO._2" localSheetId="82" hidden="1">{"WEO",#N/A,FALSE,"T"}</definedName>
    <definedName name="wrn.WEO._2" localSheetId="85" hidden="1">{"WEO",#N/A,FALSE,"T"}</definedName>
    <definedName name="wrn.WEO._2" localSheetId="89" hidden="1">{"WEO",#N/A,FALSE,"T"}</definedName>
    <definedName name="wrn.WEO._2" localSheetId="60" hidden="1">{"WEO",#N/A,FALSE,"T"}</definedName>
    <definedName name="wrn.WEO._2" hidden="1">{"WEO",#N/A,FALSE,"T"}</definedName>
    <definedName name="wrn.WEO._2_1" localSheetId="1"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36"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4" hidden="1">{"WEO",#N/A,FALSE,"T"}</definedName>
    <definedName name="wrn.WEO._2_1" localSheetId="47"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61" hidden="1">{"WEO",#N/A,FALSE,"T"}</definedName>
    <definedName name="wrn.WEO._2_1" localSheetId="66" hidden="1">{"WEO",#N/A,FALSE,"T"}</definedName>
    <definedName name="wrn.WEO._2_1" localSheetId="67" hidden="1">{"WEO",#N/A,FALSE,"T"}</definedName>
    <definedName name="wrn.WEO._2_1" localSheetId="82" hidden="1">{"WEO",#N/A,FALSE,"T"}</definedName>
    <definedName name="wrn.WEO._2_1" localSheetId="85" hidden="1">{"WEO",#N/A,FALSE,"T"}</definedName>
    <definedName name="wrn.WEO._2_1" localSheetId="89" hidden="1">{"WEO",#N/A,FALSE,"T"}</definedName>
    <definedName name="wrn.WEO._2_1" localSheetId="60" hidden="1">{"WEO",#N/A,FALSE,"T"}</definedName>
    <definedName name="wrn.WEO._2_1" hidden="1">{"WEO",#N/A,FALSE,"T"}</definedName>
    <definedName name="wrn.д02." localSheetId="1" hidden="1">{#N/A,#N/A,FALSE,"т02бд"}</definedName>
    <definedName name="wrn.д02." localSheetId="2" hidden="1">{#N/A,#N/A,FALSE,"т02бд"}</definedName>
    <definedName name="wrn.д02." localSheetId="16" hidden="1">{#N/A,#N/A,FALSE,"т02бд"}</definedName>
    <definedName name="wrn.д02." localSheetId="17" hidden="1">{#N/A,#N/A,FALSE,"т02бд"}</definedName>
    <definedName name="wrn.д02." localSheetId="19" hidden="1">{#N/A,#N/A,FALSE,"т02бд"}</definedName>
    <definedName name="wrn.д02." localSheetId="21"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36"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61" hidden="1">{#N/A,#N/A,FALSE,"т02бд"}</definedName>
    <definedName name="wrn.д02." localSheetId="62" hidden="1">{#N/A,#N/A,FALSE,"т02бд"}</definedName>
    <definedName name="wrn.д02." localSheetId="66" hidden="1">{#N/A,#N/A,FALSE,"т02бд"}</definedName>
    <definedName name="wrn.д02." localSheetId="67" hidden="1">{#N/A,#N/A,FALSE,"т02бд"}</definedName>
    <definedName name="wrn.д02." localSheetId="69" hidden="1">{#N/A,#N/A,FALSE,"т02бд"}</definedName>
    <definedName name="wrn.д02." localSheetId="72" hidden="1">{#N/A,#N/A,FALSE,"т02бд"}</definedName>
    <definedName name="wrn.д02." localSheetId="81" hidden="1">{#N/A,#N/A,FALSE,"т02бд"}</definedName>
    <definedName name="wrn.д02." localSheetId="82" hidden="1">{#N/A,#N/A,FALSE,"т02бд"}</definedName>
    <definedName name="wrn.д02." localSheetId="85" hidden="1">{#N/A,#N/A,FALSE,"т02бд"}</definedName>
    <definedName name="wrn.д02." localSheetId="87" hidden="1">{#N/A,#N/A,FALSE,"т02бд"}</definedName>
    <definedName name="wrn.д02." localSheetId="88" hidden="1">{#N/A,#N/A,FALSE,"т02бд"}</definedName>
    <definedName name="wrn.д02." localSheetId="89" hidden="1">{#N/A,#N/A,FALSE,"т02бд"}</definedName>
    <definedName name="wrn.д02." localSheetId="90" hidden="1">{#N/A,#N/A,FALSE,"т02бд"}</definedName>
    <definedName name="wrn.д02." localSheetId="91" hidden="1">{#N/A,#N/A,FALSE,"т02бд"}</definedName>
    <definedName name="wrn.д02." localSheetId="22" hidden="1">{#N/A,#N/A,FALSE,"т02бд"}</definedName>
    <definedName name="wrn.д02." localSheetId="60"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36"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4" hidden="1">{#N/A,#N/A,FALSE,"т02бд"}</definedName>
    <definedName name="wrn.д02._2" localSheetId="47"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61" hidden="1">{#N/A,#N/A,FALSE,"т02бд"}</definedName>
    <definedName name="wrn.д02._2" localSheetId="66" hidden="1">{#N/A,#N/A,FALSE,"т02бд"}</definedName>
    <definedName name="wrn.д02._2" localSheetId="67" hidden="1">{#N/A,#N/A,FALSE,"т02бд"}</definedName>
    <definedName name="wrn.д02._2" localSheetId="82" hidden="1">{#N/A,#N/A,FALSE,"т02бд"}</definedName>
    <definedName name="wrn.д02._2" localSheetId="85" hidden="1">{#N/A,#N/A,FALSE,"т02бд"}</definedName>
    <definedName name="wrn.д02._2" localSheetId="89" hidden="1">{#N/A,#N/A,FALSE,"т02бд"}</definedName>
    <definedName name="wrn.д02._2" localSheetId="60" hidden="1">{#N/A,#N/A,FALSE,"т02бд"}</definedName>
    <definedName name="wrn.д02._2" hidden="1">{#N/A,#N/A,FALSE,"т02бд"}</definedName>
    <definedName name="wrn.д02._2_1" localSheetId="1"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36"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4" hidden="1">{#N/A,#N/A,FALSE,"т02бд"}</definedName>
    <definedName name="wrn.д02._2_1" localSheetId="47"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61" hidden="1">{#N/A,#N/A,FALSE,"т02бд"}</definedName>
    <definedName name="wrn.д02._2_1" localSheetId="66" hidden="1">{#N/A,#N/A,FALSE,"т02бд"}</definedName>
    <definedName name="wrn.д02._2_1" localSheetId="67" hidden="1">{#N/A,#N/A,FALSE,"т02бд"}</definedName>
    <definedName name="wrn.д02._2_1" localSheetId="82" hidden="1">{#N/A,#N/A,FALSE,"т02бд"}</definedName>
    <definedName name="wrn.д02._2_1" localSheetId="85" hidden="1">{#N/A,#N/A,FALSE,"т02бд"}</definedName>
    <definedName name="wrn.д02._2_1" localSheetId="89" hidden="1">{#N/A,#N/A,FALSE,"т02бд"}</definedName>
    <definedName name="wrn.д02._2_1" localSheetId="60" hidden="1">{#N/A,#N/A,FALSE,"т02бд"}</definedName>
    <definedName name="wrn.д02._2_1" hidden="1">{#N/A,#N/A,FALSE,"т02бд"}</definedName>
    <definedName name="wrn.Інструкція." localSheetId="1"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36"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4" hidden="1">{#N/A,#N/A,FALSE,"Лист4"}</definedName>
    <definedName name="wrn.Інструкція." localSheetId="47"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61" hidden="1">{#N/A,#N/A,FALSE,"Лист4"}</definedName>
    <definedName name="wrn.Інструкція." localSheetId="62" hidden="1">{#N/A,#N/A,FALSE,"Лист4"}</definedName>
    <definedName name="wrn.Інструкція." localSheetId="66" hidden="1">{#N/A,#N/A,FALSE,"Лист4"}</definedName>
    <definedName name="wrn.Інструкція." localSheetId="67" hidden="1">{#N/A,#N/A,FALSE,"Лист4"}</definedName>
    <definedName name="wrn.Інструкція." localSheetId="69" hidden="1">{#N/A,#N/A,FALSE,"Лист4"}</definedName>
    <definedName name="wrn.Інструкція." localSheetId="72" hidden="1">{#N/A,#N/A,FALSE,"Лист4"}</definedName>
    <definedName name="wrn.Інструкція." localSheetId="81" hidden="1">{#N/A,#N/A,FALSE,"Лист4"}</definedName>
    <definedName name="wrn.Інструкція." localSheetId="82" hidden="1">{#N/A,#N/A,FALSE,"Лист4"}</definedName>
    <definedName name="wrn.Інструкція." localSheetId="85" hidden="1">{#N/A,#N/A,FALSE,"Лист4"}</definedName>
    <definedName name="wrn.Інструкція." localSheetId="87" hidden="1">{#N/A,#N/A,FALSE,"Лист4"}</definedName>
    <definedName name="wrn.Інструкція." localSheetId="88" hidden="1">{#N/A,#N/A,FALSE,"Лист4"}</definedName>
    <definedName name="wrn.Інструкція." localSheetId="89" hidden="1">{#N/A,#N/A,FALSE,"Лист4"}</definedName>
    <definedName name="wrn.Інструкція." localSheetId="90" hidden="1">{#N/A,#N/A,FALSE,"Лист4"}</definedName>
    <definedName name="wrn.Інструкція." localSheetId="91" hidden="1">{#N/A,#N/A,FALSE,"Лист4"}</definedName>
    <definedName name="wrn.Інструкція." localSheetId="60"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9" hidden="1">{#N/A,#N/A,FALSE,"т17-1банки (2)"}</definedName>
    <definedName name="wrn.т171банки." localSheetId="21"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9" hidden="1">{#N/A,#N/A,FALSE,"т17-1банки (2)"}</definedName>
    <definedName name="wrn.т171банки." localSheetId="72"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5" hidden="1">{#N/A,#N/A,FALSE,"т17-1банки (2)"}</definedName>
    <definedName name="wrn.т171банки." localSheetId="87" hidden="1">{#N/A,#N/A,FALSE,"т17-1банки (2)"}</definedName>
    <definedName name="wrn.т171банки." localSheetId="88"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1" hidden="1">{#N/A,#N/A,FALSE,"т17-1банки (2)"}</definedName>
    <definedName name="wrn.т171банки." localSheetId="22" hidden="1">{#N/A,#N/A,FALSE,"т17-1банки (2)"}</definedName>
    <definedName name="wrn.т171банки." localSheetId="60"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4" hidden="1">{#N/A,#N/A,FALSE,"т17-1банки (2)"}</definedName>
    <definedName name="wrn.т171банки._2" localSheetId="47"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61"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82" hidden="1">{#N/A,#N/A,FALSE,"т17-1банки (2)"}</definedName>
    <definedName name="wrn.т171банки._2" localSheetId="85" hidden="1">{#N/A,#N/A,FALSE,"т17-1банки (2)"}</definedName>
    <definedName name="wrn.т171банки._2" localSheetId="89" hidden="1">{#N/A,#N/A,FALSE,"т17-1банки (2)"}</definedName>
    <definedName name="wrn.т171банки._2" localSheetId="60" hidden="1">{#N/A,#N/A,FALSE,"т17-1банки (2)"}</definedName>
    <definedName name="wrn.т171банки._2" hidden="1">{#N/A,#N/A,FALSE,"т17-1банки (2)"}</definedName>
    <definedName name="wrn.т171банки._2_1" localSheetId="1"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4" hidden="1">{#N/A,#N/A,FALSE,"т17-1банки (2)"}</definedName>
    <definedName name="wrn.т171банки._2_1" localSheetId="47"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61"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82" hidden="1">{#N/A,#N/A,FALSE,"т17-1банки (2)"}</definedName>
    <definedName name="wrn.т171банки._2_1" localSheetId="85" hidden="1">{#N/A,#N/A,FALSE,"т17-1банки (2)"}</definedName>
    <definedName name="wrn.т171банки._2_1" localSheetId="89" hidden="1">{#N/A,#N/A,FALSE,"т17-1банки (2)"}</definedName>
    <definedName name="wrn.т171банки._2_1" localSheetId="60"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6" hidden="1">{#N/A,#N/A,FALSE,"т02бд"}</definedName>
    <definedName name="xxx" localSheetId="17" hidden="1">{#N/A,#N/A,FALSE,"т02бд"}</definedName>
    <definedName name="xxx" localSheetId="19" hidden="1">{#N/A,#N/A,FALSE,"т02бд"}</definedName>
    <definedName name="xxx" localSheetId="21"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36"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61" hidden="1">{#N/A,#N/A,FALSE,"т02бд"}</definedName>
    <definedName name="xxx" localSheetId="62" hidden="1">{#N/A,#N/A,FALSE,"т02бд"}</definedName>
    <definedName name="xxx" localSheetId="66" hidden="1">{#N/A,#N/A,FALSE,"т02бд"}</definedName>
    <definedName name="xxx" localSheetId="67" hidden="1">{#N/A,#N/A,FALSE,"т02бд"}</definedName>
    <definedName name="xxx" localSheetId="69" hidden="1">{#N/A,#N/A,FALSE,"т02бд"}</definedName>
    <definedName name="xxx" localSheetId="72" hidden="1">{#N/A,#N/A,FALSE,"т02бд"}</definedName>
    <definedName name="xxx" localSheetId="81" hidden="1">{#N/A,#N/A,FALSE,"т02бд"}</definedName>
    <definedName name="xxx" localSheetId="82" hidden="1">{#N/A,#N/A,FALSE,"т02бд"}</definedName>
    <definedName name="xxx" localSheetId="85" hidden="1">{#N/A,#N/A,FALSE,"т02бд"}</definedName>
    <definedName name="xxx" localSheetId="87" hidden="1">{#N/A,#N/A,FALSE,"т02бд"}</definedName>
    <definedName name="xxx" localSheetId="88" hidden="1">{#N/A,#N/A,FALSE,"т02бд"}</definedName>
    <definedName name="xxx" localSheetId="89" hidden="1">{#N/A,#N/A,FALSE,"т02бд"}</definedName>
    <definedName name="xxx" localSheetId="90" hidden="1">{#N/A,#N/A,FALSE,"т02бд"}</definedName>
    <definedName name="xxx" localSheetId="91" hidden="1">{#N/A,#N/A,FALSE,"т02бд"}</definedName>
    <definedName name="xxx" localSheetId="22" hidden="1">{#N/A,#N/A,FALSE,"т02бд"}</definedName>
    <definedName name="xxx" localSheetId="60" hidden="1">{#N/A,#N/A,FALSE,"т02бд"}</definedName>
    <definedName name="xxx" localSheetId="70" hidden="1">{#N/A,#N/A,FALSE,"т02бд"}</definedName>
    <definedName name="xxx" localSheetId="71" hidden="1">{#N/A,#N/A,FALSE,"т02бд"}</definedName>
    <definedName name="xxx" hidden="1">{#N/A,#N/A,FALSE,"т02бд"}</definedName>
    <definedName name="xxx_2" localSheetId="1"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36"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4" hidden="1">{#N/A,#N/A,FALSE,"т02бд"}</definedName>
    <definedName name="xxx_2" localSheetId="47"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61" hidden="1">{#N/A,#N/A,FALSE,"т02бд"}</definedName>
    <definedName name="xxx_2" localSheetId="66" hidden="1">{#N/A,#N/A,FALSE,"т02бд"}</definedName>
    <definedName name="xxx_2" localSheetId="67" hidden="1">{#N/A,#N/A,FALSE,"т02бд"}</definedName>
    <definedName name="xxx_2" localSheetId="82" hidden="1">{#N/A,#N/A,FALSE,"т02бд"}</definedName>
    <definedName name="xxx_2" localSheetId="85" hidden="1">{#N/A,#N/A,FALSE,"т02бд"}</definedName>
    <definedName name="xxx_2" localSheetId="89" hidden="1">{#N/A,#N/A,FALSE,"т02бд"}</definedName>
    <definedName name="xxx_2" localSheetId="60" hidden="1">{#N/A,#N/A,FALSE,"т02бд"}</definedName>
    <definedName name="xxx_2" hidden="1">{#N/A,#N/A,FALSE,"т02бд"}</definedName>
    <definedName name="xxx_2_1" localSheetId="1"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36"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4" hidden="1">{#N/A,#N/A,FALSE,"т02бд"}</definedName>
    <definedName name="xxx_2_1" localSheetId="47"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61" hidden="1">{#N/A,#N/A,FALSE,"т02бд"}</definedName>
    <definedName name="xxx_2_1" localSheetId="66" hidden="1">{#N/A,#N/A,FALSE,"т02бд"}</definedName>
    <definedName name="xxx_2_1" localSheetId="67" hidden="1">{#N/A,#N/A,FALSE,"т02бд"}</definedName>
    <definedName name="xxx_2_1" localSheetId="82" hidden="1">{#N/A,#N/A,FALSE,"т02бд"}</definedName>
    <definedName name="xxx_2_1" localSheetId="85" hidden="1">{#N/A,#N/A,FALSE,"т02бд"}</definedName>
    <definedName name="xxx_2_1" localSheetId="89" hidden="1">{#N/A,#N/A,FALSE,"т02бд"}</definedName>
    <definedName name="xxx_2_1" localSheetId="60" hidden="1">{#N/A,#N/A,FALSE,"т02бд"}</definedName>
    <definedName name="xxx_2_1" hidden="1">{#N/A,#N/A,FALSE,"т02бд"}</definedName>
    <definedName name="xzcb" localSheetId="1" hidden="1">{#N/A,#N/A,FALSE,"т04"}</definedName>
    <definedName name="xzcb" localSheetId="2" hidden="1">{#N/A,#N/A,FALSE,"т04"}</definedName>
    <definedName name="xzcb" localSheetId="16" hidden="1">{#N/A,#N/A,FALSE,"т04"}</definedName>
    <definedName name="xzcb" localSheetId="17" hidden="1">{#N/A,#N/A,FALSE,"т04"}</definedName>
    <definedName name="xzcb" localSheetId="19" hidden="1">{#N/A,#N/A,FALSE,"т04"}</definedName>
    <definedName name="xzcb" localSheetId="21"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36"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61" hidden="1">{#N/A,#N/A,FALSE,"т04"}</definedName>
    <definedName name="xzcb" localSheetId="62" hidden="1">{#N/A,#N/A,FALSE,"т04"}</definedName>
    <definedName name="xzcb" localSheetId="66" hidden="1">{#N/A,#N/A,FALSE,"т04"}</definedName>
    <definedName name="xzcb" localSheetId="67" hidden="1">{#N/A,#N/A,FALSE,"т04"}</definedName>
    <definedName name="xzcb" localSheetId="69" hidden="1">{#N/A,#N/A,FALSE,"т04"}</definedName>
    <definedName name="xzcb" localSheetId="72" hidden="1">{#N/A,#N/A,FALSE,"т04"}</definedName>
    <definedName name="xzcb" localSheetId="81" hidden="1">{#N/A,#N/A,FALSE,"т04"}</definedName>
    <definedName name="xzcb" localSheetId="82" hidden="1">{#N/A,#N/A,FALSE,"т04"}</definedName>
    <definedName name="xzcb" localSheetId="85" hidden="1">{#N/A,#N/A,FALSE,"т04"}</definedName>
    <definedName name="xzcb" localSheetId="87" hidden="1">{#N/A,#N/A,FALSE,"т04"}</definedName>
    <definedName name="xzcb" localSheetId="88" hidden="1">{#N/A,#N/A,FALSE,"т04"}</definedName>
    <definedName name="xzcb" localSheetId="89" hidden="1">{#N/A,#N/A,FALSE,"т04"}</definedName>
    <definedName name="xzcb" localSheetId="90" hidden="1">{#N/A,#N/A,FALSE,"т04"}</definedName>
    <definedName name="xzcb" localSheetId="22" hidden="1">{#N/A,#N/A,FALSE,"т04"}</definedName>
    <definedName name="xzcb" localSheetId="60" hidden="1">{#N/A,#N/A,FALSE,"т04"}</definedName>
    <definedName name="xzcb" hidden="1">{#N/A,#N/A,FALSE,"т04"}</definedName>
    <definedName name="xzcb_2" localSheetId="1"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36"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4" hidden="1">{#N/A,#N/A,FALSE,"т04"}</definedName>
    <definedName name="xzcb_2" localSheetId="47"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61" hidden="1">{#N/A,#N/A,FALSE,"т04"}</definedName>
    <definedName name="xzcb_2" localSheetId="66" hidden="1">{#N/A,#N/A,FALSE,"т04"}</definedName>
    <definedName name="xzcb_2" localSheetId="67" hidden="1">{#N/A,#N/A,FALSE,"т04"}</definedName>
    <definedName name="xzcb_2" localSheetId="82" hidden="1">{#N/A,#N/A,FALSE,"т04"}</definedName>
    <definedName name="xzcb_2" localSheetId="85" hidden="1">{#N/A,#N/A,FALSE,"т04"}</definedName>
    <definedName name="xzcb_2" localSheetId="89" hidden="1">{#N/A,#N/A,FALSE,"т04"}</definedName>
    <definedName name="xzcb_2" localSheetId="60" hidden="1">{#N/A,#N/A,FALSE,"т04"}</definedName>
    <definedName name="xzcb_2" hidden="1">{#N/A,#N/A,FALSE,"т04"}</definedName>
    <definedName name="xzcb_2_1" localSheetId="1"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36"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4" hidden="1">{#N/A,#N/A,FALSE,"т04"}</definedName>
    <definedName name="xzcb_2_1" localSheetId="47"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61" hidden="1">{#N/A,#N/A,FALSE,"т04"}</definedName>
    <definedName name="xzcb_2_1" localSheetId="66" hidden="1">{#N/A,#N/A,FALSE,"т04"}</definedName>
    <definedName name="xzcb_2_1" localSheetId="67" hidden="1">{#N/A,#N/A,FALSE,"т04"}</definedName>
    <definedName name="xzcb_2_1" localSheetId="82" hidden="1">{#N/A,#N/A,FALSE,"т04"}</definedName>
    <definedName name="xzcb_2_1" localSheetId="85" hidden="1">{#N/A,#N/A,FALSE,"т04"}</definedName>
    <definedName name="xzcb_2_1" localSheetId="89" hidden="1">{#N/A,#N/A,FALSE,"т04"}</definedName>
    <definedName name="xzcb_2_1" localSheetId="60" hidden="1">{#N/A,#N/A,FALSE,"т04"}</definedName>
    <definedName name="xzcb_2_1" hidden="1">{#N/A,#N/A,FALSE,"т04"}</definedName>
    <definedName name="yyy" localSheetId="1"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36"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4" hidden="1">{#N/A,#N/A,FALSE,"т02бд"}</definedName>
    <definedName name="yyy" localSheetId="47"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61" hidden="1">{#N/A,#N/A,FALSE,"т02бд"}</definedName>
    <definedName name="yyy" localSheetId="62" hidden="1">{#N/A,#N/A,FALSE,"т02бд"}</definedName>
    <definedName name="yyy" localSheetId="66" hidden="1">{#N/A,#N/A,FALSE,"т02бд"}</definedName>
    <definedName name="yyy" localSheetId="67" hidden="1">{#N/A,#N/A,FALSE,"т02бд"}</definedName>
    <definedName name="yyy" localSheetId="69" hidden="1">{#N/A,#N/A,FALSE,"т02бд"}</definedName>
    <definedName name="yyy" localSheetId="72" hidden="1">{#N/A,#N/A,FALSE,"т02бд"}</definedName>
    <definedName name="yyy" localSheetId="81" hidden="1">{#N/A,#N/A,FALSE,"т02бд"}</definedName>
    <definedName name="yyy" localSheetId="82" hidden="1">{#N/A,#N/A,FALSE,"т02бд"}</definedName>
    <definedName name="yyy" localSheetId="85" hidden="1">{#N/A,#N/A,FALSE,"т02бд"}</definedName>
    <definedName name="yyy" localSheetId="87" hidden="1">{#N/A,#N/A,FALSE,"т02бд"}</definedName>
    <definedName name="yyy" localSheetId="88" hidden="1">{#N/A,#N/A,FALSE,"т02бд"}</definedName>
    <definedName name="yyy" localSheetId="89" hidden="1">{#N/A,#N/A,FALSE,"т02бд"}</definedName>
    <definedName name="yyy" localSheetId="90" hidden="1">{#N/A,#N/A,FALSE,"т02бд"}</definedName>
    <definedName name="yyy" localSheetId="91" hidden="1">{#N/A,#N/A,FALSE,"т02бд"}</definedName>
    <definedName name="yyy" localSheetId="60" hidden="1">{#N/A,#N/A,FALSE,"т02бд"}</definedName>
    <definedName name="yyy" localSheetId="70" hidden="1">{#N/A,#N/A,FALSE,"т02бд"}</definedName>
    <definedName name="yyy" localSheetId="71" hidden="1">{#N/A,#N/A,FALSE,"т02бд"}</definedName>
    <definedName name="yyy" hidden="1">{#N/A,#N/A,FALSE,"т02бд"}</definedName>
    <definedName name="Z_ACF06C40_177A_4CED_8E17_2347D4DD1C3A_.wvu.Cols" localSheetId="42" hidden="1">'2.4.2 '!$C:$C</definedName>
    <definedName name="Z_ACF06C40_177A_4CED_8E17_2347D4DD1C3A_.wvu.Cols" localSheetId="44" hidden="1">'2.4.4'!#REF!</definedName>
    <definedName name="Z_ACF06C40_177A_4CED_8E17_2347D4DD1C3A_.wvu.Cols" localSheetId="45" hidden="1">'2.4.5'!$C:$C</definedName>
    <definedName name="Z_ACF06C40_177A_4CED_8E17_2347D4DD1C3A_.wvu.Cols" localSheetId="48"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7" hidden="1">'2.2.5'!$2:$3</definedName>
    <definedName name="Z_ACF06C40_177A_4CED_8E17_2347D4DD1C3A_.wvu.Rows" localSheetId="28" hidden="1">'2.2.6'!$2:$3</definedName>
    <definedName name="Z_ACF06C40_177A_4CED_8E17_2347D4DD1C3A_.wvu.Rows" localSheetId="41" hidden="1">'2.4.1 '!$2:$3</definedName>
    <definedName name="Z_ACF06C40_177A_4CED_8E17_2347D4DD1C3A_.wvu.Rows" localSheetId="42" hidden="1">'2.4.2 '!$2:$3</definedName>
    <definedName name="Z_ACF06C40_177A_4CED_8E17_2347D4DD1C3A_.wvu.Rows" localSheetId="43" hidden="1">'2.4.3'!$3:$3</definedName>
    <definedName name="Z_ACF06C40_177A_4CED_8E17_2347D4DD1C3A_.wvu.Rows" localSheetId="44" hidden="1">'2.4.4'!$6:$7</definedName>
    <definedName name="Z_ACF06C40_177A_4CED_8E17_2347D4DD1C3A_.wvu.Rows" localSheetId="45" hidden="1">'2.4.5'!$3:$5</definedName>
    <definedName name="Z_ACF06C40_177A_4CED_8E17_2347D4DD1C3A_.wvu.Rows" localSheetId="46" hidden="1">'2.4.6'!$2:$3</definedName>
    <definedName name="Z_ACF06C40_177A_4CED_8E17_2347D4DD1C3A_.wvu.Rows" localSheetId="47" hidden="1">'2.5.1'!$2:$3</definedName>
    <definedName name="Z_ACF06C40_177A_4CED_8E17_2347D4DD1C3A_.wvu.Rows" localSheetId="48" hidden="1">'2.5.2'!$2:$3</definedName>
    <definedName name="Z_ACF06C40_177A_4CED_8E17_2347D4DD1C3A_.wvu.Rows" localSheetId="49" hidden="1">'2.5.3'!$3:$4</definedName>
    <definedName name="Z_ACF06C40_177A_4CED_8E17_2347D4DD1C3A_.wvu.Rows" localSheetId="50" hidden="1">'2.5.4'!$2:$3</definedName>
    <definedName name="Z_ACF06C40_177A_4CED_8E17_2347D4DD1C3A_.wvu.Rows" localSheetId="51" hidden="1">'2.5.5'!$2:$3</definedName>
    <definedName name="Z_ACF06C40_177A_4CED_8E17_2347D4DD1C3A_.wvu.Rows" localSheetId="52" hidden="1">'2.5.6'!$2:$3</definedName>
    <definedName name="Z_ACF06C40_177A_4CED_8E17_2347D4DD1C3A_.wvu.Rows" localSheetId="53" hidden="1">'2.5.7'!$2:$3</definedName>
    <definedName name="Z_ACF06C40_177A_4CED_8E17_2347D4DD1C3A_.wvu.Rows" localSheetId="54" hidden="1">'2.5.8'!$2:$3</definedName>
    <definedName name="Z_ACF06C40_177A_4CED_8E17_2347D4DD1C3A_.wvu.Rows" localSheetId="61" hidden="1">'2.6.1'!$2:$3</definedName>
    <definedName name="Z_ACF06C40_177A_4CED_8E17_2347D4DD1C3A_.wvu.Rows" localSheetId="62" hidden="1">'2.6.2'!$2:$3</definedName>
    <definedName name="Z_ACF06C40_177A_4CED_8E17_2347D4DD1C3A_.wvu.Rows" localSheetId="63" hidden="1">'2.6.3'!$2:$3</definedName>
    <definedName name="Z_ACF06C40_177A_4CED_8E17_2347D4DD1C3A_.wvu.Rows" localSheetId="64" hidden="1">'2.6.4'!$2:$3</definedName>
    <definedName name="Z_ACF06C40_177A_4CED_8E17_2347D4DD1C3A_.wvu.Rows" localSheetId="67" hidden="1">'2.6.7'!$2:$3</definedName>
    <definedName name="Z_ACF06C40_177A_4CED_8E17_2347D4DD1C3A_.wvu.Rows" localSheetId="68" hidden="1">'2.6.8'!$2:$3</definedName>
    <definedName name="Z_ACF06C40_177A_4CED_8E17_2347D4DD1C3A_.wvu.Rows" localSheetId="72" hidden="1">'3.1.1'!$2:$4</definedName>
    <definedName name="Z_ACF06C40_177A_4CED_8E17_2347D4DD1C3A_.wvu.Rows" localSheetId="73" hidden="1">'3.1.2'!$2:$3</definedName>
    <definedName name="Z_ACF06C40_177A_4CED_8E17_2347D4DD1C3A_.wvu.Rows" localSheetId="74" hidden="1">'3.1.3'!$2:$3</definedName>
    <definedName name="Z_ACF06C40_177A_4CED_8E17_2347D4DD1C3A_.wvu.Rows" localSheetId="75" hidden="1">'3.1.4'!$2:$3</definedName>
    <definedName name="Z_ACF06C40_177A_4CED_8E17_2347D4DD1C3A_.wvu.Rows" localSheetId="76" hidden="1">'3.1.5'!$2:$3</definedName>
    <definedName name="Z_ACF06C40_177A_4CED_8E17_2347D4DD1C3A_.wvu.Rows" localSheetId="77" hidden="1">'3.2.1'!$2:$3</definedName>
    <definedName name="Z_ACF06C40_177A_4CED_8E17_2347D4DD1C3A_.wvu.Rows" localSheetId="78" hidden="1">'3.2.2'!$2:$3</definedName>
    <definedName name="Z_ACF06C40_177A_4CED_8E17_2347D4DD1C3A_.wvu.Rows" localSheetId="79" hidden="1">'3.2.3'!$2:$3</definedName>
    <definedName name="Z_ACF06C40_177A_4CED_8E17_2347D4DD1C3A_.wvu.Rows" localSheetId="80" hidden="1">'3.2.4'!$2:$3</definedName>
    <definedName name="Z_ACF06C40_177A_4CED_8E17_2347D4DD1C3A_.wvu.Rows" localSheetId="81" hidden="1">'3.2.5'!$2:$3</definedName>
    <definedName name="Z_ACF06C40_177A_4CED_8E17_2347D4DD1C3A_.wvu.Rows" localSheetId="82" hidden="1">'3.2.6'!$2:$3</definedName>
    <definedName name="Z_ACF06C40_177A_4CED_8E17_2347D4DD1C3A_.wvu.Rows" localSheetId="83" hidden="1">'3.2.7'!$2:$3</definedName>
    <definedName name="Z_ACF06C40_177A_4CED_8E17_2347D4DD1C3A_.wvu.Rows" localSheetId="84" hidden="1">'3.2.8'!$2:$3</definedName>
    <definedName name="Z_ACF06C40_177A_4CED_8E17_2347D4DD1C3A_.wvu.Rows" localSheetId="85" hidden="1">'3.3.1'!$2:$3</definedName>
    <definedName name="Z_ACF06C40_177A_4CED_8E17_2347D4DD1C3A_.wvu.Rows" localSheetId="86" hidden="1">'3.3.2'!$2:$3</definedName>
    <definedName name="Z_ACF06C40_177A_4CED_8E17_2347D4DD1C3A_.wvu.Rows" localSheetId="87" hidden="1">'3.3.3'!$2:$3</definedName>
    <definedName name="Z_ACF06C40_177A_4CED_8E17_2347D4DD1C3A_.wvu.Rows" localSheetId="89" hidden="1">'3.3.5'!$2:$3</definedName>
    <definedName name="Z_ACF06C40_177A_4CED_8E17_2347D4DD1C3A_.wvu.Rows" localSheetId="90" hidden="1">'3.3.6'!$2:$3</definedName>
    <definedName name="Z_ACF06C40_177A_4CED_8E17_2347D4DD1C3A_.wvu.Rows" localSheetId="91" hidden="1">'3.4.1'!$2:$3</definedName>
    <definedName name="Z_ACF06C40_177A_4CED_8E17_2347D4DD1C3A_.wvu.Rows" localSheetId="92" hidden="1">'3.4.2'!$2:$3</definedName>
    <definedName name="Z_ACF06C40_177A_4CED_8E17_2347D4DD1C3A_.wvu.Rows" localSheetId="93" hidden="1">'3.4.3'!$2:$3</definedName>
    <definedName name="Z_ACF06C40_177A_4CED_8E17_2347D4DD1C3A_.wvu.Rows" localSheetId="97" hidden="1">'3.5.1'!$2:$3</definedName>
    <definedName name="Z_ACF06C40_177A_4CED_8E17_2347D4DD1C3A_.wvu.Rows" localSheetId="98" hidden="1">'3.5.2'!$2:$3</definedName>
    <definedName name="Z_ACF06C40_177A_4CED_8E17_2347D4DD1C3A_.wvu.Rows" localSheetId="11" hidden="1">B.1.1!$2:$3</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gxsd" localSheetId="1" hidden="1">{#N/A,#N/A,FALSE,"т02бд"}</definedName>
    <definedName name="zgxsd" localSheetId="2" hidden="1">{#N/A,#N/A,FALSE,"т02бд"}</definedName>
    <definedName name="zgxsd" localSheetId="16" hidden="1">{#N/A,#N/A,FALSE,"т02бд"}</definedName>
    <definedName name="zgxsd" localSheetId="17" hidden="1">{#N/A,#N/A,FALSE,"т02бд"}</definedName>
    <definedName name="zgxsd" localSheetId="19" hidden="1">{#N/A,#N/A,FALSE,"т02бд"}</definedName>
    <definedName name="zgxsd" localSheetId="21"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36"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61" hidden="1">{#N/A,#N/A,FALSE,"т02бд"}</definedName>
    <definedName name="zgxsd" localSheetId="62" hidden="1">{#N/A,#N/A,FALSE,"т02бд"}</definedName>
    <definedName name="zgxsd" localSheetId="66" hidden="1">{#N/A,#N/A,FALSE,"т02бд"}</definedName>
    <definedName name="zgxsd" localSheetId="67" hidden="1">{#N/A,#N/A,FALSE,"т02бд"}</definedName>
    <definedName name="zgxsd" localSheetId="69" hidden="1">{#N/A,#N/A,FALSE,"т02бд"}</definedName>
    <definedName name="zgxsd" localSheetId="72" hidden="1">{#N/A,#N/A,FALSE,"т02бд"}</definedName>
    <definedName name="zgxsd" localSheetId="81" hidden="1">{#N/A,#N/A,FALSE,"т02бд"}</definedName>
    <definedName name="zgxsd" localSheetId="82" hidden="1">{#N/A,#N/A,FALSE,"т02бд"}</definedName>
    <definedName name="zgxsd" localSheetId="85" hidden="1">{#N/A,#N/A,FALSE,"т02бд"}</definedName>
    <definedName name="zgxsd" localSheetId="87" hidden="1">{#N/A,#N/A,FALSE,"т02бд"}</definedName>
    <definedName name="zgxsd" localSheetId="88" hidden="1">{#N/A,#N/A,FALSE,"т02бд"}</definedName>
    <definedName name="zgxsd" localSheetId="89" hidden="1">{#N/A,#N/A,FALSE,"т02бд"}</definedName>
    <definedName name="zgxsd" localSheetId="90" hidden="1">{#N/A,#N/A,FALSE,"т02бд"}</definedName>
    <definedName name="zgxsd" localSheetId="91" hidden="1">{#N/A,#N/A,FALSE,"т02бд"}</definedName>
    <definedName name="zgxsd" localSheetId="60" hidden="1">{#N/A,#N/A,FALSE,"т02бд"}</definedName>
    <definedName name="zgxsd" localSheetId="70" hidden="1">{#N/A,#N/A,FALSE,"т02бд"}</definedName>
    <definedName name="zgxsd" localSheetId="71" hidden="1">{#N/A,#N/A,FALSE,"т02бд"}</definedName>
    <definedName name="zgxsd" hidden="1">{#N/A,#N/A,FALSE,"т02бд"}</definedName>
    <definedName name="zgxsd_1" localSheetId="1"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36"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4" hidden="1">{#N/A,#N/A,FALSE,"т02бд"}</definedName>
    <definedName name="zgxsd_1" localSheetId="47"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61" hidden="1">{#N/A,#N/A,FALSE,"т02бд"}</definedName>
    <definedName name="zgxsd_1" localSheetId="66" hidden="1">{#N/A,#N/A,FALSE,"т02бд"}</definedName>
    <definedName name="zgxsd_1" localSheetId="67" hidden="1">{#N/A,#N/A,FALSE,"т02бд"}</definedName>
    <definedName name="zgxsd_1" localSheetId="82" hidden="1">{#N/A,#N/A,FALSE,"т02бд"}</definedName>
    <definedName name="zgxsd_1" localSheetId="85" hidden="1">{#N/A,#N/A,FALSE,"т02бд"}</definedName>
    <definedName name="zgxsd_1" localSheetId="89" hidden="1">{#N/A,#N/A,FALSE,"т02бд"}</definedName>
    <definedName name="zgxsd_1" localSheetId="60" hidden="1">{#N/A,#N/A,FALSE,"т02бд"}</definedName>
    <definedName name="zgxsd_1" hidden="1">{#N/A,#N/A,FALSE,"т02бд"}</definedName>
    <definedName name="zgxsd_2" localSheetId="1"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36"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4" hidden="1">{#N/A,#N/A,FALSE,"т02бд"}</definedName>
    <definedName name="zgxsd_2" localSheetId="47"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61" hidden="1">{#N/A,#N/A,FALSE,"т02бд"}</definedName>
    <definedName name="zgxsd_2" localSheetId="66" hidden="1">{#N/A,#N/A,FALSE,"т02бд"}</definedName>
    <definedName name="zgxsd_2" localSheetId="67" hidden="1">{#N/A,#N/A,FALSE,"т02бд"}</definedName>
    <definedName name="zgxsd_2" localSheetId="82" hidden="1">{#N/A,#N/A,FALSE,"т02бд"}</definedName>
    <definedName name="zgxsd_2" localSheetId="85" hidden="1">{#N/A,#N/A,FALSE,"т02бд"}</definedName>
    <definedName name="zgxsd_2" localSheetId="89" hidden="1">{#N/A,#N/A,FALSE,"т02бд"}</definedName>
    <definedName name="zgxsd_2" localSheetId="60" hidden="1">{#N/A,#N/A,FALSE,"т02бд"}</definedName>
    <definedName name="zgxsd_2" hidden="1">{#N/A,#N/A,FALSE,"т02бд"}</definedName>
    <definedName name="zxz" localSheetId="1" hidden="1">{#N/A,#N/A,FALSE,"т02бд"}</definedName>
    <definedName name="zxz" localSheetId="2" hidden="1">{#N/A,#N/A,FALSE,"т02бд"}</definedName>
    <definedName name="zxz" localSheetId="16" hidden="1">{#N/A,#N/A,FALSE,"т02бд"}</definedName>
    <definedName name="zxz" localSheetId="17" hidden="1">{#N/A,#N/A,FALSE,"т02бд"}</definedName>
    <definedName name="zxz" localSheetId="19" hidden="1">{#N/A,#N/A,FALSE,"т02бд"}</definedName>
    <definedName name="zxz" localSheetId="21"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36"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61" hidden="1">{#N/A,#N/A,FALSE,"т02бд"}</definedName>
    <definedName name="zxz" localSheetId="62" hidden="1">{#N/A,#N/A,FALSE,"т02бд"}</definedName>
    <definedName name="zxz" localSheetId="66" hidden="1">{#N/A,#N/A,FALSE,"т02бд"}</definedName>
    <definedName name="zxz" localSheetId="67" hidden="1">{#N/A,#N/A,FALSE,"т02бд"}</definedName>
    <definedName name="zxz" localSheetId="69" hidden="1">{#N/A,#N/A,FALSE,"т02бд"}</definedName>
    <definedName name="zxz" localSheetId="72" hidden="1">{#N/A,#N/A,FALSE,"т02бд"}</definedName>
    <definedName name="zxz" localSheetId="81" hidden="1">{#N/A,#N/A,FALSE,"т02бд"}</definedName>
    <definedName name="zxz" localSheetId="82" hidden="1">{#N/A,#N/A,FALSE,"т02бд"}</definedName>
    <definedName name="zxz" localSheetId="85" hidden="1">{#N/A,#N/A,FALSE,"т02бд"}</definedName>
    <definedName name="zxz" localSheetId="87" hidden="1">{#N/A,#N/A,FALSE,"т02бд"}</definedName>
    <definedName name="zxz" localSheetId="88" hidden="1">{#N/A,#N/A,FALSE,"т02бд"}</definedName>
    <definedName name="zxz" localSheetId="89" hidden="1">{#N/A,#N/A,FALSE,"т02бд"}</definedName>
    <definedName name="zxz" localSheetId="90" hidden="1">{#N/A,#N/A,FALSE,"т02бд"}</definedName>
    <definedName name="zxz" localSheetId="91" hidden="1">{#N/A,#N/A,FALSE,"т02бд"}</definedName>
    <definedName name="zxz" localSheetId="22" hidden="1">{#N/A,#N/A,FALSE,"т02бд"}</definedName>
    <definedName name="zxz" localSheetId="60" hidden="1">{#N/A,#N/A,FALSE,"т02бд"}</definedName>
    <definedName name="zxz" localSheetId="70" hidden="1">{#N/A,#N/A,FALSE,"т02бд"}</definedName>
    <definedName name="zxz" localSheetId="71" hidden="1">{#N/A,#N/A,FALSE,"т02бд"}</definedName>
    <definedName name="zxz" hidden="1">{#N/A,#N/A,FALSE,"т02бд"}</definedName>
    <definedName name="zxz_2" localSheetId="1"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36"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4" hidden="1">{#N/A,#N/A,FALSE,"т02бд"}</definedName>
    <definedName name="zxz_2" localSheetId="47"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61" hidden="1">{#N/A,#N/A,FALSE,"т02бд"}</definedName>
    <definedName name="zxz_2" localSheetId="66" hidden="1">{#N/A,#N/A,FALSE,"т02бд"}</definedName>
    <definedName name="zxz_2" localSheetId="67" hidden="1">{#N/A,#N/A,FALSE,"т02бд"}</definedName>
    <definedName name="zxz_2" localSheetId="82" hidden="1">{#N/A,#N/A,FALSE,"т02бд"}</definedName>
    <definedName name="zxz_2" localSheetId="85" hidden="1">{#N/A,#N/A,FALSE,"т02бд"}</definedName>
    <definedName name="zxz_2" localSheetId="89" hidden="1">{#N/A,#N/A,FALSE,"т02бд"}</definedName>
    <definedName name="zxz_2" localSheetId="60" hidden="1">{#N/A,#N/A,FALSE,"т02бд"}</definedName>
    <definedName name="zxz_2" hidden="1">{#N/A,#N/A,FALSE,"т02бд"}</definedName>
    <definedName name="zxz_2_1" localSheetId="1"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36"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4" hidden="1">{#N/A,#N/A,FALSE,"т02бд"}</definedName>
    <definedName name="zxz_2_1" localSheetId="47"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61" hidden="1">{#N/A,#N/A,FALSE,"т02бд"}</definedName>
    <definedName name="zxz_2_1" localSheetId="66" hidden="1">{#N/A,#N/A,FALSE,"т02бд"}</definedName>
    <definedName name="zxz_2_1" localSheetId="67" hidden="1">{#N/A,#N/A,FALSE,"т02бд"}</definedName>
    <definedName name="zxz_2_1" localSheetId="82" hidden="1">{#N/A,#N/A,FALSE,"т02бд"}</definedName>
    <definedName name="zxz_2_1" localSheetId="85" hidden="1">{#N/A,#N/A,FALSE,"т02бд"}</definedName>
    <definedName name="zxz_2_1" localSheetId="89" hidden="1">{#N/A,#N/A,FALSE,"т02бд"}</definedName>
    <definedName name="zxz_2_1" localSheetId="60" hidden="1">{#N/A,#N/A,FALSE,"т02бд"}</definedName>
    <definedName name="zxz_2_1" hidden="1">{#N/A,#N/A,FALSE,"т02бд"}</definedName>
    <definedName name="а" localSheetId="1" hidden="1">{#N/A,#N/A,FALSE,"т02бд"}</definedName>
    <definedName name="а" localSheetId="2" hidden="1">{#N/A,#N/A,FALSE,"т02бд"}</definedName>
    <definedName name="а" localSheetId="16" hidden="1">{#N/A,#N/A,FALSE,"т02бд"}</definedName>
    <definedName name="а" localSheetId="17" hidden="1">{#N/A,#N/A,FALSE,"т02бд"}</definedName>
    <definedName name="а" localSheetId="19" hidden="1">{#N/A,#N/A,FALSE,"т02бд"}</definedName>
    <definedName name="а" localSheetId="21"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36"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61" hidden="1">{#N/A,#N/A,FALSE,"т02бд"}</definedName>
    <definedName name="а" localSheetId="62" hidden="1">{#N/A,#N/A,FALSE,"т02бд"}</definedName>
    <definedName name="а" localSheetId="66" hidden="1">{#N/A,#N/A,FALSE,"т02бд"}</definedName>
    <definedName name="а" localSheetId="67" hidden="1">{#N/A,#N/A,FALSE,"т02бд"}</definedName>
    <definedName name="а" localSheetId="69" hidden="1">{#N/A,#N/A,FALSE,"т02бд"}</definedName>
    <definedName name="а" localSheetId="72" hidden="1">{#N/A,#N/A,FALSE,"т02бд"}</definedName>
    <definedName name="а" localSheetId="81" hidden="1">{#N/A,#N/A,FALSE,"т02бд"}</definedName>
    <definedName name="а" localSheetId="82" hidden="1">{#N/A,#N/A,FALSE,"т02бд"}</definedName>
    <definedName name="а" localSheetId="85" hidden="1">{#N/A,#N/A,FALSE,"т02бд"}</definedName>
    <definedName name="а" localSheetId="87" hidden="1">{#N/A,#N/A,FALSE,"т02бд"}</definedName>
    <definedName name="а" localSheetId="88" hidden="1">{#N/A,#N/A,FALSE,"т02бд"}</definedName>
    <definedName name="а" localSheetId="89" hidden="1">{#N/A,#N/A,FALSE,"т02бд"}</definedName>
    <definedName name="а" localSheetId="90" hidden="1">{#N/A,#N/A,FALSE,"т02бд"}</definedName>
    <definedName name="а" localSheetId="22" hidden="1">{#N/A,#N/A,FALSE,"т02бд"}</definedName>
    <definedName name="а" localSheetId="60" hidden="1">{#N/A,#N/A,FALSE,"т02бд"}</definedName>
    <definedName name="а" hidden="1">{#N/A,#N/A,FALSE,"т02бд"}</definedName>
    <definedName name="а_2" localSheetId="1"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36"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4" hidden="1">{#N/A,#N/A,FALSE,"т02бд"}</definedName>
    <definedName name="а_2" localSheetId="47"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61" hidden="1">{#N/A,#N/A,FALSE,"т02бд"}</definedName>
    <definedName name="а_2" localSheetId="66" hidden="1">{#N/A,#N/A,FALSE,"т02бд"}</definedName>
    <definedName name="а_2" localSheetId="67" hidden="1">{#N/A,#N/A,FALSE,"т02бд"}</definedName>
    <definedName name="а_2" localSheetId="82" hidden="1">{#N/A,#N/A,FALSE,"т02бд"}</definedName>
    <definedName name="а_2" localSheetId="85" hidden="1">{#N/A,#N/A,FALSE,"т02бд"}</definedName>
    <definedName name="а_2" localSheetId="89" hidden="1">{#N/A,#N/A,FALSE,"т02бд"}</definedName>
    <definedName name="а_2" localSheetId="60" hidden="1">{#N/A,#N/A,FALSE,"т02бд"}</definedName>
    <definedName name="а_2" hidden="1">{#N/A,#N/A,FALSE,"т02бд"}</definedName>
    <definedName name="а_2_1" localSheetId="1"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36"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4" hidden="1">{#N/A,#N/A,FALSE,"т02бд"}</definedName>
    <definedName name="а_2_1" localSheetId="47"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61" hidden="1">{#N/A,#N/A,FALSE,"т02бд"}</definedName>
    <definedName name="а_2_1" localSheetId="66" hidden="1">{#N/A,#N/A,FALSE,"т02бд"}</definedName>
    <definedName name="а_2_1" localSheetId="67" hidden="1">{#N/A,#N/A,FALSE,"т02бд"}</definedName>
    <definedName name="а_2_1" localSheetId="82" hidden="1">{#N/A,#N/A,FALSE,"т02бд"}</definedName>
    <definedName name="а_2_1" localSheetId="85" hidden="1">{#N/A,#N/A,FALSE,"т02бд"}</definedName>
    <definedName name="а_2_1" localSheetId="89" hidden="1">{#N/A,#N/A,FALSE,"т02бд"}</definedName>
    <definedName name="а_2_1" localSheetId="60" hidden="1">{#N/A,#N/A,FALSE,"т02бд"}</definedName>
    <definedName name="а_2_1" hidden="1">{#N/A,#N/A,FALSE,"т02бд"}</definedName>
    <definedName name="аа" localSheetId="1"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36"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4" hidden="1">{#N/A,#N/A,FALSE,"Лист4"}</definedName>
    <definedName name="аа" localSheetId="47"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61" hidden="1">{#N/A,#N/A,FALSE,"Лист4"}</definedName>
    <definedName name="аа" localSheetId="62" hidden="1">{#N/A,#N/A,FALSE,"Лист4"}</definedName>
    <definedName name="аа" localSheetId="66" hidden="1">{#N/A,#N/A,FALSE,"Лист4"}</definedName>
    <definedName name="аа" localSheetId="67" hidden="1">{#N/A,#N/A,FALSE,"Лист4"}</definedName>
    <definedName name="аа" localSheetId="69" hidden="1">{#N/A,#N/A,FALSE,"Лист4"}</definedName>
    <definedName name="аа" localSheetId="72" hidden="1">{#N/A,#N/A,FALSE,"Лист4"}</definedName>
    <definedName name="аа" localSheetId="81" hidden="1">{#N/A,#N/A,FALSE,"Лист4"}</definedName>
    <definedName name="аа" localSheetId="82" hidden="1">{#N/A,#N/A,FALSE,"Лист4"}</definedName>
    <definedName name="аа" localSheetId="85" hidden="1">{#N/A,#N/A,FALSE,"Лист4"}</definedName>
    <definedName name="аа" localSheetId="87" hidden="1">{#N/A,#N/A,FALSE,"Лист4"}</definedName>
    <definedName name="аа" localSheetId="88" hidden="1">{#N/A,#N/A,FALSE,"Лист4"}</definedName>
    <definedName name="аа" localSheetId="89" hidden="1">{#N/A,#N/A,FALSE,"Лист4"}</definedName>
    <definedName name="аа" localSheetId="90" hidden="1">{#N/A,#N/A,FALSE,"Лист4"}</definedName>
    <definedName name="аа" localSheetId="91" hidden="1">{#N/A,#N/A,FALSE,"Лист4"}</definedName>
    <definedName name="аа" localSheetId="60" hidden="1">{#N/A,#N/A,FALSE,"Лист4"}</definedName>
    <definedName name="аа" localSheetId="70" hidden="1">{#N/A,#N/A,FALSE,"Лист4"}</definedName>
    <definedName name="аа" hidden="1">{#N/A,#N/A,FALSE,"Лист4"}</definedName>
    <definedName name="ааа" localSheetId="1" hidden="1">{#N/A,#N/A,FALSE,"т04"}</definedName>
    <definedName name="ааа" localSheetId="2" hidden="1">{#N/A,#N/A,FALSE,"т04"}</definedName>
    <definedName name="ааа" localSheetId="16" hidden="1">{#N/A,#N/A,FALSE,"т04"}</definedName>
    <definedName name="ааа" localSheetId="17" hidden="1">{#N/A,#N/A,FALSE,"т04"}</definedName>
    <definedName name="ааа" localSheetId="19" hidden="1">{#N/A,#N/A,FALSE,"т04"}</definedName>
    <definedName name="ааа" localSheetId="21"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36"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3" hidden="1">{#N/A,#N/A,FALSE,"т04"}</definedName>
    <definedName name="ааа" localSheetId="44" hidden="1">{#N/A,#N/A,FALSE,"т04"}</definedName>
    <definedName name="ааа" localSheetId="47"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61" hidden="1">{#N/A,#N/A,FALSE,"т04"}</definedName>
    <definedName name="ааа" localSheetId="62" hidden="1">{#N/A,#N/A,FALSE,"т04"}</definedName>
    <definedName name="ааа" localSheetId="66" hidden="1">{#N/A,#N/A,FALSE,"т04"}</definedName>
    <definedName name="ааа" localSheetId="67" hidden="1">{#N/A,#N/A,FALSE,"т04"}</definedName>
    <definedName name="ааа" localSheetId="69" hidden="1">{#N/A,#N/A,FALSE,"т04"}</definedName>
    <definedName name="ааа" localSheetId="72" hidden="1">{#N/A,#N/A,FALSE,"т04"}</definedName>
    <definedName name="ааа" localSheetId="81" hidden="1">{#N/A,#N/A,FALSE,"т04"}</definedName>
    <definedName name="ааа" localSheetId="82" hidden="1">{#N/A,#N/A,FALSE,"т04"}</definedName>
    <definedName name="ааа" localSheetId="85" hidden="1">{#N/A,#N/A,FALSE,"т04"}</definedName>
    <definedName name="ааа" localSheetId="87" hidden="1">{#N/A,#N/A,FALSE,"т04"}</definedName>
    <definedName name="ааа" localSheetId="88" hidden="1">{#N/A,#N/A,FALSE,"т04"}</definedName>
    <definedName name="ааа" localSheetId="89" hidden="1">{#N/A,#N/A,FALSE,"т04"}</definedName>
    <definedName name="ааа" localSheetId="90" hidden="1">{#N/A,#N/A,FALSE,"т04"}</definedName>
    <definedName name="ааа" localSheetId="60" hidden="1">{#N/A,#N/A,FALSE,"т04"}</definedName>
    <definedName name="ааа" hidden="1">{#N/A,#N/A,FALSE,"т04"}</definedName>
    <definedName name="ааа_1" localSheetId="1"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36"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4" hidden="1">{#N/A,#N/A,FALSE,"т04"}</definedName>
    <definedName name="ааа_1" localSheetId="47"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61" hidden="1">{#N/A,#N/A,FALSE,"т04"}</definedName>
    <definedName name="ааа_1" localSheetId="66" hidden="1">{#N/A,#N/A,FALSE,"т04"}</definedName>
    <definedName name="ааа_1" localSheetId="67" hidden="1">{#N/A,#N/A,FALSE,"т04"}</definedName>
    <definedName name="ааа_1" localSheetId="82" hidden="1">{#N/A,#N/A,FALSE,"т04"}</definedName>
    <definedName name="ааа_1" localSheetId="85" hidden="1">{#N/A,#N/A,FALSE,"т04"}</definedName>
    <definedName name="ааа_1" localSheetId="89" hidden="1">{#N/A,#N/A,FALSE,"т04"}</definedName>
    <definedName name="ааа_1" localSheetId="60" hidden="1">{#N/A,#N/A,FALSE,"т04"}</definedName>
    <definedName name="ааа_1" hidden="1">{#N/A,#N/A,FALSE,"т04"}</definedName>
    <definedName name="ааа_2" localSheetId="1"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36"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4" hidden="1">{#N/A,#N/A,FALSE,"т04"}</definedName>
    <definedName name="ааа_2" localSheetId="47"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61" hidden="1">{#N/A,#N/A,FALSE,"т04"}</definedName>
    <definedName name="ааа_2" localSheetId="66" hidden="1">{#N/A,#N/A,FALSE,"т04"}</definedName>
    <definedName name="ааа_2" localSheetId="67" hidden="1">{#N/A,#N/A,FALSE,"т04"}</definedName>
    <definedName name="ааа_2" localSheetId="82" hidden="1">{#N/A,#N/A,FALSE,"т04"}</definedName>
    <definedName name="ааа_2" localSheetId="85" hidden="1">{#N/A,#N/A,FALSE,"т04"}</definedName>
    <definedName name="ааа_2" localSheetId="89" hidden="1">{#N/A,#N/A,FALSE,"т04"}</definedName>
    <definedName name="ааа_2" localSheetId="60" hidden="1">{#N/A,#N/A,FALSE,"т04"}</definedName>
    <definedName name="ааа_2" hidden="1">{#N/A,#N/A,FALSE,"т04"}</definedName>
    <definedName name="аааа" localSheetId="1"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36"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4" hidden="1">{#N/A,#N/A,FALSE,"Лист4"}</definedName>
    <definedName name="аааа" localSheetId="47"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61" hidden="1">{#N/A,#N/A,FALSE,"Лист4"}</definedName>
    <definedName name="аааа" localSheetId="62" hidden="1">{#N/A,#N/A,FALSE,"Лист4"}</definedName>
    <definedName name="аааа" localSheetId="66" hidden="1">{#N/A,#N/A,FALSE,"Лист4"}</definedName>
    <definedName name="аааа" localSheetId="67" hidden="1">{#N/A,#N/A,FALSE,"Лист4"}</definedName>
    <definedName name="аааа" localSheetId="69" hidden="1">{#N/A,#N/A,FALSE,"Лист4"}</definedName>
    <definedName name="аааа" localSheetId="72" hidden="1">{#N/A,#N/A,FALSE,"Лист4"}</definedName>
    <definedName name="аааа" localSheetId="81" hidden="1">{#N/A,#N/A,FALSE,"Лист4"}</definedName>
    <definedName name="аааа" localSheetId="82" hidden="1">{#N/A,#N/A,FALSE,"Лист4"}</definedName>
    <definedName name="аааа" localSheetId="85" hidden="1">{#N/A,#N/A,FALSE,"Лист4"}</definedName>
    <definedName name="аааа" localSheetId="87" hidden="1">{#N/A,#N/A,FALSE,"Лист4"}</definedName>
    <definedName name="аааа" localSheetId="88" hidden="1">{#N/A,#N/A,FALSE,"Лист4"}</definedName>
    <definedName name="аааа" localSheetId="89" hidden="1">{#N/A,#N/A,FALSE,"Лист4"}</definedName>
    <definedName name="аааа" localSheetId="90" hidden="1">{#N/A,#N/A,FALSE,"Лист4"}</definedName>
    <definedName name="аааа" localSheetId="91" hidden="1">{#N/A,#N/A,FALSE,"Лист4"}</definedName>
    <definedName name="аааа" localSheetId="60"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36"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4" hidden="1">{#N/A,#N/A,FALSE,"Лист4"}</definedName>
    <definedName name="ааааа" localSheetId="47"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61" hidden="1">{#N/A,#N/A,FALSE,"Лист4"}</definedName>
    <definedName name="ааааа" localSheetId="62" hidden="1">{#N/A,#N/A,FALSE,"Лист4"}</definedName>
    <definedName name="ааааа" localSheetId="66" hidden="1">{#N/A,#N/A,FALSE,"Лист4"}</definedName>
    <definedName name="ааааа" localSheetId="67" hidden="1">{#N/A,#N/A,FALSE,"Лист4"}</definedName>
    <definedName name="ааааа" localSheetId="69" hidden="1">{#N/A,#N/A,FALSE,"Лист4"}</definedName>
    <definedName name="ааааа" localSheetId="72" hidden="1">{#N/A,#N/A,FALSE,"Лист4"}</definedName>
    <definedName name="ааааа" localSheetId="81" hidden="1">{#N/A,#N/A,FALSE,"Лист4"}</definedName>
    <definedName name="ааааа" localSheetId="82" hidden="1">{#N/A,#N/A,FALSE,"Лист4"}</definedName>
    <definedName name="ааааа" localSheetId="85" hidden="1">{#N/A,#N/A,FALSE,"Лист4"}</definedName>
    <definedName name="ааааа" localSheetId="87" hidden="1">{#N/A,#N/A,FALSE,"Лист4"}</definedName>
    <definedName name="ааааа" localSheetId="88" hidden="1">{#N/A,#N/A,FALSE,"Лист4"}</definedName>
    <definedName name="ааааа" localSheetId="89" hidden="1">{#N/A,#N/A,FALSE,"Лист4"}</definedName>
    <definedName name="ааааа" localSheetId="90" hidden="1">{#N/A,#N/A,FALSE,"Лист4"}</definedName>
    <definedName name="ааааа" localSheetId="91" hidden="1">{#N/A,#N/A,FALSE,"Лист4"}</definedName>
    <definedName name="ааааа" localSheetId="60"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4"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5" hidden="1">{"BOP_TAB",#N/A,FALSE,"N";"MIDTERM_TAB",#N/A,FALSE,"O";"FUND_CRED",#N/A,FALSE,"P";"DEBT_TAB1",#N/A,FALSE,"Q";"DEBT_TAB2",#N/A,FALSE,"Q";"FORFIN_TAB1",#N/A,FALSE,"R";"FORFIN_TAB2",#N/A,FALSE,"R";"BOP_ANALY",#N/A,FALSE,"U"}</definedName>
    <definedName name="ААААААААААААААААА" localSheetId="88"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4"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5"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4"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5"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4" hidden="1">{"WEO",#N/A,FALSE,"T"}</definedName>
    <definedName name="ААААААААААААААААААААААААААААААААА" localSheetId="4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61"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82" hidden="1">{"WEO",#N/A,FALSE,"T"}</definedName>
    <definedName name="ААААААААААААААААААААААААААААААААА" localSheetId="85" hidden="1">{"WEO",#N/A,FALSE,"T"}</definedName>
    <definedName name="ААААААААААААААААААААААААААААААААА" localSheetId="88" hidden="1">{"WEO",#N/A,FALSE,"T"}</definedName>
    <definedName name="ААААААААААААААААААААААААААААААААА" localSheetId="89" hidden="1">{"WEO",#N/A,FALSE,"T"}</definedName>
    <definedName name="ААААААААААААААААААААААААААААААААА" localSheetId="6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4" hidden="1">{"WEO",#N/A,FALSE,"T"}</definedName>
    <definedName name="ААААААААААААААААААААААААААААААААА_1" localSheetId="47"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61"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82" hidden="1">{"WEO",#N/A,FALSE,"T"}</definedName>
    <definedName name="ААААААААААААААААААААААААААААААААА_1" localSheetId="85" hidden="1">{"WEO",#N/A,FALSE,"T"}</definedName>
    <definedName name="ААААААААААААААААААААААААААААААААА_1" localSheetId="89" hidden="1">{"WEO",#N/A,FALSE,"T"}</definedName>
    <definedName name="ААААААААААААААААААААААААААААААААА_1" localSheetId="6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4" hidden="1">{"WEO",#N/A,FALSE,"T"}</definedName>
    <definedName name="ААААААААААААААААААААААААААААААААА_2" localSheetId="47"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61"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82" hidden="1">{"WEO",#N/A,FALSE,"T"}</definedName>
    <definedName name="ААААААААААААААААААААААААААААААААА_2" localSheetId="85" hidden="1">{"WEO",#N/A,FALSE,"T"}</definedName>
    <definedName name="ААААААААААААААААААААААААААААААААА_2" localSheetId="89" hidden="1">{"WEO",#N/A,FALSE,"T"}</definedName>
    <definedName name="ААААААААААААААААААААААААААААААААА_2" localSheetId="60" hidden="1">{"WEO",#N/A,FALSE,"T"}</definedName>
    <definedName name="ААААААААААААААААААААААААААААААААА_2" hidden="1">{"WEO",#N/A,FALSE,"T"}</definedName>
    <definedName name="аааг" localSheetId="1"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36"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4" hidden="1">{#N/A,#N/A,FALSE,"Лист4"}</definedName>
    <definedName name="аааг" localSheetId="47"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61" hidden="1">{#N/A,#N/A,FALSE,"Лист4"}</definedName>
    <definedName name="аааг" localSheetId="62" hidden="1">{#N/A,#N/A,FALSE,"Лист4"}</definedName>
    <definedName name="аааг" localSheetId="66" hidden="1">{#N/A,#N/A,FALSE,"Лист4"}</definedName>
    <definedName name="аааг" localSheetId="67" hidden="1">{#N/A,#N/A,FALSE,"Лист4"}</definedName>
    <definedName name="аааг" localSheetId="69" hidden="1">{#N/A,#N/A,FALSE,"Лист4"}</definedName>
    <definedName name="аааг" localSheetId="72" hidden="1">{#N/A,#N/A,FALSE,"Лист4"}</definedName>
    <definedName name="аааг" localSheetId="81" hidden="1">{#N/A,#N/A,FALSE,"Лист4"}</definedName>
    <definedName name="аааг" localSheetId="82" hidden="1">{#N/A,#N/A,FALSE,"Лист4"}</definedName>
    <definedName name="аааг" localSheetId="85" hidden="1">{#N/A,#N/A,FALSE,"Лист4"}</definedName>
    <definedName name="аааг" localSheetId="87" hidden="1">{#N/A,#N/A,FALSE,"Лист4"}</definedName>
    <definedName name="аааг" localSheetId="88" hidden="1">{#N/A,#N/A,FALSE,"Лист4"}</definedName>
    <definedName name="аааг" localSheetId="89" hidden="1">{#N/A,#N/A,FALSE,"Лист4"}</definedName>
    <definedName name="аааг" localSheetId="90" hidden="1">{#N/A,#N/A,FALSE,"Лист4"}</definedName>
    <definedName name="аааг" localSheetId="91" hidden="1">{#N/A,#N/A,FALSE,"Лист4"}</definedName>
    <definedName name="аааг" localSheetId="60"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36"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4" hidden="1">{#N/A,#N/A,FALSE,"Лист4"}</definedName>
    <definedName name="ааао" localSheetId="47"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61" hidden="1">{#N/A,#N/A,FALSE,"Лист4"}</definedName>
    <definedName name="ааао" localSheetId="62" hidden="1">{#N/A,#N/A,FALSE,"Лист4"}</definedName>
    <definedName name="ааао" localSheetId="66" hidden="1">{#N/A,#N/A,FALSE,"Лист4"}</definedName>
    <definedName name="ааао" localSheetId="67" hidden="1">{#N/A,#N/A,FALSE,"Лист4"}</definedName>
    <definedName name="ааао" localSheetId="69" hidden="1">{#N/A,#N/A,FALSE,"Лист4"}</definedName>
    <definedName name="ааао" localSheetId="72" hidden="1">{#N/A,#N/A,FALSE,"Лист4"}</definedName>
    <definedName name="ааао" localSheetId="81" hidden="1">{#N/A,#N/A,FALSE,"Лист4"}</definedName>
    <definedName name="ааао" localSheetId="82" hidden="1">{#N/A,#N/A,FALSE,"Лист4"}</definedName>
    <definedName name="ааао" localSheetId="85" hidden="1">{#N/A,#N/A,FALSE,"Лист4"}</definedName>
    <definedName name="ааао" localSheetId="87" hidden="1">{#N/A,#N/A,FALSE,"Лист4"}</definedName>
    <definedName name="ааао" localSheetId="88" hidden="1">{#N/A,#N/A,FALSE,"Лист4"}</definedName>
    <definedName name="ааао" localSheetId="89" hidden="1">{#N/A,#N/A,FALSE,"Лист4"}</definedName>
    <definedName name="ааао" localSheetId="90" hidden="1">{#N/A,#N/A,FALSE,"Лист4"}</definedName>
    <definedName name="ааао" localSheetId="91" hidden="1">{#N/A,#N/A,FALSE,"Лист4"}</definedName>
    <definedName name="ааао" localSheetId="60"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36"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4" hidden="1">{#N/A,#N/A,FALSE,"Лист4"}</definedName>
    <definedName name="аааоркк" localSheetId="47"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61" hidden="1">{#N/A,#N/A,FALSE,"Лист4"}</definedName>
    <definedName name="аааоркк" localSheetId="62" hidden="1">{#N/A,#N/A,FALSE,"Лист4"}</definedName>
    <definedName name="аааоркк" localSheetId="66" hidden="1">{#N/A,#N/A,FALSE,"Лист4"}</definedName>
    <definedName name="аааоркк" localSheetId="67" hidden="1">{#N/A,#N/A,FALSE,"Лист4"}</definedName>
    <definedName name="аааоркк" localSheetId="69" hidden="1">{#N/A,#N/A,FALSE,"Лист4"}</definedName>
    <definedName name="аааоркк" localSheetId="72" hidden="1">{#N/A,#N/A,FALSE,"Лист4"}</definedName>
    <definedName name="аааоркк" localSheetId="81" hidden="1">{#N/A,#N/A,FALSE,"Лист4"}</definedName>
    <definedName name="аааоркк" localSheetId="82" hidden="1">{#N/A,#N/A,FALSE,"Лист4"}</definedName>
    <definedName name="аааоркк" localSheetId="85" hidden="1">{#N/A,#N/A,FALSE,"Лист4"}</definedName>
    <definedName name="аааоркк" localSheetId="87" hidden="1">{#N/A,#N/A,FALSE,"Лист4"}</definedName>
    <definedName name="аааоркк" localSheetId="88" hidden="1">{#N/A,#N/A,FALSE,"Лист4"}</definedName>
    <definedName name="аааоркк" localSheetId="89" hidden="1">{#N/A,#N/A,FALSE,"Лист4"}</definedName>
    <definedName name="аааоркк" localSheetId="90" hidden="1">{#N/A,#N/A,FALSE,"Лист4"}</definedName>
    <definedName name="аааоркк" localSheetId="91" hidden="1">{#N/A,#N/A,FALSE,"Лист4"}</definedName>
    <definedName name="аааоркк" localSheetId="60"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36"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4" hidden="1">{#N/A,#N/A,FALSE,"Лист4"}</definedName>
    <definedName name="аарр" localSheetId="47"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61" hidden="1">{#N/A,#N/A,FALSE,"Лист4"}</definedName>
    <definedName name="аарр" localSheetId="62" hidden="1">{#N/A,#N/A,FALSE,"Лист4"}</definedName>
    <definedName name="аарр" localSheetId="66" hidden="1">{#N/A,#N/A,FALSE,"Лист4"}</definedName>
    <definedName name="аарр" localSheetId="67" hidden="1">{#N/A,#N/A,FALSE,"Лист4"}</definedName>
    <definedName name="аарр" localSheetId="69" hidden="1">{#N/A,#N/A,FALSE,"Лист4"}</definedName>
    <definedName name="аарр" localSheetId="72" hidden="1">{#N/A,#N/A,FALSE,"Лист4"}</definedName>
    <definedName name="аарр" localSheetId="81" hidden="1">{#N/A,#N/A,FALSE,"Лист4"}</definedName>
    <definedName name="аарр" localSheetId="82" hidden="1">{#N/A,#N/A,FALSE,"Лист4"}</definedName>
    <definedName name="аарр" localSheetId="85" hidden="1">{#N/A,#N/A,FALSE,"Лист4"}</definedName>
    <definedName name="аарр" localSheetId="87" hidden="1">{#N/A,#N/A,FALSE,"Лист4"}</definedName>
    <definedName name="аарр" localSheetId="88" hidden="1">{#N/A,#N/A,FALSE,"Лист4"}</definedName>
    <definedName name="аарр" localSheetId="89" hidden="1">{#N/A,#N/A,FALSE,"Лист4"}</definedName>
    <definedName name="аарр" localSheetId="90" hidden="1">{#N/A,#N/A,FALSE,"Лист4"}</definedName>
    <definedName name="аарр" localSheetId="91" hidden="1">{#N/A,#N/A,FALSE,"Лист4"}</definedName>
    <definedName name="аарр" localSheetId="60"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36"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4" hidden="1">{#N/A,#N/A,FALSE,"Лист4"}</definedName>
    <definedName name="амп" localSheetId="47"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61" hidden="1">{#N/A,#N/A,FALSE,"Лист4"}</definedName>
    <definedName name="амп" localSheetId="62" hidden="1">{#N/A,#N/A,FALSE,"Лист4"}</definedName>
    <definedName name="амп" localSheetId="66" hidden="1">{#N/A,#N/A,FALSE,"Лист4"}</definedName>
    <definedName name="амп" localSheetId="67" hidden="1">{#N/A,#N/A,FALSE,"Лист4"}</definedName>
    <definedName name="амп" localSheetId="69" hidden="1">{#N/A,#N/A,FALSE,"Лист4"}</definedName>
    <definedName name="амп" localSheetId="72" hidden="1">{#N/A,#N/A,FALSE,"Лист4"}</definedName>
    <definedName name="амп" localSheetId="81" hidden="1">{#N/A,#N/A,FALSE,"Лист4"}</definedName>
    <definedName name="амп" localSheetId="82" hidden="1">{#N/A,#N/A,FALSE,"Лист4"}</definedName>
    <definedName name="амп" localSheetId="85" hidden="1">{#N/A,#N/A,FALSE,"Лист4"}</definedName>
    <definedName name="амп" localSheetId="87" hidden="1">{#N/A,#N/A,FALSE,"Лист4"}</definedName>
    <definedName name="амп" localSheetId="88" hidden="1">{#N/A,#N/A,FALSE,"Лист4"}</definedName>
    <definedName name="амп" localSheetId="89" hidden="1">{#N/A,#N/A,FALSE,"Лист4"}</definedName>
    <definedName name="амп" localSheetId="90" hidden="1">{#N/A,#N/A,FALSE,"Лист4"}</definedName>
    <definedName name="амп" localSheetId="91" hidden="1">{#N/A,#N/A,FALSE,"Лист4"}</definedName>
    <definedName name="амп" localSheetId="60" hidden="1">{#N/A,#N/A,FALSE,"Лист4"}</definedName>
    <definedName name="амп" localSheetId="70" hidden="1">{#N/A,#N/A,FALSE,"Лист4"}</definedName>
    <definedName name="амп" hidden="1">{#N/A,#N/A,FALSE,"Лист4"}</definedName>
    <definedName name="ап" localSheetId="1"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36"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4" hidden="1">{#N/A,#N/A,FALSE,"Лист4"}</definedName>
    <definedName name="ап" localSheetId="47"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61" hidden="1">{#N/A,#N/A,FALSE,"Лист4"}</definedName>
    <definedName name="ап" localSheetId="62" hidden="1">{#N/A,#N/A,FALSE,"Лист4"}</definedName>
    <definedName name="ап" localSheetId="66" hidden="1">{#N/A,#N/A,FALSE,"Лист4"}</definedName>
    <definedName name="ап" localSheetId="67" hidden="1">{#N/A,#N/A,FALSE,"Лист4"}</definedName>
    <definedName name="ап" localSheetId="69" hidden="1">{#N/A,#N/A,FALSE,"Лист4"}</definedName>
    <definedName name="ап" localSheetId="72" hidden="1">{#N/A,#N/A,FALSE,"Лист4"}</definedName>
    <definedName name="ап" localSheetId="81" hidden="1">{#N/A,#N/A,FALSE,"Лист4"}</definedName>
    <definedName name="ап" localSheetId="82" hidden="1">{#N/A,#N/A,FALSE,"Лист4"}</definedName>
    <definedName name="ап" localSheetId="85" hidden="1">{#N/A,#N/A,FALSE,"Лист4"}</definedName>
    <definedName name="ап" localSheetId="87" hidden="1">{#N/A,#N/A,FALSE,"Лист4"}</definedName>
    <definedName name="ап" localSheetId="88" hidden="1">{#N/A,#N/A,FALSE,"Лист4"}</definedName>
    <definedName name="ап" localSheetId="89" hidden="1">{#N/A,#N/A,FALSE,"Лист4"}</definedName>
    <definedName name="ап" localSheetId="90" hidden="1">{#N/A,#N/A,FALSE,"Лист4"}</definedName>
    <definedName name="ап" localSheetId="91" hidden="1">{#N/A,#N/A,FALSE,"Лист4"}</definedName>
    <definedName name="ап" localSheetId="60"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36"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4" hidden="1">{#N/A,#N/A,FALSE,"Лист4"}</definedName>
    <definedName name="апро" localSheetId="47"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61" hidden="1">{#N/A,#N/A,FALSE,"Лист4"}</definedName>
    <definedName name="апро" localSheetId="62" hidden="1">{#N/A,#N/A,FALSE,"Лист4"}</definedName>
    <definedName name="апро" localSheetId="66" hidden="1">{#N/A,#N/A,FALSE,"Лист4"}</definedName>
    <definedName name="апро" localSheetId="67" hidden="1">{#N/A,#N/A,FALSE,"Лист4"}</definedName>
    <definedName name="апро" localSheetId="69" hidden="1">{#N/A,#N/A,FALSE,"Лист4"}</definedName>
    <definedName name="апро" localSheetId="72" hidden="1">{#N/A,#N/A,FALSE,"Лист4"}</definedName>
    <definedName name="апро" localSheetId="81" hidden="1">{#N/A,#N/A,FALSE,"Лист4"}</definedName>
    <definedName name="апро" localSheetId="82" hidden="1">{#N/A,#N/A,FALSE,"Лист4"}</definedName>
    <definedName name="апро" localSheetId="85" hidden="1">{#N/A,#N/A,FALSE,"Лист4"}</definedName>
    <definedName name="апро" localSheetId="87" hidden="1">{#N/A,#N/A,FALSE,"Лист4"}</definedName>
    <definedName name="апро" localSheetId="88" hidden="1">{#N/A,#N/A,FALSE,"Лист4"}</definedName>
    <definedName name="апро" localSheetId="89" hidden="1">{#N/A,#N/A,FALSE,"Лист4"}</definedName>
    <definedName name="апро" localSheetId="90" hidden="1">{#N/A,#N/A,FALSE,"Лист4"}</definedName>
    <definedName name="апро" localSheetId="91" hidden="1">{#N/A,#N/A,FALSE,"Лист4"}</definedName>
    <definedName name="апро" localSheetId="60"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36"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4" hidden="1">{#N/A,#N/A,FALSE,"Лист4"}</definedName>
    <definedName name="аунуну" localSheetId="47"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61" hidden="1">{#N/A,#N/A,FALSE,"Лист4"}</definedName>
    <definedName name="аунуну" localSheetId="62" hidden="1">{#N/A,#N/A,FALSE,"Лист4"}</definedName>
    <definedName name="аунуну" localSheetId="66" hidden="1">{#N/A,#N/A,FALSE,"Лист4"}</definedName>
    <definedName name="аунуну" localSheetId="67" hidden="1">{#N/A,#N/A,FALSE,"Лист4"}</definedName>
    <definedName name="аунуну" localSheetId="69" hidden="1">{#N/A,#N/A,FALSE,"Лист4"}</definedName>
    <definedName name="аунуну" localSheetId="72" hidden="1">{#N/A,#N/A,FALSE,"Лист4"}</definedName>
    <definedName name="аунуну" localSheetId="81" hidden="1">{#N/A,#N/A,FALSE,"Лист4"}</definedName>
    <definedName name="аунуну" localSheetId="82" hidden="1">{#N/A,#N/A,FALSE,"Лист4"}</definedName>
    <definedName name="аунуну" localSheetId="85" hidden="1">{#N/A,#N/A,FALSE,"Лист4"}</definedName>
    <definedName name="аунуну" localSheetId="87" hidden="1">{#N/A,#N/A,FALSE,"Лист4"}</definedName>
    <definedName name="аунуну" localSheetId="88" hidden="1">{#N/A,#N/A,FALSE,"Лист4"}</definedName>
    <definedName name="аунуну" localSheetId="89" hidden="1">{#N/A,#N/A,FALSE,"Лист4"}</definedName>
    <definedName name="аунуну" localSheetId="90" hidden="1">{#N/A,#N/A,FALSE,"Лист4"}</definedName>
    <definedName name="аунуну" localSheetId="91" hidden="1">{#N/A,#N/A,FALSE,"Лист4"}</definedName>
    <definedName name="аунуну" localSheetId="60" hidden="1">{#N/A,#N/A,FALSE,"Лист4"}</definedName>
    <definedName name="аунуну" localSheetId="70" hidden="1">{#N/A,#N/A,FALSE,"Лист4"}</definedName>
    <definedName name="аунуну" hidden="1">{#N/A,#N/A,FALSE,"Лист4"}</definedName>
    <definedName name="бб" localSheetId="1"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36"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4" hidden="1">{#N/A,#N/A,FALSE,"Лист4"}</definedName>
    <definedName name="бб" localSheetId="47"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61" hidden="1">{#N/A,#N/A,FALSE,"Лист4"}</definedName>
    <definedName name="бб" localSheetId="62" hidden="1">{#N/A,#N/A,FALSE,"Лист4"}</definedName>
    <definedName name="бб" localSheetId="66" hidden="1">{#N/A,#N/A,FALSE,"Лист4"}</definedName>
    <definedName name="бб" localSheetId="67" hidden="1">{#N/A,#N/A,FALSE,"Лист4"}</definedName>
    <definedName name="бб" localSheetId="69" hidden="1">{#N/A,#N/A,FALSE,"Лист4"}</definedName>
    <definedName name="бб" localSheetId="72" hidden="1">{#N/A,#N/A,FALSE,"Лист4"}</definedName>
    <definedName name="бб" localSheetId="81" hidden="1">{#N/A,#N/A,FALSE,"Лист4"}</definedName>
    <definedName name="бб" localSheetId="82" hidden="1">{#N/A,#N/A,FALSE,"Лист4"}</definedName>
    <definedName name="бб" localSheetId="85" hidden="1">{#N/A,#N/A,FALSE,"Лист4"}</definedName>
    <definedName name="бб" localSheetId="87" hidden="1">{#N/A,#N/A,FALSE,"Лист4"}</definedName>
    <definedName name="бб" localSheetId="88" hidden="1">{#N/A,#N/A,FALSE,"Лист4"}</definedName>
    <definedName name="бб" localSheetId="89" hidden="1">{#N/A,#N/A,FALSE,"Лист4"}</definedName>
    <definedName name="бб" localSheetId="90" hidden="1">{#N/A,#N/A,FALSE,"Лист4"}</definedName>
    <definedName name="бб" localSheetId="91" hidden="1">{#N/A,#N/A,FALSE,"Лист4"}</definedName>
    <definedName name="бб" localSheetId="60" hidden="1">{#N/A,#N/A,FALSE,"Лист4"}</definedName>
    <definedName name="бб" localSheetId="70"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6" hidden="1">{#N/A,#N/A,FALSE,"т02бд"}</definedName>
    <definedName name="бюдж2" localSheetId="17" hidden="1">{#N/A,#N/A,FALSE,"т02бд"}</definedName>
    <definedName name="бюдж2" localSheetId="19" hidden="1">{#N/A,#N/A,FALSE,"т02бд"}</definedName>
    <definedName name="бюдж2" localSheetId="21"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36"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61" hidden="1">{#N/A,#N/A,FALSE,"т02бд"}</definedName>
    <definedName name="бюдж2" localSheetId="62" hidden="1">{#N/A,#N/A,FALSE,"т02бд"}</definedName>
    <definedName name="бюдж2" localSheetId="66" hidden="1">{#N/A,#N/A,FALSE,"т02бд"}</definedName>
    <definedName name="бюдж2" localSheetId="67" hidden="1">{#N/A,#N/A,FALSE,"т02бд"}</definedName>
    <definedName name="бюдж2" localSheetId="69" hidden="1">{#N/A,#N/A,FALSE,"т02бд"}</definedName>
    <definedName name="бюдж2" localSheetId="72" hidden="1">{#N/A,#N/A,FALSE,"т02бд"}</definedName>
    <definedName name="бюдж2" localSheetId="81" hidden="1">{#N/A,#N/A,FALSE,"т02бд"}</definedName>
    <definedName name="бюдж2" localSheetId="82" hidden="1">{#N/A,#N/A,FALSE,"т02бд"}</definedName>
    <definedName name="бюдж2" localSheetId="85" hidden="1">{#N/A,#N/A,FALSE,"т02бд"}</definedName>
    <definedName name="бюдж2" localSheetId="87" hidden="1">{#N/A,#N/A,FALSE,"т02бд"}</definedName>
    <definedName name="бюдж2" localSheetId="88" hidden="1">{#N/A,#N/A,FALSE,"т02бд"}</definedName>
    <definedName name="бюдж2" localSheetId="89" hidden="1">{#N/A,#N/A,FALSE,"т02бд"}</definedName>
    <definedName name="бюдж2" localSheetId="90" hidden="1">{#N/A,#N/A,FALSE,"т02бд"}</definedName>
    <definedName name="бюдж2" localSheetId="22" hidden="1">{#N/A,#N/A,FALSE,"т02бд"}</definedName>
    <definedName name="бюдж2" localSheetId="60" hidden="1">{#N/A,#N/A,FALSE,"т02бд"}</definedName>
    <definedName name="бюдж2" hidden="1">{#N/A,#N/A,FALSE,"т02бд"}</definedName>
    <definedName name="бюдж2_1" localSheetId="1"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36"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4" hidden="1">{#N/A,#N/A,FALSE,"т02бд"}</definedName>
    <definedName name="бюдж2_1" localSheetId="47"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61" hidden="1">{#N/A,#N/A,FALSE,"т02бд"}</definedName>
    <definedName name="бюдж2_1" localSheetId="66" hidden="1">{#N/A,#N/A,FALSE,"т02бд"}</definedName>
    <definedName name="бюдж2_1" localSheetId="67" hidden="1">{#N/A,#N/A,FALSE,"т02бд"}</definedName>
    <definedName name="бюдж2_1" localSheetId="82" hidden="1">{#N/A,#N/A,FALSE,"т02бд"}</definedName>
    <definedName name="бюдж2_1" localSheetId="85" hidden="1">{#N/A,#N/A,FALSE,"т02бд"}</definedName>
    <definedName name="бюдж2_1" localSheetId="89" hidden="1">{#N/A,#N/A,FALSE,"т02бд"}</definedName>
    <definedName name="бюдж2_1" localSheetId="60" hidden="1">{#N/A,#N/A,FALSE,"т02бд"}</definedName>
    <definedName name="бюдж2_1" hidden="1">{#N/A,#N/A,FALSE,"т02бд"}</definedName>
    <definedName name="бюдж2_2" localSheetId="1"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36"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4" hidden="1">{#N/A,#N/A,FALSE,"т02бд"}</definedName>
    <definedName name="бюдж2_2" localSheetId="47"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61" hidden="1">{#N/A,#N/A,FALSE,"т02бд"}</definedName>
    <definedName name="бюдж2_2" localSheetId="66" hidden="1">{#N/A,#N/A,FALSE,"т02бд"}</definedName>
    <definedName name="бюдж2_2" localSheetId="67" hidden="1">{#N/A,#N/A,FALSE,"т02бд"}</definedName>
    <definedName name="бюдж2_2" localSheetId="82" hidden="1">{#N/A,#N/A,FALSE,"т02бд"}</definedName>
    <definedName name="бюдж2_2" localSheetId="85" hidden="1">{#N/A,#N/A,FALSE,"т02бд"}</definedName>
    <definedName name="бюдж2_2" localSheetId="89" hidden="1">{#N/A,#N/A,FALSE,"т02бд"}</definedName>
    <definedName name="бюдж2_2" localSheetId="60" hidden="1">{#N/A,#N/A,FALSE,"т02бд"}</definedName>
    <definedName name="бюдж2_2" hidden="1">{#N/A,#N/A,FALSE,"т02бд"}</definedName>
    <definedName name="в" localSheetId="1"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36"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4" hidden="1">{#N/A,#N/A,FALSE,"т02бд"}</definedName>
    <definedName name="в" localSheetId="47"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61" hidden="1">{#N/A,#N/A,FALSE,"т02бд"}</definedName>
    <definedName name="в" localSheetId="66" hidden="1">{#N/A,#N/A,FALSE,"т02бд"}</definedName>
    <definedName name="в" localSheetId="67" hidden="1">{#N/A,#N/A,FALSE,"т02бд"}</definedName>
    <definedName name="в" localSheetId="82" hidden="1">{#N/A,#N/A,FALSE,"т02бд"}</definedName>
    <definedName name="в" localSheetId="85" hidden="1">{#N/A,#N/A,FALSE,"т02бд"}</definedName>
    <definedName name="в" localSheetId="89" hidden="1">{#N/A,#N/A,FALSE,"т02бд"}</definedName>
    <definedName name="в" localSheetId="60" hidden="1">{#N/A,#N/A,FALSE,"т02бд"}</definedName>
    <definedName name="в" hidden="1">{#N/A,#N/A,FALSE,"т02бд"}</definedName>
    <definedName name="в_1" localSheetId="1"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36"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4" hidden="1">{#N/A,#N/A,FALSE,"т02бд"}</definedName>
    <definedName name="в_1" localSheetId="47"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61" hidden="1">{#N/A,#N/A,FALSE,"т02бд"}</definedName>
    <definedName name="в_1" localSheetId="66" hidden="1">{#N/A,#N/A,FALSE,"т02бд"}</definedName>
    <definedName name="в_1" localSheetId="67" hidden="1">{#N/A,#N/A,FALSE,"т02бд"}</definedName>
    <definedName name="в_1" localSheetId="82" hidden="1">{#N/A,#N/A,FALSE,"т02бд"}</definedName>
    <definedName name="в_1" localSheetId="85" hidden="1">{#N/A,#N/A,FALSE,"т02бд"}</definedName>
    <definedName name="в_1" localSheetId="89" hidden="1">{#N/A,#N/A,FALSE,"т02бд"}</definedName>
    <definedName name="в_1" localSheetId="60" hidden="1">{#N/A,#N/A,FALSE,"т02бд"}</definedName>
    <definedName name="в_1" hidden="1">{#N/A,#N/A,FALSE,"т02бд"}</definedName>
    <definedName name="в_2" localSheetId="1"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36"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4" hidden="1">{#N/A,#N/A,FALSE,"т02бд"}</definedName>
    <definedName name="в_2" localSheetId="47"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61" hidden="1">{#N/A,#N/A,FALSE,"т02бд"}</definedName>
    <definedName name="в_2" localSheetId="66" hidden="1">{#N/A,#N/A,FALSE,"т02бд"}</definedName>
    <definedName name="в_2" localSheetId="67" hidden="1">{#N/A,#N/A,FALSE,"т02бд"}</definedName>
    <definedName name="в_2" localSheetId="82" hidden="1">{#N/A,#N/A,FALSE,"т02бд"}</definedName>
    <definedName name="в_2" localSheetId="85" hidden="1">{#N/A,#N/A,FALSE,"т02бд"}</definedName>
    <definedName name="в_2" localSheetId="89" hidden="1">{#N/A,#N/A,FALSE,"т02бд"}</definedName>
    <definedName name="в_2" localSheetId="60"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6" hidden="1">{#N/A,#N/A,FALSE,"т02бд"}</definedName>
    <definedName name="вававав" localSheetId="17" hidden="1">{#N/A,#N/A,FALSE,"т02бд"}</definedName>
    <definedName name="вававав" localSheetId="19" hidden="1">{#N/A,#N/A,FALSE,"т02бд"}</definedName>
    <definedName name="вававав" localSheetId="21"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36"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61" hidden="1">{#N/A,#N/A,FALSE,"т02бд"}</definedName>
    <definedName name="вававав" localSheetId="62" hidden="1">{#N/A,#N/A,FALSE,"т02бд"}</definedName>
    <definedName name="вававав" localSheetId="66" hidden="1">{#N/A,#N/A,FALSE,"т02бд"}</definedName>
    <definedName name="вававав" localSheetId="67" hidden="1">{#N/A,#N/A,FALSE,"т02бд"}</definedName>
    <definedName name="вававав" localSheetId="69" hidden="1">{#N/A,#N/A,FALSE,"т02бд"}</definedName>
    <definedName name="вававав" localSheetId="72" hidden="1">{#N/A,#N/A,FALSE,"т02бд"}</definedName>
    <definedName name="вававав" localSheetId="81" hidden="1">{#N/A,#N/A,FALSE,"т02бд"}</definedName>
    <definedName name="вававав" localSheetId="82" hidden="1">{#N/A,#N/A,FALSE,"т02бд"}</definedName>
    <definedName name="вававав" localSheetId="85" hidden="1">{#N/A,#N/A,FALSE,"т02бд"}</definedName>
    <definedName name="вававав" localSheetId="87" hidden="1">{#N/A,#N/A,FALSE,"т02бд"}</definedName>
    <definedName name="вававав" localSheetId="88" hidden="1">{#N/A,#N/A,FALSE,"т02бд"}</definedName>
    <definedName name="вававав" localSheetId="89" hidden="1">{#N/A,#N/A,FALSE,"т02бд"}</definedName>
    <definedName name="вававав" localSheetId="90" hidden="1">{#N/A,#N/A,FALSE,"т02бд"}</definedName>
    <definedName name="вававав" localSheetId="91" hidden="1">{#N/A,#N/A,FALSE,"т02бд"}</definedName>
    <definedName name="вававав" localSheetId="22" hidden="1">{#N/A,#N/A,FALSE,"т02бд"}</definedName>
    <definedName name="вававав" localSheetId="60" hidden="1">{#N/A,#N/A,FALSE,"т02бд"}</definedName>
    <definedName name="вававав" localSheetId="70" hidden="1">{#N/A,#N/A,FALSE,"т02бд"}</definedName>
    <definedName name="вававав" localSheetId="71" hidden="1">{#N/A,#N/A,FALSE,"т02бд"}</definedName>
    <definedName name="вававав" hidden="1">{#N/A,#N/A,FALSE,"т02бд"}</definedName>
    <definedName name="вававав_2" localSheetId="1"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36"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4" hidden="1">{#N/A,#N/A,FALSE,"т02бд"}</definedName>
    <definedName name="вававав_2" localSheetId="47"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61" hidden="1">{#N/A,#N/A,FALSE,"т02бд"}</definedName>
    <definedName name="вававав_2" localSheetId="66" hidden="1">{#N/A,#N/A,FALSE,"т02бд"}</definedName>
    <definedName name="вававав_2" localSheetId="67" hidden="1">{#N/A,#N/A,FALSE,"т02бд"}</definedName>
    <definedName name="вававав_2" localSheetId="82" hidden="1">{#N/A,#N/A,FALSE,"т02бд"}</definedName>
    <definedName name="вававав_2" localSheetId="85" hidden="1">{#N/A,#N/A,FALSE,"т02бд"}</definedName>
    <definedName name="вававав_2" localSheetId="89" hidden="1">{#N/A,#N/A,FALSE,"т02бд"}</definedName>
    <definedName name="вававав_2" localSheetId="60" hidden="1">{#N/A,#N/A,FALSE,"т02бд"}</definedName>
    <definedName name="вававав_2" hidden="1">{#N/A,#N/A,FALSE,"т02бд"}</definedName>
    <definedName name="вававав_2_1" localSheetId="1"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36"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4" hidden="1">{#N/A,#N/A,FALSE,"т02бд"}</definedName>
    <definedName name="вававав_2_1" localSheetId="47"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61" hidden="1">{#N/A,#N/A,FALSE,"т02бд"}</definedName>
    <definedName name="вававав_2_1" localSheetId="66" hidden="1">{#N/A,#N/A,FALSE,"т02бд"}</definedName>
    <definedName name="вававав_2_1" localSheetId="67" hidden="1">{#N/A,#N/A,FALSE,"т02бд"}</definedName>
    <definedName name="вававав_2_1" localSheetId="82" hidden="1">{#N/A,#N/A,FALSE,"т02бд"}</definedName>
    <definedName name="вававав_2_1" localSheetId="85" hidden="1">{#N/A,#N/A,FALSE,"т02бд"}</definedName>
    <definedName name="вававав_2_1" localSheetId="89" hidden="1">{#N/A,#N/A,FALSE,"т02бд"}</definedName>
    <definedName name="вававав_2_1" localSheetId="60" hidden="1">{#N/A,#N/A,FALSE,"т02бд"}</definedName>
    <definedName name="вававав_2_1" hidden="1">{#N/A,#N/A,FALSE,"т02бд"}</definedName>
    <definedName name="вап" localSheetId="1"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36"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4" hidden="1">{#N/A,#N/A,FALSE,"Лист4"}</definedName>
    <definedName name="вап" localSheetId="47"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61" hidden="1">{#N/A,#N/A,FALSE,"Лист4"}</definedName>
    <definedName name="вап" localSheetId="62" hidden="1">{#N/A,#N/A,FALSE,"Лист4"}</definedName>
    <definedName name="вап" localSheetId="66" hidden="1">{#N/A,#N/A,FALSE,"Лист4"}</definedName>
    <definedName name="вап" localSheetId="67" hidden="1">{#N/A,#N/A,FALSE,"Лист4"}</definedName>
    <definedName name="вап" localSheetId="69" hidden="1">{#N/A,#N/A,FALSE,"Лист4"}</definedName>
    <definedName name="вап" localSheetId="72" hidden="1">{#N/A,#N/A,FALSE,"Лист4"}</definedName>
    <definedName name="вап" localSheetId="81" hidden="1">{#N/A,#N/A,FALSE,"Лист4"}</definedName>
    <definedName name="вап" localSheetId="82" hidden="1">{#N/A,#N/A,FALSE,"Лист4"}</definedName>
    <definedName name="вап" localSheetId="85" hidden="1">{#N/A,#N/A,FALSE,"Лист4"}</definedName>
    <definedName name="вап" localSheetId="87" hidden="1">{#N/A,#N/A,FALSE,"Лист4"}</definedName>
    <definedName name="вап" localSheetId="88" hidden="1">{#N/A,#N/A,FALSE,"Лист4"}</definedName>
    <definedName name="вап" localSheetId="89" hidden="1">{#N/A,#N/A,FALSE,"Лист4"}</definedName>
    <definedName name="вап" localSheetId="90" hidden="1">{#N/A,#N/A,FALSE,"Лист4"}</definedName>
    <definedName name="вап" localSheetId="91" hidden="1">{#N/A,#N/A,FALSE,"Лист4"}</definedName>
    <definedName name="вап" localSheetId="60"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36"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4" hidden="1">{#N/A,#N/A,FALSE,"Лист4"}</definedName>
    <definedName name="вапа" localSheetId="47"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61" hidden="1">{#N/A,#N/A,FALSE,"Лист4"}</definedName>
    <definedName name="вапа" localSheetId="62" hidden="1">{#N/A,#N/A,FALSE,"Лист4"}</definedName>
    <definedName name="вапа" localSheetId="66" hidden="1">{#N/A,#N/A,FALSE,"Лист4"}</definedName>
    <definedName name="вапа" localSheetId="67" hidden="1">{#N/A,#N/A,FALSE,"Лист4"}</definedName>
    <definedName name="вапа" localSheetId="69" hidden="1">{#N/A,#N/A,FALSE,"Лист4"}</definedName>
    <definedName name="вапа" localSheetId="72" hidden="1">{#N/A,#N/A,FALSE,"Лист4"}</definedName>
    <definedName name="вапа" localSheetId="81" hidden="1">{#N/A,#N/A,FALSE,"Лист4"}</definedName>
    <definedName name="вапа" localSheetId="82" hidden="1">{#N/A,#N/A,FALSE,"Лист4"}</definedName>
    <definedName name="вапа" localSheetId="85" hidden="1">{#N/A,#N/A,FALSE,"Лист4"}</definedName>
    <definedName name="вапа" localSheetId="87" hidden="1">{#N/A,#N/A,FALSE,"Лист4"}</definedName>
    <definedName name="вапа" localSheetId="88" hidden="1">{#N/A,#N/A,FALSE,"Лист4"}</definedName>
    <definedName name="вапа" localSheetId="89" hidden="1">{#N/A,#N/A,FALSE,"Лист4"}</definedName>
    <definedName name="вапа" localSheetId="90" hidden="1">{#N/A,#N/A,FALSE,"Лист4"}</definedName>
    <definedName name="вапа" localSheetId="91" hidden="1">{#N/A,#N/A,FALSE,"Лист4"}</definedName>
    <definedName name="вапа" localSheetId="60"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36"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4" hidden="1">{#N/A,#N/A,FALSE,"Лист4"}</definedName>
    <definedName name="вапро" localSheetId="47"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61" hidden="1">{#N/A,#N/A,FALSE,"Лист4"}</definedName>
    <definedName name="вапро" localSheetId="62" hidden="1">{#N/A,#N/A,FALSE,"Лист4"}</definedName>
    <definedName name="вапро" localSheetId="66" hidden="1">{#N/A,#N/A,FALSE,"Лист4"}</definedName>
    <definedName name="вапро" localSheetId="67" hidden="1">{#N/A,#N/A,FALSE,"Лист4"}</definedName>
    <definedName name="вапро" localSheetId="69" hidden="1">{#N/A,#N/A,FALSE,"Лист4"}</definedName>
    <definedName name="вапро" localSheetId="72" hidden="1">{#N/A,#N/A,FALSE,"Лист4"}</definedName>
    <definedName name="вапро" localSheetId="81" hidden="1">{#N/A,#N/A,FALSE,"Лист4"}</definedName>
    <definedName name="вапро" localSheetId="82" hidden="1">{#N/A,#N/A,FALSE,"Лист4"}</definedName>
    <definedName name="вапро" localSheetId="85" hidden="1">{#N/A,#N/A,FALSE,"Лист4"}</definedName>
    <definedName name="вапро" localSheetId="87" hidden="1">{#N/A,#N/A,FALSE,"Лист4"}</definedName>
    <definedName name="вапро" localSheetId="88" hidden="1">{#N/A,#N/A,FALSE,"Лист4"}</definedName>
    <definedName name="вапро" localSheetId="89" hidden="1">{#N/A,#N/A,FALSE,"Лист4"}</definedName>
    <definedName name="вапро" localSheetId="90" hidden="1">{#N/A,#N/A,FALSE,"Лист4"}</definedName>
    <definedName name="вапро" localSheetId="91" hidden="1">{#N/A,#N/A,FALSE,"Лист4"}</definedName>
    <definedName name="вапро" localSheetId="60"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36"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4" hidden="1">{#N/A,#N/A,FALSE,"Лист4"}</definedName>
    <definedName name="вау" localSheetId="47"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61" hidden="1">{#N/A,#N/A,FALSE,"Лист4"}</definedName>
    <definedName name="вау" localSheetId="62" hidden="1">{#N/A,#N/A,FALSE,"Лист4"}</definedName>
    <definedName name="вау" localSheetId="66" hidden="1">{#N/A,#N/A,FALSE,"Лист4"}</definedName>
    <definedName name="вау" localSheetId="67" hidden="1">{#N/A,#N/A,FALSE,"Лист4"}</definedName>
    <definedName name="вау" localSheetId="69" hidden="1">{#N/A,#N/A,FALSE,"Лист4"}</definedName>
    <definedName name="вау" localSheetId="72" hidden="1">{#N/A,#N/A,FALSE,"Лист4"}</definedName>
    <definedName name="вау" localSheetId="81" hidden="1">{#N/A,#N/A,FALSE,"Лист4"}</definedName>
    <definedName name="вау" localSheetId="82" hidden="1">{#N/A,#N/A,FALSE,"Лист4"}</definedName>
    <definedName name="вау" localSheetId="85" hidden="1">{#N/A,#N/A,FALSE,"Лист4"}</definedName>
    <definedName name="вау" localSheetId="87" hidden="1">{#N/A,#N/A,FALSE,"Лист4"}</definedName>
    <definedName name="вау" localSheetId="88" hidden="1">{#N/A,#N/A,FALSE,"Лист4"}</definedName>
    <definedName name="вау" localSheetId="89" hidden="1">{#N/A,#N/A,FALSE,"Лист4"}</definedName>
    <definedName name="вау" localSheetId="90" hidden="1">{#N/A,#N/A,FALSE,"Лист4"}</definedName>
    <definedName name="вау" localSheetId="91" hidden="1">{#N/A,#N/A,FALSE,"Лист4"}</definedName>
    <definedName name="вау" localSheetId="60" hidden="1">{#N/A,#N/A,FALSE,"Лист4"}</definedName>
    <definedName name="вау" localSheetId="70" hidden="1">{#N/A,#N/A,FALSE,"Лист4"}</definedName>
    <definedName name="вау" hidden="1">{#N/A,#N/A,FALSE,"Лист4"}</definedName>
    <definedName name="вв" localSheetId="1"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36"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4" hidden="1">{#N/A,#N/A,FALSE,"Лист4"}</definedName>
    <definedName name="вв" localSheetId="47"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61" hidden="1">{#N/A,#N/A,FALSE,"Лист4"}</definedName>
    <definedName name="вв" localSheetId="62" hidden="1">{#N/A,#N/A,FALSE,"Лист4"}</definedName>
    <definedName name="вв" localSheetId="66" hidden="1">{#N/A,#N/A,FALSE,"Лист4"}</definedName>
    <definedName name="вв" localSheetId="67" hidden="1">{#N/A,#N/A,FALSE,"Лист4"}</definedName>
    <definedName name="вв" localSheetId="69" hidden="1">{#N/A,#N/A,FALSE,"Лист4"}</definedName>
    <definedName name="вв" localSheetId="72" hidden="1">{#N/A,#N/A,FALSE,"Лист4"}</definedName>
    <definedName name="вв" localSheetId="81" hidden="1">{#N/A,#N/A,FALSE,"Лист4"}</definedName>
    <definedName name="вв" localSheetId="82" hidden="1">{#N/A,#N/A,FALSE,"Лист4"}</definedName>
    <definedName name="вв" localSheetId="85" hidden="1">{#N/A,#N/A,FALSE,"Лист4"}</definedName>
    <definedName name="вв" localSheetId="87" hidden="1">{#N/A,#N/A,FALSE,"Лист4"}</definedName>
    <definedName name="вв" localSheetId="88" hidden="1">{#N/A,#N/A,FALSE,"Лист4"}</definedName>
    <definedName name="вв" localSheetId="89" hidden="1">{#N/A,#N/A,FALSE,"Лист4"}</definedName>
    <definedName name="вв" localSheetId="90" hidden="1">{#N/A,#N/A,FALSE,"Лист4"}</definedName>
    <definedName name="вв" localSheetId="91" hidden="1">{#N/A,#N/A,FALSE,"Лист4"}</definedName>
    <definedName name="вв" localSheetId="60" hidden="1">{#N/A,#N/A,FALSE,"Лист4"}</definedName>
    <definedName name="вв" localSheetId="70" hidden="1">{#N/A,#N/A,FALSE,"Лист4"}</definedName>
    <definedName name="вв" hidden="1">{#N/A,#N/A,FALSE,"Лист4"}</definedName>
    <definedName name="вмр" localSheetId="1"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36"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4" hidden="1">{#N/A,#N/A,FALSE,"Лист4"}</definedName>
    <definedName name="вмр" localSheetId="47"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61" hidden="1">{#N/A,#N/A,FALSE,"Лист4"}</definedName>
    <definedName name="вмр" localSheetId="62" hidden="1">{#N/A,#N/A,FALSE,"Лист4"}</definedName>
    <definedName name="вмр" localSheetId="66" hidden="1">{#N/A,#N/A,FALSE,"Лист4"}</definedName>
    <definedName name="вмр" localSheetId="67" hidden="1">{#N/A,#N/A,FALSE,"Лист4"}</definedName>
    <definedName name="вмр" localSheetId="69" hidden="1">{#N/A,#N/A,FALSE,"Лист4"}</definedName>
    <definedName name="вмр" localSheetId="72" hidden="1">{#N/A,#N/A,FALSE,"Лист4"}</definedName>
    <definedName name="вмр" localSheetId="81" hidden="1">{#N/A,#N/A,FALSE,"Лист4"}</definedName>
    <definedName name="вмр" localSheetId="82" hidden="1">{#N/A,#N/A,FALSE,"Лист4"}</definedName>
    <definedName name="вмр" localSheetId="85" hidden="1">{#N/A,#N/A,FALSE,"Лист4"}</definedName>
    <definedName name="вмр" localSheetId="87" hidden="1">{#N/A,#N/A,FALSE,"Лист4"}</definedName>
    <definedName name="вмр" localSheetId="88" hidden="1">{#N/A,#N/A,FALSE,"Лист4"}</definedName>
    <definedName name="вмр" localSheetId="89" hidden="1">{#N/A,#N/A,FALSE,"Лист4"}</definedName>
    <definedName name="вмр" localSheetId="90" hidden="1">{#N/A,#N/A,FALSE,"Лист4"}</definedName>
    <definedName name="вмр" localSheetId="91" hidden="1">{#N/A,#N/A,FALSE,"Лист4"}</definedName>
    <definedName name="вмр" localSheetId="60" hidden="1">{#N/A,#N/A,FALSE,"Лист4"}</definedName>
    <definedName name="вмр" localSheetId="70" hidden="1">{#N/A,#N/A,FALSE,"Лист4"}</definedName>
    <definedName name="вмр" hidden="1">{#N/A,#N/A,FALSE,"Лист4"}</definedName>
    <definedName name="вруу" localSheetId="1"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36"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4" hidden="1">{#N/A,#N/A,FALSE,"Лист4"}</definedName>
    <definedName name="вруу" localSheetId="47"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61" hidden="1">{#N/A,#N/A,FALSE,"Лист4"}</definedName>
    <definedName name="вруу" localSheetId="62" hidden="1">{#N/A,#N/A,FALSE,"Лист4"}</definedName>
    <definedName name="вруу" localSheetId="66" hidden="1">{#N/A,#N/A,FALSE,"Лист4"}</definedName>
    <definedName name="вруу" localSheetId="67" hidden="1">{#N/A,#N/A,FALSE,"Лист4"}</definedName>
    <definedName name="вруу" localSheetId="69" hidden="1">{#N/A,#N/A,FALSE,"Лист4"}</definedName>
    <definedName name="вруу" localSheetId="72" hidden="1">{#N/A,#N/A,FALSE,"Лист4"}</definedName>
    <definedName name="вруу" localSheetId="81" hidden="1">{#N/A,#N/A,FALSE,"Лист4"}</definedName>
    <definedName name="вруу" localSheetId="82" hidden="1">{#N/A,#N/A,FALSE,"Лист4"}</definedName>
    <definedName name="вруу" localSheetId="85" hidden="1">{#N/A,#N/A,FALSE,"Лист4"}</definedName>
    <definedName name="вруу" localSheetId="87" hidden="1">{#N/A,#N/A,FALSE,"Лист4"}</definedName>
    <definedName name="вруу" localSheetId="88" hidden="1">{#N/A,#N/A,FALSE,"Лист4"}</definedName>
    <definedName name="вруу" localSheetId="89" hidden="1">{#N/A,#N/A,FALSE,"Лист4"}</definedName>
    <definedName name="вруу" localSheetId="90" hidden="1">{#N/A,#N/A,FALSE,"Лист4"}</definedName>
    <definedName name="вруу" localSheetId="91" hidden="1">{#N/A,#N/A,FALSE,"Лист4"}</definedName>
    <definedName name="вруу" localSheetId="60"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36"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4" hidden="1">{#N/A,#N/A,FALSE,"Лист4"}</definedName>
    <definedName name="врууунуууу" localSheetId="47"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61" hidden="1">{#N/A,#N/A,FALSE,"Лист4"}</definedName>
    <definedName name="врууунуууу" localSheetId="62" hidden="1">{#N/A,#N/A,FALSE,"Лист4"}</definedName>
    <definedName name="врууунуууу" localSheetId="66" hidden="1">{#N/A,#N/A,FALSE,"Лист4"}</definedName>
    <definedName name="врууунуууу" localSheetId="67" hidden="1">{#N/A,#N/A,FALSE,"Лист4"}</definedName>
    <definedName name="врууунуууу" localSheetId="69" hidden="1">{#N/A,#N/A,FALSE,"Лист4"}</definedName>
    <definedName name="врууунуууу" localSheetId="72" hidden="1">{#N/A,#N/A,FALSE,"Лист4"}</definedName>
    <definedName name="врууунуууу" localSheetId="81" hidden="1">{#N/A,#N/A,FALSE,"Лист4"}</definedName>
    <definedName name="врууунуууу" localSheetId="82" hidden="1">{#N/A,#N/A,FALSE,"Лист4"}</definedName>
    <definedName name="врууунуууу" localSheetId="85" hidden="1">{#N/A,#N/A,FALSE,"Лист4"}</definedName>
    <definedName name="врууунуууу" localSheetId="87" hidden="1">{#N/A,#N/A,FALSE,"Лист4"}</definedName>
    <definedName name="врууунуууу" localSheetId="88" hidden="1">{#N/A,#N/A,FALSE,"Лист4"}</definedName>
    <definedName name="врууунуууу" localSheetId="89" hidden="1">{#N/A,#N/A,FALSE,"Лист4"}</definedName>
    <definedName name="врууунуууу" localSheetId="90" hidden="1">{#N/A,#N/A,FALSE,"Лист4"}</definedName>
    <definedName name="врууунуууу" localSheetId="91" hidden="1">{#N/A,#N/A,FALSE,"Лист4"}</definedName>
    <definedName name="врууунуууу" localSheetId="60" hidden="1">{#N/A,#N/A,FALSE,"Лист4"}</definedName>
    <definedName name="врууунуууу" localSheetId="70" hidden="1">{#N/A,#N/A,FALSE,"Лист4"}</definedName>
    <definedName name="врууунуууу" hidden="1">{#N/A,#N/A,FALSE,"Лист4"}</definedName>
    <definedName name="вфіп" localSheetId="1"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36"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4" hidden="1">{"BOP_TAB",#N/A,FALSE,"N";"MIDTERM_TAB",#N/A,FALSE,"O"}</definedName>
    <definedName name="вфіп" localSheetId="47"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61" hidden="1">{"BOP_TAB",#N/A,FALSE,"N";"MIDTERM_TAB",#N/A,FALSE,"O"}</definedName>
    <definedName name="вфіп" localSheetId="62" hidden="1">{"BOP_TAB",#N/A,FALSE,"N";"MIDTERM_TAB",#N/A,FALSE,"O"}</definedName>
    <definedName name="вфіп" localSheetId="66" hidden="1">{"BOP_TAB",#N/A,FALSE,"N";"MIDTERM_TAB",#N/A,FALSE,"O"}</definedName>
    <definedName name="вфіп" localSheetId="67" hidden="1">{"BOP_TAB",#N/A,FALSE,"N";"MIDTERM_TAB",#N/A,FALSE,"O"}</definedName>
    <definedName name="вфіп" localSheetId="69" hidden="1">{"BOP_TAB",#N/A,FALSE,"N";"MIDTERM_TAB",#N/A,FALSE,"O"}</definedName>
    <definedName name="вфіп" localSheetId="72" hidden="1">{"BOP_TAB",#N/A,FALSE,"N";"MIDTERM_TAB",#N/A,FALSE,"O"}</definedName>
    <definedName name="вфіп" localSheetId="81" hidden="1">{"BOP_TAB",#N/A,FALSE,"N";"MIDTERM_TAB",#N/A,FALSE,"O"}</definedName>
    <definedName name="вфіп" localSheetId="82" hidden="1">{"BOP_TAB",#N/A,FALSE,"N";"MIDTERM_TAB",#N/A,FALSE,"O"}</definedName>
    <definedName name="вфіп" localSheetId="85" hidden="1">{"BOP_TAB",#N/A,FALSE,"N";"MIDTERM_TAB",#N/A,FALSE,"O"}</definedName>
    <definedName name="вфіп" localSheetId="87" hidden="1">{"BOP_TAB",#N/A,FALSE,"N";"MIDTERM_TAB",#N/A,FALSE,"O"}</definedName>
    <definedName name="вфіп" localSheetId="88" hidden="1">{"BOP_TAB",#N/A,FALSE,"N";"MIDTERM_TAB",#N/A,FALSE,"O"}</definedName>
    <definedName name="вфіп" localSheetId="89" hidden="1">{"BOP_TAB",#N/A,FALSE,"N";"MIDTERM_TAB",#N/A,FALSE,"O"}</definedName>
    <definedName name="вфіп" localSheetId="90" hidden="1">{"BOP_TAB",#N/A,FALSE,"N";"MIDTERM_TAB",#N/A,FALSE,"O"}</definedName>
    <definedName name="вфіп" localSheetId="91" hidden="1">{"BOP_TAB",#N/A,FALSE,"N";"MIDTERM_TAB",#N/A,FALSE,"O"}</definedName>
    <definedName name="вфіп" localSheetId="60" hidden="1">{"BOP_TAB",#N/A,FALSE,"N";"MIDTERM_TAB",#N/A,FALSE,"O"}</definedName>
    <definedName name="вфіп" localSheetId="70" hidden="1">{"BOP_TAB",#N/A,FALSE,"N";"MIDTERM_TAB",#N/A,FALSE,"O"}</definedName>
    <definedName name="вфіп" hidden="1">{"BOP_TAB",#N/A,FALSE,"N";"MIDTERM_TAB",#N/A,FALSE,"O"}</definedName>
    <definedName name="гг" localSheetId="1"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36"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4" hidden="1">{#N/A,#N/A,FALSE,"Лист4"}</definedName>
    <definedName name="гг" localSheetId="47"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61" hidden="1">{#N/A,#N/A,FALSE,"Лист4"}</definedName>
    <definedName name="гг" localSheetId="62" hidden="1">{#N/A,#N/A,FALSE,"Лист4"}</definedName>
    <definedName name="гг" localSheetId="66" hidden="1">{#N/A,#N/A,FALSE,"Лист4"}</definedName>
    <definedName name="гг" localSheetId="67" hidden="1">{#N/A,#N/A,FALSE,"Лист4"}</definedName>
    <definedName name="гг" localSheetId="69" hidden="1">{#N/A,#N/A,FALSE,"Лист4"}</definedName>
    <definedName name="гг" localSheetId="72" hidden="1">{#N/A,#N/A,FALSE,"Лист4"}</definedName>
    <definedName name="гг" localSheetId="81" hidden="1">{#N/A,#N/A,FALSE,"Лист4"}</definedName>
    <definedName name="гг" localSheetId="82" hidden="1">{#N/A,#N/A,FALSE,"Лист4"}</definedName>
    <definedName name="гг" localSheetId="85" hidden="1">{#N/A,#N/A,FALSE,"Лист4"}</definedName>
    <definedName name="гг" localSheetId="87" hidden="1">{#N/A,#N/A,FALSE,"Лист4"}</definedName>
    <definedName name="гг" localSheetId="88" hidden="1">{#N/A,#N/A,FALSE,"Лист4"}</definedName>
    <definedName name="гг" localSheetId="89" hidden="1">{#N/A,#N/A,FALSE,"Лист4"}</definedName>
    <definedName name="гг" localSheetId="90" hidden="1">{#N/A,#N/A,FALSE,"Лист4"}</definedName>
    <definedName name="гг" localSheetId="91" hidden="1">{#N/A,#N/A,FALSE,"Лист4"}</definedName>
    <definedName name="гг" localSheetId="60" hidden="1">{#N/A,#N/A,FALSE,"Лист4"}</definedName>
    <definedName name="гг" localSheetId="70" hidden="1">{#N/A,#N/A,FALSE,"Лист4"}</definedName>
    <definedName name="гг" hidden="1">{#N/A,#N/A,FALSE,"Лист4"}</definedName>
    <definedName name="ггг" localSheetId="1"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36"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4" hidden="1">{#N/A,#N/A,FALSE,"Лист4"}</definedName>
    <definedName name="ггг" localSheetId="47"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61" hidden="1">{#N/A,#N/A,FALSE,"Лист4"}</definedName>
    <definedName name="ггг" localSheetId="62" hidden="1">{#N/A,#N/A,FALSE,"Лист4"}</definedName>
    <definedName name="ггг" localSheetId="66" hidden="1">{#N/A,#N/A,FALSE,"Лист4"}</definedName>
    <definedName name="ггг" localSheetId="67" hidden="1">{#N/A,#N/A,FALSE,"Лист4"}</definedName>
    <definedName name="ггг" localSheetId="69" hidden="1">{#N/A,#N/A,FALSE,"Лист4"}</definedName>
    <definedName name="ггг" localSheetId="72" hidden="1">{#N/A,#N/A,FALSE,"Лист4"}</definedName>
    <definedName name="ггг" localSheetId="81" hidden="1">{#N/A,#N/A,FALSE,"Лист4"}</definedName>
    <definedName name="ггг" localSheetId="82" hidden="1">{#N/A,#N/A,FALSE,"Лист4"}</definedName>
    <definedName name="ггг" localSheetId="85" hidden="1">{#N/A,#N/A,FALSE,"Лист4"}</definedName>
    <definedName name="ггг" localSheetId="87" hidden="1">{#N/A,#N/A,FALSE,"Лист4"}</definedName>
    <definedName name="ггг" localSheetId="88" hidden="1">{#N/A,#N/A,FALSE,"Лист4"}</definedName>
    <definedName name="ггг" localSheetId="89" hidden="1">{#N/A,#N/A,FALSE,"Лист4"}</definedName>
    <definedName name="ггг" localSheetId="90" hidden="1">{#N/A,#N/A,FALSE,"Лист4"}</definedName>
    <definedName name="ггг" localSheetId="91" hidden="1">{#N/A,#N/A,FALSE,"Лист4"}</definedName>
    <definedName name="ггг" localSheetId="60"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36"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4" hidden="1">{#N/A,#N/A,FALSE,"Лист4"}</definedName>
    <definedName name="ггггг" localSheetId="47"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61" hidden="1">{#N/A,#N/A,FALSE,"Лист4"}</definedName>
    <definedName name="ггггг" localSheetId="62" hidden="1">{#N/A,#N/A,FALSE,"Лист4"}</definedName>
    <definedName name="ггггг" localSheetId="66" hidden="1">{#N/A,#N/A,FALSE,"Лист4"}</definedName>
    <definedName name="ггггг" localSheetId="67" hidden="1">{#N/A,#N/A,FALSE,"Лист4"}</definedName>
    <definedName name="ггггг" localSheetId="69" hidden="1">{#N/A,#N/A,FALSE,"Лист4"}</definedName>
    <definedName name="ггггг" localSheetId="72" hidden="1">{#N/A,#N/A,FALSE,"Лист4"}</definedName>
    <definedName name="ггггг" localSheetId="81" hidden="1">{#N/A,#N/A,FALSE,"Лист4"}</definedName>
    <definedName name="ггггг" localSheetId="82" hidden="1">{#N/A,#N/A,FALSE,"Лист4"}</definedName>
    <definedName name="ггггг" localSheetId="85" hidden="1">{#N/A,#N/A,FALSE,"Лист4"}</definedName>
    <definedName name="ггггг" localSheetId="87" hidden="1">{#N/A,#N/A,FALSE,"Лист4"}</definedName>
    <definedName name="ггггг" localSheetId="88" hidden="1">{#N/A,#N/A,FALSE,"Лист4"}</definedName>
    <definedName name="ггггг" localSheetId="89" hidden="1">{#N/A,#N/A,FALSE,"Лист4"}</definedName>
    <definedName name="ггггг" localSheetId="90" hidden="1">{#N/A,#N/A,FALSE,"Лист4"}</definedName>
    <definedName name="ггггг" localSheetId="91" hidden="1">{#N/A,#N/A,FALSE,"Лист4"}</definedName>
    <definedName name="ггггг" localSheetId="60"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36"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4" hidden="1">{#N/A,#N/A,FALSE,"Лист4"}</definedName>
    <definedName name="гго" localSheetId="47"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61" hidden="1">{#N/A,#N/A,FALSE,"Лист4"}</definedName>
    <definedName name="гго" localSheetId="62" hidden="1">{#N/A,#N/A,FALSE,"Лист4"}</definedName>
    <definedName name="гго" localSheetId="66" hidden="1">{#N/A,#N/A,FALSE,"Лист4"}</definedName>
    <definedName name="гго" localSheetId="67" hidden="1">{#N/A,#N/A,FALSE,"Лист4"}</definedName>
    <definedName name="гго" localSheetId="69" hidden="1">{#N/A,#N/A,FALSE,"Лист4"}</definedName>
    <definedName name="гго" localSheetId="72" hidden="1">{#N/A,#N/A,FALSE,"Лист4"}</definedName>
    <definedName name="гго" localSheetId="81" hidden="1">{#N/A,#N/A,FALSE,"Лист4"}</definedName>
    <definedName name="гго" localSheetId="82" hidden="1">{#N/A,#N/A,FALSE,"Лист4"}</definedName>
    <definedName name="гго" localSheetId="85" hidden="1">{#N/A,#N/A,FALSE,"Лист4"}</definedName>
    <definedName name="гго" localSheetId="87" hidden="1">{#N/A,#N/A,FALSE,"Лист4"}</definedName>
    <definedName name="гго" localSheetId="88" hidden="1">{#N/A,#N/A,FALSE,"Лист4"}</definedName>
    <definedName name="гго" localSheetId="89" hidden="1">{#N/A,#N/A,FALSE,"Лист4"}</definedName>
    <definedName name="гго" localSheetId="90" hidden="1">{#N/A,#N/A,FALSE,"Лист4"}</definedName>
    <definedName name="гго" localSheetId="91" hidden="1">{#N/A,#N/A,FALSE,"Лист4"}</definedName>
    <definedName name="гго" localSheetId="60"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36"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4" hidden="1">{#N/A,#N/A,FALSE,"Лист4"}</definedName>
    <definedName name="ггшшз" localSheetId="47"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61" hidden="1">{#N/A,#N/A,FALSE,"Лист4"}</definedName>
    <definedName name="ггшшз" localSheetId="62" hidden="1">{#N/A,#N/A,FALSE,"Лист4"}</definedName>
    <definedName name="ггшшз" localSheetId="66" hidden="1">{#N/A,#N/A,FALSE,"Лист4"}</definedName>
    <definedName name="ггшшз" localSheetId="67" hidden="1">{#N/A,#N/A,FALSE,"Лист4"}</definedName>
    <definedName name="ггшшз" localSheetId="69" hidden="1">{#N/A,#N/A,FALSE,"Лист4"}</definedName>
    <definedName name="ггшшз" localSheetId="72" hidden="1">{#N/A,#N/A,FALSE,"Лист4"}</definedName>
    <definedName name="ггшшз" localSheetId="81" hidden="1">{#N/A,#N/A,FALSE,"Лист4"}</definedName>
    <definedName name="ггшшз" localSheetId="82" hidden="1">{#N/A,#N/A,FALSE,"Лист4"}</definedName>
    <definedName name="ггшшз" localSheetId="85" hidden="1">{#N/A,#N/A,FALSE,"Лист4"}</definedName>
    <definedName name="ггшшз" localSheetId="87" hidden="1">{#N/A,#N/A,FALSE,"Лист4"}</definedName>
    <definedName name="ггшшз" localSheetId="88" hidden="1">{#N/A,#N/A,FALSE,"Лист4"}</definedName>
    <definedName name="ггшшз" localSheetId="89" hidden="1">{#N/A,#N/A,FALSE,"Лист4"}</definedName>
    <definedName name="ггшшз" localSheetId="90" hidden="1">{#N/A,#N/A,FALSE,"Лист4"}</definedName>
    <definedName name="ггшшз" localSheetId="91" hidden="1">{#N/A,#N/A,FALSE,"Лист4"}</definedName>
    <definedName name="ггшшз" localSheetId="60" hidden="1">{#N/A,#N/A,FALSE,"Лист4"}</definedName>
    <definedName name="ггшшз" localSheetId="70" hidden="1">{#N/A,#N/A,FALSE,"Лист4"}</definedName>
    <definedName name="ггшшз" hidden="1">{#N/A,#N/A,FALSE,"Лист4"}</definedName>
    <definedName name="гр" localSheetId="1"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36"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4" hidden="1">{#N/A,#N/A,FALSE,"Лист4"}</definedName>
    <definedName name="гр" localSheetId="47"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61" hidden="1">{#N/A,#N/A,FALSE,"Лист4"}</definedName>
    <definedName name="гр" localSheetId="62" hidden="1">{#N/A,#N/A,FALSE,"Лист4"}</definedName>
    <definedName name="гр" localSheetId="66" hidden="1">{#N/A,#N/A,FALSE,"Лист4"}</definedName>
    <definedName name="гр" localSheetId="67" hidden="1">{#N/A,#N/A,FALSE,"Лист4"}</definedName>
    <definedName name="гр" localSheetId="69" hidden="1">{#N/A,#N/A,FALSE,"Лист4"}</definedName>
    <definedName name="гр" localSheetId="72" hidden="1">{#N/A,#N/A,FALSE,"Лист4"}</definedName>
    <definedName name="гр" localSheetId="81" hidden="1">{#N/A,#N/A,FALSE,"Лист4"}</definedName>
    <definedName name="гр" localSheetId="82" hidden="1">{#N/A,#N/A,FALSE,"Лист4"}</definedName>
    <definedName name="гр" localSheetId="85" hidden="1">{#N/A,#N/A,FALSE,"Лист4"}</definedName>
    <definedName name="гр" localSheetId="87" hidden="1">{#N/A,#N/A,FALSE,"Лист4"}</definedName>
    <definedName name="гр" localSheetId="88" hidden="1">{#N/A,#N/A,FALSE,"Лист4"}</definedName>
    <definedName name="гр" localSheetId="89" hidden="1">{#N/A,#N/A,FALSE,"Лист4"}</definedName>
    <definedName name="гр" localSheetId="90" hidden="1">{#N/A,#N/A,FALSE,"Лист4"}</definedName>
    <definedName name="гр" localSheetId="91" hidden="1">{#N/A,#N/A,FALSE,"Лист4"}</definedName>
    <definedName name="гр" localSheetId="60" hidden="1">{#N/A,#N/A,FALSE,"Лист4"}</definedName>
    <definedName name="гр" localSheetId="70" hidden="1">{#N/A,#N/A,FALSE,"Лист4"}</definedName>
    <definedName name="гр" hidden="1">{#N/A,#N/A,FALSE,"Лист4"}</definedName>
    <definedName name="ГЦ" localSheetId="1"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36"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4" hidden="1">{#N/A,#N/A,FALSE,"т02бд"}</definedName>
    <definedName name="ГЦ" localSheetId="47"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61" hidden="1">{#N/A,#N/A,FALSE,"т02бд"}</definedName>
    <definedName name="ГЦ" localSheetId="62" hidden="1">{#N/A,#N/A,FALSE,"т02бд"}</definedName>
    <definedName name="ГЦ" localSheetId="66" hidden="1">{#N/A,#N/A,FALSE,"т02бд"}</definedName>
    <definedName name="ГЦ" localSheetId="67" hidden="1">{#N/A,#N/A,FALSE,"т02бд"}</definedName>
    <definedName name="ГЦ" localSheetId="69" hidden="1">{#N/A,#N/A,FALSE,"т02бд"}</definedName>
    <definedName name="ГЦ" localSheetId="72" hidden="1">{#N/A,#N/A,FALSE,"т02бд"}</definedName>
    <definedName name="ГЦ" localSheetId="81" hidden="1">{#N/A,#N/A,FALSE,"т02бд"}</definedName>
    <definedName name="ГЦ" localSheetId="82" hidden="1">{#N/A,#N/A,FALSE,"т02бд"}</definedName>
    <definedName name="ГЦ" localSheetId="85" hidden="1">{#N/A,#N/A,FALSE,"т02бд"}</definedName>
    <definedName name="ГЦ" localSheetId="87" hidden="1">{#N/A,#N/A,FALSE,"т02бд"}</definedName>
    <definedName name="ГЦ" localSheetId="88" hidden="1">{#N/A,#N/A,FALSE,"т02бд"}</definedName>
    <definedName name="ГЦ" localSheetId="89" hidden="1">{#N/A,#N/A,FALSE,"т02бд"}</definedName>
    <definedName name="ГЦ" localSheetId="90" hidden="1">{#N/A,#N/A,FALSE,"т02бд"}</definedName>
    <definedName name="ГЦ" localSheetId="91" hidden="1">{#N/A,#N/A,FALSE,"т02бд"}</definedName>
    <definedName name="ГЦ" localSheetId="60" hidden="1">{#N/A,#N/A,FALSE,"т02бд"}</definedName>
    <definedName name="ГЦ" localSheetId="70" hidden="1">{#N/A,#N/A,FALSE,"т02бд"}</definedName>
    <definedName name="ГЦ" localSheetId="71" hidden="1">{#N/A,#N/A,FALSE,"т02бд"}</definedName>
    <definedName name="ГЦ" hidden="1">{#N/A,#N/A,FALSE,"т02бд"}</definedName>
    <definedName name="ддд" localSheetId="1"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36"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4" hidden="1">{#N/A,#N/A,FALSE,"Лист4"}</definedName>
    <definedName name="ддд" localSheetId="47"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61" hidden="1">{#N/A,#N/A,FALSE,"Лист4"}</definedName>
    <definedName name="ддд" localSheetId="62" hidden="1">{#N/A,#N/A,FALSE,"Лист4"}</definedName>
    <definedName name="ддд" localSheetId="66" hidden="1">{#N/A,#N/A,FALSE,"Лист4"}</definedName>
    <definedName name="ддд" localSheetId="67" hidden="1">{#N/A,#N/A,FALSE,"Лист4"}</definedName>
    <definedName name="ддд" localSheetId="69" hidden="1">{#N/A,#N/A,FALSE,"Лист4"}</definedName>
    <definedName name="ддд" localSheetId="72" hidden="1">{#N/A,#N/A,FALSE,"Лист4"}</definedName>
    <definedName name="ддд" localSheetId="81" hidden="1">{#N/A,#N/A,FALSE,"Лист4"}</definedName>
    <definedName name="ддд" localSheetId="82" hidden="1">{#N/A,#N/A,FALSE,"Лист4"}</definedName>
    <definedName name="ддд" localSheetId="85" hidden="1">{#N/A,#N/A,FALSE,"Лист4"}</definedName>
    <definedName name="ддд" localSheetId="87" hidden="1">{#N/A,#N/A,FALSE,"Лист4"}</definedName>
    <definedName name="ддд" localSheetId="88" hidden="1">{#N/A,#N/A,FALSE,"Лист4"}</definedName>
    <definedName name="ддд" localSheetId="89" hidden="1">{#N/A,#N/A,FALSE,"Лист4"}</definedName>
    <definedName name="ддд" localSheetId="90" hidden="1">{#N/A,#N/A,FALSE,"Лист4"}</definedName>
    <definedName name="ддд" localSheetId="91" hidden="1">{#N/A,#N/A,FALSE,"Лист4"}</definedName>
    <definedName name="ддд" localSheetId="60" hidden="1">{#N/A,#N/A,FALSE,"Лист4"}</definedName>
    <definedName name="ддд" localSheetId="70" hidden="1">{#N/A,#N/A,FALSE,"Лист4"}</definedName>
    <definedName name="ддд" hidden="1">{#N/A,#N/A,FALSE,"Лист4"}</definedName>
    <definedName name="е" localSheetId="1"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36"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4" hidden="1">{#N/A,#N/A,FALSE,"Лист4"}</definedName>
    <definedName name="е" localSheetId="47"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61" hidden="1">{#N/A,#N/A,FALSE,"Лист4"}</definedName>
    <definedName name="е" localSheetId="62" hidden="1">{#N/A,#N/A,FALSE,"Лист4"}</definedName>
    <definedName name="е" localSheetId="66" hidden="1">{#N/A,#N/A,FALSE,"Лист4"}</definedName>
    <definedName name="е" localSheetId="67" hidden="1">{#N/A,#N/A,FALSE,"Лист4"}</definedName>
    <definedName name="е" localSheetId="69" hidden="1">{#N/A,#N/A,FALSE,"Лист4"}</definedName>
    <definedName name="е" localSheetId="72" hidden="1">{#N/A,#N/A,FALSE,"Лист4"}</definedName>
    <definedName name="е" localSheetId="81" hidden="1">{#N/A,#N/A,FALSE,"Лист4"}</definedName>
    <definedName name="е" localSheetId="82" hidden="1">{#N/A,#N/A,FALSE,"Лист4"}</definedName>
    <definedName name="е" localSheetId="85" hidden="1">{#N/A,#N/A,FALSE,"Лист4"}</definedName>
    <definedName name="е" localSheetId="87" hidden="1">{#N/A,#N/A,FALSE,"Лист4"}</definedName>
    <definedName name="е" localSheetId="88" hidden="1">{#N/A,#N/A,FALSE,"Лист4"}</definedName>
    <definedName name="е" localSheetId="89" hidden="1">{#N/A,#N/A,FALSE,"Лист4"}</definedName>
    <definedName name="е" localSheetId="90" hidden="1">{#N/A,#N/A,FALSE,"Лист4"}</definedName>
    <definedName name="е" localSheetId="91" hidden="1">{#N/A,#N/A,FALSE,"Лист4"}</definedName>
    <definedName name="е" localSheetId="60" hidden="1">{#N/A,#N/A,FALSE,"Лист4"}</definedName>
    <definedName name="е" localSheetId="70" hidden="1">{#N/A,#N/A,FALSE,"Лист4"}</definedName>
    <definedName name="е" hidden="1">{#N/A,#N/A,FALSE,"Лист4"}</definedName>
    <definedName name="ее" localSheetId="1"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36"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4" hidden="1">{#N/A,#N/A,FALSE,"т02бд"}</definedName>
    <definedName name="ее" localSheetId="47"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61" hidden="1">{#N/A,#N/A,FALSE,"т02бд"}</definedName>
    <definedName name="ее" localSheetId="62" hidden="1">{#N/A,#N/A,FALSE,"т02бд"}</definedName>
    <definedName name="ее" localSheetId="66" hidden="1">{#N/A,#N/A,FALSE,"т02бд"}</definedName>
    <definedName name="ее" localSheetId="67" hidden="1">{#N/A,#N/A,FALSE,"т02бд"}</definedName>
    <definedName name="ее" localSheetId="69" hidden="1">{#N/A,#N/A,FALSE,"т02бд"}</definedName>
    <definedName name="ее" localSheetId="72" hidden="1">{#N/A,#N/A,FALSE,"т02бд"}</definedName>
    <definedName name="ее" localSheetId="81" hidden="1">{#N/A,#N/A,FALSE,"т02бд"}</definedName>
    <definedName name="ее" localSheetId="82" hidden="1">{#N/A,#N/A,FALSE,"т02бд"}</definedName>
    <definedName name="ее" localSheetId="85" hidden="1">{#N/A,#N/A,FALSE,"т02бд"}</definedName>
    <definedName name="ее" localSheetId="87" hidden="1">{#N/A,#N/A,FALSE,"т02бд"}</definedName>
    <definedName name="ее" localSheetId="88" hidden="1">{#N/A,#N/A,FALSE,"т02бд"}</definedName>
    <definedName name="ее" localSheetId="89" hidden="1">{#N/A,#N/A,FALSE,"т02бд"}</definedName>
    <definedName name="ее" localSheetId="90" hidden="1">{#N/A,#N/A,FALSE,"т02бд"}</definedName>
    <definedName name="ее" localSheetId="91" hidden="1">{#N/A,#N/A,FALSE,"т02бд"}</definedName>
    <definedName name="ее" localSheetId="60" hidden="1">{#N/A,#N/A,FALSE,"т02бд"}</definedName>
    <definedName name="ее" localSheetId="70" hidden="1">{#N/A,#N/A,FALSE,"т02бд"}</definedName>
    <definedName name="ее" hidden="1">{#N/A,#N/A,FALSE,"т02бд"}</definedName>
    <definedName name="ееге" localSheetId="1"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36"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4" hidden="1">{#N/A,#N/A,FALSE,"Лист4"}</definedName>
    <definedName name="ееге" localSheetId="47"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61" hidden="1">{#N/A,#N/A,FALSE,"Лист4"}</definedName>
    <definedName name="ееге" localSheetId="62" hidden="1">{#N/A,#N/A,FALSE,"Лист4"}</definedName>
    <definedName name="ееге" localSheetId="66" hidden="1">{#N/A,#N/A,FALSE,"Лист4"}</definedName>
    <definedName name="ееге" localSheetId="67" hidden="1">{#N/A,#N/A,FALSE,"Лист4"}</definedName>
    <definedName name="ееге" localSheetId="69" hidden="1">{#N/A,#N/A,FALSE,"Лист4"}</definedName>
    <definedName name="ееге" localSheetId="72" hidden="1">{#N/A,#N/A,FALSE,"Лист4"}</definedName>
    <definedName name="ееге" localSheetId="81" hidden="1">{#N/A,#N/A,FALSE,"Лист4"}</definedName>
    <definedName name="ееге" localSheetId="82" hidden="1">{#N/A,#N/A,FALSE,"Лист4"}</definedName>
    <definedName name="ееге" localSheetId="85" hidden="1">{#N/A,#N/A,FALSE,"Лист4"}</definedName>
    <definedName name="ееге" localSheetId="87" hidden="1">{#N/A,#N/A,FALSE,"Лист4"}</definedName>
    <definedName name="ееге" localSheetId="88" hidden="1">{#N/A,#N/A,FALSE,"Лист4"}</definedName>
    <definedName name="ееге" localSheetId="89" hidden="1">{#N/A,#N/A,FALSE,"Лист4"}</definedName>
    <definedName name="ееге" localSheetId="90" hidden="1">{#N/A,#N/A,FALSE,"Лист4"}</definedName>
    <definedName name="ееге" localSheetId="91" hidden="1">{#N/A,#N/A,FALSE,"Лист4"}</definedName>
    <definedName name="ееге" localSheetId="60"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36"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4" hidden="1">{#N/A,#N/A,FALSE,"Лист4"}</definedName>
    <definedName name="еегше" localSheetId="47"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61" hidden="1">{#N/A,#N/A,FALSE,"Лист4"}</definedName>
    <definedName name="еегше" localSheetId="62" hidden="1">{#N/A,#N/A,FALSE,"Лист4"}</definedName>
    <definedName name="еегше" localSheetId="66" hidden="1">{#N/A,#N/A,FALSE,"Лист4"}</definedName>
    <definedName name="еегше" localSheetId="67" hidden="1">{#N/A,#N/A,FALSE,"Лист4"}</definedName>
    <definedName name="еегше" localSheetId="69" hidden="1">{#N/A,#N/A,FALSE,"Лист4"}</definedName>
    <definedName name="еегше" localSheetId="72" hidden="1">{#N/A,#N/A,FALSE,"Лист4"}</definedName>
    <definedName name="еегше" localSheetId="81" hidden="1">{#N/A,#N/A,FALSE,"Лист4"}</definedName>
    <definedName name="еегше" localSheetId="82" hidden="1">{#N/A,#N/A,FALSE,"Лист4"}</definedName>
    <definedName name="еегше" localSheetId="85" hidden="1">{#N/A,#N/A,FALSE,"Лист4"}</definedName>
    <definedName name="еегше" localSheetId="87" hidden="1">{#N/A,#N/A,FALSE,"Лист4"}</definedName>
    <definedName name="еегше" localSheetId="88" hidden="1">{#N/A,#N/A,FALSE,"Лист4"}</definedName>
    <definedName name="еегше" localSheetId="89" hidden="1">{#N/A,#N/A,FALSE,"Лист4"}</definedName>
    <definedName name="еегше" localSheetId="90" hidden="1">{#N/A,#N/A,FALSE,"Лист4"}</definedName>
    <definedName name="еегше" localSheetId="91" hidden="1">{#N/A,#N/A,FALSE,"Лист4"}</definedName>
    <definedName name="еегше" localSheetId="60"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36"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4" hidden="1">{#N/A,#N/A,FALSE,"Лист4"}</definedName>
    <definedName name="еее" localSheetId="47"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61" hidden="1">{#N/A,#N/A,FALSE,"Лист4"}</definedName>
    <definedName name="еее" localSheetId="62" hidden="1">{#N/A,#N/A,FALSE,"Лист4"}</definedName>
    <definedName name="еее" localSheetId="66" hidden="1">{#N/A,#N/A,FALSE,"Лист4"}</definedName>
    <definedName name="еее" localSheetId="67" hidden="1">{#N/A,#N/A,FALSE,"Лист4"}</definedName>
    <definedName name="еее" localSheetId="69" hidden="1">{#N/A,#N/A,FALSE,"Лист4"}</definedName>
    <definedName name="еее" localSheetId="72" hidden="1">{#N/A,#N/A,FALSE,"Лист4"}</definedName>
    <definedName name="еее" localSheetId="81" hidden="1">{#N/A,#N/A,FALSE,"Лист4"}</definedName>
    <definedName name="еее" localSheetId="82" hidden="1">{#N/A,#N/A,FALSE,"Лист4"}</definedName>
    <definedName name="еее" localSheetId="85" hidden="1">{#N/A,#N/A,FALSE,"Лист4"}</definedName>
    <definedName name="еее" localSheetId="87" hidden="1">{#N/A,#N/A,FALSE,"Лист4"}</definedName>
    <definedName name="еее" localSheetId="88" hidden="1">{#N/A,#N/A,FALSE,"Лист4"}</definedName>
    <definedName name="еее" localSheetId="89" hidden="1">{#N/A,#N/A,FALSE,"Лист4"}</definedName>
    <definedName name="еее" localSheetId="90" hidden="1">{#N/A,#N/A,FALSE,"Лист4"}</definedName>
    <definedName name="еее" localSheetId="91" hidden="1">{#N/A,#N/A,FALSE,"Лист4"}</definedName>
    <definedName name="еее" localSheetId="60"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36"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4" hidden="1">{#N/A,#N/A,FALSE,"Лист4"}</definedName>
    <definedName name="ееее" localSheetId="47"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61" hidden="1">{#N/A,#N/A,FALSE,"Лист4"}</definedName>
    <definedName name="ееее" localSheetId="62" hidden="1">{#N/A,#N/A,FALSE,"Лист4"}</definedName>
    <definedName name="ееее" localSheetId="66" hidden="1">{#N/A,#N/A,FALSE,"Лист4"}</definedName>
    <definedName name="ееее" localSheetId="67" hidden="1">{#N/A,#N/A,FALSE,"Лист4"}</definedName>
    <definedName name="ееее" localSheetId="69" hidden="1">{#N/A,#N/A,FALSE,"Лист4"}</definedName>
    <definedName name="ееее" localSheetId="72" hidden="1">{#N/A,#N/A,FALSE,"Лист4"}</definedName>
    <definedName name="ееее" localSheetId="81" hidden="1">{#N/A,#N/A,FALSE,"Лист4"}</definedName>
    <definedName name="ееее" localSheetId="82" hidden="1">{#N/A,#N/A,FALSE,"Лист4"}</definedName>
    <definedName name="ееее" localSheetId="85" hidden="1">{#N/A,#N/A,FALSE,"Лист4"}</definedName>
    <definedName name="ееее" localSheetId="87" hidden="1">{#N/A,#N/A,FALSE,"Лист4"}</definedName>
    <definedName name="ееее" localSheetId="88" hidden="1">{#N/A,#N/A,FALSE,"Лист4"}</definedName>
    <definedName name="ееее" localSheetId="89" hidden="1">{#N/A,#N/A,FALSE,"Лист4"}</definedName>
    <definedName name="ееее" localSheetId="90" hidden="1">{#N/A,#N/A,FALSE,"Лист4"}</definedName>
    <definedName name="ееее" localSheetId="91" hidden="1">{#N/A,#N/A,FALSE,"Лист4"}</definedName>
    <definedName name="ееее" localSheetId="60"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36"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4" hidden="1">{#N/A,#N/A,FALSE,"Лист4"}</definedName>
    <definedName name="ееекк" localSheetId="47"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61" hidden="1">{#N/A,#N/A,FALSE,"Лист4"}</definedName>
    <definedName name="ееекк" localSheetId="62" hidden="1">{#N/A,#N/A,FALSE,"Лист4"}</definedName>
    <definedName name="ееекк" localSheetId="66" hidden="1">{#N/A,#N/A,FALSE,"Лист4"}</definedName>
    <definedName name="ееекк" localSheetId="67" hidden="1">{#N/A,#N/A,FALSE,"Лист4"}</definedName>
    <definedName name="ееекк" localSheetId="69" hidden="1">{#N/A,#N/A,FALSE,"Лист4"}</definedName>
    <definedName name="ееекк" localSheetId="72" hidden="1">{#N/A,#N/A,FALSE,"Лист4"}</definedName>
    <definedName name="ееекк" localSheetId="81" hidden="1">{#N/A,#N/A,FALSE,"Лист4"}</definedName>
    <definedName name="ееекк" localSheetId="82" hidden="1">{#N/A,#N/A,FALSE,"Лист4"}</definedName>
    <definedName name="ееекк" localSheetId="85" hidden="1">{#N/A,#N/A,FALSE,"Лист4"}</definedName>
    <definedName name="ееекк" localSheetId="87" hidden="1">{#N/A,#N/A,FALSE,"Лист4"}</definedName>
    <definedName name="ееекк" localSheetId="88" hidden="1">{#N/A,#N/A,FALSE,"Лист4"}</definedName>
    <definedName name="ееекк" localSheetId="89" hidden="1">{#N/A,#N/A,FALSE,"Лист4"}</definedName>
    <definedName name="ееекк" localSheetId="90" hidden="1">{#N/A,#N/A,FALSE,"Лист4"}</definedName>
    <definedName name="ееекк" localSheetId="91" hidden="1">{#N/A,#N/A,FALSE,"Лист4"}</definedName>
    <definedName name="ееекк" localSheetId="60"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36"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4" hidden="1">{#N/A,#N/A,FALSE,"Лист4"}</definedName>
    <definedName name="еепке" localSheetId="47"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61" hidden="1">{#N/A,#N/A,FALSE,"Лист4"}</definedName>
    <definedName name="еепке" localSheetId="62" hidden="1">{#N/A,#N/A,FALSE,"Лист4"}</definedName>
    <definedName name="еепке" localSheetId="66" hidden="1">{#N/A,#N/A,FALSE,"Лист4"}</definedName>
    <definedName name="еепке" localSheetId="67" hidden="1">{#N/A,#N/A,FALSE,"Лист4"}</definedName>
    <definedName name="еепке" localSheetId="69" hidden="1">{#N/A,#N/A,FALSE,"Лист4"}</definedName>
    <definedName name="еепке" localSheetId="72" hidden="1">{#N/A,#N/A,FALSE,"Лист4"}</definedName>
    <definedName name="еепке" localSheetId="81" hidden="1">{#N/A,#N/A,FALSE,"Лист4"}</definedName>
    <definedName name="еепке" localSheetId="82" hidden="1">{#N/A,#N/A,FALSE,"Лист4"}</definedName>
    <definedName name="еепке" localSheetId="85" hidden="1">{#N/A,#N/A,FALSE,"Лист4"}</definedName>
    <definedName name="еепке" localSheetId="87" hidden="1">{#N/A,#N/A,FALSE,"Лист4"}</definedName>
    <definedName name="еепке" localSheetId="88" hidden="1">{#N/A,#N/A,FALSE,"Лист4"}</definedName>
    <definedName name="еепке" localSheetId="89" hidden="1">{#N/A,#N/A,FALSE,"Лист4"}</definedName>
    <definedName name="еепке" localSheetId="90" hidden="1">{#N/A,#N/A,FALSE,"Лист4"}</definedName>
    <definedName name="еепке" localSheetId="91" hidden="1">{#N/A,#N/A,FALSE,"Лист4"}</definedName>
    <definedName name="еепке" localSheetId="60"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36"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4" hidden="1">{#N/A,#N/A,FALSE,"Лист4"}</definedName>
    <definedName name="еешгег" localSheetId="47"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61" hidden="1">{#N/A,#N/A,FALSE,"Лист4"}</definedName>
    <definedName name="еешгег" localSheetId="62" hidden="1">{#N/A,#N/A,FALSE,"Лист4"}</definedName>
    <definedName name="еешгег" localSheetId="66" hidden="1">{#N/A,#N/A,FALSE,"Лист4"}</definedName>
    <definedName name="еешгег" localSheetId="67" hidden="1">{#N/A,#N/A,FALSE,"Лист4"}</definedName>
    <definedName name="еешгег" localSheetId="69" hidden="1">{#N/A,#N/A,FALSE,"Лист4"}</definedName>
    <definedName name="еешгег" localSheetId="72" hidden="1">{#N/A,#N/A,FALSE,"Лист4"}</definedName>
    <definedName name="еешгег" localSheetId="81" hidden="1">{#N/A,#N/A,FALSE,"Лист4"}</definedName>
    <definedName name="еешгег" localSheetId="82" hidden="1">{#N/A,#N/A,FALSE,"Лист4"}</definedName>
    <definedName name="еешгег" localSheetId="85" hidden="1">{#N/A,#N/A,FALSE,"Лист4"}</definedName>
    <definedName name="еешгег" localSheetId="87" hidden="1">{#N/A,#N/A,FALSE,"Лист4"}</definedName>
    <definedName name="еешгег" localSheetId="88" hidden="1">{#N/A,#N/A,FALSE,"Лист4"}</definedName>
    <definedName name="еешгег" localSheetId="89" hidden="1">{#N/A,#N/A,FALSE,"Лист4"}</definedName>
    <definedName name="еешгег" localSheetId="90" hidden="1">{#N/A,#N/A,FALSE,"Лист4"}</definedName>
    <definedName name="еешгег" localSheetId="91" hidden="1">{#N/A,#N/A,FALSE,"Лист4"}</definedName>
    <definedName name="еешгег" localSheetId="60"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36"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4" hidden="1">{#N/A,#N/A,FALSE,"Лист4"}</definedName>
    <definedName name="екуц" localSheetId="47"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61" hidden="1">{#N/A,#N/A,FALSE,"Лист4"}</definedName>
    <definedName name="екуц" localSheetId="62" hidden="1">{#N/A,#N/A,FALSE,"Лист4"}</definedName>
    <definedName name="екуц" localSheetId="66" hidden="1">{#N/A,#N/A,FALSE,"Лист4"}</definedName>
    <definedName name="екуц" localSheetId="67" hidden="1">{#N/A,#N/A,FALSE,"Лист4"}</definedName>
    <definedName name="екуц" localSheetId="69" hidden="1">{#N/A,#N/A,FALSE,"Лист4"}</definedName>
    <definedName name="екуц" localSheetId="72" hidden="1">{#N/A,#N/A,FALSE,"Лист4"}</definedName>
    <definedName name="екуц" localSheetId="81" hidden="1">{#N/A,#N/A,FALSE,"Лист4"}</definedName>
    <definedName name="екуц" localSheetId="82" hidden="1">{#N/A,#N/A,FALSE,"Лист4"}</definedName>
    <definedName name="екуц" localSheetId="85" hidden="1">{#N/A,#N/A,FALSE,"Лист4"}</definedName>
    <definedName name="екуц" localSheetId="87" hidden="1">{#N/A,#N/A,FALSE,"Лист4"}</definedName>
    <definedName name="екуц" localSheetId="88" hidden="1">{#N/A,#N/A,FALSE,"Лист4"}</definedName>
    <definedName name="екуц" localSheetId="89" hidden="1">{#N/A,#N/A,FALSE,"Лист4"}</definedName>
    <definedName name="екуц" localSheetId="90" hidden="1">{#N/A,#N/A,FALSE,"Лист4"}</definedName>
    <definedName name="екуц" localSheetId="91" hidden="1">{#N/A,#N/A,FALSE,"Лист4"}</definedName>
    <definedName name="екуц" localSheetId="60"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36"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4" hidden="1">{#N/A,#N/A,FALSE,"Лист4"}</definedName>
    <definedName name="енг" localSheetId="47"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61" hidden="1">{#N/A,#N/A,FALSE,"Лист4"}</definedName>
    <definedName name="енг" localSheetId="62" hidden="1">{#N/A,#N/A,FALSE,"Лист4"}</definedName>
    <definedName name="енг" localSheetId="66" hidden="1">{#N/A,#N/A,FALSE,"Лист4"}</definedName>
    <definedName name="енг" localSheetId="67" hidden="1">{#N/A,#N/A,FALSE,"Лист4"}</definedName>
    <definedName name="енг" localSheetId="69" hidden="1">{#N/A,#N/A,FALSE,"Лист4"}</definedName>
    <definedName name="енг" localSheetId="72" hidden="1">{#N/A,#N/A,FALSE,"Лист4"}</definedName>
    <definedName name="енг" localSheetId="81" hidden="1">{#N/A,#N/A,FALSE,"Лист4"}</definedName>
    <definedName name="енг" localSheetId="82" hidden="1">{#N/A,#N/A,FALSE,"Лист4"}</definedName>
    <definedName name="енг" localSheetId="85" hidden="1">{#N/A,#N/A,FALSE,"Лист4"}</definedName>
    <definedName name="енг" localSheetId="87" hidden="1">{#N/A,#N/A,FALSE,"Лист4"}</definedName>
    <definedName name="енг" localSheetId="88" hidden="1">{#N/A,#N/A,FALSE,"Лист4"}</definedName>
    <definedName name="енг" localSheetId="89" hidden="1">{#N/A,#N/A,FALSE,"Лист4"}</definedName>
    <definedName name="енг" localSheetId="90" hidden="1">{#N/A,#N/A,FALSE,"Лист4"}</definedName>
    <definedName name="енг" localSheetId="91" hidden="1">{#N/A,#N/A,FALSE,"Лист4"}</definedName>
    <definedName name="енг" localSheetId="60"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36"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4" hidden="1">{#N/A,#N/A,FALSE,"Лист4"}</definedName>
    <definedName name="епи" localSheetId="47"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61" hidden="1">{#N/A,#N/A,FALSE,"Лист4"}</definedName>
    <definedName name="епи" localSheetId="62" hidden="1">{#N/A,#N/A,FALSE,"Лист4"}</definedName>
    <definedName name="епи" localSheetId="66" hidden="1">{#N/A,#N/A,FALSE,"Лист4"}</definedName>
    <definedName name="епи" localSheetId="67" hidden="1">{#N/A,#N/A,FALSE,"Лист4"}</definedName>
    <definedName name="епи" localSheetId="69" hidden="1">{#N/A,#N/A,FALSE,"Лист4"}</definedName>
    <definedName name="епи" localSheetId="72" hidden="1">{#N/A,#N/A,FALSE,"Лист4"}</definedName>
    <definedName name="епи" localSheetId="81" hidden="1">{#N/A,#N/A,FALSE,"Лист4"}</definedName>
    <definedName name="епи" localSheetId="82" hidden="1">{#N/A,#N/A,FALSE,"Лист4"}</definedName>
    <definedName name="епи" localSheetId="85" hidden="1">{#N/A,#N/A,FALSE,"Лист4"}</definedName>
    <definedName name="епи" localSheetId="87" hidden="1">{#N/A,#N/A,FALSE,"Лист4"}</definedName>
    <definedName name="епи" localSheetId="88" hidden="1">{#N/A,#N/A,FALSE,"Лист4"}</definedName>
    <definedName name="епи" localSheetId="89" hidden="1">{#N/A,#N/A,FALSE,"Лист4"}</definedName>
    <definedName name="епи" localSheetId="90" hidden="1">{#N/A,#N/A,FALSE,"Лист4"}</definedName>
    <definedName name="епи" localSheetId="91" hidden="1">{#N/A,#N/A,FALSE,"Лист4"}</definedName>
    <definedName name="епи" localSheetId="60"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6" hidden="1">{#N/A,#N/A,FALSE,"т02бд"}</definedName>
    <definedName name="еппп" localSheetId="17" hidden="1">{#N/A,#N/A,FALSE,"т02бд"}</definedName>
    <definedName name="еппп" localSheetId="19" hidden="1">{#N/A,#N/A,FALSE,"т02бд"}</definedName>
    <definedName name="еппп" localSheetId="21"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36"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61" hidden="1">{#N/A,#N/A,FALSE,"т02бд"}</definedName>
    <definedName name="еппп" localSheetId="62" hidden="1">{#N/A,#N/A,FALSE,"т02бд"}</definedName>
    <definedName name="еппп" localSheetId="66" hidden="1">{#N/A,#N/A,FALSE,"т02бд"}</definedName>
    <definedName name="еппп" localSheetId="67" hidden="1">{#N/A,#N/A,FALSE,"т02бд"}</definedName>
    <definedName name="еппп" localSheetId="69" hidden="1">{#N/A,#N/A,FALSE,"т02бд"}</definedName>
    <definedName name="еппп" localSheetId="72" hidden="1">{#N/A,#N/A,FALSE,"т02бд"}</definedName>
    <definedName name="еппп" localSheetId="81" hidden="1">{#N/A,#N/A,FALSE,"т02бд"}</definedName>
    <definedName name="еппп" localSheetId="82" hidden="1">{#N/A,#N/A,FALSE,"т02бд"}</definedName>
    <definedName name="еппп" localSheetId="85" hidden="1">{#N/A,#N/A,FALSE,"т02бд"}</definedName>
    <definedName name="еппп" localSheetId="87" hidden="1">{#N/A,#N/A,FALSE,"т02бд"}</definedName>
    <definedName name="еппп" localSheetId="88" hidden="1">{#N/A,#N/A,FALSE,"т02бд"}</definedName>
    <definedName name="еппп" localSheetId="89" hidden="1">{#N/A,#N/A,FALSE,"т02бд"}</definedName>
    <definedName name="еппп" localSheetId="90" hidden="1">{#N/A,#N/A,FALSE,"т02бд"}</definedName>
    <definedName name="еппп" localSheetId="91" hidden="1">{#N/A,#N/A,FALSE,"т02бд"}</definedName>
    <definedName name="еппп" localSheetId="22" hidden="1">{#N/A,#N/A,FALSE,"т02бд"}</definedName>
    <definedName name="еппп" localSheetId="60" hidden="1">{#N/A,#N/A,FALSE,"т02бд"}</definedName>
    <definedName name="еппп" localSheetId="70" hidden="1">{#N/A,#N/A,FALSE,"т02бд"}</definedName>
    <definedName name="еппп" localSheetId="71" hidden="1">{#N/A,#N/A,FALSE,"т02бд"}</definedName>
    <definedName name="еппп" hidden="1">{#N/A,#N/A,FALSE,"т02бд"}</definedName>
    <definedName name="еппп_2" localSheetId="1"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36"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4" hidden="1">{#N/A,#N/A,FALSE,"т02бд"}</definedName>
    <definedName name="еппп_2" localSheetId="47"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61" hidden="1">{#N/A,#N/A,FALSE,"т02бд"}</definedName>
    <definedName name="еппп_2" localSheetId="66" hidden="1">{#N/A,#N/A,FALSE,"т02бд"}</definedName>
    <definedName name="еппп_2" localSheetId="67" hidden="1">{#N/A,#N/A,FALSE,"т02бд"}</definedName>
    <definedName name="еппп_2" localSheetId="82" hidden="1">{#N/A,#N/A,FALSE,"т02бд"}</definedName>
    <definedName name="еппп_2" localSheetId="85" hidden="1">{#N/A,#N/A,FALSE,"т02бд"}</definedName>
    <definedName name="еппп_2" localSheetId="89" hidden="1">{#N/A,#N/A,FALSE,"т02бд"}</definedName>
    <definedName name="еппп_2" localSheetId="60" hidden="1">{#N/A,#N/A,FALSE,"т02бд"}</definedName>
    <definedName name="еппп_2" hidden="1">{#N/A,#N/A,FALSE,"т02бд"}</definedName>
    <definedName name="еппп_2_1" localSheetId="1"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36"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4" hidden="1">{#N/A,#N/A,FALSE,"т02бд"}</definedName>
    <definedName name="еппп_2_1" localSheetId="47"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61" hidden="1">{#N/A,#N/A,FALSE,"т02бд"}</definedName>
    <definedName name="еппп_2_1" localSheetId="66" hidden="1">{#N/A,#N/A,FALSE,"т02бд"}</definedName>
    <definedName name="еппп_2_1" localSheetId="67" hidden="1">{#N/A,#N/A,FALSE,"т02бд"}</definedName>
    <definedName name="еппп_2_1" localSheetId="82" hidden="1">{#N/A,#N/A,FALSE,"т02бд"}</definedName>
    <definedName name="еппп_2_1" localSheetId="85" hidden="1">{#N/A,#N/A,FALSE,"т02бд"}</definedName>
    <definedName name="еппп_2_1" localSheetId="89" hidden="1">{#N/A,#N/A,FALSE,"т02бд"}</definedName>
    <definedName name="еппп_2_1" localSheetId="60" hidden="1">{#N/A,#N/A,FALSE,"т02бд"}</definedName>
    <definedName name="еппп_2_1" hidden="1">{#N/A,#N/A,FALSE,"т02бд"}</definedName>
    <definedName name="ешгееуу" localSheetId="1"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36"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4" hidden="1">{#N/A,#N/A,FALSE,"Лист4"}</definedName>
    <definedName name="ешгееуу" localSheetId="47"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61" hidden="1">{#N/A,#N/A,FALSE,"Лист4"}</definedName>
    <definedName name="ешгееуу" localSheetId="62" hidden="1">{#N/A,#N/A,FALSE,"Лист4"}</definedName>
    <definedName name="ешгееуу" localSheetId="66" hidden="1">{#N/A,#N/A,FALSE,"Лист4"}</definedName>
    <definedName name="ешгееуу" localSheetId="67" hidden="1">{#N/A,#N/A,FALSE,"Лист4"}</definedName>
    <definedName name="ешгееуу" localSheetId="69" hidden="1">{#N/A,#N/A,FALSE,"Лист4"}</definedName>
    <definedName name="ешгееуу" localSheetId="72" hidden="1">{#N/A,#N/A,FALSE,"Лист4"}</definedName>
    <definedName name="ешгееуу" localSheetId="81" hidden="1">{#N/A,#N/A,FALSE,"Лист4"}</definedName>
    <definedName name="ешгееуу" localSheetId="82" hidden="1">{#N/A,#N/A,FALSE,"Лист4"}</definedName>
    <definedName name="ешгееуу" localSheetId="85" hidden="1">{#N/A,#N/A,FALSE,"Лист4"}</definedName>
    <definedName name="ешгееуу" localSheetId="87" hidden="1">{#N/A,#N/A,FALSE,"Лист4"}</definedName>
    <definedName name="ешгееуу" localSheetId="88" hidden="1">{#N/A,#N/A,FALSE,"Лист4"}</definedName>
    <definedName name="ешгееуу" localSheetId="89" hidden="1">{#N/A,#N/A,FALSE,"Лист4"}</definedName>
    <definedName name="ешгееуу" localSheetId="90" hidden="1">{#N/A,#N/A,FALSE,"Лист4"}</definedName>
    <definedName name="ешгееуу" localSheetId="91" hidden="1">{#N/A,#N/A,FALSE,"Лист4"}</definedName>
    <definedName name="ешгееуу" localSheetId="60"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36"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4" hidden="1">{#N/A,#N/A,FALSE,"Лист4"}</definedName>
    <definedName name="є" localSheetId="47"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61" hidden="1">{#N/A,#N/A,FALSE,"Лист4"}</definedName>
    <definedName name="є" localSheetId="62" hidden="1">{#N/A,#N/A,FALSE,"Лист4"}</definedName>
    <definedName name="є" localSheetId="66" hidden="1">{#N/A,#N/A,FALSE,"Лист4"}</definedName>
    <definedName name="є" localSheetId="67" hidden="1">{#N/A,#N/A,FALSE,"Лист4"}</definedName>
    <definedName name="є" localSheetId="69" hidden="1">{#N/A,#N/A,FALSE,"Лист4"}</definedName>
    <definedName name="є" localSheetId="72" hidden="1">{#N/A,#N/A,FALSE,"Лист4"}</definedName>
    <definedName name="є" localSheetId="81" hidden="1">{#N/A,#N/A,FALSE,"Лист4"}</definedName>
    <definedName name="є" localSheetId="82" hidden="1">{#N/A,#N/A,FALSE,"Лист4"}</definedName>
    <definedName name="є" localSheetId="85" hidden="1">{#N/A,#N/A,FALSE,"Лист4"}</definedName>
    <definedName name="є" localSheetId="87" hidden="1">{#N/A,#N/A,FALSE,"Лист4"}</definedName>
    <definedName name="є" localSheetId="88" hidden="1">{#N/A,#N/A,FALSE,"Лист4"}</definedName>
    <definedName name="є" localSheetId="89" hidden="1">{#N/A,#N/A,FALSE,"Лист4"}</definedName>
    <definedName name="є" localSheetId="90" hidden="1">{#N/A,#N/A,FALSE,"Лист4"}</definedName>
    <definedName name="є" localSheetId="91" hidden="1">{#N/A,#N/A,FALSE,"Лист4"}</definedName>
    <definedName name="є" localSheetId="60" hidden="1">{#N/A,#N/A,FALSE,"Лист4"}</definedName>
    <definedName name="є" localSheetId="70" hidden="1">{#N/A,#N/A,FALSE,"Лист4"}</definedName>
    <definedName name="є" hidden="1">{#N/A,#N/A,FALSE,"Лист4"}</definedName>
    <definedName name="єєє" localSheetId="1"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36"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4" hidden="1">{#N/A,#N/A,FALSE,"Лист4"}</definedName>
    <definedName name="єєє" localSheetId="47"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61" hidden="1">{#N/A,#N/A,FALSE,"Лист4"}</definedName>
    <definedName name="єєє" localSheetId="62" hidden="1">{#N/A,#N/A,FALSE,"Лист4"}</definedName>
    <definedName name="єєє" localSheetId="66" hidden="1">{#N/A,#N/A,FALSE,"Лист4"}</definedName>
    <definedName name="єєє" localSheetId="67" hidden="1">{#N/A,#N/A,FALSE,"Лист4"}</definedName>
    <definedName name="єєє" localSheetId="69" hidden="1">{#N/A,#N/A,FALSE,"Лист4"}</definedName>
    <definedName name="єєє" localSheetId="72" hidden="1">{#N/A,#N/A,FALSE,"Лист4"}</definedName>
    <definedName name="єєє" localSheetId="81" hidden="1">{#N/A,#N/A,FALSE,"Лист4"}</definedName>
    <definedName name="єєє" localSheetId="82" hidden="1">{#N/A,#N/A,FALSE,"Лист4"}</definedName>
    <definedName name="єєє" localSheetId="85" hidden="1">{#N/A,#N/A,FALSE,"Лист4"}</definedName>
    <definedName name="єєє" localSheetId="87" hidden="1">{#N/A,#N/A,FALSE,"Лист4"}</definedName>
    <definedName name="єєє" localSheetId="88" hidden="1">{#N/A,#N/A,FALSE,"Лист4"}</definedName>
    <definedName name="єєє" localSheetId="89" hidden="1">{#N/A,#N/A,FALSE,"Лист4"}</definedName>
    <definedName name="єєє" localSheetId="90" hidden="1">{#N/A,#N/A,FALSE,"Лист4"}</definedName>
    <definedName name="єєє" localSheetId="91" hidden="1">{#N/A,#N/A,FALSE,"Лист4"}</definedName>
    <definedName name="єєє" localSheetId="60"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36"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4" hidden="1">{#N/A,#N/A,FALSE,"Лист4"}</definedName>
    <definedName name="єєєєєє" localSheetId="47"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61" hidden="1">{#N/A,#N/A,FALSE,"Лист4"}</definedName>
    <definedName name="єєєєєє" localSheetId="62" hidden="1">{#N/A,#N/A,FALSE,"Лист4"}</definedName>
    <definedName name="єєєєєє" localSheetId="66" hidden="1">{#N/A,#N/A,FALSE,"Лист4"}</definedName>
    <definedName name="єєєєєє" localSheetId="67" hidden="1">{#N/A,#N/A,FALSE,"Лист4"}</definedName>
    <definedName name="єєєєєє" localSheetId="69" hidden="1">{#N/A,#N/A,FALSE,"Лист4"}</definedName>
    <definedName name="єєєєєє" localSheetId="72" hidden="1">{#N/A,#N/A,FALSE,"Лист4"}</definedName>
    <definedName name="єєєєєє" localSheetId="81" hidden="1">{#N/A,#N/A,FALSE,"Лист4"}</definedName>
    <definedName name="єєєєєє" localSheetId="82" hidden="1">{#N/A,#N/A,FALSE,"Лист4"}</definedName>
    <definedName name="єєєєєє" localSheetId="85" hidden="1">{#N/A,#N/A,FALSE,"Лист4"}</definedName>
    <definedName name="єєєєєє" localSheetId="87" hidden="1">{#N/A,#N/A,FALSE,"Лист4"}</definedName>
    <definedName name="єєєєєє" localSheetId="88" hidden="1">{#N/A,#N/A,FALSE,"Лист4"}</definedName>
    <definedName name="єєєєєє" localSheetId="89" hidden="1">{#N/A,#N/A,FALSE,"Лист4"}</definedName>
    <definedName name="єєєєєє" localSheetId="90" hidden="1">{#N/A,#N/A,FALSE,"Лист4"}</definedName>
    <definedName name="єєєєєє" localSheetId="91" hidden="1">{#N/A,#N/A,FALSE,"Лист4"}</definedName>
    <definedName name="єєєєєє" localSheetId="60"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4" hidden="1">{#N/A,#N/A,FALSE,"Лист4"}</definedName>
    <definedName name="єєєєєєє" localSheetId="4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61" hidden="1">{#N/A,#N/A,FALSE,"Лист4"}</definedName>
    <definedName name="єєєєєєє" localSheetId="62" hidden="1">{#N/A,#N/A,FALSE,"Лист4"}</definedName>
    <definedName name="єєєєєєє" localSheetId="66" hidden="1">{#N/A,#N/A,FALSE,"Лист4"}</definedName>
    <definedName name="єєєєєєє" localSheetId="67" hidden="1">{#N/A,#N/A,FALSE,"Лист4"}</definedName>
    <definedName name="єєєєєєє" localSheetId="69" hidden="1">{#N/A,#N/A,FALSE,"Лист4"}</definedName>
    <definedName name="єєєєєєє" localSheetId="72" hidden="1">{#N/A,#N/A,FALSE,"Лист4"}</definedName>
    <definedName name="єєєєєєє" localSheetId="81" hidden="1">{#N/A,#N/A,FALSE,"Лист4"}</definedName>
    <definedName name="єєєєєєє" localSheetId="82" hidden="1">{#N/A,#N/A,FALSE,"Лист4"}</definedName>
    <definedName name="єєєєєєє" localSheetId="85"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60"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4" hidden="1">{#N/A,#N/A,FALSE,"Лист4"}</definedName>
    <definedName name="єєєєєєє." localSheetId="4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61" hidden="1">{#N/A,#N/A,FALSE,"Лист4"}</definedName>
    <definedName name="єєєєєєє." localSheetId="62" hidden="1">{#N/A,#N/A,FALSE,"Лист4"}</definedName>
    <definedName name="єєєєєєє." localSheetId="66" hidden="1">{#N/A,#N/A,FALSE,"Лист4"}</definedName>
    <definedName name="єєєєєєє." localSheetId="67" hidden="1">{#N/A,#N/A,FALSE,"Лист4"}</definedName>
    <definedName name="єєєєєєє." localSheetId="69" hidden="1">{#N/A,#N/A,FALSE,"Лист4"}</definedName>
    <definedName name="єєєєєєє." localSheetId="72" hidden="1">{#N/A,#N/A,FALSE,"Лист4"}</definedName>
    <definedName name="єєєєєєє." localSheetId="81" hidden="1">{#N/A,#N/A,FALSE,"Лист4"}</definedName>
    <definedName name="єєєєєєє." localSheetId="82" hidden="1">{#N/A,#N/A,FALSE,"Лист4"}</definedName>
    <definedName name="єєєєєєє." localSheetId="85"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60"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36"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4" hidden="1">{#N/A,#N/A,FALSE,"Лист4"}</definedName>
    <definedName name="єєєєєєєєєєєє" localSheetId="47"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61" hidden="1">{#N/A,#N/A,FALSE,"Лист4"}</definedName>
    <definedName name="єєєєєєєєєєєє" localSheetId="62" hidden="1">{#N/A,#N/A,FALSE,"Лист4"}</definedName>
    <definedName name="єєєєєєєєєєєє" localSheetId="66" hidden="1">{#N/A,#N/A,FALSE,"Лист4"}</definedName>
    <definedName name="єєєєєєєєєєєє" localSheetId="67" hidden="1">{#N/A,#N/A,FALSE,"Лист4"}</definedName>
    <definedName name="єєєєєєєєєєєє" localSheetId="69" hidden="1">{#N/A,#N/A,FALSE,"Лист4"}</definedName>
    <definedName name="єєєєєєєєєєєє" localSheetId="72" hidden="1">{#N/A,#N/A,FALSE,"Лист4"}</definedName>
    <definedName name="єєєєєєєєєєєє" localSheetId="81" hidden="1">{#N/A,#N/A,FALSE,"Лист4"}</definedName>
    <definedName name="єєєєєєєєєєєє" localSheetId="82" hidden="1">{#N/A,#N/A,FALSE,"Лист4"}</definedName>
    <definedName name="єєєєєєєєєєєє" localSheetId="85" hidden="1">{#N/A,#N/A,FALSE,"Лист4"}</definedName>
    <definedName name="єєєєєєєєєєєє" localSheetId="87" hidden="1">{#N/A,#N/A,FALSE,"Лист4"}</definedName>
    <definedName name="єєєєєєєєєєєє" localSheetId="88" hidden="1">{#N/A,#N/A,FALSE,"Лист4"}</definedName>
    <definedName name="єєєєєєєєєєєє" localSheetId="89" hidden="1">{#N/A,#N/A,FALSE,"Лист4"}</definedName>
    <definedName name="єєєєєєєєєєєє" localSheetId="90" hidden="1">{#N/A,#N/A,FALSE,"Лист4"}</definedName>
    <definedName name="єєєєєєєєєєєє" localSheetId="91" hidden="1">{#N/A,#N/A,FALSE,"Лист4"}</definedName>
    <definedName name="єєєєєєєєєєєє" localSheetId="60"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36"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4" hidden="1">{#N/A,#N/A,FALSE,"Лист4"}</definedName>
    <definedName name="єж" localSheetId="47"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61" hidden="1">{#N/A,#N/A,FALSE,"Лист4"}</definedName>
    <definedName name="єж" localSheetId="62" hidden="1">{#N/A,#N/A,FALSE,"Лист4"}</definedName>
    <definedName name="єж" localSheetId="66" hidden="1">{#N/A,#N/A,FALSE,"Лист4"}</definedName>
    <definedName name="єж" localSheetId="67" hidden="1">{#N/A,#N/A,FALSE,"Лист4"}</definedName>
    <definedName name="єж" localSheetId="69" hidden="1">{#N/A,#N/A,FALSE,"Лист4"}</definedName>
    <definedName name="єж" localSheetId="72" hidden="1">{#N/A,#N/A,FALSE,"Лист4"}</definedName>
    <definedName name="єж" localSheetId="81" hidden="1">{#N/A,#N/A,FALSE,"Лист4"}</definedName>
    <definedName name="єж" localSheetId="82" hidden="1">{#N/A,#N/A,FALSE,"Лист4"}</definedName>
    <definedName name="єж" localSheetId="85" hidden="1">{#N/A,#N/A,FALSE,"Лист4"}</definedName>
    <definedName name="єж" localSheetId="87" hidden="1">{#N/A,#N/A,FALSE,"Лист4"}</definedName>
    <definedName name="єж" localSheetId="88" hidden="1">{#N/A,#N/A,FALSE,"Лист4"}</definedName>
    <definedName name="єж" localSheetId="89" hidden="1">{#N/A,#N/A,FALSE,"Лист4"}</definedName>
    <definedName name="єж" localSheetId="90" hidden="1">{#N/A,#N/A,FALSE,"Лист4"}</definedName>
    <definedName name="єж" localSheetId="91" hidden="1">{#N/A,#N/A,FALSE,"Лист4"}</definedName>
    <definedName name="єж" localSheetId="60" hidden="1">{#N/A,#N/A,FALSE,"Лист4"}</definedName>
    <definedName name="єж" localSheetId="70" hidden="1">{#N/A,#N/A,FALSE,"Лист4"}</definedName>
    <definedName name="єж" hidden="1">{#N/A,#N/A,FALSE,"Лист4"}</definedName>
    <definedName name="ж" localSheetId="1"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36"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4" hidden="1">{#N/A,#N/A,FALSE,"т04"}</definedName>
    <definedName name="ж" localSheetId="47"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61" hidden="1">{#N/A,#N/A,FALSE,"т04"}</definedName>
    <definedName name="ж" localSheetId="62" hidden="1">{#N/A,#N/A,FALSE,"т04"}</definedName>
    <definedName name="ж" localSheetId="66" hidden="1">{#N/A,#N/A,FALSE,"т04"}</definedName>
    <definedName name="ж" localSheetId="67" hidden="1">{#N/A,#N/A,FALSE,"т04"}</definedName>
    <definedName name="ж" localSheetId="69" hidden="1">{#N/A,#N/A,FALSE,"т04"}</definedName>
    <definedName name="ж" localSheetId="72" hidden="1">{#N/A,#N/A,FALSE,"т04"}</definedName>
    <definedName name="ж" localSheetId="81" hidden="1">{#N/A,#N/A,FALSE,"т04"}</definedName>
    <definedName name="ж" localSheetId="82" hidden="1">{#N/A,#N/A,FALSE,"т04"}</definedName>
    <definedName name="ж" localSheetId="85" hidden="1">{#N/A,#N/A,FALSE,"т04"}</definedName>
    <definedName name="ж" localSheetId="87" hidden="1">{#N/A,#N/A,FALSE,"т04"}</definedName>
    <definedName name="ж" localSheetId="88" hidden="1">{#N/A,#N/A,FALSE,"т04"}</definedName>
    <definedName name="ж" localSheetId="89" hidden="1">{#N/A,#N/A,FALSE,"т04"}</definedName>
    <definedName name="ж" localSheetId="90" hidden="1">{#N/A,#N/A,FALSE,"т04"}</definedName>
    <definedName name="ж" localSheetId="91" hidden="1">{#N/A,#N/A,FALSE,"т04"}</definedName>
    <definedName name="ж" localSheetId="60" hidden="1">{#N/A,#N/A,FALSE,"т04"}</definedName>
    <definedName name="ж" localSheetId="70" hidden="1">{#N/A,#N/A,FALSE,"т04"}</definedName>
    <definedName name="ж" hidden="1">{#N/A,#N/A,FALSE,"т04"}</definedName>
    <definedName name="жж" localSheetId="1"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36"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4" hidden="1">{#N/A,#N/A,FALSE,"Лист4"}</definedName>
    <definedName name="жж" localSheetId="47"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61" hidden="1">{#N/A,#N/A,FALSE,"Лист4"}</definedName>
    <definedName name="жж" localSheetId="62" hidden="1">{#N/A,#N/A,FALSE,"Лист4"}</definedName>
    <definedName name="жж" localSheetId="66" hidden="1">{#N/A,#N/A,FALSE,"Лист4"}</definedName>
    <definedName name="жж" localSheetId="67" hidden="1">{#N/A,#N/A,FALSE,"Лист4"}</definedName>
    <definedName name="жж" localSheetId="69" hidden="1">{#N/A,#N/A,FALSE,"Лист4"}</definedName>
    <definedName name="жж" localSheetId="72" hidden="1">{#N/A,#N/A,FALSE,"Лист4"}</definedName>
    <definedName name="жж" localSheetId="81" hidden="1">{#N/A,#N/A,FALSE,"Лист4"}</definedName>
    <definedName name="жж" localSheetId="82" hidden="1">{#N/A,#N/A,FALSE,"Лист4"}</definedName>
    <definedName name="жж" localSheetId="85" hidden="1">{#N/A,#N/A,FALSE,"Лист4"}</definedName>
    <definedName name="жж" localSheetId="87" hidden="1">{#N/A,#N/A,FALSE,"Лист4"}</definedName>
    <definedName name="жж" localSheetId="88" hidden="1">{#N/A,#N/A,FALSE,"Лист4"}</definedName>
    <definedName name="жж" localSheetId="89" hidden="1">{#N/A,#N/A,FALSE,"Лист4"}</definedName>
    <definedName name="жж" localSheetId="90" hidden="1">{#N/A,#N/A,FALSE,"Лист4"}</definedName>
    <definedName name="жж" localSheetId="91" hidden="1">{#N/A,#N/A,FALSE,"Лист4"}</definedName>
    <definedName name="жж" localSheetId="60"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36"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4" hidden="1">{#N/A,#N/A,FALSE,"Лист4"}</definedName>
    <definedName name="житлове" localSheetId="47"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61" hidden="1">{#N/A,#N/A,FALSE,"Лист4"}</definedName>
    <definedName name="житлове" localSheetId="62" hidden="1">{#N/A,#N/A,FALSE,"Лист4"}</definedName>
    <definedName name="житлове" localSheetId="66" hidden="1">{#N/A,#N/A,FALSE,"Лист4"}</definedName>
    <definedName name="житлове" localSheetId="67" hidden="1">{#N/A,#N/A,FALSE,"Лист4"}</definedName>
    <definedName name="житлове" localSheetId="69" hidden="1">{#N/A,#N/A,FALSE,"Лист4"}</definedName>
    <definedName name="житлове" localSheetId="72" hidden="1">{#N/A,#N/A,FALSE,"Лист4"}</definedName>
    <definedName name="житлове" localSheetId="81" hidden="1">{#N/A,#N/A,FALSE,"Лист4"}</definedName>
    <definedName name="житлове" localSheetId="82" hidden="1">{#N/A,#N/A,FALSE,"Лист4"}</definedName>
    <definedName name="житлове" localSheetId="85" hidden="1">{#N/A,#N/A,FALSE,"Лист4"}</definedName>
    <definedName name="житлове" localSheetId="87" hidden="1">{#N/A,#N/A,FALSE,"Лист4"}</definedName>
    <definedName name="житлове" localSheetId="88" hidden="1">{#N/A,#N/A,FALSE,"Лист4"}</definedName>
    <definedName name="житлове" localSheetId="89" hidden="1">{#N/A,#N/A,FALSE,"Лист4"}</definedName>
    <definedName name="житлове" localSheetId="90" hidden="1">{#N/A,#N/A,FALSE,"Лист4"}</definedName>
    <definedName name="житлове" localSheetId="91" hidden="1">{#N/A,#N/A,FALSE,"Лист4"}</definedName>
    <definedName name="житлове" localSheetId="60" hidden="1">{#N/A,#N/A,FALSE,"Лист4"}</definedName>
    <definedName name="житлове" localSheetId="70" hidden="1">{#N/A,#N/A,FALSE,"Лист4"}</definedName>
    <definedName name="житлове" hidden="1">{#N/A,#N/A,FALSE,"Лист4"}</definedName>
    <definedName name="здоровя" localSheetId="1"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36"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4" hidden="1">{#N/A,#N/A,FALSE,"Лист4"}</definedName>
    <definedName name="здоровя" localSheetId="47"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61" hidden="1">{#N/A,#N/A,FALSE,"Лист4"}</definedName>
    <definedName name="здоровя" localSheetId="62" hidden="1">{#N/A,#N/A,FALSE,"Лист4"}</definedName>
    <definedName name="здоровя" localSheetId="66" hidden="1">{#N/A,#N/A,FALSE,"Лист4"}</definedName>
    <definedName name="здоровя" localSheetId="67" hidden="1">{#N/A,#N/A,FALSE,"Лист4"}</definedName>
    <definedName name="здоровя" localSheetId="69" hidden="1">{#N/A,#N/A,FALSE,"Лист4"}</definedName>
    <definedName name="здоровя" localSheetId="72" hidden="1">{#N/A,#N/A,FALSE,"Лист4"}</definedName>
    <definedName name="здоровя" localSheetId="81" hidden="1">{#N/A,#N/A,FALSE,"Лист4"}</definedName>
    <definedName name="здоровя" localSheetId="82" hidden="1">{#N/A,#N/A,FALSE,"Лист4"}</definedName>
    <definedName name="здоровя" localSheetId="85" hidden="1">{#N/A,#N/A,FALSE,"Лист4"}</definedName>
    <definedName name="здоровя" localSheetId="87" hidden="1">{#N/A,#N/A,FALSE,"Лист4"}</definedName>
    <definedName name="здоровя" localSheetId="88" hidden="1">{#N/A,#N/A,FALSE,"Лист4"}</definedName>
    <definedName name="здоровя" localSheetId="89" hidden="1">{#N/A,#N/A,FALSE,"Лист4"}</definedName>
    <definedName name="здоровя" localSheetId="90" hidden="1">{#N/A,#N/A,FALSE,"Лист4"}</definedName>
    <definedName name="здоровя" localSheetId="91" hidden="1">{#N/A,#N/A,FALSE,"Лист4"}</definedName>
    <definedName name="здоровя" localSheetId="60"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36"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4" hidden="1">{#N/A,#N/A,FALSE,"Лист4"}</definedName>
    <definedName name="зз" localSheetId="47"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61" hidden="1">{#N/A,#N/A,FALSE,"Лист4"}</definedName>
    <definedName name="зз" localSheetId="62" hidden="1">{#N/A,#N/A,FALSE,"Лист4"}</definedName>
    <definedName name="зз" localSheetId="66" hidden="1">{#N/A,#N/A,FALSE,"Лист4"}</definedName>
    <definedName name="зз" localSheetId="67" hidden="1">{#N/A,#N/A,FALSE,"Лист4"}</definedName>
    <definedName name="зз" localSheetId="69" hidden="1">{#N/A,#N/A,FALSE,"Лист4"}</definedName>
    <definedName name="зз" localSheetId="72" hidden="1">{#N/A,#N/A,FALSE,"Лист4"}</definedName>
    <definedName name="зз" localSheetId="81" hidden="1">{#N/A,#N/A,FALSE,"Лист4"}</definedName>
    <definedName name="зз" localSheetId="82" hidden="1">{#N/A,#N/A,FALSE,"Лист4"}</definedName>
    <definedName name="зз" localSheetId="85" hidden="1">{#N/A,#N/A,FALSE,"Лист4"}</definedName>
    <definedName name="зз" localSheetId="87" hidden="1">{#N/A,#N/A,FALSE,"Лист4"}</definedName>
    <definedName name="зз" localSheetId="88" hidden="1">{#N/A,#N/A,FALSE,"Лист4"}</definedName>
    <definedName name="зз" localSheetId="89" hidden="1">{#N/A,#N/A,FALSE,"Лист4"}</definedName>
    <definedName name="зз" localSheetId="90" hidden="1">{#N/A,#N/A,FALSE,"Лист4"}</definedName>
    <definedName name="зз" localSheetId="91" hidden="1">{#N/A,#N/A,FALSE,"Лист4"}</definedName>
    <definedName name="зз" localSheetId="60" hidden="1">{#N/A,#N/A,FALSE,"Лист4"}</definedName>
    <definedName name="зз" localSheetId="70" hidden="1">{#N/A,#N/A,FALSE,"Лист4"}</definedName>
    <definedName name="зз" hidden="1">{#N/A,#N/A,FALSE,"Лист4"}</definedName>
    <definedName name="ззз" localSheetId="1"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36"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4" hidden="1">{#N/A,#N/A,FALSE,"Лист4"}</definedName>
    <definedName name="ззз" localSheetId="47"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61" hidden="1">{#N/A,#N/A,FALSE,"Лист4"}</definedName>
    <definedName name="ззз" localSheetId="62" hidden="1">{#N/A,#N/A,FALSE,"Лист4"}</definedName>
    <definedName name="ззз" localSheetId="66" hidden="1">{#N/A,#N/A,FALSE,"Лист4"}</definedName>
    <definedName name="ззз" localSheetId="67" hidden="1">{#N/A,#N/A,FALSE,"Лист4"}</definedName>
    <definedName name="ззз" localSheetId="69" hidden="1">{#N/A,#N/A,FALSE,"Лист4"}</definedName>
    <definedName name="ззз" localSheetId="72" hidden="1">{#N/A,#N/A,FALSE,"Лист4"}</definedName>
    <definedName name="ззз" localSheetId="81" hidden="1">{#N/A,#N/A,FALSE,"Лист4"}</definedName>
    <definedName name="ззз" localSheetId="82" hidden="1">{#N/A,#N/A,FALSE,"Лист4"}</definedName>
    <definedName name="ззз" localSheetId="85" hidden="1">{#N/A,#N/A,FALSE,"Лист4"}</definedName>
    <definedName name="ззз" localSheetId="87" hidden="1">{#N/A,#N/A,FALSE,"Лист4"}</definedName>
    <definedName name="ззз" localSheetId="88" hidden="1">{#N/A,#N/A,FALSE,"Лист4"}</definedName>
    <definedName name="ззз" localSheetId="89" hidden="1">{#N/A,#N/A,FALSE,"Лист4"}</definedName>
    <definedName name="ззз" localSheetId="90" hidden="1">{#N/A,#N/A,FALSE,"Лист4"}</definedName>
    <definedName name="ззз" localSheetId="91" hidden="1">{#N/A,#N/A,FALSE,"Лист4"}</definedName>
    <definedName name="ззз" localSheetId="60"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36"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4" hidden="1">{#N/A,#N/A,FALSE,"Лист4"}</definedName>
    <definedName name="зззз" localSheetId="47"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61" hidden="1">{#N/A,#N/A,FALSE,"Лист4"}</definedName>
    <definedName name="зззз" localSheetId="62" hidden="1">{#N/A,#N/A,FALSE,"Лист4"}</definedName>
    <definedName name="зззз" localSheetId="66" hidden="1">{#N/A,#N/A,FALSE,"Лист4"}</definedName>
    <definedName name="зззз" localSheetId="67" hidden="1">{#N/A,#N/A,FALSE,"Лист4"}</definedName>
    <definedName name="зззз" localSheetId="69" hidden="1">{#N/A,#N/A,FALSE,"Лист4"}</definedName>
    <definedName name="зззз" localSheetId="72" hidden="1">{#N/A,#N/A,FALSE,"Лист4"}</definedName>
    <definedName name="зззз" localSheetId="81" hidden="1">{#N/A,#N/A,FALSE,"Лист4"}</definedName>
    <definedName name="зззз" localSheetId="82" hidden="1">{#N/A,#N/A,FALSE,"Лист4"}</definedName>
    <definedName name="зззз" localSheetId="85" hidden="1">{#N/A,#N/A,FALSE,"Лист4"}</definedName>
    <definedName name="зззз" localSheetId="87" hidden="1">{#N/A,#N/A,FALSE,"Лист4"}</definedName>
    <definedName name="зззз" localSheetId="88" hidden="1">{#N/A,#N/A,FALSE,"Лист4"}</definedName>
    <definedName name="зззз" localSheetId="89" hidden="1">{#N/A,#N/A,FALSE,"Лист4"}</definedName>
    <definedName name="зззз" localSheetId="90" hidden="1">{#N/A,#N/A,FALSE,"Лист4"}</definedName>
    <definedName name="зззз" localSheetId="91" hidden="1">{#N/A,#N/A,FALSE,"Лист4"}</definedName>
    <definedName name="зззз" localSheetId="60" hidden="1">{#N/A,#N/A,FALSE,"Лист4"}</definedName>
    <definedName name="зззз" localSheetId="70" hidden="1">{#N/A,#N/A,FALSE,"Лист4"}</definedName>
    <definedName name="зззз" hidden="1">{#N/A,#N/A,FALSE,"Лист4"}</definedName>
    <definedName name="ии" localSheetId="1"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36"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4" hidden="1">{#N/A,#N/A,FALSE,"т02бд"}</definedName>
    <definedName name="ии" localSheetId="47"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61" hidden="1">{#N/A,#N/A,FALSE,"т02бд"}</definedName>
    <definedName name="ии" localSheetId="62" hidden="1">{#N/A,#N/A,FALSE,"т02бд"}</definedName>
    <definedName name="ии" localSheetId="66" hidden="1">{#N/A,#N/A,FALSE,"т02бд"}</definedName>
    <definedName name="ии" localSheetId="67" hidden="1">{#N/A,#N/A,FALSE,"т02бд"}</definedName>
    <definedName name="ии" localSheetId="69" hidden="1">{#N/A,#N/A,FALSE,"т02бд"}</definedName>
    <definedName name="ии" localSheetId="72" hidden="1">{#N/A,#N/A,FALSE,"т02бд"}</definedName>
    <definedName name="ии" localSheetId="81" hidden="1">{#N/A,#N/A,FALSE,"т02бд"}</definedName>
    <definedName name="ии" localSheetId="82" hidden="1">{#N/A,#N/A,FALSE,"т02бд"}</definedName>
    <definedName name="ии" localSheetId="85" hidden="1">{#N/A,#N/A,FALSE,"т02бд"}</definedName>
    <definedName name="ии" localSheetId="87" hidden="1">{#N/A,#N/A,FALSE,"т02бд"}</definedName>
    <definedName name="ии" localSheetId="88" hidden="1">{#N/A,#N/A,FALSE,"т02бд"}</definedName>
    <definedName name="ии" localSheetId="89" hidden="1">{#N/A,#N/A,FALSE,"т02бд"}</definedName>
    <definedName name="ии" localSheetId="90" hidden="1">{#N/A,#N/A,FALSE,"т02бд"}</definedName>
    <definedName name="ии" localSheetId="91" hidden="1">{#N/A,#N/A,FALSE,"т02бд"}</definedName>
    <definedName name="ии" localSheetId="60" hidden="1">{#N/A,#N/A,FALSE,"т02бд"}</definedName>
    <definedName name="ии" localSheetId="70" hidden="1">{#N/A,#N/A,FALSE,"т02бд"}</definedName>
    <definedName name="ии" localSheetId="71" hidden="1">{#N/A,#N/A,FALSE,"т02бд"}</definedName>
    <definedName name="ии" hidden="1">{#N/A,#N/A,FALSE,"т02бд"}</definedName>
    <definedName name="ип" localSheetId="1"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36"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4" hidden="1">{#N/A,#N/A,FALSE,"Лист4"}</definedName>
    <definedName name="ип" localSheetId="47"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61" hidden="1">{#N/A,#N/A,FALSE,"Лист4"}</definedName>
    <definedName name="ип" localSheetId="62" hidden="1">{#N/A,#N/A,FALSE,"Лист4"}</definedName>
    <definedName name="ип" localSheetId="66" hidden="1">{#N/A,#N/A,FALSE,"Лист4"}</definedName>
    <definedName name="ип" localSheetId="67" hidden="1">{#N/A,#N/A,FALSE,"Лист4"}</definedName>
    <definedName name="ип" localSheetId="69" hidden="1">{#N/A,#N/A,FALSE,"Лист4"}</definedName>
    <definedName name="ип" localSheetId="72" hidden="1">{#N/A,#N/A,FALSE,"Лист4"}</definedName>
    <definedName name="ип" localSheetId="81" hidden="1">{#N/A,#N/A,FALSE,"Лист4"}</definedName>
    <definedName name="ип" localSheetId="82" hidden="1">{#N/A,#N/A,FALSE,"Лист4"}</definedName>
    <definedName name="ип" localSheetId="85" hidden="1">{#N/A,#N/A,FALSE,"Лист4"}</definedName>
    <definedName name="ип" localSheetId="87" hidden="1">{#N/A,#N/A,FALSE,"Лист4"}</definedName>
    <definedName name="ип" localSheetId="88" hidden="1">{#N/A,#N/A,FALSE,"Лист4"}</definedName>
    <definedName name="ип" localSheetId="89" hidden="1">{#N/A,#N/A,FALSE,"Лист4"}</definedName>
    <definedName name="ип" localSheetId="90" hidden="1">{#N/A,#N/A,FALSE,"Лист4"}</definedName>
    <definedName name="ип" localSheetId="91" hidden="1">{#N/A,#N/A,FALSE,"Лист4"}</definedName>
    <definedName name="ип" localSheetId="60" hidden="1">{#N/A,#N/A,FALSE,"Лист4"}</definedName>
    <definedName name="ип" localSheetId="70" hidden="1">{#N/A,#N/A,FALSE,"Лист4"}</definedName>
    <definedName name="ип" hidden="1">{#N/A,#N/A,FALSE,"Лист4"}</definedName>
    <definedName name="ить" localSheetId="1"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36"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4" hidden="1">{#N/A,#N/A,FALSE,"Лист4"}</definedName>
    <definedName name="ить" localSheetId="47"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61" hidden="1">{#N/A,#N/A,FALSE,"Лист4"}</definedName>
    <definedName name="ить" localSheetId="62" hidden="1">{#N/A,#N/A,FALSE,"Лист4"}</definedName>
    <definedName name="ить" localSheetId="66" hidden="1">{#N/A,#N/A,FALSE,"Лист4"}</definedName>
    <definedName name="ить" localSheetId="67" hidden="1">{#N/A,#N/A,FALSE,"Лист4"}</definedName>
    <definedName name="ить" localSheetId="69" hidden="1">{#N/A,#N/A,FALSE,"Лист4"}</definedName>
    <definedName name="ить" localSheetId="72" hidden="1">{#N/A,#N/A,FALSE,"Лист4"}</definedName>
    <definedName name="ить" localSheetId="81" hidden="1">{#N/A,#N/A,FALSE,"Лист4"}</definedName>
    <definedName name="ить" localSheetId="82" hidden="1">{#N/A,#N/A,FALSE,"Лист4"}</definedName>
    <definedName name="ить" localSheetId="85" hidden="1">{#N/A,#N/A,FALSE,"Лист4"}</definedName>
    <definedName name="ить" localSheetId="87" hidden="1">{#N/A,#N/A,FALSE,"Лист4"}</definedName>
    <definedName name="ить" localSheetId="88" hidden="1">{#N/A,#N/A,FALSE,"Лист4"}</definedName>
    <definedName name="ить" localSheetId="89" hidden="1">{#N/A,#N/A,FALSE,"Лист4"}</definedName>
    <definedName name="ить" localSheetId="90" hidden="1">{#N/A,#N/A,FALSE,"Лист4"}</definedName>
    <definedName name="ить" localSheetId="91" hidden="1">{#N/A,#N/A,FALSE,"Лист4"}</definedName>
    <definedName name="ить" localSheetId="60" hidden="1">{#N/A,#N/A,FALSE,"Лист4"}</definedName>
    <definedName name="ить" localSheetId="70" hidden="1">{#N/A,#N/A,FALSE,"Лист4"}</definedName>
    <definedName name="ить" hidden="1">{#N/A,#N/A,FALSE,"Лист4"}</definedName>
    <definedName name="і" localSheetId="1"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36"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4" hidden="1">{#N/A,#N/A,FALSE,"т02бд"}</definedName>
    <definedName name="і" localSheetId="47"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61" hidden="1">{#N/A,#N/A,FALSE,"т02бд"}</definedName>
    <definedName name="і" localSheetId="66" hidden="1">{#N/A,#N/A,FALSE,"т02бд"}</definedName>
    <definedName name="і" localSheetId="67" hidden="1">{#N/A,#N/A,FALSE,"т02бд"}</definedName>
    <definedName name="і" localSheetId="82" hidden="1">{#N/A,#N/A,FALSE,"т02бд"}</definedName>
    <definedName name="і" localSheetId="85" hidden="1">{#N/A,#N/A,FALSE,"т02бд"}</definedName>
    <definedName name="і" localSheetId="89" hidden="1">{#N/A,#N/A,FALSE,"т02бд"}</definedName>
    <definedName name="і" localSheetId="60" hidden="1">{#N/A,#N/A,FALSE,"т02бд"}</definedName>
    <definedName name="і" hidden="1">{#N/A,#N/A,FALSE,"т02бд"}</definedName>
    <definedName name="і_1" localSheetId="1"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36"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4" hidden="1">{#N/A,#N/A,FALSE,"т02бд"}</definedName>
    <definedName name="і_1" localSheetId="47"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61" hidden="1">{#N/A,#N/A,FALSE,"т02бд"}</definedName>
    <definedName name="і_1" localSheetId="66" hidden="1">{#N/A,#N/A,FALSE,"т02бд"}</definedName>
    <definedName name="і_1" localSheetId="67" hidden="1">{#N/A,#N/A,FALSE,"т02бд"}</definedName>
    <definedName name="і_1" localSheetId="82" hidden="1">{#N/A,#N/A,FALSE,"т02бд"}</definedName>
    <definedName name="і_1" localSheetId="85" hidden="1">{#N/A,#N/A,FALSE,"т02бд"}</definedName>
    <definedName name="і_1" localSheetId="89" hidden="1">{#N/A,#N/A,FALSE,"т02бд"}</definedName>
    <definedName name="і_1" localSheetId="60" hidden="1">{#N/A,#N/A,FALSE,"т02бд"}</definedName>
    <definedName name="і_1" hidden="1">{#N/A,#N/A,FALSE,"т02бд"}</definedName>
    <definedName name="і_2" localSheetId="1"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36"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4" hidden="1">{#N/A,#N/A,FALSE,"т02бд"}</definedName>
    <definedName name="і_2" localSheetId="47"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61" hidden="1">{#N/A,#N/A,FALSE,"т02бд"}</definedName>
    <definedName name="і_2" localSheetId="66" hidden="1">{#N/A,#N/A,FALSE,"т02бд"}</definedName>
    <definedName name="і_2" localSheetId="67" hidden="1">{#N/A,#N/A,FALSE,"т02бд"}</definedName>
    <definedName name="і_2" localSheetId="82" hidden="1">{#N/A,#N/A,FALSE,"т02бд"}</definedName>
    <definedName name="і_2" localSheetId="85" hidden="1">{#N/A,#N/A,FALSE,"т02бд"}</definedName>
    <definedName name="і_2" localSheetId="89" hidden="1">{#N/A,#N/A,FALSE,"т02бд"}</definedName>
    <definedName name="і_2" localSheetId="60" hidden="1">{#N/A,#N/A,FALSE,"т02бд"}</definedName>
    <definedName name="і_2" hidden="1">{#N/A,#N/A,FALSE,"т02бд"}</definedName>
    <definedName name="іва" localSheetId="1" hidden="1">{#N/A,#N/A,FALSE,"т02бд"}</definedName>
    <definedName name="іва" localSheetId="2" hidden="1">{#N/A,#N/A,FALSE,"т02бд"}</definedName>
    <definedName name="іва" localSheetId="16" hidden="1">{#N/A,#N/A,FALSE,"т02бд"}</definedName>
    <definedName name="іва" localSheetId="17" hidden="1">{#N/A,#N/A,FALSE,"т02бд"}</definedName>
    <definedName name="іва" localSheetId="19" hidden="1">{#N/A,#N/A,FALSE,"т02бд"}</definedName>
    <definedName name="іва" localSheetId="21"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36"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61" hidden="1">{#N/A,#N/A,FALSE,"т02бд"}</definedName>
    <definedName name="іва" localSheetId="62" hidden="1">{#N/A,#N/A,FALSE,"т02бд"}</definedName>
    <definedName name="іва" localSheetId="66" hidden="1">{#N/A,#N/A,FALSE,"т02бд"}</definedName>
    <definedName name="іва" localSheetId="67" hidden="1">{#N/A,#N/A,FALSE,"т02бд"}</definedName>
    <definedName name="іва" localSheetId="69" hidden="1">{#N/A,#N/A,FALSE,"т02бд"}</definedName>
    <definedName name="іва" localSheetId="72" hidden="1">{#N/A,#N/A,FALSE,"т02бд"}</definedName>
    <definedName name="іва" localSheetId="81" hidden="1">{#N/A,#N/A,FALSE,"т02бд"}</definedName>
    <definedName name="іва" localSheetId="82" hidden="1">{#N/A,#N/A,FALSE,"т02бд"}</definedName>
    <definedName name="іва" localSheetId="85" hidden="1">{#N/A,#N/A,FALSE,"т02бд"}</definedName>
    <definedName name="іва" localSheetId="87" hidden="1">{#N/A,#N/A,FALSE,"т02бд"}</definedName>
    <definedName name="іва" localSheetId="88" hidden="1">{#N/A,#N/A,FALSE,"т02бд"}</definedName>
    <definedName name="іва" localSheetId="89" hidden="1">{#N/A,#N/A,FALSE,"т02бд"}</definedName>
    <definedName name="іва" localSheetId="90" hidden="1">{#N/A,#N/A,FALSE,"т02бд"}</definedName>
    <definedName name="іва" localSheetId="22" hidden="1">{#N/A,#N/A,FALSE,"т02бд"}</definedName>
    <definedName name="іва" localSheetId="60" hidden="1">{#N/A,#N/A,FALSE,"т02бд"}</definedName>
    <definedName name="іва" hidden="1">{#N/A,#N/A,FALSE,"т02бд"}</definedName>
    <definedName name="іва_1" localSheetId="1"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36"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4" hidden="1">{#N/A,#N/A,FALSE,"т02бд"}</definedName>
    <definedName name="іва_1" localSheetId="47"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61" hidden="1">{#N/A,#N/A,FALSE,"т02бд"}</definedName>
    <definedName name="іва_1" localSheetId="66" hidden="1">{#N/A,#N/A,FALSE,"т02бд"}</definedName>
    <definedName name="іва_1" localSheetId="67" hidden="1">{#N/A,#N/A,FALSE,"т02бд"}</definedName>
    <definedName name="іва_1" localSheetId="82" hidden="1">{#N/A,#N/A,FALSE,"т02бд"}</definedName>
    <definedName name="іва_1" localSheetId="85" hidden="1">{#N/A,#N/A,FALSE,"т02бд"}</definedName>
    <definedName name="іва_1" localSheetId="89" hidden="1">{#N/A,#N/A,FALSE,"т02бд"}</definedName>
    <definedName name="іва_1" localSheetId="60" hidden="1">{#N/A,#N/A,FALSE,"т02бд"}</definedName>
    <definedName name="іва_1" hidden="1">{#N/A,#N/A,FALSE,"т02бд"}</definedName>
    <definedName name="іва_2" localSheetId="1"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36"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4" hidden="1">{#N/A,#N/A,FALSE,"т02бд"}</definedName>
    <definedName name="іва_2" localSheetId="47"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61" hidden="1">{#N/A,#N/A,FALSE,"т02бд"}</definedName>
    <definedName name="іва_2" localSheetId="66" hidden="1">{#N/A,#N/A,FALSE,"т02бд"}</definedName>
    <definedName name="іва_2" localSheetId="67" hidden="1">{#N/A,#N/A,FALSE,"т02бд"}</definedName>
    <definedName name="іва_2" localSheetId="82" hidden="1">{#N/A,#N/A,FALSE,"т02бд"}</definedName>
    <definedName name="іва_2" localSheetId="85" hidden="1">{#N/A,#N/A,FALSE,"т02бд"}</definedName>
    <definedName name="іва_2" localSheetId="89" hidden="1">{#N/A,#N/A,FALSE,"т02бд"}</definedName>
    <definedName name="іва_2" localSheetId="60" hidden="1">{#N/A,#N/A,FALSE,"т02бд"}</definedName>
    <definedName name="іва_2" hidden="1">{#N/A,#N/A,FALSE,"т02бд"}</definedName>
    <definedName name="іваа" localSheetId="1"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36"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4" hidden="1">{#N/A,#N/A,FALSE,"Лист4"}</definedName>
    <definedName name="іваа" localSheetId="47"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61" hidden="1">{#N/A,#N/A,FALSE,"Лист4"}</definedName>
    <definedName name="іваа" localSheetId="62" hidden="1">{#N/A,#N/A,FALSE,"Лист4"}</definedName>
    <definedName name="іваа" localSheetId="66" hidden="1">{#N/A,#N/A,FALSE,"Лист4"}</definedName>
    <definedName name="іваа" localSheetId="67" hidden="1">{#N/A,#N/A,FALSE,"Лист4"}</definedName>
    <definedName name="іваа" localSheetId="69" hidden="1">{#N/A,#N/A,FALSE,"Лист4"}</definedName>
    <definedName name="іваа" localSheetId="72" hidden="1">{#N/A,#N/A,FALSE,"Лист4"}</definedName>
    <definedName name="іваа" localSheetId="81" hidden="1">{#N/A,#N/A,FALSE,"Лист4"}</definedName>
    <definedName name="іваа" localSheetId="82" hidden="1">{#N/A,#N/A,FALSE,"Лист4"}</definedName>
    <definedName name="іваа" localSheetId="85" hidden="1">{#N/A,#N/A,FALSE,"Лист4"}</definedName>
    <definedName name="іваа" localSheetId="87" hidden="1">{#N/A,#N/A,FALSE,"Лист4"}</definedName>
    <definedName name="іваа" localSheetId="88" hidden="1">{#N/A,#N/A,FALSE,"Лист4"}</definedName>
    <definedName name="іваа" localSheetId="89" hidden="1">{#N/A,#N/A,FALSE,"Лист4"}</definedName>
    <definedName name="іваа" localSheetId="90" hidden="1">{#N/A,#N/A,FALSE,"Лист4"}</definedName>
    <definedName name="іваа" localSheetId="91" hidden="1">{#N/A,#N/A,FALSE,"Лист4"}</definedName>
    <definedName name="іваа" localSheetId="60" hidden="1">{#N/A,#N/A,FALSE,"Лист4"}</definedName>
    <definedName name="іваа" localSheetId="70" hidden="1">{#N/A,#N/A,FALSE,"Лист4"}</definedName>
    <definedName name="іваа" hidden="1">{#N/A,#N/A,FALSE,"Лист4"}</definedName>
    <definedName name="івап" localSheetId="1"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36"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4" hidden="1">{#N/A,#N/A,FALSE,"Лист4"}</definedName>
    <definedName name="івап" localSheetId="47"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61" hidden="1">{#N/A,#N/A,FALSE,"Лист4"}</definedName>
    <definedName name="івап" localSheetId="62" hidden="1">{#N/A,#N/A,FALSE,"Лист4"}</definedName>
    <definedName name="івап" localSheetId="66" hidden="1">{#N/A,#N/A,FALSE,"Лист4"}</definedName>
    <definedName name="івап" localSheetId="67" hidden="1">{#N/A,#N/A,FALSE,"Лист4"}</definedName>
    <definedName name="івап" localSheetId="69" hidden="1">{#N/A,#N/A,FALSE,"Лист4"}</definedName>
    <definedName name="івап" localSheetId="72" hidden="1">{#N/A,#N/A,FALSE,"Лист4"}</definedName>
    <definedName name="івап" localSheetId="81" hidden="1">{#N/A,#N/A,FALSE,"Лист4"}</definedName>
    <definedName name="івап" localSheetId="82" hidden="1">{#N/A,#N/A,FALSE,"Лист4"}</definedName>
    <definedName name="івап" localSheetId="85" hidden="1">{#N/A,#N/A,FALSE,"Лист4"}</definedName>
    <definedName name="івап" localSheetId="87" hidden="1">{#N/A,#N/A,FALSE,"Лист4"}</definedName>
    <definedName name="івап" localSheetId="88" hidden="1">{#N/A,#N/A,FALSE,"Лист4"}</definedName>
    <definedName name="івап" localSheetId="89" hidden="1">{#N/A,#N/A,FALSE,"Лист4"}</definedName>
    <definedName name="івап" localSheetId="90" hidden="1">{#N/A,#N/A,FALSE,"Лист4"}</definedName>
    <definedName name="івап" localSheetId="91" hidden="1">{#N/A,#N/A,FALSE,"Лист4"}</definedName>
    <definedName name="івап" localSheetId="60"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36"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4" hidden="1">{#N/A,#N/A,FALSE,"Лист4"}</definedName>
    <definedName name="івпа" localSheetId="47"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61" hidden="1">{#N/A,#N/A,FALSE,"Лист4"}</definedName>
    <definedName name="івпа" localSheetId="62" hidden="1">{#N/A,#N/A,FALSE,"Лист4"}</definedName>
    <definedName name="івпа" localSheetId="66" hidden="1">{#N/A,#N/A,FALSE,"Лист4"}</definedName>
    <definedName name="івпа" localSheetId="67" hidden="1">{#N/A,#N/A,FALSE,"Лист4"}</definedName>
    <definedName name="івпа" localSheetId="69" hidden="1">{#N/A,#N/A,FALSE,"Лист4"}</definedName>
    <definedName name="івпа" localSheetId="72" hidden="1">{#N/A,#N/A,FALSE,"Лист4"}</definedName>
    <definedName name="івпа" localSheetId="81" hidden="1">{#N/A,#N/A,FALSE,"Лист4"}</definedName>
    <definedName name="івпа" localSheetId="82" hidden="1">{#N/A,#N/A,FALSE,"Лист4"}</definedName>
    <definedName name="івпа" localSheetId="85" hidden="1">{#N/A,#N/A,FALSE,"Лист4"}</definedName>
    <definedName name="івпа" localSheetId="87" hidden="1">{#N/A,#N/A,FALSE,"Лист4"}</definedName>
    <definedName name="івпа" localSheetId="88" hidden="1">{#N/A,#N/A,FALSE,"Лист4"}</definedName>
    <definedName name="івпа" localSheetId="89" hidden="1">{#N/A,#N/A,FALSE,"Лист4"}</definedName>
    <definedName name="івпа" localSheetId="90" hidden="1">{#N/A,#N/A,FALSE,"Лист4"}</definedName>
    <definedName name="івпа" localSheetId="91" hidden="1">{#N/A,#N/A,FALSE,"Лист4"}</definedName>
    <definedName name="івпа" localSheetId="60"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36"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4" hidden="1">{#N/A,#N/A,FALSE,"т02бд"}</definedName>
    <definedName name="іі" localSheetId="47"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61" hidden="1">{#N/A,#N/A,FALSE,"т02бд"}</definedName>
    <definedName name="іі" localSheetId="62" hidden="1">{#N/A,#N/A,FALSE,"т02бд"}</definedName>
    <definedName name="іі" localSheetId="66" hidden="1">{#N/A,#N/A,FALSE,"т02бд"}</definedName>
    <definedName name="іі" localSheetId="67" hidden="1">{#N/A,#N/A,FALSE,"т02бд"}</definedName>
    <definedName name="іі" localSheetId="69" hidden="1">{#N/A,#N/A,FALSE,"т02бд"}</definedName>
    <definedName name="іі" localSheetId="72" hidden="1">{#N/A,#N/A,FALSE,"т02бд"}</definedName>
    <definedName name="іі" localSheetId="81" hidden="1">{#N/A,#N/A,FALSE,"т02бд"}</definedName>
    <definedName name="іі" localSheetId="82" hidden="1">{#N/A,#N/A,FALSE,"т02бд"}</definedName>
    <definedName name="іі" localSheetId="85" hidden="1">{#N/A,#N/A,FALSE,"т02бд"}</definedName>
    <definedName name="іі" localSheetId="87" hidden="1">{#N/A,#N/A,FALSE,"т02бд"}</definedName>
    <definedName name="іі" localSheetId="88" hidden="1">{#N/A,#N/A,FALSE,"т02бд"}</definedName>
    <definedName name="іі" localSheetId="89" hidden="1">{#N/A,#N/A,FALSE,"т02бд"}</definedName>
    <definedName name="іі" localSheetId="90" hidden="1">{#N/A,#N/A,FALSE,"т02бд"}</definedName>
    <definedName name="іі" localSheetId="91" hidden="1">{#N/A,#N/A,FALSE,"т02бд"}</definedName>
    <definedName name="іі" localSheetId="60" hidden="1">{#N/A,#N/A,FALSE,"т02бд"}</definedName>
    <definedName name="іі" localSheetId="70" hidden="1">{#N/A,#N/A,FALSE,"т02бд"}</definedName>
    <definedName name="іі" hidden="1">{#N/A,#N/A,FALSE,"т02бд"}</definedName>
    <definedName name="ііі" localSheetId="1" hidden="1">{"MONA",#N/A,FALSE,"S"}</definedName>
    <definedName name="ііі" localSheetId="2"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36"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3" hidden="1">{"MONA",#N/A,FALSE,"S"}</definedName>
    <definedName name="ііі" localSheetId="44" hidden="1">{"MONA",#N/A,FALSE,"S"}</definedName>
    <definedName name="ііі" localSheetId="47"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61" hidden="1">{"MONA",#N/A,FALSE,"S"}</definedName>
    <definedName name="ііі" localSheetId="62" hidden="1">{"MONA",#N/A,FALSE,"S"}</definedName>
    <definedName name="ііі" localSheetId="66" hidden="1">{"MONA",#N/A,FALSE,"S"}</definedName>
    <definedName name="ііі" localSheetId="67" hidden="1">{"MONA",#N/A,FALSE,"S"}</definedName>
    <definedName name="ііі" localSheetId="69" hidden="1">{"MONA",#N/A,FALSE,"S"}</definedName>
    <definedName name="ііі" localSheetId="72" hidden="1">{"MONA",#N/A,FALSE,"S"}</definedName>
    <definedName name="ііі" localSheetId="81" hidden="1">{"MONA",#N/A,FALSE,"S"}</definedName>
    <definedName name="ііі" localSheetId="82" hidden="1">{"MONA",#N/A,FALSE,"S"}</definedName>
    <definedName name="ііі" localSheetId="85" hidden="1">{"MONA",#N/A,FALSE,"S"}</definedName>
    <definedName name="ііі" localSheetId="87" hidden="1">{"MONA",#N/A,FALSE,"S"}</definedName>
    <definedName name="ііі" localSheetId="88" hidden="1">{"MONA",#N/A,FALSE,"S"}</definedName>
    <definedName name="ііі" localSheetId="89" hidden="1">{"MONA",#N/A,FALSE,"S"}</definedName>
    <definedName name="ііі" localSheetId="90" hidden="1">{"MONA",#N/A,FALSE,"S"}</definedName>
    <definedName name="ііі" localSheetId="91" hidden="1">{"MONA",#N/A,FALSE,"S"}</definedName>
    <definedName name="ііі" localSheetId="60" hidden="1">{"MONA",#N/A,FALSE,"S"}</definedName>
    <definedName name="ііі" localSheetId="70" hidden="1">{"MONA",#N/A,FALSE,"S"}</definedName>
    <definedName name="ііі" hidden="1">{"MONA",#N/A,FALSE,"S"}</definedName>
    <definedName name="іііі" localSheetId="1"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36"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4" hidden="1">{#N/A,#N/A,FALSE,"Лист4"}</definedName>
    <definedName name="іііі" localSheetId="47"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61" hidden="1">{#N/A,#N/A,FALSE,"Лист4"}</definedName>
    <definedName name="іііі" localSheetId="62" hidden="1">{#N/A,#N/A,FALSE,"Лист4"}</definedName>
    <definedName name="іііі" localSheetId="66" hidden="1">{#N/A,#N/A,FALSE,"Лист4"}</definedName>
    <definedName name="іііі" localSheetId="67" hidden="1">{#N/A,#N/A,FALSE,"Лист4"}</definedName>
    <definedName name="іііі" localSheetId="69" hidden="1">{#N/A,#N/A,FALSE,"Лист4"}</definedName>
    <definedName name="іііі" localSheetId="72" hidden="1">{#N/A,#N/A,FALSE,"Лист4"}</definedName>
    <definedName name="іііі" localSheetId="81" hidden="1">{#N/A,#N/A,FALSE,"Лист4"}</definedName>
    <definedName name="іііі" localSheetId="82" hidden="1">{#N/A,#N/A,FALSE,"Лист4"}</definedName>
    <definedName name="іііі" localSheetId="85" hidden="1">{#N/A,#N/A,FALSE,"Лист4"}</definedName>
    <definedName name="іііі" localSheetId="87" hidden="1">{#N/A,#N/A,FALSE,"Лист4"}</definedName>
    <definedName name="іііі" localSheetId="88" hidden="1">{#N/A,#N/A,FALSE,"Лист4"}</definedName>
    <definedName name="іііі" localSheetId="89" hidden="1">{#N/A,#N/A,FALSE,"Лист4"}</definedName>
    <definedName name="іііі" localSheetId="90" hidden="1">{#N/A,#N/A,FALSE,"Лист4"}</definedName>
    <definedName name="іііі" localSheetId="91" hidden="1">{#N/A,#N/A,FALSE,"Лист4"}</definedName>
    <definedName name="іііі" localSheetId="60" hidden="1">{#N/A,#N/A,FALSE,"Лист4"}</definedName>
    <definedName name="іііі" localSheetId="70" hidden="1">{#N/A,#N/A,FALSE,"Лист4"}</definedName>
    <definedName name="іііі" hidden="1">{#N/A,#N/A,FALSE,"Лист4"}</definedName>
    <definedName name="ін" localSheetId="1"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36"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4" hidden="1">{#N/A,#N/A,FALSE,"Лист4"}</definedName>
    <definedName name="ін" localSheetId="47"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61" hidden="1">{#N/A,#N/A,FALSE,"Лист4"}</definedName>
    <definedName name="ін" localSheetId="62" hidden="1">{#N/A,#N/A,FALSE,"Лист4"}</definedName>
    <definedName name="ін" localSheetId="66" hidden="1">{#N/A,#N/A,FALSE,"Лист4"}</definedName>
    <definedName name="ін" localSheetId="67" hidden="1">{#N/A,#N/A,FALSE,"Лист4"}</definedName>
    <definedName name="ін" localSheetId="69" hidden="1">{#N/A,#N/A,FALSE,"Лист4"}</definedName>
    <definedName name="ін" localSheetId="72" hidden="1">{#N/A,#N/A,FALSE,"Лист4"}</definedName>
    <definedName name="ін" localSheetId="81" hidden="1">{#N/A,#N/A,FALSE,"Лист4"}</definedName>
    <definedName name="ін" localSheetId="82" hidden="1">{#N/A,#N/A,FALSE,"Лист4"}</definedName>
    <definedName name="ін" localSheetId="85" hidden="1">{#N/A,#N/A,FALSE,"Лист4"}</definedName>
    <definedName name="ін" localSheetId="87" hidden="1">{#N/A,#N/A,FALSE,"Лист4"}</definedName>
    <definedName name="ін" localSheetId="88" hidden="1">{#N/A,#N/A,FALSE,"Лист4"}</definedName>
    <definedName name="ін" localSheetId="89" hidden="1">{#N/A,#N/A,FALSE,"Лист4"}</definedName>
    <definedName name="ін" localSheetId="90" hidden="1">{#N/A,#N/A,FALSE,"Лист4"}</definedName>
    <definedName name="ін" localSheetId="91" hidden="1">{#N/A,#N/A,FALSE,"Лист4"}</definedName>
    <definedName name="ін" localSheetId="60"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36"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4" hidden="1">{#N/A,#N/A,FALSE,"Лист4"}</definedName>
    <definedName name="інші" localSheetId="47"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61" hidden="1">{#N/A,#N/A,FALSE,"Лист4"}</definedName>
    <definedName name="інші" localSheetId="62" hidden="1">{#N/A,#N/A,FALSE,"Лист4"}</definedName>
    <definedName name="інші" localSheetId="66" hidden="1">{#N/A,#N/A,FALSE,"Лист4"}</definedName>
    <definedName name="інші" localSheetId="67" hidden="1">{#N/A,#N/A,FALSE,"Лист4"}</definedName>
    <definedName name="інші" localSheetId="69" hidden="1">{#N/A,#N/A,FALSE,"Лист4"}</definedName>
    <definedName name="інші" localSheetId="72" hidden="1">{#N/A,#N/A,FALSE,"Лист4"}</definedName>
    <definedName name="інші" localSheetId="81" hidden="1">{#N/A,#N/A,FALSE,"Лист4"}</definedName>
    <definedName name="інші" localSheetId="82" hidden="1">{#N/A,#N/A,FALSE,"Лист4"}</definedName>
    <definedName name="інші" localSheetId="85" hidden="1">{#N/A,#N/A,FALSE,"Лист4"}</definedName>
    <definedName name="інші" localSheetId="87" hidden="1">{#N/A,#N/A,FALSE,"Лист4"}</definedName>
    <definedName name="інші" localSheetId="88" hidden="1">{#N/A,#N/A,FALSE,"Лист4"}</definedName>
    <definedName name="інші" localSheetId="89" hidden="1">{#N/A,#N/A,FALSE,"Лист4"}</definedName>
    <definedName name="інші" localSheetId="90" hidden="1">{#N/A,#N/A,FALSE,"Лист4"}</definedName>
    <definedName name="інші" localSheetId="91" hidden="1">{#N/A,#N/A,FALSE,"Лист4"}</definedName>
    <definedName name="інші" localSheetId="60"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36"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4" hidden="1">{#N/A,#N/A,FALSE,"Лист4"}</definedName>
    <definedName name="іук" localSheetId="47"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61" hidden="1">{#N/A,#N/A,FALSE,"Лист4"}</definedName>
    <definedName name="іук" localSheetId="62" hidden="1">{#N/A,#N/A,FALSE,"Лист4"}</definedName>
    <definedName name="іук" localSheetId="66" hidden="1">{#N/A,#N/A,FALSE,"Лист4"}</definedName>
    <definedName name="іук" localSheetId="67" hidden="1">{#N/A,#N/A,FALSE,"Лист4"}</definedName>
    <definedName name="іук" localSheetId="69" hidden="1">{#N/A,#N/A,FALSE,"Лист4"}</definedName>
    <definedName name="іук" localSheetId="72" hidden="1">{#N/A,#N/A,FALSE,"Лист4"}</definedName>
    <definedName name="іук" localSheetId="81" hidden="1">{#N/A,#N/A,FALSE,"Лист4"}</definedName>
    <definedName name="іук" localSheetId="82" hidden="1">{#N/A,#N/A,FALSE,"Лист4"}</definedName>
    <definedName name="іук" localSheetId="85" hidden="1">{#N/A,#N/A,FALSE,"Лист4"}</definedName>
    <definedName name="іук" localSheetId="87" hidden="1">{#N/A,#N/A,FALSE,"Лист4"}</definedName>
    <definedName name="іук" localSheetId="88" hidden="1">{#N/A,#N/A,FALSE,"Лист4"}</definedName>
    <definedName name="іук" localSheetId="89" hidden="1">{#N/A,#N/A,FALSE,"Лист4"}</definedName>
    <definedName name="іук" localSheetId="90" hidden="1">{#N/A,#N/A,FALSE,"Лист4"}</definedName>
    <definedName name="іук" localSheetId="91" hidden="1">{#N/A,#N/A,FALSE,"Лист4"}</definedName>
    <definedName name="іук" localSheetId="60"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36"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4" hidden="1">{#N/A,#N/A,FALSE,"Лист4"}</definedName>
    <definedName name="їжд" localSheetId="47"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61" hidden="1">{#N/A,#N/A,FALSE,"Лист4"}</definedName>
    <definedName name="їжд" localSheetId="62" hidden="1">{#N/A,#N/A,FALSE,"Лист4"}</definedName>
    <definedName name="їжд" localSheetId="66" hidden="1">{#N/A,#N/A,FALSE,"Лист4"}</definedName>
    <definedName name="їжд" localSheetId="67" hidden="1">{#N/A,#N/A,FALSE,"Лист4"}</definedName>
    <definedName name="їжд" localSheetId="69" hidden="1">{#N/A,#N/A,FALSE,"Лист4"}</definedName>
    <definedName name="їжд" localSheetId="72" hidden="1">{#N/A,#N/A,FALSE,"Лист4"}</definedName>
    <definedName name="їжд" localSheetId="81" hidden="1">{#N/A,#N/A,FALSE,"Лист4"}</definedName>
    <definedName name="їжд" localSheetId="82" hidden="1">{#N/A,#N/A,FALSE,"Лист4"}</definedName>
    <definedName name="їжд" localSheetId="85" hidden="1">{#N/A,#N/A,FALSE,"Лист4"}</definedName>
    <definedName name="їжд" localSheetId="87" hidden="1">{#N/A,#N/A,FALSE,"Лист4"}</definedName>
    <definedName name="їжд" localSheetId="88" hidden="1">{#N/A,#N/A,FALSE,"Лист4"}</definedName>
    <definedName name="їжд" localSheetId="89" hidden="1">{#N/A,#N/A,FALSE,"Лист4"}</definedName>
    <definedName name="їжд" localSheetId="90" hidden="1">{#N/A,#N/A,FALSE,"Лист4"}</definedName>
    <definedName name="їжд" localSheetId="91" hidden="1">{#N/A,#N/A,FALSE,"Лист4"}</definedName>
    <definedName name="їжд" localSheetId="60" hidden="1">{#N/A,#N/A,FALSE,"Лист4"}</definedName>
    <definedName name="їжд" localSheetId="70" hidden="1">{#N/A,#N/A,FALSE,"Лист4"}</definedName>
    <definedName name="їжд" hidden="1">{#N/A,#N/A,FALSE,"Лист4"}</definedName>
    <definedName name="й" localSheetId="1"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36"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4" hidden="1">{#N/A,#N/A,FALSE,"т02бд"}</definedName>
    <definedName name="й" localSheetId="47"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61" hidden="1">{#N/A,#N/A,FALSE,"т02бд"}</definedName>
    <definedName name="й" localSheetId="66" hidden="1">{#N/A,#N/A,FALSE,"т02бд"}</definedName>
    <definedName name="й" localSheetId="67" hidden="1">{#N/A,#N/A,FALSE,"т02бд"}</definedName>
    <definedName name="й" localSheetId="82" hidden="1">{#N/A,#N/A,FALSE,"т02бд"}</definedName>
    <definedName name="й" localSheetId="85" hidden="1">{#N/A,#N/A,FALSE,"т02бд"}</definedName>
    <definedName name="й" localSheetId="89" hidden="1">{#N/A,#N/A,FALSE,"т02бд"}</definedName>
    <definedName name="й" localSheetId="60" hidden="1">{#N/A,#N/A,FALSE,"т02бд"}</definedName>
    <definedName name="й" hidden="1">{#N/A,#N/A,FALSE,"т02бд"}</definedName>
    <definedName name="й_1" localSheetId="1"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36"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4" hidden="1">{#N/A,#N/A,FALSE,"т02бд"}</definedName>
    <definedName name="й_1" localSheetId="47"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61" hidden="1">{#N/A,#N/A,FALSE,"т02бд"}</definedName>
    <definedName name="й_1" localSheetId="66" hidden="1">{#N/A,#N/A,FALSE,"т02бд"}</definedName>
    <definedName name="й_1" localSheetId="67" hidden="1">{#N/A,#N/A,FALSE,"т02бд"}</definedName>
    <definedName name="й_1" localSheetId="82" hidden="1">{#N/A,#N/A,FALSE,"т02бд"}</definedName>
    <definedName name="й_1" localSheetId="85" hidden="1">{#N/A,#N/A,FALSE,"т02бд"}</definedName>
    <definedName name="й_1" localSheetId="89" hidden="1">{#N/A,#N/A,FALSE,"т02бд"}</definedName>
    <definedName name="й_1" localSheetId="60" hidden="1">{#N/A,#N/A,FALSE,"т02бд"}</definedName>
    <definedName name="й_1" hidden="1">{#N/A,#N/A,FALSE,"т02бд"}</definedName>
    <definedName name="й_2" localSheetId="1"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36"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4" hidden="1">{#N/A,#N/A,FALSE,"т02бд"}</definedName>
    <definedName name="й_2" localSheetId="47"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61" hidden="1">{#N/A,#N/A,FALSE,"т02бд"}</definedName>
    <definedName name="й_2" localSheetId="66" hidden="1">{#N/A,#N/A,FALSE,"т02бд"}</definedName>
    <definedName name="й_2" localSheetId="67" hidden="1">{#N/A,#N/A,FALSE,"т02бд"}</definedName>
    <definedName name="й_2" localSheetId="82" hidden="1">{#N/A,#N/A,FALSE,"т02бд"}</definedName>
    <definedName name="й_2" localSheetId="85" hidden="1">{#N/A,#N/A,FALSE,"т02бд"}</definedName>
    <definedName name="й_2" localSheetId="89" hidden="1">{#N/A,#N/A,FALSE,"т02бд"}</definedName>
    <definedName name="й_2" localSheetId="60" hidden="1">{#N/A,#N/A,FALSE,"т02бд"}</definedName>
    <definedName name="й_2" hidden="1">{#N/A,#N/A,FALSE,"т02бд"}</definedName>
    <definedName name="йив" localSheetId="1"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36"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4" hidden="1">{#N/A,#N/A,FALSE,"т02бд"}</definedName>
    <definedName name="йив" localSheetId="47"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61" hidden="1">{#N/A,#N/A,FALSE,"т02бд"}</definedName>
    <definedName name="йив" localSheetId="62" hidden="1">{#N/A,#N/A,FALSE,"т02бд"}</definedName>
    <definedName name="йив" localSheetId="66" hidden="1">{#N/A,#N/A,FALSE,"т02бд"}</definedName>
    <definedName name="йив" localSheetId="67" hidden="1">{#N/A,#N/A,FALSE,"т02бд"}</definedName>
    <definedName name="йив" localSheetId="69" hidden="1">{#N/A,#N/A,FALSE,"т02бд"}</definedName>
    <definedName name="йив" localSheetId="72" hidden="1">{#N/A,#N/A,FALSE,"т02бд"}</definedName>
    <definedName name="йив" localSheetId="81" hidden="1">{#N/A,#N/A,FALSE,"т02бд"}</definedName>
    <definedName name="йив" localSheetId="82" hidden="1">{#N/A,#N/A,FALSE,"т02бд"}</definedName>
    <definedName name="йив" localSheetId="85" hidden="1">{#N/A,#N/A,FALSE,"т02бд"}</definedName>
    <definedName name="йив" localSheetId="87" hidden="1">{#N/A,#N/A,FALSE,"т02бд"}</definedName>
    <definedName name="йив" localSheetId="88" hidden="1">{#N/A,#N/A,FALSE,"т02бд"}</definedName>
    <definedName name="йив" localSheetId="89" hidden="1">{#N/A,#N/A,FALSE,"т02бд"}</definedName>
    <definedName name="йив" localSheetId="90" hidden="1">{#N/A,#N/A,FALSE,"т02бд"}</definedName>
    <definedName name="йив" localSheetId="91" hidden="1">{#N/A,#N/A,FALSE,"т02бд"}</definedName>
    <definedName name="йив" localSheetId="60" hidden="1">{#N/A,#N/A,FALSE,"т02бд"}</definedName>
    <definedName name="йив" localSheetId="70" hidden="1">{#N/A,#N/A,FALSE,"т02бд"}</definedName>
    <definedName name="йив" hidden="1">{#N/A,#N/A,FALSE,"т02бд"}</definedName>
    <definedName name="ййй" localSheetId="1"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36"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4" hidden="1">{#N/A,#N/A,FALSE,"т02бд"}</definedName>
    <definedName name="ййй" localSheetId="47"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61" hidden="1">{#N/A,#N/A,FALSE,"т02бд"}</definedName>
    <definedName name="ййй" localSheetId="62" hidden="1">{#N/A,#N/A,FALSE,"т02бд"}</definedName>
    <definedName name="ййй" localSheetId="66" hidden="1">{#N/A,#N/A,FALSE,"т02бд"}</definedName>
    <definedName name="ййй" localSheetId="67" hidden="1">{#N/A,#N/A,FALSE,"т02бд"}</definedName>
    <definedName name="ййй" localSheetId="69" hidden="1">{#N/A,#N/A,FALSE,"т02бд"}</definedName>
    <definedName name="ййй" localSheetId="72" hidden="1">{#N/A,#N/A,FALSE,"т02бд"}</definedName>
    <definedName name="ййй" localSheetId="81" hidden="1">{#N/A,#N/A,FALSE,"т02бд"}</definedName>
    <definedName name="ййй" localSheetId="82" hidden="1">{#N/A,#N/A,FALSE,"т02бд"}</definedName>
    <definedName name="ййй" localSheetId="85" hidden="1">{#N/A,#N/A,FALSE,"т02бд"}</definedName>
    <definedName name="ййй" localSheetId="87" hidden="1">{#N/A,#N/A,FALSE,"т02бд"}</definedName>
    <definedName name="ййй" localSheetId="88" hidden="1">{#N/A,#N/A,FALSE,"т02бд"}</definedName>
    <definedName name="ййй" localSheetId="89" hidden="1">{#N/A,#N/A,FALSE,"т02бд"}</definedName>
    <definedName name="ййй" localSheetId="90" hidden="1">{#N/A,#N/A,FALSE,"т02бд"}</definedName>
    <definedName name="ййй" localSheetId="91" hidden="1">{#N/A,#N/A,FALSE,"т02бд"}</definedName>
    <definedName name="ййй" localSheetId="60"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36"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4" hidden="1">{#N/A,#N/A,FALSE,"Лист4"}</definedName>
    <definedName name="йййй" localSheetId="47"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61" hidden="1">{#N/A,#N/A,FALSE,"Лист4"}</definedName>
    <definedName name="йййй" localSheetId="62" hidden="1">{#N/A,#N/A,FALSE,"Лист4"}</definedName>
    <definedName name="йййй" localSheetId="66" hidden="1">{#N/A,#N/A,FALSE,"Лист4"}</definedName>
    <definedName name="йййй" localSheetId="67" hidden="1">{#N/A,#N/A,FALSE,"Лист4"}</definedName>
    <definedName name="йййй" localSheetId="69" hidden="1">{#N/A,#N/A,FALSE,"Лист4"}</definedName>
    <definedName name="йййй" localSheetId="72" hidden="1">{#N/A,#N/A,FALSE,"Лист4"}</definedName>
    <definedName name="йййй" localSheetId="81" hidden="1">{#N/A,#N/A,FALSE,"Лист4"}</definedName>
    <definedName name="йййй" localSheetId="82" hidden="1">{#N/A,#N/A,FALSE,"Лист4"}</definedName>
    <definedName name="йййй" localSheetId="85" hidden="1">{#N/A,#N/A,FALSE,"Лист4"}</definedName>
    <definedName name="йййй" localSheetId="87" hidden="1">{#N/A,#N/A,FALSE,"Лист4"}</definedName>
    <definedName name="йййй" localSheetId="88" hidden="1">{#N/A,#N/A,FALSE,"Лист4"}</definedName>
    <definedName name="йййй" localSheetId="89" hidden="1">{#N/A,#N/A,FALSE,"Лист4"}</definedName>
    <definedName name="йййй" localSheetId="90" hidden="1">{#N/A,#N/A,FALSE,"Лист4"}</definedName>
    <definedName name="йййй" localSheetId="91" hidden="1">{#N/A,#N/A,FALSE,"Лист4"}</definedName>
    <definedName name="йййй" localSheetId="60" hidden="1">{#N/A,#N/A,FALSE,"Лист4"}</definedName>
    <definedName name="йййй" localSheetId="70"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9" hidden="1">{#N/A,#N/A,FALSE,"I";#N/A,#N/A,FALSE,"J";#N/A,#N/A,FALSE,"K";#N/A,#N/A,FALSE,"L";#N/A,#N/A,FALSE,"M";#N/A,#N/A,FALSE,"N";#N/A,#N/A,FALSE,"O"}</definedName>
    <definedName name="квефі" localSheetId="21"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9" hidden="1">{#N/A,#N/A,FALSE,"I";#N/A,#N/A,FALSE,"J";#N/A,#N/A,FALSE,"K";#N/A,#N/A,FALSE,"L";#N/A,#N/A,FALSE,"M";#N/A,#N/A,FALSE,"N";#N/A,#N/A,FALSE,"O"}</definedName>
    <definedName name="квефі" localSheetId="72"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5" hidden="1">{#N/A,#N/A,FALSE,"I";#N/A,#N/A,FALSE,"J";#N/A,#N/A,FALSE,"K";#N/A,#N/A,FALSE,"L";#N/A,#N/A,FALSE,"M";#N/A,#N/A,FALSE,"N";#N/A,#N/A,FALSE,"O"}</definedName>
    <definedName name="квефі" localSheetId="87" hidden="1">{#N/A,#N/A,FALSE,"I";#N/A,#N/A,FALSE,"J";#N/A,#N/A,FALSE,"K";#N/A,#N/A,FALSE,"L";#N/A,#N/A,FALSE,"M";#N/A,#N/A,FALSE,"N";#N/A,#N/A,FALSE,"O"}</definedName>
    <definedName name="квефі" localSheetId="88"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6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4" hidden="1">{#N/A,#N/A,FALSE,"I";#N/A,#N/A,FALSE,"J";#N/A,#N/A,FALSE,"K";#N/A,#N/A,FALSE,"L";#N/A,#N/A,FALSE,"M";#N/A,#N/A,FALSE,"N";#N/A,#N/A,FALSE,"O"}</definedName>
    <definedName name="квефі_1" localSheetId="47"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61"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82" hidden="1">{#N/A,#N/A,FALSE,"I";#N/A,#N/A,FALSE,"J";#N/A,#N/A,FALSE,"K";#N/A,#N/A,FALSE,"L";#N/A,#N/A,FALSE,"M";#N/A,#N/A,FALSE,"N";#N/A,#N/A,FALSE,"O"}</definedName>
    <definedName name="квефі_1" localSheetId="85" hidden="1">{#N/A,#N/A,FALSE,"I";#N/A,#N/A,FALSE,"J";#N/A,#N/A,FALSE,"K";#N/A,#N/A,FALSE,"L";#N/A,#N/A,FALSE,"M";#N/A,#N/A,FALSE,"N";#N/A,#N/A,FALSE,"O"}</definedName>
    <definedName name="квефі_1" localSheetId="89" hidden="1">{#N/A,#N/A,FALSE,"I";#N/A,#N/A,FALSE,"J";#N/A,#N/A,FALSE,"K";#N/A,#N/A,FALSE,"L";#N/A,#N/A,FALSE,"M";#N/A,#N/A,FALSE,"N";#N/A,#N/A,FALSE,"O"}</definedName>
    <definedName name="квефі_1" localSheetId="6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4" hidden="1">{#N/A,#N/A,FALSE,"I";#N/A,#N/A,FALSE,"J";#N/A,#N/A,FALSE,"K";#N/A,#N/A,FALSE,"L";#N/A,#N/A,FALSE,"M";#N/A,#N/A,FALSE,"N";#N/A,#N/A,FALSE,"O"}</definedName>
    <definedName name="квефі_2" localSheetId="47"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61"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82" hidden="1">{#N/A,#N/A,FALSE,"I";#N/A,#N/A,FALSE,"J";#N/A,#N/A,FALSE,"K";#N/A,#N/A,FALSE,"L";#N/A,#N/A,FALSE,"M";#N/A,#N/A,FALSE,"N";#N/A,#N/A,FALSE,"O"}</definedName>
    <definedName name="квефі_2" localSheetId="85" hidden="1">{#N/A,#N/A,FALSE,"I";#N/A,#N/A,FALSE,"J";#N/A,#N/A,FALSE,"K";#N/A,#N/A,FALSE,"L";#N/A,#N/A,FALSE,"M";#N/A,#N/A,FALSE,"N";#N/A,#N/A,FALSE,"O"}</definedName>
    <definedName name="квефі_2" localSheetId="89" hidden="1">{#N/A,#N/A,FALSE,"I";#N/A,#N/A,FALSE,"J";#N/A,#N/A,FALSE,"K";#N/A,#N/A,FALSE,"L";#N/A,#N/A,FALSE,"M";#N/A,#N/A,FALSE,"N";#N/A,#N/A,FALSE,"O"}</definedName>
    <definedName name="квефі_2" localSheetId="6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36"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4" hidden="1">{#N/A,#N/A,FALSE,"т17-1банки (2)"}</definedName>
    <definedName name="квітень" localSheetId="47"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61" hidden="1">{#N/A,#N/A,FALSE,"т17-1банки (2)"}</definedName>
    <definedName name="квітень" localSheetId="62" hidden="1">{#N/A,#N/A,FALSE,"т17-1банки (2)"}</definedName>
    <definedName name="квітень" localSheetId="66" hidden="1">{#N/A,#N/A,FALSE,"т17-1банки (2)"}</definedName>
    <definedName name="квітень" localSheetId="67" hidden="1">{#N/A,#N/A,FALSE,"т17-1банки (2)"}</definedName>
    <definedName name="квітень" localSheetId="69" hidden="1">{#N/A,#N/A,FALSE,"т17-1банки (2)"}</definedName>
    <definedName name="квітень" localSheetId="72" hidden="1">{#N/A,#N/A,FALSE,"т17-1банки (2)"}</definedName>
    <definedName name="квітень" localSheetId="81" hidden="1">{#N/A,#N/A,FALSE,"т17-1банки (2)"}</definedName>
    <definedName name="квітень" localSheetId="82" hidden="1">{#N/A,#N/A,FALSE,"т17-1банки (2)"}</definedName>
    <definedName name="квітень" localSheetId="85" hidden="1">{#N/A,#N/A,FALSE,"т17-1банки (2)"}</definedName>
    <definedName name="квітень" localSheetId="87" hidden="1">{#N/A,#N/A,FALSE,"т17-1банки (2)"}</definedName>
    <definedName name="квітень" localSheetId="88" hidden="1">{#N/A,#N/A,FALSE,"т17-1банки (2)"}</definedName>
    <definedName name="квітень" localSheetId="89" hidden="1">{#N/A,#N/A,FALSE,"т17-1банки (2)"}</definedName>
    <definedName name="квітень" localSheetId="90" hidden="1">{#N/A,#N/A,FALSE,"т17-1банки (2)"}</definedName>
    <definedName name="квітень" localSheetId="91" hidden="1">{#N/A,#N/A,FALSE,"т17-1банки (2)"}</definedName>
    <definedName name="квітень" localSheetId="60" hidden="1">{#N/A,#N/A,FALSE,"т17-1банки (2)"}</definedName>
    <definedName name="квітень" localSheetId="70" hidden="1">{#N/A,#N/A,FALSE,"т17-1банки (2)"}</definedName>
    <definedName name="квітень" localSheetId="71" hidden="1">{#N/A,#N/A,FALSE,"т17-1банки (2)"}</definedName>
    <definedName name="квітень" hidden="1">{#N/A,#N/A,FALSE,"т17-1банки (2)"}</definedName>
    <definedName name="кгккг" localSheetId="1"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36"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4" hidden="1">{#N/A,#N/A,FALSE,"Лист4"}</definedName>
    <definedName name="кгккг" localSheetId="47"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61" hidden="1">{#N/A,#N/A,FALSE,"Лист4"}</definedName>
    <definedName name="кгккг" localSheetId="62" hidden="1">{#N/A,#N/A,FALSE,"Лист4"}</definedName>
    <definedName name="кгккг" localSheetId="66" hidden="1">{#N/A,#N/A,FALSE,"Лист4"}</definedName>
    <definedName name="кгккг" localSheetId="67" hidden="1">{#N/A,#N/A,FALSE,"Лист4"}</definedName>
    <definedName name="кгккг" localSheetId="69" hidden="1">{#N/A,#N/A,FALSE,"Лист4"}</definedName>
    <definedName name="кгккг" localSheetId="72" hidden="1">{#N/A,#N/A,FALSE,"Лист4"}</definedName>
    <definedName name="кгккг" localSheetId="81" hidden="1">{#N/A,#N/A,FALSE,"Лист4"}</definedName>
    <definedName name="кгккг" localSheetId="82" hidden="1">{#N/A,#N/A,FALSE,"Лист4"}</definedName>
    <definedName name="кгккг" localSheetId="85" hidden="1">{#N/A,#N/A,FALSE,"Лист4"}</definedName>
    <definedName name="кгккг" localSheetId="87" hidden="1">{#N/A,#N/A,FALSE,"Лист4"}</definedName>
    <definedName name="кгккг" localSheetId="88" hidden="1">{#N/A,#N/A,FALSE,"Лист4"}</definedName>
    <definedName name="кгккг" localSheetId="89" hidden="1">{#N/A,#N/A,FALSE,"Лист4"}</definedName>
    <definedName name="кгккг" localSheetId="90" hidden="1">{#N/A,#N/A,FALSE,"Лист4"}</definedName>
    <definedName name="кгккг" localSheetId="91" hidden="1">{#N/A,#N/A,FALSE,"Лист4"}</definedName>
    <definedName name="кгккг" localSheetId="60"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36"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4" hidden="1">{#N/A,#N/A,FALSE,"Лист4"}</definedName>
    <definedName name="кгкккк" localSheetId="47"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61" hidden="1">{#N/A,#N/A,FALSE,"Лист4"}</definedName>
    <definedName name="кгкккк" localSheetId="62" hidden="1">{#N/A,#N/A,FALSE,"Лист4"}</definedName>
    <definedName name="кгкккк" localSheetId="66" hidden="1">{#N/A,#N/A,FALSE,"Лист4"}</definedName>
    <definedName name="кгкккк" localSheetId="67" hidden="1">{#N/A,#N/A,FALSE,"Лист4"}</definedName>
    <definedName name="кгкккк" localSheetId="69" hidden="1">{#N/A,#N/A,FALSE,"Лист4"}</definedName>
    <definedName name="кгкккк" localSheetId="72" hidden="1">{#N/A,#N/A,FALSE,"Лист4"}</definedName>
    <definedName name="кгкккк" localSheetId="81" hidden="1">{#N/A,#N/A,FALSE,"Лист4"}</definedName>
    <definedName name="кгкккк" localSheetId="82" hidden="1">{#N/A,#N/A,FALSE,"Лист4"}</definedName>
    <definedName name="кгкккк" localSheetId="85" hidden="1">{#N/A,#N/A,FALSE,"Лист4"}</definedName>
    <definedName name="кгкккк" localSheetId="87" hidden="1">{#N/A,#N/A,FALSE,"Лист4"}</definedName>
    <definedName name="кгкккк" localSheetId="88" hidden="1">{#N/A,#N/A,FALSE,"Лист4"}</definedName>
    <definedName name="кгкккк" localSheetId="89" hidden="1">{#N/A,#N/A,FALSE,"Лист4"}</definedName>
    <definedName name="кгкккк" localSheetId="90" hidden="1">{#N/A,#N/A,FALSE,"Лист4"}</definedName>
    <definedName name="кгкккк" localSheetId="91" hidden="1">{#N/A,#N/A,FALSE,"Лист4"}</definedName>
    <definedName name="кгкккк" localSheetId="60"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36"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4" hidden="1">{#N/A,#N/A,FALSE,"т17-1банки (2)"}</definedName>
    <definedName name="ке" localSheetId="47"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61" hidden="1">{#N/A,#N/A,FALSE,"т17-1банки (2)"}</definedName>
    <definedName name="ке" localSheetId="62" hidden="1">{#N/A,#N/A,FALSE,"т17-1банки (2)"}</definedName>
    <definedName name="ке" localSheetId="66" hidden="1">{#N/A,#N/A,FALSE,"т17-1банки (2)"}</definedName>
    <definedName name="ке" localSheetId="67" hidden="1">{#N/A,#N/A,FALSE,"т17-1банки (2)"}</definedName>
    <definedName name="ке" localSheetId="69" hidden="1">{#N/A,#N/A,FALSE,"т17-1банки (2)"}</definedName>
    <definedName name="ке" localSheetId="72" hidden="1">{#N/A,#N/A,FALSE,"т17-1банки (2)"}</definedName>
    <definedName name="ке" localSheetId="81" hidden="1">{#N/A,#N/A,FALSE,"т17-1банки (2)"}</definedName>
    <definedName name="ке" localSheetId="82" hidden="1">{#N/A,#N/A,FALSE,"т17-1банки (2)"}</definedName>
    <definedName name="ке" localSheetId="85" hidden="1">{#N/A,#N/A,FALSE,"т17-1банки (2)"}</definedName>
    <definedName name="ке" localSheetId="87" hidden="1">{#N/A,#N/A,FALSE,"т17-1банки (2)"}</definedName>
    <definedName name="ке" localSheetId="88" hidden="1">{#N/A,#N/A,FALSE,"т17-1банки (2)"}</definedName>
    <definedName name="ке" localSheetId="89" hidden="1">{#N/A,#N/A,FALSE,"т17-1банки (2)"}</definedName>
    <definedName name="ке" localSheetId="90" hidden="1">{#N/A,#N/A,FALSE,"т17-1банки (2)"}</definedName>
    <definedName name="ке" localSheetId="91" hidden="1">{#N/A,#N/A,FALSE,"т17-1банки (2)"}</definedName>
    <definedName name="ке" localSheetId="60" hidden="1">{#N/A,#N/A,FALSE,"т17-1банки (2)"}</definedName>
    <definedName name="ке" localSheetId="70" hidden="1">{#N/A,#N/A,FALSE,"т17-1банки (2)"}</definedName>
    <definedName name="ке" localSheetId="71" hidden="1">{#N/A,#N/A,FALSE,"т17-1банки (2)"}</definedName>
    <definedName name="ке" hidden="1">{#N/A,#N/A,FALSE,"т17-1банки (2)"}</definedName>
    <definedName name="кеуц" localSheetId="1"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36"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4" hidden="1">{#N/A,#N/A,FALSE,"Лист4"}</definedName>
    <definedName name="кеуц" localSheetId="47"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61" hidden="1">{#N/A,#N/A,FALSE,"Лист4"}</definedName>
    <definedName name="кеуц" localSheetId="62" hidden="1">{#N/A,#N/A,FALSE,"Лист4"}</definedName>
    <definedName name="кеуц" localSheetId="66" hidden="1">{#N/A,#N/A,FALSE,"Лист4"}</definedName>
    <definedName name="кеуц" localSheetId="67" hidden="1">{#N/A,#N/A,FALSE,"Лист4"}</definedName>
    <definedName name="кеуц" localSheetId="69" hidden="1">{#N/A,#N/A,FALSE,"Лист4"}</definedName>
    <definedName name="кеуц" localSheetId="72" hidden="1">{#N/A,#N/A,FALSE,"Лист4"}</definedName>
    <definedName name="кеуц" localSheetId="81" hidden="1">{#N/A,#N/A,FALSE,"Лист4"}</definedName>
    <definedName name="кеуц" localSheetId="82" hidden="1">{#N/A,#N/A,FALSE,"Лист4"}</definedName>
    <definedName name="кеуц" localSheetId="85" hidden="1">{#N/A,#N/A,FALSE,"Лист4"}</definedName>
    <definedName name="кеуц" localSheetId="87" hidden="1">{#N/A,#N/A,FALSE,"Лист4"}</definedName>
    <definedName name="кеуц" localSheetId="88" hidden="1">{#N/A,#N/A,FALSE,"Лист4"}</definedName>
    <definedName name="кеуц" localSheetId="89" hidden="1">{#N/A,#N/A,FALSE,"Лист4"}</definedName>
    <definedName name="кеуц" localSheetId="90" hidden="1">{#N/A,#N/A,FALSE,"Лист4"}</definedName>
    <definedName name="кеуц" localSheetId="91" hidden="1">{#N/A,#N/A,FALSE,"Лист4"}</definedName>
    <definedName name="кеуц" localSheetId="60"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36"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4" hidden="1">{#N/A,#N/A,FALSE,"Лист4"}</definedName>
    <definedName name="кк" localSheetId="47"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61" hidden="1">{#N/A,#N/A,FALSE,"Лист4"}</definedName>
    <definedName name="кк" localSheetId="62" hidden="1">{#N/A,#N/A,FALSE,"Лист4"}</definedName>
    <definedName name="кк" localSheetId="66" hidden="1">{#N/A,#N/A,FALSE,"Лист4"}</definedName>
    <definedName name="кк" localSheetId="67" hidden="1">{#N/A,#N/A,FALSE,"Лист4"}</definedName>
    <definedName name="кк" localSheetId="69" hidden="1">{#N/A,#N/A,FALSE,"Лист4"}</definedName>
    <definedName name="кк" localSheetId="72" hidden="1">{#N/A,#N/A,FALSE,"Лист4"}</definedName>
    <definedName name="кк" localSheetId="81" hidden="1">{#N/A,#N/A,FALSE,"Лист4"}</definedName>
    <definedName name="кк" localSheetId="82" hidden="1">{#N/A,#N/A,FALSE,"Лист4"}</definedName>
    <definedName name="кк" localSheetId="85" hidden="1">{#N/A,#N/A,FALSE,"Лист4"}</definedName>
    <definedName name="кк" localSheetId="87" hidden="1">{#N/A,#N/A,FALSE,"Лист4"}</definedName>
    <definedName name="кк" localSheetId="88" hidden="1">{#N/A,#N/A,FALSE,"Лист4"}</definedName>
    <definedName name="кк" localSheetId="89" hidden="1">{#N/A,#N/A,FALSE,"Лист4"}</definedName>
    <definedName name="кк" localSheetId="90" hidden="1">{#N/A,#N/A,FALSE,"Лист4"}</definedName>
    <definedName name="кк" localSheetId="91" hidden="1">{#N/A,#N/A,FALSE,"Лист4"}</definedName>
    <definedName name="кк" localSheetId="60"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36"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4" hidden="1">{#N/A,#N/A,FALSE,"Лист4"}</definedName>
    <definedName name="ккгкг" localSheetId="47"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61" hidden="1">{#N/A,#N/A,FALSE,"Лист4"}</definedName>
    <definedName name="ккгкг" localSheetId="62" hidden="1">{#N/A,#N/A,FALSE,"Лист4"}</definedName>
    <definedName name="ккгкг" localSheetId="66" hidden="1">{#N/A,#N/A,FALSE,"Лист4"}</definedName>
    <definedName name="ккгкг" localSheetId="67" hidden="1">{#N/A,#N/A,FALSE,"Лист4"}</definedName>
    <definedName name="ккгкг" localSheetId="69" hidden="1">{#N/A,#N/A,FALSE,"Лист4"}</definedName>
    <definedName name="ккгкг" localSheetId="72" hidden="1">{#N/A,#N/A,FALSE,"Лист4"}</definedName>
    <definedName name="ккгкг" localSheetId="81" hidden="1">{#N/A,#N/A,FALSE,"Лист4"}</definedName>
    <definedName name="ккгкг" localSheetId="82" hidden="1">{#N/A,#N/A,FALSE,"Лист4"}</definedName>
    <definedName name="ккгкг" localSheetId="85" hidden="1">{#N/A,#N/A,FALSE,"Лист4"}</definedName>
    <definedName name="ккгкг" localSheetId="87" hidden="1">{#N/A,#N/A,FALSE,"Лист4"}</definedName>
    <definedName name="ккгкг" localSheetId="88" hidden="1">{#N/A,#N/A,FALSE,"Лист4"}</definedName>
    <definedName name="ккгкг" localSheetId="89" hidden="1">{#N/A,#N/A,FALSE,"Лист4"}</definedName>
    <definedName name="ккгкг" localSheetId="90" hidden="1">{#N/A,#N/A,FALSE,"Лист4"}</definedName>
    <definedName name="ккгкг" localSheetId="91" hidden="1">{#N/A,#N/A,FALSE,"Лист4"}</definedName>
    <definedName name="ккгкг" localSheetId="60"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36"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4" hidden="1">{#N/A,#N/A,FALSE,"Лист4"}</definedName>
    <definedName name="ккк" localSheetId="47"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61" hidden="1">{#N/A,#N/A,FALSE,"Лист4"}</definedName>
    <definedName name="ккк" localSheetId="62" hidden="1">{#N/A,#N/A,FALSE,"Лист4"}</definedName>
    <definedName name="ккк" localSheetId="66" hidden="1">{#N/A,#N/A,FALSE,"Лист4"}</definedName>
    <definedName name="ккк" localSheetId="67" hidden="1">{#N/A,#N/A,FALSE,"Лист4"}</definedName>
    <definedName name="ккк" localSheetId="69" hidden="1">{#N/A,#N/A,FALSE,"Лист4"}</definedName>
    <definedName name="ккк" localSheetId="72" hidden="1">{#N/A,#N/A,FALSE,"Лист4"}</definedName>
    <definedName name="ккк" localSheetId="81" hidden="1">{#N/A,#N/A,FALSE,"Лист4"}</definedName>
    <definedName name="ккк" localSheetId="82" hidden="1">{#N/A,#N/A,FALSE,"Лист4"}</definedName>
    <definedName name="ккк" localSheetId="85" hidden="1">{#N/A,#N/A,FALSE,"Лист4"}</definedName>
    <definedName name="ккк" localSheetId="87" hidden="1">{#N/A,#N/A,FALSE,"Лист4"}</definedName>
    <definedName name="ккк" localSheetId="88" hidden="1">{#N/A,#N/A,FALSE,"Лист4"}</definedName>
    <definedName name="ккк" localSheetId="89" hidden="1">{#N/A,#N/A,FALSE,"Лист4"}</definedName>
    <definedName name="ккк" localSheetId="90" hidden="1">{#N/A,#N/A,FALSE,"Лист4"}</definedName>
    <definedName name="ккк" localSheetId="91" hidden="1">{#N/A,#N/A,FALSE,"Лист4"}</definedName>
    <definedName name="ккк" localSheetId="60"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36"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4" hidden="1">{#N/A,#N/A,FALSE,"Лист4"}</definedName>
    <definedName name="кккну" localSheetId="47"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61" hidden="1">{#N/A,#N/A,FALSE,"Лист4"}</definedName>
    <definedName name="кккну" localSheetId="62" hidden="1">{#N/A,#N/A,FALSE,"Лист4"}</definedName>
    <definedName name="кккну" localSheetId="66" hidden="1">{#N/A,#N/A,FALSE,"Лист4"}</definedName>
    <definedName name="кккну" localSheetId="67" hidden="1">{#N/A,#N/A,FALSE,"Лист4"}</definedName>
    <definedName name="кккну" localSheetId="69" hidden="1">{#N/A,#N/A,FALSE,"Лист4"}</definedName>
    <definedName name="кккну" localSheetId="72" hidden="1">{#N/A,#N/A,FALSE,"Лист4"}</definedName>
    <definedName name="кккну" localSheetId="81" hidden="1">{#N/A,#N/A,FALSE,"Лист4"}</definedName>
    <definedName name="кккну" localSheetId="82" hidden="1">{#N/A,#N/A,FALSE,"Лист4"}</definedName>
    <definedName name="кккну" localSheetId="85" hidden="1">{#N/A,#N/A,FALSE,"Лист4"}</definedName>
    <definedName name="кккну" localSheetId="87" hidden="1">{#N/A,#N/A,FALSE,"Лист4"}</definedName>
    <definedName name="кккну" localSheetId="88" hidden="1">{#N/A,#N/A,FALSE,"Лист4"}</definedName>
    <definedName name="кккну" localSheetId="89" hidden="1">{#N/A,#N/A,FALSE,"Лист4"}</definedName>
    <definedName name="кккну" localSheetId="90" hidden="1">{#N/A,#N/A,FALSE,"Лист4"}</definedName>
    <definedName name="кккну" localSheetId="91" hidden="1">{#N/A,#N/A,FALSE,"Лист4"}</definedName>
    <definedName name="кккну" localSheetId="60"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36"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4" hidden="1">{#N/A,#N/A,FALSE,"Лист4"}</definedName>
    <definedName name="кккокк" localSheetId="47"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61" hidden="1">{#N/A,#N/A,FALSE,"Лист4"}</definedName>
    <definedName name="кккокк" localSheetId="62" hidden="1">{#N/A,#N/A,FALSE,"Лист4"}</definedName>
    <definedName name="кккокк" localSheetId="66" hidden="1">{#N/A,#N/A,FALSE,"Лист4"}</definedName>
    <definedName name="кккокк" localSheetId="67" hidden="1">{#N/A,#N/A,FALSE,"Лист4"}</definedName>
    <definedName name="кккокк" localSheetId="69" hidden="1">{#N/A,#N/A,FALSE,"Лист4"}</definedName>
    <definedName name="кккокк" localSheetId="72" hidden="1">{#N/A,#N/A,FALSE,"Лист4"}</definedName>
    <definedName name="кккокк" localSheetId="81" hidden="1">{#N/A,#N/A,FALSE,"Лист4"}</definedName>
    <definedName name="кккокк" localSheetId="82" hidden="1">{#N/A,#N/A,FALSE,"Лист4"}</definedName>
    <definedName name="кккокк" localSheetId="85" hidden="1">{#N/A,#N/A,FALSE,"Лист4"}</definedName>
    <definedName name="кккокк" localSheetId="87" hidden="1">{#N/A,#N/A,FALSE,"Лист4"}</definedName>
    <definedName name="кккокк" localSheetId="88" hidden="1">{#N/A,#N/A,FALSE,"Лист4"}</definedName>
    <definedName name="кккокк" localSheetId="89" hidden="1">{#N/A,#N/A,FALSE,"Лист4"}</definedName>
    <definedName name="кккокк" localSheetId="90" hidden="1">{#N/A,#N/A,FALSE,"Лист4"}</definedName>
    <definedName name="кккокк" localSheetId="91" hidden="1">{#N/A,#N/A,FALSE,"Лист4"}</definedName>
    <definedName name="кккокк" localSheetId="60"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36"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4" hidden="1">{#N/A,#N/A,FALSE,"Лист4"}</definedName>
    <definedName name="комунальне" localSheetId="47"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61" hidden="1">{#N/A,#N/A,FALSE,"Лист4"}</definedName>
    <definedName name="комунальне" localSheetId="62" hidden="1">{#N/A,#N/A,FALSE,"Лист4"}</definedName>
    <definedName name="комунальне" localSheetId="66" hidden="1">{#N/A,#N/A,FALSE,"Лист4"}</definedName>
    <definedName name="комунальне" localSheetId="67" hidden="1">{#N/A,#N/A,FALSE,"Лист4"}</definedName>
    <definedName name="комунальне" localSheetId="69" hidden="1">{#N/A,#N/A,FALSE,"Лист4"}</definedName>
    <definedName name="комунальне" localSheetId="72" hidden="1">{#N/A,#N/A,FALSE,"Лист4"}</definedName>
    <definedName name="комунальне" localSheetId="81" hidden="1">{#N/A,#N/A,FALSE,"Лист4"}</definedName>
    <definedName name="комунальне" localSheetId="82" hidden="1">{#N/A,#N/A,FALSE,"Лист4"}</definedName>
    <definedName name="комунальне" localSheetId="85" hidden="1">{#N/A,#N/A,FALSE,"Лист4"}</definedName>
    <definedName name="комунальне" localSheetId="87" hidden="1">{#N/A,#N/A,FALSE,"Лист4"}</definedName>
    <definedName name="комунальне" localSheetId="88" hidden="1">{#N/A,#N/A,FALSE,"Лист4"}</definedName>
    <definedName name="комунальне" localSheetId="89" hidden="1">{#N/A,#N/A,FALSE,"Лист4"}</definedName>
    <definedName name="комунальне" localSheetId="90" hidden="1">{#N/A,#N/A,FALSE,"Лист4"}</definedName>
    <definedName name="комунальне" localSheetId="91" hidden="1">{#N/A,#N/A,FALSE,"Лист4"}</definedName>
    <definedName name="комунальне" localSheetId="60"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36"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4" hidden="1">{#N/A,#N/A,FALSE,"Лист4"}</definedName>
    <definedName name="кот" localSheetId="47"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61" hidden="1">{#N/A,#N/A,FALSE,"Лист4"}</definedName>
    <definedName name="кот" localSheetId="62" hidden="1">{#N/A,#N/A,FALSE,"Лист4"}</definedName>
    <definedName name="кот" localSheetId="66" hidden="1">{#N/A,#N/A,FALSE,"Лист4"}</definedName>
    <definedName name="кот" localSheetId="67" hidden="1">{#N/A,#N/A,FALSE,"Лист4"}</definedName>
    <definedName name="кот" localSheetId="69" hidden="1">{#N/A,#N/A,FALSE,"Лист4"}</definedName>
    <definedName name="кот" localSheetId="72" hidden="1">{#N/A,#N/A,FALSE,"Лист4"}</definedName>
    <definedName name="кот" localSheetId="81" hidden="1">{#N/A,#N/A,FALSE,"Лист4"}</definedName>
    <definedName name="кот" localSheetId="82" hidden="1">{#N/A,#N/A,FALSE,"Лист4"}</definedName>
    <definedName name="кот" localSheetId="85" hidden="1">{#N/A,#N/A,FALSE,"Лист4"}</definedName>
    <definedName name="кот" localSheetId="87" hidden="1">{#N/A,#N/A,FALSE,"Лист4"}</definedName>
    <definedName name="кот" localSheetId="88" hidden="1">{#N/A,#N/A,FALSE,"Лист4"}</definedName>
    <definedName name="кот" localSheetId="89" hidden="1">{#N/A,#N/A,FALSE,"Лист4"}</definedName>
    <definedName name="кот" localSheetId="90" hidden="1">{#N/A,#N/A,FALSE,"Лист4"}</definedName>
    <definedName name="кот" localSheetId="91" hidden="1">{#N/A,#N/A,FALSE,"Лист4"}</definedName>
    <definedName name="кот" localSheetId="60" hidden="1">{#N/A,#N/A,FALSE,"Лист4"}</definedName>
    <definedName name="кот" localSheetId="70" hidden="1">{#N/A,#N/A,FALSE,"Лист4"}</definedName>
    <definedName name="кот" hidden="1">{#N/A,#N/A,FALSE,"Лист4"}</definedName>
    <definedName name="кр" localSheetId="1"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36"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4" hidden="1">{#N/A,#N/A,FALSE,"Лист4"}</definedName>
    <definedName name="кр" localSheetId="47"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61" hidden="1">{#N/A,#N/A,FALSE,"Лист4"}</definedName>
    <definedName name="кр" localSheetId="62" hidden="1">{#N/A,#N/A,FALSE,"Лист4"}</definedName>
    <definedName name="кр" localSheetId="66" hidden="1">{#N/A,#N/A,FALSE,"Лист4"}</definedName>
    <definedName name="кр" localSheetId="67" hidden="1">{#N/A,#N/A,FALSE,"Лист4"}</definedName>
    <definedName name="кр" localSheetId="69" hidden="1">{#N/A,#N/A,FALSE,"Лист4"}</definedName>
    <definedName name="кр" localSheetId="72" hidden="1">{#N/A,#N/A,FALSE,"Лист4"}</definedName>
    <definedName name="кр" localSheetId="81" hidden="1">{#N/A,#N/A,FALSE,"Лист4"}</definedName>
    <definedName name="кр" localSheetId="82" hidden="1">{#N/A,#N/A,FALSE,"Лист4"}</definedName>
    <definedName name="кр" localSheetId="85" hidden="1">{#N/A,#N/A,FALSE,"Лист4"}</definedName>
    <definedName name="кр" localSheetId="87" hidden="1">{#N/A,#N/A,FALSE,"Лист4"}</definedName>
    <definedName name="кр" localSheetId="88" hidden="1">{#N/A,#N/A,FALSE,"Лист4"}</definedName>
    <definedName name="кр" localSheetId="89" hidden="1">{#N/A,#N/A,FALSE,"Лист4"}</definedName>
    <definedName name="кр" localSheetId="90" hidden="1">{#N/A,#N/A,FALSE,"Лист4"}</definedName>
    <definedName name="кр" localSheetId="91" hidden="1">{#N/A,#N/A,FALSE,"Лист4"}</definedName>
    <definedName name="кр" localSheetId="60"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36"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4" hidden="1">{#N/A,#N/A,FALSE,"Лист4"}</definedName>
    <definedName name="культура" localSheetId="47"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61" hidden="1">{#N/A,#N/A,FALSE,"Лист4"}</definedName>
    <definedName name="культура" localSheetId="62" hidden="1">{#N/A,#N/A,FALSE,"Лист4"}</definedName>
    <definedName name="культура" localSheetId="66" hidden="1">{#N/A,#N/A,FALSE,"Лист4"}</definedName>
    <definedName name="культура" localSheetId="67" hidden="1">{#N/A,#N/A,FALSE,"Лист4"}</definedName>
    <definedName name="культура" localSheetId="69" hidden="1">{#N/A,#N/A,FALSE,"Лист4"}</definedName>
    <definedName name="культура" localSheetId="72" hidden="1">{#N/A,#N/A,FALSE,"Лист4"}</definedName>
    <definedName name="культура" localSheetId="81" hidden="1">{#N/A,#N/A,FALSE,"Лист4"}</definedName>
    <definedName name="культура" localSheetId="82" hidden="1">{#N/A,#N/A,FALSE,"Лист4"}</definedName>
    <definedName name="культура" localSheetId="85" hidden="1">{#N/A,#N/A,FALSE,"Лист4"}</definedName>
    <definedName name="культура" localSheetId="87" hidden="1">{#N/A,#N/A,FALSE,"Лист4"}</definedName>
    <definedName name="культура" localSheetId="88" hidden="1">{#N/A,#N/A,FALSE,"Лист4"}</definedName>
    <definedName name="культура" localSheetId="89" hidden="1">{#N/A,#N/A,FALSE,"Лист4"}</definedName>
    <definedName name="культура" localSheetId="90" hidden="1">{#N/A,#N/A,FALSE,"Лист4"}</definedName>
    <definedName name="культура" localSheetId="91" hidden="1">{#N/A,#N/A,FALSE,"Лист4"}</definedName>
    <definedName name="культура" localSheetId="60"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36"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4" hidden="1">{#N/A,#N/A,FALSE,"Лист4"}</definedName>
    <definedName name="л" localSheetId="47"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61" hidden="1">{#N/A,#N/A,FALSE,"Лист4"}</definedName>
    <definedName name="л" localSheetId="62" hidden="1">{#N/A,#N/A,FALSE,"Лист4"}</definedName>
    <definedName name="л" localSheetId="66" hidden="1">{#N/A,#N/A,FALSE,"Лист4"}</definedName>
    <definedName name="л" localSheetId="67" hidden="1">{#N/A,#N/A,FALSE,"Лист4"}</definedName>
    <definedName name="л" localSheetId="69" hidden="1">{#N/A,#N/A,FALSE,"Лист4"}</definedName>
    <definedName name="л" localSheetId="72" hidden="1">{#N/A,#N/A,FALSE,"Лист4"}</definedName>
    <definedName name="л" localSheetId="81" hidden="1">{#N/A,#N/A,FALSE,"Лист4"}</definedName>
    <definedName name="л" localSheetId="82" hidden="1">{#N/A,#N/A,FALSE,"Лист4"}</definedName>
    <definedName name="л" localSheetId="85" hidden="1">{#N/A,#N/A,FALSE,"Лист4"}</definedName>
    <definedName name="л" localSheetId="87" hidden="1">{#N/A,#N/A,FALSE,"Лист4"}</definedName>
    <definedName name="л" localSheetId="88" hidden="1">{#N/A,#N/A,FALSE,"Лист4"}</definedName>
    <definedName name="л" localSheetId="89" hidden="1">{#N/A,#N/A,FALSE,"Лист4"}</definedName>
    <definedName name="л" localSheetId="90" hidden="1">{#N/A,#N/A,FALSE,"Лист4"}</definedName>
    <definedName name="л" localSheetId="91" hidden="1">{#N/A,#N/A,FALSE,"Лист4"}</definedName>
    <definedName name="л" localSheetId="60" hidden="1">{#N/A,#N/A,FALSE,"Лист4"}</definedName>
    <definedName name="л" localSheetId="70" hidden="1">{#N/A,#N/A,FALSE,"Лист4"}</definedName>
    <definedName name="л" hidden="1">{#N/A,#N/A,FALSE,"Лист4"}</definedName>
    <definedName name="лд" localSheetId="1"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36"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4" hidden="1">{#N/A,#N/A,FALSE,"Лист4"}</definedName>
    <definedName name="лд" localSheetId="47"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61" hidden="1">{#N/A,#N/A,FALSE,"Лист4"}</definedName>
    <definedName name="лд" localSheetId="62" hidden="1">{#N/A,#N/A,FALSE,"Лист4"}</definedName>
    <definedName name="лд" localSheetId="66" hidden="1">{#N/A,#N/A,FALSE,"Лист4"}</definedName>
    <definedName name="лд" localSheetId="67" hidden="1">{#N/A,#N/A,FALSE,"Лист4"}</definedName>
    <definedName name="лд" localSheetId="69" hidden="1">{#N/A,#N/A,FALSE,"Лист4"}</definedName>
    <definedName name="лд" localSheetId="72" hidden="1">{#N/A,#N/A,FALSE,"Лист4"}</definedName>
    <definedName name="лд" localSheetId="81" hidden="1">{#N/A,#N/A,FALSE,"Лист4"}</definedName>
    <definedName name="лд" localSheetId="82" hidden="1">{#N/A,#N/A,FALSE,"Лист4"}</definedName>
    <definedName name="лд" localSheetId="85" hidden="1">{#N/A,#N/A,FALSE,"Лист4"}</definedName>
    <definedName name="лд" localSheetId="87" hidden="1">{#N/A,#N/A,FALSE,"Лист4"}</definedName>
    <definedName name="лд" localSheetId="88" hidden="1">{#N/A,#N/A,FALSE,"Лист4"}</definedName>
    <definedName name="лд" localSheetId="89" hidden="1">{#N/A,#N/A,FALSE,"Лист4"}</definedName>
    <definedName name="лд" localSheetId="90" hidden="1">{#N/A,#N/A,FALSE,"Лист4"}</definedName>
    <definedName name="лд" localSheetId="91" hidden="1">{#N/A,#N/A,FALSE,"Лист4"}</definedName>
    <definedName name="лд" localSheetId="60" hidden="1">{#N/A,#N/A,FALSE,"Лист4"}</definedName>
    <definedName name="лд" localSheetId="70" hidden="1">{#N/A,#N/A,FALSE,"Лист4"}</definedName>
    <definedName name="лд" hidden="1">{#N/A,#N/A,FALSE,"Лист4"}</definedName>
    <definedName name="лл" localSheetId="1"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36"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4" hidden="1">{#N/A,#N/A,FALSE,"Лист4"}</definedName>
    <definedName name="лл" localSheetId="47"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61" hidden="1">{#N/A,#N/A,FALSE,"Лист4"}</definedName>
    <definedName name="лл" localSheetId="62" hidden="1">{#N/A,#N/A,FALSE,"Лист4"}</definedName>
    <definedName name="лл" localSheetId="66" hidden="1">{#N/A,#N/A,FALSE,"Лист4"}</definedName>
    <definedName name="лл" localSheetId="67" hidden="1">{#N/A,#N/A,FALSE,"Лист4"}</definedName>
    <definedName name="лл" localSheetId="69" hidden="1">{#N/A,#N/A,FALSE,"Лист4"}</definedName>
    <definedName name="лл" localSheetId="72" hidden="1">{#N/A,#N/A,FALSE,"Лист4"}</definedName>
    <definedName name="лл" localSheetId="81" hidden="1">{#N/A,#N/A,FALSE,"Лист4"}</definedName>
    <definedName name="лл" localSheetId="82" hidden="1">{#N/A,#N/A,FALSE,"Лист4"}</definedName>
    <definedName name="лл" localSheetId="85" hidden="1">{#N/A,#N/A,FALSE,"Лист4"}</definedName>
    <definedName name="лл" localSheetId="87" hidden="1">{#N/A,#N/A,FALSE,"Лист4"}</definedName>
    <definedName name="лл" localSheetId="88" hidden="1">{#N/A,#N/A,FALSE,"Лист4"}</definedName>
    <definedName name="лл" localSheetId="89" hidden="1">{#N/A,#N/A,FALSE,"Лист4"}</definedName>
    <definedName name="лл" localSheetId="90" hidden="1">{#N/A,#N/A,FALSE,"Лист4"}</definedName>
    <definedName name="лл" localSheetId="91" hidden="1">{#N/A,#N/A,FALSE,"Лист4"}</definedName>
    <definedName name="лл" localSheetId="60" hidden="1">{#N/A,#N/A,FALSE,"Лист4"}</definedName>
    <definedName name="лл" localSheetId="70" hidden="1">{#N/A,#N/A,FALSE,"Лист4"}</definedName>
    <definedName name="лл" hidden="1">{#N/A,#N/A,FALSE,"Лист4"}</definedName>
    <definedName name="ллл" localSheetId="1"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36"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4" hidden="1">{#N/A,#N/A,FALSE,"Лист4"}</definedName>
    <definedName name="ллл" localSheetId="47"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61" hidden="1">{#N/A,#N/A,FALSE,"Лист4"}</definedName>
    <definedName name="ллл" localSheetId="62" hidden="1">{#N/A,#N/A,FALSE,"Лист4"}</definedName>
    <definedName name="ллл" localSheetId="66" hidden="1">{#N/A,#N/A,FALSE,"Лист4"}</definedName>
    <definedName name="ллл" localSheetId="67" hidden="1">{#N/A,#N/A,FALSE,"Лист4"}</definedName>
    <definedName name="ллл" localSheetId="69" hidden="1">{#N/A,#N/A,FALSE,"Лист4"}</definedName>
    <definedName name="ллл" localSheetId="72" hidden="1">{#N/A,#N/A,FALSE,"Лист4"}</definedName>
    <definedName name="ллл" localSheetId="81" hidden="1">{#N/A,#N/A,FALSE,"Лист4"}</definedName>
    <definedName name="ллл" localSheetId="82" hidden="1">{#N/A,#N/A,FALSE,"Лист4"}</definedName>
    <definedName name="ллл" localSheetId="85" hidden="1">{#N/A,#N/A,FALSE,"Лист4"}</definedName>
    <definedName name="ллл" localSheetId="87" hidden="1">{#N/A,#N/A,FALSE,"Лист4"}</definedName>
    <definedName name="ллл" localSheetId="88" hidden="1">{#N/A,#N/A,FALSE,"Лист4"}</definedName>
    <definedName name="ллл" localSheetId="89" hidden="1">{#N/A,#N/A,FALSE,"Лист4"}</definedName>
    <definedName name="ллл" localSheetId="90" hidden="1">{#N/A,#N/A,FALSE,"Лист4"}</definedName>
    <definedName name="ллл" localSheetId="91" hidden="1">{#N/A,#N/A,FALSE,"Лист4"}</definedName>
    <definedName name="ллл" localSheetId="60" hidden="1">{#N/A,#N/A,FALSE,"Лист4"}</definedName>
    <definedName name="ллл" localSheetId="70" hidden="1">{#N/A,#N/A,FALSE,"Лист4"}</definedName>
    <definedName name="ллл" hidden="1">{#N/A,#N/A,FALSE,"Лист4"}</definedName>
    <definedName name="лнпллпл" localSheetId="1"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36"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4" hidden="1">{#N/A,#N/A,FALSE,"Лист4"}</definedName>
    <definedName name="лнпллпл" localSheetId="47"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61" hidden="1">{#N/A,#N/A,FALSE,"Лист4"}</definedName>
    <definedName name="лнпллпл" localSheetId="62" hidden="1">{#N/A,#N/A,FALSE,"Лист4"}</definedName>
    <definedName name="лнпллпл" localSheetId="66" hidden="1">{#N/A,#N/A,FALSE,"Лист4"}</definedName>
    <definedName name="лнпллпл" localSheetId="67" hidden="1">{#N/A,#N/A,FALSE,"Лист4"}</definedName>
    <definedName name="лнпллпл" localSheetId="69" hidden="1">{#N/A,#N/A,FALSE,"Лист4"}</definedName>
    <definedName name="лнпллпл" localSheetId="72" hidden="1">{#N/A,#N/A,FALSE,"Лист4"}</definedName>
    <definedName name="лнпллпл" localSheetId="81" hidden="1">{#N/A,#N/A,FALSE,"Лист4"}</definedName>
    <definedName name="лнпллпл" localSheetId="82" hidden="1">{#N/A,#N/A,FALSE,"Лист4"}</definedName>
    <definedName name="лнпллпл" localSheetId="85" hidden="1">{#N/A,#N/A,FALSE,"Лист4"}</definedName>
    <definedName name="лнпллпл" localSheetId="87" hidden="1">{#N/A,#N/A,FALSE,"Лист4"}</definedName>
    <definedName name="лнпллпл" localSheetId="88" hidden="1">{#N/A,#N/A,FALSE,"Лист4"}</definedName>
    <definedName name="лнпллпл" localSheetId="89" hidden="1">{#N/A,#N/A,FALSE,"Лист4"}</definedName>
    <definedName name="лнпллпл" localSheetId="90" hidden="1">{#N/A,#N/A,FALSE,"Лист4"}</definedName>
    <definedName name="лнпллпл" localSheetId="91" hidden="1">{#N/A,#N/A,FALSE,"Лист4"}</definedName>
    <definedName name="лнпллпл" localSheetId="60" hidden="1">{#N/A,#N/A,FALSE,"Лист4"}</definedName>
    <definedName name="лнпллпл" localSheetId="70" hidden="1">{#N/A,#N/A,FALSE,"Лист4"}</definedName>
    <definedName name="лнпллпл" hidden="1">{#N/A,#N/A,FALSE,"Лист4"}</definedName>
    <definedName name="лор" localSheetId="1"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36"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4" hidden="1">{#N/A,#N/A,FALSE,"т02бд"}</definedName>
    <definedName name="лор" localSheetId="47"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61" hidden="1">{#N/A,#N/A,FALSE,"т02бд"}</definedName>
    <definedName name="лор" localSheetId="62" hidden="1">{#N/A,#N/A,FALSE,"т02бд"}</definedName>
    <definedName name="лор" localSheetId="66" hidden="1">{#N/A,#N/A,FALSE,"т02бд"}</definedName>
    <definedName name="лор" localSheetId="67" hidden="1">{#N/A,#N/A,FALSE,"т02бд"}</definedName>
    <definedName name="лор" localSheetId="69" hidden="1">{#N/A,#N/A,FALSE,"т02бд"}</definedName>
    <definedName name="лор" localSheetId="72" hidden="1">{#N/A,#N/A,FALSE,"т02бд"}</definedName>
    <definedName name="лор" localSheetId="81" hidden="1">{#N/A,#N/A,FALSE,"т02бд"}</definedName>
    <definedName name="лор" localSheetId="82" hidden="1">{#N/A,#N/A,FALSE,"т02бд"}</definedName>
    <definedName name="лор" localSheetId="85" hidden="1">{#N/A,#N/A,FALSE,"т02бд"}</definedName>
    <definedName name="лор" localSheetId="87" hidden="1">{#N/A,#N/A,FALSE,"т02бд"}</definedName>
    <definedName name="лор" localSheetId="88" hidden="1">{#N/A,#N/A,FALSE,"т02бд"}</definedName>
    <definedName name="лор" localSheetId="89" hidden="1">{#N/A,#N/A,FALSE,"т02бд"}</definedName>
    <definedName name="лор" localSheetId="90" hidden="1">{#N/A,#N/A,FALSE,"т02бд"}</definedName>
    <definedName name="лор" localSheetId="91" hidden="1">{#N/A,#N/A,FALSE,"т02бд"}</definedName>
    <definedName name="лор" localSheetId="60" hidden="1">{#N/A,#N/A,FALSE,"т02бд"}</definedName>
    <definedName name="лор" localSheetId="70" hidden="1">{#N/A,#N/A,FALSE,"т02бд"}</definedName>
    <definedName name="лор" hidden="1">{#N/A,#N/A,FALSE,"т02бд"}</definedName>
    <definedName name="мак" localSheetId="1"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36"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4" hidden="1">{#N/A,#N/A,FALSE,"Лист4"}</definedName>
    <definedName name="мак" localSheetId="47"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61" hidden="1">{#N/A,#N/A,FALSE,"Лист4"}</definedName>
    <definedName name="мак" localSheetId="62" hidden="1">{#N/A,#N/A,FALSE,"Лист4"}</definedName>
    <definedName name="мак" localSheetId="66" hidden="1">{#N/A,#N/A,FALSE,"Лист4"}</definedName>
    <definedName name="мак" localSheetId="67" hidden="1">{#N/A,#N/A,FALSE,"Лист4"}</definedName>
    <definedName name="мак" localSheetId="69" hidden="1">{#N/A,#N/A,FALSE,"Лист4"}</definedName>
    <definedName name="мак" localSheetId="72" hidden="1">{#N/A,#N/A,FALSE,"Лист4"}</definedName>
    <definedName name="мак" localSheetId="81" hidden="1">{#N/A,#N/A,FALSE,"Лист4"}</definedName>
    <definedName name="мак" localSheetId="82" hidden="1">{#N/A,#N/A,FALSE,"Лист4"}</definedName>
    <definedName name="мак" localSheetId="85" hidden="1">{#N/A,#N/A,FALSE,"Лист4"}</definedName>
    <definedName name="мак" localSheetId="87" hidden="1">{#N/A,#N/A,FALSE,"Лист4"}</definedName>
    <definedName name="мак" localSheetId="88" hidden="1">{#N/A,#N/A,FALSE,"Лист4"}</definedName>
    <definedName name="мак" localSheetId="89" hidden="1">{#N/A,#N/A,FALSE,"Лист4"}</definedName>
    <definedName name="мак" localSheetId="90" hidden="1">{#N/A,#N/A,FALSE,"Лист4"}</definedName>
    <definedName name="мак" localSheetId="91" hidden="1">{#N/A,#N/A,FALSE,"Лист4"}</definedName>
    <definedName name="мак" localSheetId="60" hidden="1">{#N/A,#N/A,FALSE,"Лист4"}</definedName>
    <definedName name="мак" localSheetId="70" hidden="1">{#N/A,#N/A,FALSE,"Лист4"}</definedName>
    <definedName name="мак" hidden="1">{#N/A,#N/A,FALSE,"Лист4"}</definedName>
    <definedName name="мм" localSheetId="1"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36"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4" hidden="1">{#N/A,#N/A,FALSE,"Лист4"}</definedName>
    <definedName name="мм" localSheetId="47"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61" hidden="1">{#N/A,#N/A,FALSE,"Лист4"}</definedName>
    <definedName name="мм" localSheetId="62" hidden="1">{#N/A,#N/A,FALSE,"Лист4"}</definedName>
    <definedName name="мм" localSheetId="66" hidden="1">{#N/A,#N/A,FALSE,"Лист4"}</definedName>
    <definedName name="мм" localSheetId="67" hidden="1">{#N/A,#N/A,FALSE,"Лист4"}</definedName>
    <definedName name="мм" localSheetId="69" hidden="1">{#N/A,#N/A,FALSE,"Лист4"}</definedName>
    <definedName name="мм" localSheetId="72" hidden="1">{#N/A,#N/A,FALSE,"Лист4"}</definedName>
    <definedName name="мм" localSheetId="81" hidden="1">{#N/A,#N/A,FALSE,"Лист4"}</definedName>
    <definedName name="мм" localSheetId="82" hidden="1">{#N/A,#N/A,FALSE,"Лист4"}</definedName>
    <definedName name="мм" localSheetId="85" hidden="1">{#N/A,#N/A,FALSE,"Лист4"}</definedName>
    <definedName name="мм" localSheetId="87" hidden="1">{#N/A,#N/A,FALSE,"Лист4"}</definedName>
    <definedName name="мм" localSheetId="88" hidden="1">{#N/A,#N/A,FALSE,"Лист4"}</definedName>
    <definedName name="мм" localSheetId="89" hidden="1">{#N/A,#N/A,FALSE,"Лист4"}</definedName>
    <definedName name="мм" localSheetId="90" hidden="1">{#N/A,#N/A,FALSE,"Лист4"}</definedName>
    <definedName name="мм" localSheetId="91" hidden="1">{#N/A,#N/A,FALSE,"Лист4"}</definedName>
    <definedName name="мм" localSheetId="60" hidden="1">{#N/A,#N/A,FALSE,"Лист4"}</definedName>
    <definedName name="мм" localSheetId="70" hidden="1">{#N/A,#N/A,FALSE,"Лист4"}</definedName>
    <definedName name="мм" hidden="1">{#N/A,#N/A,FALSE,"Лист4"}</definedName>
    <definedName name="мпе" localSheetId="1"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36"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4" hidden="1">{#N/A,#N/A,FALSE,"Лист4"}</definedName>
    <definedName name="мпе" localSheetId="47"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61" hidden="1">{#N/A,#N/A,FALSE,"Лист4"}</definedName>
    <definedName name="мпе" localSheetId="62" hidden="1">{#N/A,#N/A,FALSE,"Лист4"}</definedName>
    <definedName name="мпе" localSheetId="66" hidden="1">{#N/A,#N/A,FALSE,"Лист4"}</definedName>
    <definedName name="мпе" localSheetId="67" hidden="1">{#N/A,#N/A,FALSE,"Лист4"}</definedName>
    <definedName name="мпе" localSheetId="69" hidden="1">{#N/A,#N/A,FALSE,"Лист4"}</definedName>
    <definedName name="мпе" localSheetId="72" hidden="1">{#N/A,#N/A,FALSE,"Лист4"}</definedName>
    <definedName name="мпе" localSheetId="81" hidden="1">{#N/A,#N/A,FALSE,"Лист4"}</definedName>
    <definedName name="мпе" localSheetId="82" hidden="1">{#N/A,#N/A,FALSE,"Лист4"}</definedName>
    <definedName name="мпе" localSheetId="85" hidden="1">{#N/A,#N/A,FALSE,"Лист4"}</definedName>
    <definedName name="мпе" localSheetId="87" hidden="1">{#N/A,#N/A,FALSE,"Лист4"}</definedName>
    <definedName name="мпе" localSheetId="88" hidden="1">{#N/A,#N/A,FALSE,"Лист4"}</definedName>
    <definedName name="мпе" localSheetId="89" hidden="1">{#N/A,#N/A,FALSE,"Лист4"}</definedName>
    <definedName name="мпе" localSheetId="90" hidden="1">{#N/A,#N/A,FALSE,"Лист4"}</definedName>
    <definedName name="мпе" localSheetId="91" hidden="1">{#N/A,#N/A,FALSE,"Лист4"}</definedName>
    <definedName name="мпе" localSheetId="60" hidden="1">{#N/A,#N/A,FALSE,"Лист4"}</definedName>
    <definedName name="мпе" localSheetId="70" hidden="1">{#N/A,#N/A,FALSE,"Лист4"}</definedName>
    <definedName name="мпе" hidden="1">{#N/A,#N/A,FALSE,"Лист4"}</definedName>
    <definedName name="МР" localSheetId="1"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36"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4" hidden="1">{#N/A,#N/A,FALSE,"т02бд"}</definedName>
    <definedName name="МР" localSheetId="47"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61" hidden="1">{#N/A,#N/A,FALSE,"т02бд"}</definedName>
    <definedName name="МР" localSheetId="62" hidden="1">{#N/A,#N/A,FALSE,"т02бд"}</definedName>
    <definedName name="МР" localSheetId="66" hidden="1">{#N/A,#N/A,FALSE,"т02бд"}</definedName>
    <definedName name="МР" localSheetId="67" hidden="1">{#N/A,#N/A,FALSE,"т02бд"}</definedName>
    <definedName name="МР" localSheetId="69" hidden="1">{#N/A,#N/A,FALSE,"т02бд"}</definedName>
    <definedName name="МР" localSheetId="72" hidden="1">{#N/A,#N/A,FALSE,"т02бд"}</definedName>
    <definedName name="МР" localSheetId="81" hidden="1">{#N/A,#N/A,FALSE,"т02бд"}</definedName>
    <definedName name="МР" localSheetId="82" hidden="1">{#N/A,#N/A,FALSE,"т02бд"}</definedName>
    <definedName name="МР" localSheetId="85" hidden="1">{#N/A,#N/A,FALSE,"т02бд"}</definedName>
    <definedName name="МР" localSheetId="87" hidden="1">{#N/A,#N/A,FALSE,"т02бд"}</definedName>
    <definedName name="МР" localSheetId="88" hidden="1">{#N/A,#N/A,FALSE,"т02бд"}</definedName>
    <definedName name="МР" localSheetId="89" hidden="1">{#N/A,#N/A,FALSE,"т02бд"}</definedName>
    <definedName name="МР" localSheetId="90" hidden="1">{#N/A,#N/A,FALSE,"т02бд"}</definedName>
    <definedName name="МР" localSheetId="91" hidden="1">{#N/A,#N/A,FALSE,"т02бд"}</definedName>
    <definedName name="МР" localSheetId="60" hidden="1">{#N/A,#N/A,FALSE,"т02бд"}</definedName>
    <definedName name="МР" localSheetId="70" hidden="1">{#N/A,#N/A,FALSE,"т02бд"}</definedName>
    <definedName name="МР" hidden="1">{#N/A,#N/A,FALSE,"т02бд"}</definedName>
    <definedName name="нгнгш" localSheetId="1"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36"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4" hidden="1">{#N/A,#N/A,FALSE,"Лист4"}</definedName>
    <definedName name="нгнгш" localSheetId="47"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61" hidden="1">{#N/A,#N/A,FALSE,"Лист4"}</definedName>
    <definedName name="нгнгш" localSheetId="62" hidden="1">{#N/A,#N/A,FALSE,"Лист4"}</definedName>
    <definedName name="нгнгш" localSheetId="66" hidden="1">{#N/A,#N/A,FALSE,"Лист4"}</definedName>
    <definedName name="нгнгш" localSheetId="67" hidden="1">{#N/A,#N/A,FALSE,"Лист4"}</definedName>
    <definedName name="нгнгш" localSheetId="69" hidden="1">{#N/A,#N/A,FALSE,"Лист4"}</definedName>
    <definedName name="нгнгш" localSheetId="72" hidden="1">{#N/A,#N/A,FALSE,"Лист4"}</definedName>
    <definedName name="нгнгш" localSheetId="81" hidden="1">{#N/A,#N/A,FALSE,"Лист4"}</definedName>
    <definedName name="нгнгш" localSheetId="82" hidden="1">{#N/A,#N/A,FALSE,"Лист4"}</definedName>
    <definedName name="нгнгш" localSheetId="85" hidden="1">{#N/A,#N/A,FALSE,"Лист4"}</definedName>
    <definedName name="нгнгш" localSheetId="87" hidden="1">{#N/A,#N/A,FALSE,"Лист4"}</definedName>
    <definedName name="нгнгш" localSheetId="88" hidden="1">{#N/A,#N/A,FALSE,"Лист4"}</definedName>
    <definedName name="нгнгш" localSheetId="89" hidden="1">{#N/A,#N/A,FALSE,"Лист4"}</definedName>
    <definedName name="нгнгш" localSheetId="90" hidden="1">{#N/A,#N/A,FALSE,"Лист4"}</definedName>
    <definedName name="нгнгш" localSheetId="91" hidden="1">{#N/A,#N/A,FALSE,"Лист4"}</definedName>
    <definedName name="нгнгш" localSheetId="60"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36"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4" hidden="1">{#N/A,#N/A,FALSE,"т02бд"}</definedName>
    <definedName name="нн" localSheetId="47"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61" hidden="1">{#N/A,#N/A,FALSE,"т02бд"}</definedName>
    <definedName name="нн" localSheetId="62" hidden="1">{#N/A,#N/A,FALSE,"т02бд"}</definedName>
    <definedName name="нн" localSheetId="66" hidden="1">{#N/A,#N/A,FALSE,"т02бд"}</definedName>
    <definedName name="нн" localSheetId="67" hidden="1">{#N/A,#N/A,FALSE,"т02бд"}</definedName>
    <definedName name="нн" localSheetId="69" hidden="1">{#N/A,#N/A,FALSE,"т02бд"}</definedName>
    <definedName name="нн" localSheetId="72" hidden="1">{#N/A,#N/A,FALSE,"т02бд"}</definedName>
    <definedName name="нн" localSheetId="81" hidden="1">{#N/A,#N/A,FALSE,"т02бд"}</definedName>
    <definedName name="нн" localSheetId="82" hidden="1">{#N/A,#N/A,FALSE,"т02бд"}</definedName>
    <definedName name="нн" localSheetId="85" hidden="1">{#N/A,#N/A,FALSE,"т02бд"}</definedName>
    <definedName name="нн" localSheetId="87" hidden="1">{#N/A,#N/A,FALSE,"т02бд"}</definedName>
    <definedName name="нн" localSheetId="88" hidden="1">{#N/A,#N/A,FALSE,"т02бд"}</definedName>
    <definedName name="нн" localSheetId="89" hidden="1">{#N/A,#N/A,FALSE,"т02бд"}</definedName>
    <definedName name="нн" localSheetId="90" hidden="1">{#N/A,#N/A,FALSE,"т02бд"}</definedName>
    <definedName name="нн" localSheetId="91" hidden="1">{#N/A,#N/A,FALSE,"т02бд"}</definedName>
    <definedName name="нн" localSheetId="60" hidden="1">{#N/A,#N/A,FALSE,"т02бд"}</definedName>
    <definedName name="нн" localSheetId="70" hidden="1">{#N/A,#N/A,FALSE,"т02бд"}</definedName>
    <definedName name="нн" localSheetId="71" hidden="1">{#N/A,#N/A,FALSE,"т02бд"}</definedName>
    <definedName name="нн" hidden="1">{#N/A,#N/A,FALSE,"т02бд"}</definedName>
    <definedName name="ннггг" localSheetId="1"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36"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4" hidden="1">{#N/A,#N/A,FALSE,"Лист4"}</definedName>
    <definedName name="ннггг" localSheetId="47"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61" hidden="1">{#N/A,#N/A,FALSE,"Лист4"}</definedName>
    <definedName name="ннггг" localSheetId="62" hidden="1">{#N/A,#N/A,FALSE,"Лист4"}</definedName>
    <definedName name="ннггг" localSheetId="66" hidden="1">{#N/A,#N/A,FALSE,"Лист4"}</definedName>
    <definedName name="ннггг" localSheetId="67" hidden="1">{#N/A,#N/A,FALSE,"Лист4"}</definedName>
    <definedName name="ннггг" localSheetId="69" hidden="1">{#N/A,#N/A,FALSE,"Лист4"}</definedName>
    <definedName name="ннггг" localSheetId="72" hidden="1">{#N/A,#N/A,FALSE,"Лист4"}</definedName>
    <definedName name="ннггг" localSheetId="81" hidden="1">{#N/A,#N/A,FALSE,"Лист4"}</definedName>
    <definedName name="ннггг" localSheetId="82" hidden="1">{#N/A,#N/A,FALSE,"Лист4"}</definedName>
    <definedName name="ннггг" localSheetId="85" hidden="1">{#N/A,#N/A,FALSE,"Лист4"}</definedName>
    <definedName name="ннггг" localSheetId="87" hidden="1">{#N/A,#N/A,FALSE,"Лист4"}</definedName>
    <definedName name="ннггг" localSheetId="88" hidden="1">{#N/A,#N/A,FALSE,"Лист4"}</definedName>
    <definedName name="ннггг" localSheetId="89" hidden="1">{#N/A,#N/A,FALSE,"Лист4"}</definedName>
    <definedName name="ннггг" localSheetId="90" hidden="1">{#N/A,#N/A,FALSE,"Лист4"}</definedName>
    <definedName name="ннггг" localSheetId="91" hidden="1">{#N/A,#N/A,FALSE,"Лист4"}</definedName>
    <definedName name="ннггг" localSheetId="60"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36"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4" hidden="1">{#N/A,#N/A,FALSE,"Лист4"}</definedName>
    <definedName name="ннн" localSheetId="47"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61" hidden="1">{#N/A,#N/A,FALSE,"Лист4"}</definedName>
    <definedName name="ннн" localSheetId="62" hidden="1">{#N/A,#N/A,FALSE,"Лист4"}</definedName>
    <definedName name="ннн" localSheetId="66" hidden="1">{#N/A,#N/A,FALSE,"Лист4"}</definedName>
    <definedName name="ннн" localSheetId="67" hidden="1">{#N/A,#N/A,FALSE,"Лист4"}</definedName>
    <definedName name="ннн" localSheetId="69" hidden="1">{#N/A,#N/A,FALSE,"Лист4"}</definedName>
    <definedName name="ннн" localSheetId="72" hidden="1">{#N/A,#N/A,FALSE,"Лист4"}</definedName>
    <definedName name="ннн" localSheetId="81" hidden="1">{#N/A,#N/A,FALSE,"Лист4"}</definedName>
    <definedName name="ннн" localSheetId="82" hidden="1">{#N/A,#N/A,FALSE,"Лист4"}</definedName>
    <definedName name="ннн" localSheetId="85" hidden="1">{#N/A,#N/A,FALSE,"Лист4"}</definedName>
    <definedName name="ннн" localSheetId="87" hidden="1">{#N/A,#N/A,FALSE,"Лист4"}</definedName>
    <definedName name="ннн" localSheetId="88" hidden="1">{#N/A,#N/A,FALSE,"Лист4"}</definedName>
    <definedName name="ннн" localSheetId="89" hidden="1">{#N/A,#N/A,FALSE,"Лист4"}</definedName>
    <definedName name="ннн" localSheetId="90" hidden="1">{#N/A,#N/A,FALSE,"Лист4"}</definedName>
    <definedName name="ннн" localSheetId="91" hidden="1">{#N/A,#N/A,FALSE,"Лист4"}</definedName>
    <definedName name="ннн" localSheetId="60"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36"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4" hidden="1">{#N/A,#N/A,FALSE,"Лист4"}</definedName>
    <definedName name="ннннг" localSheetId="47"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61" hidden="1">{#N/A,#N/A,FALSE,"Лист4"}</definedName>
    <definedName name="ннннг" localSheetId="62" hidden="1">{#N/A,#N/A,FALSE,"Лист4"}</definedName>
    <definedName name="ннннг" localSheetId="66" hidden="1">{#N/A,#N/A,FALSE,"Лист4"}</definedName>
    <definedName name="ннннг" localSheetId="67" hidden="1">{#N/A,#N/A,FALSE,"Лист4"}</definedName>
    <definedName name="ннннг" localSheetId="69" hidden="1">{#N/A,#N/A,FALSE,"Лист4"}</definedName>
    <definedName name="ннннг" localSheetId="72" hidden="1">{#N/A,#N/A,FALSE,"Лист4"}</definedName>
    <definedName name="ннннг" localSheetId="81" hidden="1">{#N/A,#N/A,FALSE,"Лист4"}</definedName>
    <definedName name="ннннг" localSheetId="82" hidden="1">{#N/A,#N/A,FALSE,"Лист4"}</definedName>
    <definedName name="ннннг" localSheetId="85" hidden="1">{#N/A,#N/A,FALSE,"Лист4"}</definedName>
    <definedName name="ннннг" localSheetId="87" hidden="1">{#N/A,#N/A,FALSE,"Лист4"}</definedName>
    <definedName name="ннннг" localSheetId="88" hidden="1">{#N/A,#N/A,FALSE,"Лист4"}</definedName>
    <definedName name="ннннг" localSheetId="89" hidden="1">{#N/A,#N/A,FALSE,"Лист4"}</definedName>
    <definedName name="ннннг" localSheetId="90" hidden="1">{#N/A,#N/A,FALSE,"Лист4"}</definedName>
    <definedName name="ннннг" localSheetId="91" hidden="1">{#N/A,#N/A,FALSE,"Лист4"}</definedName>
    <definedName name="ннннг" localSheetId="60"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8"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4"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5"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4"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5"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36"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4" hidden="1">{#N/A,#N/A,FALSE,"Лист4"}</definedName>
    <definedName name="нннннннн" localSheetId="47"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61" hidden="1">{#N/A,#N/A,FALSE,"Лист4"}</definedName>
    <definedName name="нннннннн" localSheetId="62" hidden="1">{#N/A,#N/A,FALSE,"Лист4"}</definedName>
    <definedName name="нннннннн" localSheetId="66" hidden="1">{#N/A,#N/A,FALSE,"Лист4"}</definedName>
    <definedName name="нннннннн" localSheetId="67" hidden="1">{#N/A,#N/A,FALSE,"Лист4"}</definedName>
    <definedName name="нннннннн" localSheetId="69" hidden="1">{#N/A,#N/A,FALSE,"Лист4"}</definedName>
    <definedName name="нннннннн" localSheetId="72" hidden="1">{#N/A,#N/A,FALSE,"Лист4"}</definedName>
    <definedName name="нннннннн" localSheetId="81" hidden="1">{#N/A,#N/A,FALSE,"Лист4"}</definedName>
    <definedName name="нннннннн" localSheetId="82" hidden="1">{#N/A,#N/A,FALSE,"Лист4"}</definedName>
    <definedName name="нннннннн" localSheetId="85" hidden="1">{#N/A,#N/A,FALSE,"Лист4"}</definedName>
    <definedName name="нннннннн" localSheetId="87" hidden="1">{#N/A,#N/A,FALSE,"Лист4"}</definedName>
    <definedName name="нннннннн" localSheetId="88" hidden="1">{#N/A,#N/A,FALSE,"Лист4"}</definedName>
    <definedName name="нннннннн" localSheetId="89" hidden="1">{#N/A,#N/A,FALSE,"Лист4"}</definedName>
    <definedName name="нннннннн" localSheetId="90" hidden="1">{#N/A,#N/A,FALSE,"Лист4"}</definedName>
    <definedName name="нннннннн" localSheetId="91" hidden="1">{#N/A,#N/A,FALSE,"Лист4"}</definedName>
    <definedName name="нннннннн" localSheetId="60"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36"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4" hidden="1">{#N/A,#N/A,FALSE,"Лист4"}</definedName>
    <definedName name="ннншенгке" localSheetId="47"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61" hidden="1">{#N/A,#N/A,FALSE,"Лист4"}</definedName>
    <definedName name="ннншенгке" localSheetId="62" hidden="1">{#N/A,#N/A,FALSE,"Лист4"}</definedName>
    <definedName name="ннншенгке" localSheetId="66" hidden="1">{#N/A,#N/A,FALSE,"Лист4"}</definedName>
    <definedName name="ннншенгке" localSheetId="67" hidden="1">{#N/A,#N/A,FALSE,"Лист4"}</definedName>
    <definedName name="ннншенгке" localSheetId="69" hidden="1">{#N/A,#N/A,FALSE,"Лист4"}</definedName>
    <definedName name="ннншенгке" localSheetId="72" hidden="1">{#N/A,#N/A,FALSE,"Лист4"}</definedName>
    <definedName name="ннншенгке" localSheetId="81" hidden="1">{#N/A,#N/A,FALSE,"Лист4"}</definedName>
    <definedName name="ннншенгке" localSheetId="82" hidden="1">{#N/A,#N/A,FALSE,"Лист4"}</definedName>
    <definedName name="ннншенгке" localSheetId="85" hidden="1">{#N/A,#N/A,FALSE,"Лист4"}</definedName>
    <definedName name="ннншенгке" localSheetId="87" hidden="1">{#N/A,#N/A,FALSE,"Лист4"}</definedName>
    <definedName name="ннншенгке" localSheetId="88" hidden="1">{#N/A,#N/A,FALSE,"Лист4"}</definedName>
    <definedName name="ннншенгке" localSheetId="89" hidden="1">{#N/A,#N/A,FALSE,"Лист4"}</definedName>
    <definedName name="ннншенгке" localSheetId="90" hidden="1">{#N/A,#N/A,FALSE,"Лист4"}</definedName>
    <definedName name="ннншенгке" localSheetId="91" hidden="1">{#N/A,#N/A,FALSE,"Лист4"}</definedName>
    <definedName name="ннншенгке" localSheetId="60"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36"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4" hidden="1">{#N/A,#N/A,FALSE,"Лист4"}</definedName>
    <definedName name="нншекк" localSheetId="47"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61" hidden="1">{#N/A,#N/A,FALSE,"Лист4"}</definedName>
    <definedName name="нншекк" localSheetId="62" hidden="1">{#N/A,#N/A,FALSE,"Лист4"}</definedName>
    <definedName name="нншекк" localSheetId="66" hidden="1">{#N/A,#N/A,FALSE,"Лист4"}</definedName>
    <definedName name="нншекк" localSheetId="67" hidden="1">{#N/A,#N/A,FALSE,"Лист4"}</definedName>
    <definedName name="нншекк" localSheetId="69" hidden="1">{#N/A,#N/A,FALSE,"Лист4"}</definedName>
    <definedName name="нншекк" localSheetId="72" hidden="1">{#N/A,#N/A,FALSE,"Лист4"}</definedName>
    <definedName name="нншекк" localSheetId="81" hidden="1">{#N/A,#N/A,FALSE,"Лист4"}</definedName>
    <definedName name="нншекк" localSheetId="82" hidden="1">{#N/A,#N/A,FALSE,"Лист4"}</definedName>
    <definedName name="нншекк" localSheetId="85" hidden="1">{#N/A,#N/A,FALSE,"Лист4"}</definedName>
    <definedName name="нншекк" localSheetId="87" hidden="1">{#N/A,#N/A,FALSE,"Лист4"}</definedName>
    <definedName name="нншекк" localSheetId="88" hidden="1">{#N/A,#N/A,FALSE,"Лист4"}</definedName>
    <definedName name="нншекк" localSheetId="89" hidden="1">{#N/A,#N/A,FALSE,"Лист4"}</definedName>
    <definedName name="нншекк" localSheetId="90" hidden="1">{#N/A,#N/A,FALSE,"Лист4"}</definedName>
    <definedName name="нншекк" localSheetId="91" hidden="1">{#N/A,#N/A,FALSE,"Лист4"}</definedName>
    <definedName name="нншекк" localSheetId="60" hidden="1">{#N/A,#N/A,FALSE,"Лист4"}</definedName>
    <definedName name="нншекк" localSheetId="70" hidden="1">{#N/A,#N/A,FALSE,"Лист4"}</definedName>
    <definedName name="нншекк" hidden="1">{#N/A,#N/A,FALSE,"Лист4"}</definedName>
    <definedName name="оггне" localSheetId="1"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36"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4" hidden="1">{#N/A,#N/A,FALSE,"Лист4"}</definedName>
    <definedName name="оггне" localSheetId="47"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61" hidden="1">{#N/A,#N/A,FALSE,"Лист4"}</definedName>
    <definedName name="оггне" localSheetId="62" hidden="1">{#N/A,#N/A,FALSE,"Лист4"}</definedName>
    <definedName name="оггне" localSheetId="66" hidden="1">{#N/A,#N/A,FALSE,"Лист4"}</definedName>
    <definedName name="оггне" localSheetId="67" hidden="1">{#N/A,#N/A,FALSE,"Лист4"}</definedName>
    <definedName name="оггне" localSheetId="69" hidden="1">{#N/A,#N/A,FALSE,"Лист4"}</definedName>
    <definedName name="оггне" localSheetId="72" hidden="1">{#N/A,#N/A,FALSE,"Лист4"}</definedName>
    <definedName name="оггне" localSheetId="81" hidden="1">{#N/A,#N/A,FALSE,"Лист4"}</definedName>
    <definedName name="оггне" localSheetId="82" hidden="1">{#N/A,#N/A,FALSE,"Лист4"}</definedName>
    <definedName name="оггне" localSheetId="85" hidden="1">{#N/A,#N/A,FALSE,"Лист4"}</definedName>
    <definedName name="оггне" localSheetId="87" hidden="1">{#N/A,#N/A,FALSE,"Лист4"}</definedName>
    <definedName name="оггне" localSheetId="88" hidden="1">{#N/A,#N/A,FALSE,"Лист4"}</definedName>
    <definedName name="оггне" localSheetId="89" hidden="1">{#N/A,#N/A,FALSE,"Лист4"}</definedName>
    <definedName name="оггне" localSheetId="90" hidden="1">{#N/A,#N/A,FALSE,"Лист4"}</definedName>
    <definedName name="оггне" localSheetId="91" hidden="1">{#N/A,#N/A,FALSE,"Лист4"}</definedName>
    <definedName name="оггне" localSheetId="60" hidden="1">{#N/A,#N/A,FALSE,"Лист4"}</definedName>
    <definedName name="оггне" localSheetId="70" hidden="1">{#N/A,#N/A,FALSE,"Лист4"}</definedName>
    <definedName name="оггне" hidden="1">{#N/A,#N/A,FALSE,"Лист4"}</definedName>
    <definedName name="оллд" localSheetId="1"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36"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4" hidden="1">{#N/A,#N/A,FALSE,"Лист4"}</definedName>
    <definedName name="оллд" localSheetId="47"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61" hidden="1">{#N/A,#N/A,FALSE,"Лист4"}</definedName>
    <definedName name="оллд" localSheetId="62" hidden="1">{#N/A,#N/A,FALSE,"Лист4"}</definedName>
    <definedName name="оллд" localSheetId="66" hidden="1">{#N/A,#N/A,FALSE,"Лист4"}</definedName>
    <definedName name="оллд" localSheetId="67" hidden="1">{#N/A,#N/A,FALSE,"Лист4"}</definedName>
    <definedName name="оллд" localSheetId="69" hidden="1">{#N/A,#N/A,FALSE,"Лист4"}</definedName>
    <definedName name="оллд" localSheetId="72" hidden="1">{#N/A,#N/A,FALSE,"Лист4"}</definedName>
    <definedName name="оллд" localSheetId="81" hidden="1">{#N/A,#N/A,FALSE,"Лист4"}</definedName>
    <definedName name="оллд" localSheetId="82" hidden="1">{#N/A,#N/A,FALSE,"Лист4"}</definedName>
    <definedName name="оллд" localSheetId="85" hidden="1">{#N/A,#N/A,FALSE,"Лист4"}</definedName>
    <definedName name="оллд" localSheetId="87" hidden="1">{#N/A,#N/A,FALSE,"Лист4"}</definedName>
    <definedName name="оллд" localSheetId="88" hidden="1">{#N/A,#N/A,FALSE,"Лист4"}</definedName>
    <definedName name="оллд" localSheetId="89" hidden="1">{#N/A,#N/A,FALSE,"Лист4"}</definedName>
    <definedName name="оллд" localSheetId="90" hidden="1">{#N/A,#N/A,FALSE,"Лист4"}</definedName>
    <definedName name="оллд" localSheetId="91" hidden="1">{#N/A,#N/A,FALSE,"Лист4"}</definedName>
    <definedName name="оллд" localSheetId="60"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36"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4" hidden="1">{#N/A,#N/A,FALSE,"Лист4"}</definedName>
    <definedName name="олол" localSheetId="47"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61" hidden="1">{#N/A,#N/A,FALSE,"Лист4"}</definedName>
    <definedName name="олол" localSheetId="62" hidden="1">{#N/A,#N/A,FALSE,"Лист4"}</definedName>
    <definedName name="олол" localSheetId="66" hidden="1">{#N/A,#N/A,FALSE,"Лист4"}</definedName>
    <definedName name="олол" localSheetId="67" hidden="1">{#N/A,#N/A,FALSE,"Лист4"}</definedName>
    <definedName name="олол" localSheetId="69" hidden="1">{#N/A,#N/A,FALSE,"Лист4"}</definedName>
    <definedName name="олол" localSheetId="72" hidden="1">{#N/A,#N/A,FALSE,"Лист4"}</definedName>
    <definedName name="олол" localSheetId="81" hidden="1">{#N/A,#N/A,FALSE,"Лист4"}</definedName>
    <definedName name="олол" localSheetId="82" hidden="1">{#N/A,#N/A,FALSE,"Лист4"}</definedName>
    <definedName name="олол" localSheetId="85" hidden="1">{#N/A,#N/A,FALSE,"Лист4"}</definedName>
    <definedName name="олол" localSheetId="87" hidden="1">{#N/A,#N/A,FALSE,"Лист4"}</definedName>
    <definedName name="олол" localSheetId="88" hidden="1">{#N/A,#N/A,FALSE,"Лист4"}</definedName>
    <definedName name="олол" localSheetId="89" hidden="1">{#N/A,#N/A,FALSE,"Лист4"}</definedName>
    <definedName name="олол" localSheetId="90" hidden="1">{#N/A,#N/A,FALSE,"Лист4"}</definedName>
    <definedName name="олол" localSheetId="91" hidden="1">{#N/A,#N/A,FALSE,"Лист4"}</definedName>
    <definedName name="олол" localSheetId="60"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36"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4" hidden="1">{#N/A,#N/A,FALSE,"Лист4"}</definedName>
    <definedName name="оо" localSheetId="47"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61" hidden="1">{#N/A,#N/A,FALSE,"Лист4"}</definedName>
    <definedName name="оо" localSheetId="62" hidden="1">{#N/A,#N/A,FALSE,"Лист4"}</definedName>
    <definedName name="оо" localSheetId="66" hidden="1">{#N/A,#N/A,FALSE,"Лист4"}</definedName>
    <definedName name="оо" localSheetId="67" hidden="1">{#N/A,#N/A,FALSE,"Лист4"}</definedName>
    <definedName name="оо" localSheetId="69" hidden="1">{#N/A,#N/A,FALSE,"Лист4"}</definedName>
    <definedName name="оо" localSheetId="72" hidden="1">{#N/A,#N/A,FALSE,"Лист4"}</definedName>
    <definedName name="оо" localSheetId="81" hidden="1">{#N/A,#N/A,FALSE,"Лист4"}</definedName>
    <definedName name="оо" localSheetId="82" hidden="1">{#N/A,#N/A,FALSE,"Лист4"}</definedName>
    <definedName name="оо" localSheetId="85" hidden="1">{#N/A,#N/A,FALSE,"Лист4"}</definedName>
    <definedName name="оо" localSheetId="87" hidden="1">{#N/A,#N/A,FALSE,"Лист4"}</definedName>
    <definedName name="оо" localSheetId="88" hidden="1">{#N/A,#N/A,FALSE,"Лист4"}</definedName>
    <definedName name="оо" localSheetId="89" hidden="1">{#N/A,#N/A,FALSE,"Лист4"}</definedName>
    <definedName name="оо" localSheetId="90" hidden="1">{#N/A,#N/A,FALSE,"Лист4"}</definedName>
    <definedName name="оо" localSheetId="91" hidden="1">{#N/A,#N/A,FALSE,"Лист4"}</definedName>
    <definedName name="оо" localSheetId="60" hidden="1">{#N/A,#N/A,FALSE,"Лист4"}</definedName>
    <definedName name="оо" localSheetId="70" hidden="1">{#N/A,#N/A,FALSE,"Лист4"}</definedName>
    <definedName name="оо" hidden="1">{#N/A,#N/A,FALSE,"Лист4"}</definedName>
    <definedName name="ооо" localSheetId="1"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36"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4" hidden="1">{#N/A,#N/A,FALSE,"Лист4"}</definedName>
    <definedName name="ооо" localSheetId="47"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61" hidden="1">{#N/A,#N/A,FALSE,"Лист4"}</definedName>
    <definedName name="ооо" localSheetId="62" hidden="1">{#N/A,#N/A,FALSE,"Лист4"}</definedName>
    <definedName name="ооо" localSheetId="66" hidden="1">{#N/A,#N/A,FALSE,"Лист4"}</definedName>
    <definedName name="ооо" localSheetId="67" hidden="1">{#N/A,#N/A,FALSE,"Лист4"}</definedName>
    <definedName name="ооо" localSheetId="69" hidden="1">{#N/A,#N/A,FALSE,"Лист4"}</definedName>
    <definedName name="ооо" localSheetId="72" hidden="1">{#N/A,#N/A,FALSE,"Лист4"}</definedName>
    <definedName name="ооо" localSheetId="81" hidden="1">{#N/A,#N/A,FALSE,"Лист4"}</definedName>
    <definedName name="ооо" localSheetId="82" hidden="1">{#N/A,#N/A,FALSE,"Лист4"}</definedName>
    <definedName name="ооо" localSheetId="85" hidden="1">{#N/A,#N/A,FALSE,"Лист4"}</definedName>
    <definedName name="ооо" localSheetId="87" hidden="1">{#N/A,#N/A,FALSE,"Лист4"}</definedName>
    <definedName name="ооо" localSheetId="88" hidden="1">{#N/A,#N/A,FALSE,"Лист4"}</definedName>
    <definedName name="ооо" localSheetId="89" hidden="1">{#N/A,#N/A,FALSE,"Лист4"}</definedName>
    <definedName name="ооо" localSheetId="90" hidden="1">{#N/A,#N/A,FALSE,"Лист4"}</definedName>
    <definedName name="ооо" localSheetId="91" hidden="1">{#N/A,#N/A,FALSE,"Лист4"}</definedName>
    <definedName name="ооо" localSheetId="60"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36"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4" hidden="1">{#N/A,#N/A,FALSE,"Лист4"}</definedName>
    <definedName name="оооо" localSheetId="47"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61" hidden="1">{#N/A,#N/A,FALSE,"Лист4"}</definedName>
    <definedName name="оооо" localSheetId="62" hidden="1">{#N/A,#N/A,FALSE,"Лист4"}</definedName>
    <definedName name="оооо" localSheetId="66" hidden="1">{#N/A,#N/A,FALSE,"Лист4"}</definedName>
    <definedName name="оооо" localSheetId="67" hidden="1">{#N/A,#N/A,FALSE,"Лист4"}</definedName>
    <definedName name="оооо" localSheetId="69" hidden="1">{#N/A,#N/A,FALSE,"Лист4"}</definedName>
    <definedName name="оооо" localSheetId="72" hidden="1">{#N/A,#N/A,FALSE,"Лист4"}</definedName>
    <definedName name="оооо" localSheetId="81" hidden="1">{#N/A,#N/A,FALSE,"Лист4"}</definedName>
    <definedName name="оооо" localSheetId="82" hidden="1">{#N/A,#N/A,FALSE,"Лист4"}</definedName>
    <definedName name="оооо" localSheetId="85" hidden="1">{#N/A,#N/A,FALSE,"Лист4"}</definedName>
    <definedName name="оооо" localSheetId="87" hidden="1">{#N/A,#N/A,FALSE,"Лист4"}</definedName>
    <definedName name="оооо" localSheetId="88" hidden="1">{#N/A,#N/A,FALSE,"Лист4"}</definedName>
    <definedName name="оооо" localSheetId="89" hidden="1">{#N/A,#N/A,FALSE,"Лист4"}</definedName>
    <definedName name="оооо" localSheetId="90" hidden="1">{#N/A,#N/A,FALSE,"Лист4"}</definedName>
    <definedName name="оооо" localSheetId="91" hidden="1">{#N/A,#N/A,FALSE,"Лист4"}</definedName>
    <definedName name="оооо" localSheetId="60" hidden="1">{#N/A,#N/A,FALSE,"Лист4"}</definedName>
    <definedName name="оооо" localSheetId="70" hidden="1">{#N/A,#N/A,FALSE,"Лист4"}</definedName>
    <definedName name="оооо" hidden="1">{#N/A,#N/A,FALSE,"Лист4"}</definedName>
    <definedName name="орнг" localSheetId="1"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36"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4" hidden="1">{#N/A,#N/A,FALSE,"Лист4"}</definedName>
    <definedName name="орнг" localSheetId="47"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61" hidden="1">{#N/A,#N/A,FALSE,"Лист4"}</definedName>
    <definedName name="орнг" localSheetId="62" hidden="1">{#N/A,#N/A,FALSE,"Лист4"}</definedName>
    <definedName name="орнг" localSheetId="66" hidden="1">{#N/A,#N/A,FALSE,"Лист4"}</definedName>
    <definedName name="орнг" localSheetId="67" hidden="1">{#N/A,#N/A,FALSE,"Лист4"}</definedName>
    <definedName name="орнг" localSheetId="69" hidden="1">{#N/A,#N/A,FALSE,"Лист4"}</definedName>
    <definedName name="орнг" localSheetId="72" hidden="1">{#N/A,#N/A,FALSE,"Лист4"}</definedName>
    <definedName name="орнг" localSheetId="81" hidden="1">{#N/A,#N/A,FALSE,"Лист4"}</definedName>
    <definedName name="орнг" localSheetId="82" hidden="1">{#N/A,#N/A,FALSE,"Лист4"}</definedName>
    <definedName name="орнг" localSheetId="85" hidden="1">{#N/A,#N/A,FALSE,"Лист4"}</definedName>
    <definedName name="орнг" localSheetId="87" hidden="1">{#N/A,#N/A,FALSE,"Лист4"}</definedName>
    <definedName name="орнг" localSheetId="88" hidden="1">{#N/A,#N/A,FALSE,"Лист4"}</definedName>
    <definedName name="орнг" localSheetId="89" hidden="1">{#N/A,#N/A,FALSE,"Лист4"}</definedName>
    <definedName name="орнг" localSheetId="90" hidden="1">{#N/A,#N/A,FALSE,"Лист4"}</definedName>
    <definedName name="орнг" localSheetId="91" hidden="1">{#N/A,#N/A,FALSE,"Лист4"}</definedName>
    <definedName name="орнг" localSheetId="60"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36"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4" hidden="1">{#N/A,#N/A,FALSE,"Лист4"}</definedName>
    <definedName name="освіта" localSheetId="47"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61" hidden="1">{#N/A,#N/A,FALSE,"Лист4"}</definedName>
    <definedName name="освіта" localSheetId="62" hidden="1">{#N/A,#N/A,FALSE,"Лист4"}</definedName>
    <definedName name="освіта" localSheetId="66" hidden="1">{#N/A,#N/A,FALSE,"Лист4"}</definedName>
    <definedName name="освіта" localSheetId="67" hidden="1">{#N/A,#N/A,FALSE,"Лист4"}</definedName>
    <definedName name="освіта" localSheetId="69" hidden="1">{#N/A,#N/A,FALSE,"Лист4"}</definedName>
    <definedName name="освіта" localSheetId="72" hidden="1">{#N/A,#N/A,FALSE,"Лист4"}</definedName>
    <definedName name="освіта" localSheetId="81" hidden="1">{#N/A,#N/A,FALSE,"Лист4"}</definedName>
    <definedName name="освіта" localSheetId="82" hidden="1">{#N/A,#N/A,FALSE,"Лист4"}</definedName>
    <definedName name="освіта" localSheetId="85" hidden="1">{#N/A,#N/A,FALSE,"Лист4"}</definedName>
    <definedName name="освіта" localSheetId="87" hidden="1">{#N/A,#N/A,FALSE,"Лист4"}</definedName>
    <definedName name="освіта" localSheetId="88" hidden="1">{#N/A,#N/A,FALSE,"Лист4"}</definedName>
    <definedName name="освіта" localSheetId="89" hidden="1">{#N/A,#N/A,FALSE,"Лист4"}</definedName>
    <definedName name="освіта" localSheetId="90" hidden="1">{#N/A,#N/A,FALSE,"Лист4"}</definedName>
    <definedName name="освіта" localSheetId="91" hidden="1">{#N/A,#N/A,FALSE,"Лист4"}</definedName>
    <definedName name="освіта" localSheetId="60"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36"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4" hidden="1">{#N/A,#N/A,FALSE,"Лист4"}</definedName>
    <definedName name="ох" localSheetId="47"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61" hidden="1">{#N/A,#N/A,FALSE,"Лист4"}</definedName>
    <definedName name="ох" localSheetId="62" hidden="1">{#N/A,#N/A,FALSE,"Лист4"}</definedName>
    <definedName name="ох" localSheetId="66" hidden="1">{#N/A,#N/A,FALSE,"Лист4"}</definedName>
    <definedName name="ох" localSheetId="67" hidden="1">{#N/A,#N/A,FALSE,"Лист4"}</definedName>
    <definedName name="ох" localSheetId="69" hidden="1">{#N/A,#N/A,FALSE,"Лист4"}</definedName>
    <definedName name="ох" localSheetId="72" hidden="1">{#N/A,#N/A,FALSE,"Лист4"}</definedName>
    <definedName name="ох" localSheetId="81" hidden="1">{#N/A,#N/A,FALSE,"Лист4"}</definedName>
    <definedName name="ох" localSheetId="82" hidden="1">{#N/A,#N/A,FALSE,"Лист4"}</definedName>
    <definedName name="ох" localSheetId="85" hidden="1">{#N/A,#N/A,FALSE,"Лист4"}</definedName>
    <definedName name="ох" localSheetId="87" hidden="1">{#N/A,#N/A,FALSE,"Лист4"}</definedName>
    <definedName name="ох" localSheetId="88" hidden="1">{#N/A,#N/A,FALSE,"Лист4"}</definedName>
    <definedName name="ох" localSheetId="89" hidden="1">{#N/A,#N/A,FALSE,"Лист4"}</definedName>
    <definedName name="ох" localSheetId="90" hidden="1">{#N/A,#N/A,FALSE,"Лист4"}</definedName>
    <definedName name="ох" localSheetId="91" hidden="1">{#N/A,#N/A,FALSE,"Лист4"}</definedName>
    <definedName name="ох" localSheetId="60"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36"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4" hidden="1">{#N/A,#N/A,FALSE,"Лист4"}</definedName>
    <definedName name="охорона" localSheetId="47"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61" hidden="1">{#N/A,#N/A,FALSE,"Лист4"}</definedName>
    <definedName name="охорона" localSheetId="62" hidden="1">{#N/A,#N/A,FALSE,"Лист4"}</definedName>
    <definedName name="охорона" localSheetId="66" hidden="1">{#N/A,#N/A,FALSE,"Лист4"}</definedName>
    <definedName name="охорона" localSheetId="67" hidden="1">{#N/A,#N/A,FALSE,"Лист4"}</definedName>
    <definedName name="охорона" localSheetId="69" hidden="1">{#N/A,#N/A,FALSE,"Лист4"}</definedName>
    <definedName name="охорона" localSheetId="72" hidden="1">{#N/A,#N/A,FALSE,"Лист4"}</definedName>
    <definedName name="охорона" localSheetId="81" hidden="1">{#N/A,#N/A,FALSE,"Лист4"}</definedName>
    <definedName name="охорона" localSheetId="82" hidden="1">{#N/A,#N/A,FALSE,"Лист4"}</definedName>
    <definedName name="охорона" localSheetId="85" hidden="1">{#N/A,#N/A,FALSE,"Лист4"}</definedName>
    <definedName name="охорона" localSheetId="87" hidden="1">{#N/A,#N/A,FALSE,"Лист4"}</definedName>
    <definedName name="охорона" localSheetId="88" hidden="1">{#N/A,#N/A,FALSE,"Лист4"}</definedName>
    <definedName name="охорона" localSheetId="89" hidden="1">{#N/A,#N/A,FALSE,"Лист4"}</definedName>
    <definedName name="охорона" localSheetId="90" hidden="1">{#N/A,#N/A,FALSE,"Лист4"}</definedName>
    <definedName name="охорона" localSheetId="91" hidden="1">{#N/A,#N/A,FALSE,"Лист4"}</definedName>
    <definedName name="охорона" localSheetId="60"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2"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36"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3" hidden="1">{"MONA",#N/A,FALSE,"S"}</definedName>
    <definedName name="п" localSheetId="44" hidden="1">{"MONA",#N/A,FALSE,"S"}</definedName>
    <definedName name="п" localSheetId="47"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61" hidden="1">{"MONA",#N/A,FALSE,"S"}</definedName>
    <definedName name="п" localSheetId="62" hidden="1">{"MONA",#N/A,FALSE,"S"}</definedName>
    <definedName name="п" localSheetId="66" hidden="1">{"MONA",#N/A,FALSE,"S"}</definedName>
    <definedName name="п" localSheetId="67" hidden="1">{"MONA",#N/A,FALSE,"S"}</definedName>
    <definedName name="п" localSheetId="69" hidden="1">{"MONA",#N/A,FALSE,"S"}</definedName>
    <definedName name="п" localSheetId="72" hidden="1">{"MONA",#N/A,FALSE,"S"}</definedName>
    <definedName name="п" localSheetId="81" hidden="1">{"MONA",#N/A,FALSE,"S"}</definedName>
    <definedName name="п" localSheetId="82" hidden="1">{"MONA",#N/A,FALSE,"S"}</definedName>
    <definedName name="п" localSheetId="85" hidden="1">{"MONA",#N/A,FALSE,"S"}</definedName>
    <definedName name="п" localSheetId="87" hidden="1">{"MONA",#N/A,FALSE,"S"}</definedName>
    <definedName name="п" localSheetId="88" hidden="1">{"MONA",#N/A,FALSE,"S"}</definedName>
    <definedName name="п" localSheetId="89" hidden="1">{"MONA",#N/A,FALSE,"S"}</definedName>
    <definedName name="п" localSheetId="90" hidden="1">{"MONA",#N/A,FALSE,"S"}</definedName>
    <definedName name="п" localSheetId="60" hidden="1">{"MONA",#N/A,FALSE,"S"}</definedName>
    <definedName name="п" hidden="1">{"MONA",#N/A,FALSE,"S"}</definedName>
    <definedName name="п_1" localSheetId="1"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36"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4" hidden="1">{"MONA",#N/A,FALSE,"S"}</definedName>
    <definedName name="п_1" localSheetId="47"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61" hidden="1">{"MONA",#N/A,FALSE,"S"}</definedName>
    <definedName name="п_1" localSheetId="66" hidden="1">{"MONA",#N/A,FALSE,"S"}</definedName>
    <definedName name="п_1" localSheetId="67" hidden="1">{"MONA",#N/A,FALSE,"S"}</definedName>
    <definedName name="п_1" localSheetId="82" hidden="1">{"MONA",#N/A,FALSE,"S"}</definedName>
    <definedName name="п_1" localSheetId="85" hidden="1">{"MONA",#N/A,FALSE,"S"}</definedName>
    <definedName name="п_1" localSheetId="89" hidden="1">{"MONA",#N/A,FALSE,"S"}</definedName>
    <definedName name="п_1" localSheetId="60" hidden="1">{"MONA",#N/A,FALSE,"S"}</definedName>
    <definedName name="п_1" hidden="1">{"MONA",#N/A,FALSE,"S"}</definedName>
    <definedName name="п_2" localSheetId="1"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36"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4" hidden="1">{"MONA",#N/A,FALSE,"S"}</definedName>
    <definedName name="п_2" localSheetId="47"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61" hidden="1">{"MONA",#N/A,FALSE,"S"}</definedName>
    <definedName name="п_2" localSheetId="66" hidden="1">{"MONA",#N/A,FALSE,"S"}</definedName>
    <definedName name="п_2" localSheetId="67" hidden="1">{"MONA",#N/A,FALSE,"S"}</definedName>
    <definedName name="п_2" localSheetId="82" hidden="1">{"MONA",#N/A,FALSE,"S"}</definedName>
    <definedName name="п_2" localSheetId="85" hidden="1">{"MONA",#N/A,FALSE,"S"}</definedName>
    <definedName name="п_2" localSheetId="89" hidden="1">{"MONA",#N/A,FALSE,"S"}</definedName>
    <definedName name="п_2" localSheetId="60" hidden="1">{"MONA",#N/A,FALSE,"S"}</definedName>
    <definedName name="п_2" hidden="1">{"MONA",#N/A,FALSE,"S"}</definedName>
    <definedName name="певп" localSheetId="1"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36"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4" hidden="1">{#N/A,#N/A,FALSE,"т02бд"}</definedName>
    <definedName name="певп" localSheetId="47"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61" hidden="1">{#N/A,#N/A,FALSE,"т02бд"}</definedName>
    <definedName name="певп" localSheetId="66" hidden="1">{#N/A,#N/A,FALSE,"т02бд"}</definedName>
    <definedName name="певп" localSheetId="67" hidden="1">{#N/A,#N/A,FALSE,"т02бд"}</definedName>
    <definedName name="певп" localSheetId="82" hidden="1">{#N/A,#N/A,FALSE,"т02бд"}</definedName>
    <definedName name="певп" localSheetId="85" hidden="1">{#N/A,#N/A,FALSE,"т02бд"}</definedName>
    <definedName name="певп" localSheetId="89" hidden="1">{#N/A,#N/A,FALSE,"т02бд"}</definedName>
    <definedName name="певп" localSheetId="60" hidden="1">{#N/A,#N/A,FALSE,"т02бд"}</definedName>
    <definedName name="певп" hidden="1">{#N/A,#N/A,FALSE,"т02бд"}</definedName>
    <definedName name="певп_1" localSheetId="1"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36"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4" hidden="1">{#N/A,#N/A,FALSE,"т02бд"}</definedName>
    <definedName name="певп_1" localSheetId="47"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61" hidden="1">{#N/A,#N/A,FALSE,"т02бд"}</definedName>
    <definedName name="певп_1" localSheetId="66" hidden="1">{#N/A,#N/A,FALSE,"т02бд"}</definedName>
    <definedName name="певп_1" localSheetId="67" hidden="1">{#N/A,#N/A,FALSE,"т02бд"}</definedName>
    <definedName name="певп_1" localSheetId="82" hidden="1">{#N/A,#N/A,FALSE,"т02бд"}</definedName>
    <definedName name="певп_1" localSheetId="85" hidden="1">{#N/A,#N/A,FALSE,"т02бд"}</definedName>
    <definedName name="певп_1" localSheetId="89" hidden="1">{#N/A,#N/A,FALSE,"т02бд"}</definedName>
    <definedName name="певп_1" localSheetId="60" hidden="1">{#N/A,#N/A,FALSE,"т02бд"}</definedName>
    <definedName name="певп_1" hidden="1">{#N/A,#N/A,FALSE,"т02бд"}</definedName>
    <definedName name="певп_2" localSheetId="1"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36"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4" hidden="1">{#N/A,#N/A,FALSE,"т02бд"}</definedName>
    <definedName name="певп_2" localSheetId="47"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61" hidden="1">{#N/A,#N/A,FALSE,"т02бд"}</definedName>
    <definedName name="певп_2" localSheetId="66" hidden="1">{#N/A,#N/A,FALSE,"т02бд"}</definedName>
    <definedName name="певп_2" localSheetId="67" hidden="1">{#N/A,#N/A,FALSE,"т02бд"}</definedName>
    <definedName name="певп_2" localSheetId="82" hidden="1">{#N/A,#N/A,FALSE,"т02бд"}</definedName>
    <definedName name="певп_2" localSheetId="85" hidden="1">{#N/A,#N/A,FALSE,"т02бд"}</definedName>
    <definedName name="певп_2" localSheetId="89" hidden="1">{#N/A,#N/A,FALSE,"т02бд"}</definedName>
    <definedName name="певп_2" localSheetId="60" hidden="1">{#N/A,#N/A,FALSE,"т02бд"}</definedName>
    <definedName name="певп_2" hidden="1">{#N/A,#N/A,FALSE,"т02бд"}</definedName>
    <definedName name="плеккккг" localSheetId="1"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36"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4" hidden="1">{#N/A,#N/A,FALSE,"Лист4"}</definedName>
    <definedName name="плеккккг" localSheetId="47"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61" hidden="1">{#N/A,#N/A,FALSE,"Лист4"}</definedName>
    <definedName name="плеккккг" localSheetId="62" hidden="1">{#N/A,#N/A,FALSE,"Лист4"}</definedName>
    <definedName name="плеккккг" localSheetId="66" hidden="1">{#N/A,#N/A,FALSE,"Лист4"}</definedName>
    <definedName name="плеккккг" localSheetId="67" hidden="1">{#N/A,#N/A,FALSE,"Лист4"}</definedName>
    <definedName name="плеккккг" localSheetId="69" hidden="1">{#N/A,#N/A,FALSE,"Лист4"}</definedName>
    <definedName name="плеккккг" localSheetId="72" hidden="1">{#N/A,#N/A,FALSE,"Лист4"}</definedName>
    <definedName name="плеккккг" localSheetId="81" hidden="1">{#N/A,#N/A,FALSE,"Лист4"}</definedName>
    <definedName name="плеккккг" localSheetId="82" hidden="1">{#N/A,#N/A,FALSE,"Лист4"}</definedName>
    <definedName name="плеккккг" localSheetId="85" hidden="1">{#N/A,#N/A,FALSE,"Лист4"}</definedName>
    <definedName name="плеккккг" localSheetId="87" hidden="1">{#N/A,#N/A,FALSE,"Лист4"}</definedName>
    <definedName name="плеккккг" localSheetId="88" hidden="1">{#N/A,#N/A,FALSE,"Лист4"}</definedName>
    <definedName name="плеккккг" localSheetId="89" hidden="1">{#N/A,#N/A,FALSE,"Лист4"}</definedName>
    <definedName name="плеккккг" localSheetId="90" hidden="1">{#N/A,#N/A,FALSE,"Лист4"}</definedName>
    <definedName name="плеккккг" localSheetId="91" hidden="1">{#N/A,#N/A,FALSE,"Лист4"}</definedName>
    <definedName name="плеккккг" localSheetId="60"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36"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4" hidden="1">{#N/A,#N/A,FALSE,"Лист4"}</definedName>
    <definedName name="пллеелш" localSheetId="47"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61" hidden="1">{#N/A,#N/A,FALSE,"Лист4"}</definedName>
    <definedName name="пллеелш" localSheetId="62" hidden="1">{#N/A,#N/A,FALSE,"Лист4"}</definedName>
    <definedName name="пллеелш" localSheetId="66" hidden="1">{#N/A,#N/A,FALSE,"Лист4"}</definedName>
    <definedName name="пллеелш" localSheetId="67" hidden="1">{#N/A,#N/A,FALSE,"Лист4"}</definedName>
    <definedName name="пллеелш" localSheetId="69" hidden="1">{#N/A,#N/A,FALSE,"Лист4"}</definedName>
    <definedName name="пллеелш" localSheetId="72" hidden="1">{#N/A,#N/A,FALSE,"Лист4"}</definedName>
    <definedName name="пллеелш" localSheetId="81" hidden="1">{#N/A,#N/A,FALSE,"Лист4"}</definedName>
    <definedName name="пллеелш" localSheetId="82" hidden="1">{#N/A,#N/A,FALSE,"Лист4"}</definedName>
    <definedName name="пллеелш" localSheetId="85" hidden="1">{#N/A,#N/A,FALSE,"Лист4"}</definedName>
    <definedName name="пллеелш" localSheetId="87" hidden="1">{#N/A,#N/A,FALSE,"Лист4"}</definedName>
    <definedName name="пллеелш" localSheetId="88" hidden="1">{#N/A,#N/A,FALSE,"Лист4"}</definedName>
    <definedName name="пллеелш" localSheetId="89" hidden="1">{#N/A,#N/A,FALSE,"Лист4"}</definedName>
    <definedName name="пллеелш" localSheetId="90" hidden="1">{#N/A,#N/A,FALSE,"Лист4"}</definedName>
    <definedName name="пллеелш" localSheetId="91" hidden="1">{#N/A,#N/A,FALSE,"Лист4"}</definedName>
    <definedName name="пллеелш" localSheetId="60"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36"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4" hidden="1">{#N/A,#N/A,FALSE,"Лист4"}</definedName>
    <definedName name="попле" localSheetId="47"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61" hidden="1">{#N/A,#N/A,FALSE,"Лист4"}</definedName>
    <definedName name="попле" localSheetId="62" hidden="1">{#N/A,#N/A,FALSE,"Лист4"}</definedName>
    <definedName name="попле" localSheetId="66" hidden="1">{#N/A,#N/A,FALSE,"Лист4"}</definedName>
    <definedName name="попле" localSheetId="67" hidden="1">{#N/A,#N/A,FALSE,"Лист4"}</definedName>
    <definedName name="попле" localSheetId="69" hidden="1">{#N/A,#N/A,FALSE,"Лист4"}</definedName>
    <definedName name="попле" localSheetId="72" hidden="1">{#N/A,#N/A,FALSE,"Лист4"}</definedName>
    <definedName name="попле" localSheetId="81" hidden="1">{#N/A,#N/A,FALSE,"Лист4"}</definedName>
    <definedName name="попле" localSheetId="82" hidden="1">{#N/A,#N/A,FALSE,"Лист4"}</definedName>
    <definedName name="попле" localSheetId="85" hidden="1">{#N/A,#N/A,FALSE,"Лист4"}</definedName>
    <definedName name="попле" localSheetId="87" hidden="1">{#N/A,#N/A,FALSE,"Лист4"}</definedName>
    <definedName name="попле" localSheetId="88" hidden="1">{#N/A,#N/A,FALSE,"Лист4"}</definedName>
    <definedName name="попле" localSheetId="89" hidden="1">{#N/A,#N/A,FALSE,"Лист4"}</definedName>
    <definedName name="попле" localSheetId="90" hidden="1">{#N/A,#N/A,FALSE,"Лист4"}</definedName>
    <definedName name="попле" localSheetId="91" hidden="1">{#N/A,#N/A,FALSE,"Лист4"}</definedName>
    <definedName name="попле" localSheetId="60" hidden="1">{#N/A,#N/A,FALSE,"Лист4"}</definedName>
    <definedName name="попле" localSheetId="70" hidden="1">{#N/A,#N/A,FALSE,"Лист4"}</definedName>
    <definedName name="попле" hidden="1">{#N/A,#N/A,FALSE,"Лист4"}</definedName>
    <definedName name="пот" localSheetId="1"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36"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4" hidden="1">{#N/A,#N/A,FALSE,"Лист4"}</definedName>
    <definedName name="пот" localSheetId="47"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61" hidden="1">{#N/A,#N/A,FALSE,"Лист4"}</definedName>
    <definedName name="пот" localSheetId="62" hidden="1">{#N/A,#N/A,FALSE,"Лист4"}</definedName>
    <definedName name="пот" localSheetId="66" hidden="1">{#N/A,#N/A,FALSE,"Лист4"}</definedName>
    <definedName name="пот" localSheetId="67" hidden="1">{#N/A,#N/A,FALSE,"Лист4"}</definedName>
    <definedName name="пот" localSheetId="69" hidden="1">{#N/A,#N/A,FALSE,"Лист4"}</definedName>
    <definedName name="пот" localSheetId="72" hidden="1">{#N/A,#N/A,FALSE,"Лист4"}</definedName>
    <definedName name="пот" localSheetId="81" hidden="1">{#N/A,#N/A,FALSE,"Лист4"}</definedName>
    <definedName name="пот" localSheetId="82" hidden="1">{#N/A,#N/A,FALSE,"Лист4"}</definedName>
    <definedName name="пот" localSheetId="85" hidden="1">{#N/A,#N/A,FALSE,"Лист4"}</definedName>
    <definedName name="пот" localSheetId="87" hidden="1">{#N/A,#N/A,FALSE,"Лист4"}</definedName>
    <definedName name="пот" localSheetId="88" hidden="1">{#N/A,#N/A,FALSE,"Лист4"}</definedName>
    <definedName name="пот" localSheetId="89" hidden="1">{#N/A,#N/A,FALSE,"Лист4"}</definedName>
    <definedName name="пот" localSheetId="90" hidden="1">{#N/A,#N/A,FALSE,"Лист4"}</definedName>
    <definedName name="пот" localSheetId="91" hidden="1">{#N/A,#N/A,FALSE,"Лист4"}</definedName>
    <definedName name="пот" localSheetId="60" hidden="1">{#N/A,#N/A,FALSE,"Лист4"}</definedName>
    <definedName name="пот" localSheetId="70" hidden="1">{#N/A,#N/A,FALSE,"Лист4"}</definedName>
    <definedName name="пот" hidden="1">{#N/A,#N/A,FALSE,"Лист4"}</definedName>
    <definedName name="пп" localSheetId="1" hidden="1">{#N/A,#N/A,FALSE,"т04"}</definedName>
    <definedName name="пп" localSheetId="2" hidden="1">{#N/A,#N/A,FALSE,"т04"}</definedName>
    <definedName name="пп" localSheetId="16" hidden="1">{#N/A,#N/A,FALSE,"т04"}</definedName>
    <definedName name="пп" localSheetId="17" hidden="1">{#N/A,#N/A,FALSE,"т04"}</definedName>
    <definedName name="пп" localSheetId="19" hidden="1">{#N/A,#N/A,FALSE,"т04"}</definedName>
    <definedName name="пп" localSheetId="21"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36"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61" hidden="1">{#N/A,#N/A,FALSE,"т04"}</definedName>
    <definedName name="пп" localSheetId="62" hidden="1">{#N/A,#N/A,FALSE,"т04"}</definedName>
    <definedName name="пп" localSheetId="66" hidden="1">{#N/A,#N/A,FALSE,"т04"}</definedName>
    <definedName name="пп" localSheetId="67" hidden="1">{#N/A,#N/A,FALSE,"т04"}</definedName>
    <definedName name="пп" localSheetId="69" hidden="1">{#N/A,#N/A,FALSE,"т04"}</definedName>
    <definedName name="пп" localSheetId="72" hidden="1">{#N/A,#N/A,FALSE,"т04"}</definedName>
    <definedName name="пп" localSheetId="81" hidden="1">{#N/A,#N/A,FALSE,"т04"}</definedName>
    <definedName name="пп" localSheetId="82" hidden="1">{#N/A,#N/A,FALSE,"т04"}</definedName>
    <definedName name="пп" localSheetId="85" hidden="1">{#N/A,#N/A,FALSE,"т04"}</definedName>
    <definedName name="пп" localSheetId="87" hidden="1">{#N/A,#N/A,FALSE,"т04"}</definedName>
    <definedName name="пп" localSheetId="88" hidden="1">{#N/A,#N/A,FALSE,"т04"}</definedName>
    <definedName name="пп" localSheetId="89" hidden="1">{#N/A,#N/A,FALSE,"т04"}</definedName>
    <definedName name="пп" localSheetId="90" hidden="1">{#N/A,#N/A,FALSE,"т04"}</definedName>
    <definedName name="пп" localSheetId="91" hidden="1">{#N/A,#N/A,FALSE,"т04"}</definedName>
    <definedName name="пп" localSheetId="22" hidden="1">{#N/A,#N/A,FALSE,"т04"}</definedName>
    <definedName name="пп" localSheetId="60" hidden="1">{#N/A,#N/A,FALSE,"т04"}</definedName>
    <definedName name="пп" localSheetId="70" hidden="1">{#N/A,#N/A,FALSE,"т04"}</definedName>
    <definedName name="пп" hidden="1">{#N/A,#N/A,FALSE,"т04"}</definedName>
    <definedName name="пп_2" localSheetId="1"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36"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4" hidden="1">{#N/A,#N/A,FALSE,"т04"}</definedName>
    <definedName name="пп_2" localSheetId="47"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61" hidden="1">{#N/A,#N/A,FALSE,"т04"}</definedName>
    <definedName name="пп_2" localSheetId="66" hidden="1">{#N/A,#N/A,FALSE,"т04"}</definedName>
    <definedName name="пп_2" localSheetId="67" hidden="1">{#N/A,#N/A,FALSE,"т04"}</definedName>
    <definedName name="пп_2" localSheetId="82" hidden="1">{#N/A,#N/A,FALSE,"т04"}</definedName>
    <definedName name="пп_2" localSheetId="85" hidden="1">{#N/A,#N/A,FALSE,"т04"}</definedName>
    <definedName name="пп_2" localSheetId="89" hidden="1">{#N/A,#N/A,FALSE,"т04"}</definedName>
    <definedName name="пп_2" localSheetId="60" hidden="1">{#N/A,#N/A,FALSE,"т04"}</definedName>
    <definedName name="пп_2" hidden="1">{#N/A,#N/A,FALSE,"т04"}</definedName>
    <definedName name="пп_2_1" localSheetId="1"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36"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4" hidden="1">{#N/A,#N/A,FALSE,"т04"}</definedName>
    <definedName name="пп_2_1" localSheetId="47"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61" hidden="1">{#N/A,#N/A,FALSE,"т04"}</definedName>
    <definedName name="пп_2_1" localSheetId="66" hidden="1">{#N/A,#N/A,FALSE,"т04"}</definedName>
    <definedName name="пп_2_1" localSheetId="67" hidden="1">{#N/A,#N/A,FALSE,"т04"}</definedName>
    <definedName name="пп_2_1" localSheetId="82" hidden="1">{#N/A,#N/A,FALSE,"т04"}</definedName>
    <definedName name="пп_2_1" localSheetId="85" hidden="1">{#N/A,#N/A,FALSE,"т04"}</definedName>
    <definedName name="пп_2_1" localSheetId="89" hidden="1">{#N/A,#N/A,FALSE,"т04"}</definedName>
    <definedName name="пп_2_1" localSheetId="60" hidden="1">{#N/A,#N/A,FALSE,"т04"}</definedName>
    <definedName name="пп_2_1" hidden="1">{#N/A,#N/A,FALSE,"т04"}</definedName>
    <definedName name="пппп" localSheetId="1"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36"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4" hidden="1">{#N/A,#N/A,FALSE,"т02бд"}</definedName>
    <definedName name="пппп" localSheetId="47"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61" hidden="1">{#N/A,#N/A,FALSE,"т02бд"}</definedName>
    <definedName name="пппп" localSheetId="66" hidden="1">{#N/A,#N/A,FALSE,"т02бд"}</definedName>
    <definedName name="пппп" localSheetId="67" hidden="1">{#N/A,#N/A,FALSE,"т02бд"}</definedName>
    <definedName name="пппп" localSheetId="82" hidden="1">{#N/A,#N/A,FALSE,"т02бд"}</definedName>
    <definedName name="пппп" localSheetId="85" hidden="1">{#N/A,#N/A,FALSE,"т02бд"}</definedName>
    <definedName name="пппп" localSheetId="89" hidden="1">{#N/A,#N/A,FALSE,"т02бд"}</definedName>
    <definedName name="пппп" localSheetId="60" hidden="1">{#N/A,#N/A,FALSE,"т02бд"}</definedName>
    <definedName name="пппп" hidden="1">{#N/A,#N/A,FALSE,"т02бд"}</definedName>
    <definedName name="пппп_1" localSheetId="1"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36"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4" hidden="1">{#N/A,#N/A,FALSE,"т02бд"}</definedName>
    <definedName name="пппп_1" localSheetId="47"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61" hidden="1">{#N/A,#N/A,FALSE,"т02бд"}</definedName>
    <definedName name="пппп_1" localSheetId="66" hidden="1">{#N/A,#N/A,FALSE,"т02бд"}</definedName>
    <definedName name="пппп_1" localSheetId="67" hidden="1">{#N/A,#N/A,FALSE,"т02бд"}</definedName>
    <definedName name="пппп_1" localSheetId="82" hidden="1">{#N/A,#N/A,FALSE,"т02бд"}</definedName>
    <definedName name="пппп_1" localSheetId="85" hidden="1">{#N/A,#N/A,FALSE,"т02бд"}</definedName>
    <definedName name="пппп_1" localSheetId="89" hidden="1">{#N/A,#N/A,FALSE,"т02бд"}</definedName>
    <definedName name="пппп_1" localSheetId="60" hidden="1">{#N/A,#N/A,FALSE,"т02бд"}</definedName>
    <definedName name="пппп_1" hidden="1">{#N/A,#N/A,FALSE,"т02бд"}</definedName>
    <definedName name="пппп_2" localSheetId="1"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36"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4" hidden="1">{#N/A,#N/A,FALSE,"т02бд"}</definedName>
    <definedName name="пппп_2" localSheetId="47"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61" hidden="1">{#N/A,#N/A,FALSE,"т02бд"}</definedName>
    <definedName name="пппп_2" localSheetId="66" hidden="1">{#N/A,#N/A,FALSE,"т02бд"}</definedName>
    <definedName name="пппп_2" localSheetId="67" hidden="1">{#N/A,#N/A,FALSE,"т02бд"}</definedName>
    <definedName name="пппп_2" localSheetId="82" hidden="1">{#N/A,#N/A,FALSE,"т02бд"}</definedName>
    <definedName name="пппп_2" localSheetId="85" hidden="1">{#N/A,#N/A,FALSE,"т02бд"}</definedName>
    <definedName name="пппп_2" localSheetId="89" hidden="1">{#N/A,#N/A,FALSE,"т02бд"}</definedName>
    <definedName name="пппп_2" localSheetId="6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8"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4"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5"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4"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5"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36"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4" hidden="1">{#N/A,#N/A,FALSE,"Лист4"}</definedName>
    <definedName name="ппше" localSheetId="47"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61" hidden="1">{#N/A,#N/A,FALSE,"Лист4"}</definedName>
    <definedName name="ппше" localSheetId="62" hidden="1">{#N/A,#N/A,FALSE,"Лист4"}</definedName>
    <definedName name="ппше" localSheetId="66" hidden="1">{#N/A,#N/A,FALSE,"Лист4"}</definedName>
    <definedName name="ппше" localSheetId="67" hidden="1">{#N/A,#N/A,FALSE,"Лист4"}</definedName>
    <definedName name="ппше" localSheetId="69" hidden="1">{#N/A,#N/A,FALSE,"Лист4"}</definedName>
    <definedName name="ппше" localSheetId="72" hidden="1">{#N/A,#N/A,FALSE,"Лист4"}</definedName>
    <definedName name="ппше" localSheetId="81" hidden="1">{#N/A,#N/A,FALSE,"Лист4"}</definedName>
    <definedName name="ппше" localSheetId="82" hidden="1">{#N/A,#N/A,FALSE,"Лист4"}</definedName>
    <definedName name="ппше" localSheetId="85" hidden="1">{#N/A,#N/A,FALSE,"Лист4"}</definedName>
    <definedName name="ппше" localSheetId="87" hidden="1">{#N/A,#N/A,FALSE,"Лист4"}</definedName>
    <definedName name="ппше" localSheetId="88" hidden="1">{#N/A,#N/A,FALSE,"Лист4"}</definedName>
    <definedName name="ппше" localSheetId="89" hidden="1">{#N/A,#N/A,FALSE,"Лист4"}</definedName>
    <definedName name="ппше" localSheetId="90" hidden="1">{#N/A,#N/A,FALSE,"Лист4"}</definedName>
    <definedName name="ппше" localSheetId="91" hidden="1">{#N/A,#N/A,FALSE,"Лист4"}</definedName>
    <definedName name="ппше" localSheetId="60" hidden="1">{#N/A,#N/A,FALSE,"Лист4"}</definedName>
    <definedName name="ппше" localSheetId="70" hidden="1">{#N/A,#N/A,FALSE,"Лист4"}</definedName>
    <definedName name="ппше" hidden="1">{#N/A,#N/A,FALSE,"Лист4"}</definedName>
    <definedName name="про" localSheetId="1"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36"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4" hidden="1">{#N/A,#N/A,FALSE,"Лист4"}</definedName>
    <definedName name="про" localSheetId="47"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61" hidden="1">{#N/A,#N/A,FALSE,"Лист4"}</definedName>
    <definedName name="про" localSheetId="62" hidden="1">{#N/A,#N/A,FALSE,"Лист4"}</definedName>
    <definedName name="про" localSheetId="66" hidden="1">{#N/A,#N/A,FALSE,"Лист4"}</definedName>
    <definedName name="про" localSheetId="67" hidden="1">{#N/A,#N/A,FALSE,"Лист4"}</definedName>
    <definedName name="про" localSheetId="69" hidden="1">{#N/A,#N/A,FALSE,"Лист4"}</definedName>
    <definedName name="про" localSheetId="72" hidden="1">{#N/A,#N/A,FALSE,"Лист4"}</definedName>
    <definedName name="про" localSheetId="81" hidden="1">{#N/A,#N/A,FALSE,"Лист4"}</definedName>
    <definedName name="про" localSheetId="82" hidden="1">{#N/A,#N/A,FALSE,"Лист4"}</definedName>
    <definedName name="про" localSheetId="85" hidden="1">{#N/A,#N/A,FALSE,"Лист4"}</definedName>
    <definedName name="про" localSheetId="87" hidden="1">{#N/A,#N/A,FALSE,"Лист4"}</definedName>
    <definedName name="про" localSheetId="88" hidden="1">{#N/A,#N/A,FALSE,"Лист4"}</definedName>
    <definedName name="про" localSheetId="89" hidden="1">{#N/A,#N/A,FALSE,"Лист4"}</definedName>
    <definedName name="про" localSheetId="90" hidden="1">{#N/A,#N/A,FALSE,"Лист4"}</definedName>
    <definedName name="про" localSheetId="91" hidden="1">{#N/A,#N/A,FALSE,"Лист4"}</definedName>
    <definedName name="про" localSheetId="60" hidden="1">{#N/A,#N/A,FALSE,"Лист4"}</definedName>
    <definedName name="про" localSheetId="70" hidden="1">{#N/A,#N/A,FALSE,"Лист4"}</definedName>
    <definedName name="про" hidden="1">{#N/A,#N/A,FALSE,"Лист4"}</definedName>
    <definedName name="прогшлл" localSheetId="1"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36"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4" hidden="1">{#N/A,#N/A,FALSE,"т02бд"}</definedName>
    <definedName name="прогшлл" localSheetId="47"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61" hidden="1">{#N/A,#N/A,FALSE,"т02бд"}</definedName>
    <definedName name="прогшлл" localSheetId="66" hidden="1">{#N/A,#N/A,FALSE,"т02бд"}</definedName>
    <definedName name="прогшлл" localSheetId="67" hidden="1">{#N/A,#N/A,FALSE,"т02бд"}</definedName>
    <definedName name="прогшлл" localSheetId="82" hidden="1">{#N/A,#N/A,FALSE,"т02бд"}</definedName>
    <definedName name="прогшлл" localSheetId="85" hidden="1">{#N/A,#N/A,FALSE,"т02бд"}</definedName>
    <definedName name="прогшлл" localSheetId="89" hidden="1">{#N/A,#N/A,FALSE,"т02бд"}</definedName>
    <definedName name="прогшлл" localSheetId="60" hidden="1">{#N/A,#N/A,FALSE,"т02бд"}</definedName>
    <definedName name="прогшлл" hidden="1">{#N/A,#N/A,FALSE,"т02бд"}</definedName>
    <definedName name="прогшлл_1" localSheetId="1"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36"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4" hidden="1">{#N/A,#N/A,FALSE,"т02бд"}</definedName>
    <definedName name="прогшлл_1" localSheetId="47"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61" hidden="1">{#N/A,#N/A,FALSE,"т02бд"}</definedName>
    <definedName name="прогшлл_1" localSheetId="66" hidden="1">{#N/A,#N/A,FALSE,"т02бд"}</definedName>
    <definedName name="прогшлл_1" localSheetId="67" hidden="1">{#N/A,#N/A,FALSE,"т02бд"}</definedName>
    <definedName name="прогшлл_1" localSheetId="82" hidden="1">{#N/A,#N/A,FALSE,"т02бд"}</definedName>
    <definedName name="прогшлл_1" localSheetId="85" hidden="1">{#N/A,#N/A,FALSE,"т02бд"}</definedName>
    <definedName name="прогшлл_1" localSheetId="89" hidden="1">{#N/A,#N/A,FALSE,"т02бд"}</definedName>
    <definedName name="прогшлл_1" localSheetId="60" hidden="1">{#N/A,#N/A,FALSE,"т02бд"}</definedName>
    <definedName name="прогшлл_1" hidden="1">{#N/A,#N/A,FALSE,"т02бд"}</definedName>
    <definedName name="прогшлл_2" localSheetId="1"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36"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4" hidden="1">{#N/A,#N/A,FALSE,"т02бд"}</definedName>
    <definedName name="прогшлл_2" localSheetId="47"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61" hidden="1">{#N/A,#N/A,FALSE,"т02бд"}</definedName>
    <definedName name="прогшлл_2" localSheetId="66" hidden="1">{#N/A,#N/A,FALSE,"т02бд"}</definedName>
    <definedName name="прогшлл_2" localSheetId="67" hidden="1">{#N/A,#N/A,FALSE,"т02бд"}</definedName>
    <definedName name="прогшлл_2" localSheetId="82" hidden="1">{#N/A,#N/A,FALSE,"т02бд"}</definedName>
    <definedName name="прогшлл_2" localSheetId="85" hidden="1">{#N/A,#N/A,FALSE,"т02бд"}</definedName>
    <definedName name="прогшлл_2" localSheetId="89" hidden="1">{#N/A,#N/A,FALSE,"т02бд"}</definedName>
    <definedName name="прогшлл_2" localSheetId="60" hidden="1">{#N/A,#N/A,FALSE,"т02бд"}</definedName>
    <definedName name="прогшлл_2" hidden="1">{#N/A,#N/A,FALSE,"т02бд"}</definedName>
    <definedName name="прое" localSheetId="1"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36"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4" hidden="1">{#N/A,#N/A,FALSE,"Лист4"}</definedName>
    <definedName name="прое" localSheetId="47"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61" hidden="1">{#N/A,#N/A,FALSE,"Лист4"}</definedName>
    <definedName name="прое" localSheetId="62" hidden="1">{#N/A,#N/A,FALSE,"Лист4"}</definedName>
    <definedName name="прое" localSheetId="66" hidden="1">{#N/A,#N/A,FALSE,"Лист4"}</definedName>
    <definedName name="прое" localSheetId="67" hidden="1">{#N/A,#N/A,FALSE,"Лист4"}</definedName>
    <definedName name="прое" localSheetId="69" hidden="1">{#N/A,#N/A,FALSE,"Лист4"}</definedName>
    <definedName name="прое" localSheetId="72" hidden="1">{#N/A,#N/A,FALSE,"Лист4"}</definedName>
    <definedName name="прое" localSheetId="81" hidden="1">{#N/A,#N/A,FALSE,"Лист4"}</definedName>
    <definedName name="прое" localSheetId="82" hidden="1">{#N/A,#N/A,FALSE,"Лист4"}</definedName>
    <definedName name="прое" localSheetId="85" hidden="1">{#N/A,#N/A,FALSE,"Лист4"}</definedName>
    <definedName name="прое" localSheetId="87" hidden="1">{#N/A,#N/A,FALSE,"Лист4"}</definedName>
    <definedName name="прое" localSheetId="88" hidden="1">{#N/A,#N/A,FALSE,"Лист4"}</definedName>
    <definedName name="прое" localSheetId="89" hidden="1">{#N/A,#N/A,FALSE,"Лист4"}</definedName>
    <definedName name="прое" localSheetId="90" hidden="1">{#N/A,#N/A,FALSE,"Лист4"}</definedName>
    <definedName name="прое" localSheetId="91" hidden="1">{#N/A,#N/A,FALSE,"Лист4"}</definedName>
    <definedName name="прое" localSheetId="60"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36"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4" hidden="1">{#N/A,#N/A,FALSE,"Лист4"}</definedName>
    <definedName name="прои" localSheetId="47"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61" hidden="1">{#N/A,#N/A,FALSE,"Лист4"}</definedName>
    <definedName name="прои" localSheetId="62" hidden="1">{#N/A,#N/A,FALSE,"Лист4"}</definedName>
    <definedName name="прои" localSheetId="66" hidden="1">{#N/A,#N/A,FALSE,"Лист4"}</definedName>
    <definedName name="прои" localSheetId="67" hidden="1">{#N/A,#N/A,FALSE,"Лист4"}</definedName>
    <definedName name="прои" localSheetId="69" hidden="1">{#N/A,#N/A,FALSE,"Лист4"}</definedName>
    <definedName name="прои" localSheetId="72" hidden="1">{#N/A,#N/A,FALSE,"Лист4"}</definedName>
    <definedName name="прои" localSheetId="81" hidden="1">{#N/A,#N/A,FALSE,"Лист4"}</definedName>
    <definedName name="прои" localSheetId="82" hidden="1">{#N/A,#N/A,FALSE,"Лист4"}</definedName>
    <definedName name="прои" localSheetId="85" hidden="1">{#N/A,#N/A,FALSE,"Лист4"}</definedName>
    <definedName name="прои" localSheetId="87" hidden="1">{#N/A,#N/A,FALSE,"Лист4"}</definedName>
    <definedName name="прои" localSheetId="88" hidden="1">{#N/A,#N/A,FALSE,"Лист4"}</definedName>
    <definedName name="прои" localSheetId="89" hidden="1">{#N/A,#N/A,FALSE,"Лист4"}</definedName>
    <definedName name="прои" localSheetId="90" hidden="1">{#N/A,#N/A,FALSE,"Лист4"}</definedName>
    <definedName name="прои" localSheetId="91" hidden="1">{#N/A,#N/A,FALSE,"Лист4"}</definedName>
    <definedName name="прои" localSheetId="60" hidden="1">{#N/A,#N/A,FALSE,"Лист4"}</definedName>
    <definedName name="прои" localSheetId="70"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8"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4"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5"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4"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5"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36"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4" hidden="1">{#N/A,#N/A,FALSE,"Лист4"}</definedName>
    <definedName name="рор" localSheetId="47"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61" hidden="1">{#N/A,#N/A,FALSE,"Лист4"}</definedName>
    <definedName name="рор" localSheetId="62" hidden="1">{#N/A,#N/A,FALSE,"Лист4"}</definedName>
    <definedName name="рор" localSheetId="66" hidden="1">{#N/A,#N/A,FALSE,"Лист4"}</definedName>
    <definedName name="рор" localSheetId="67" hidden="1">{#N/A,#N/A,FALSE,"Лист4"}</definedName>
    <definedName name="рор" localSheetId="69" hidden="1">{#N/A,#N/A,FALSE,"Лист4"}</definedName>
    <definedName name="рор" localSheetId="72" hidden="1">{#N/A,#N/A,FALSE,"Лист4"}</definedName>
    <definedName name="рор" localSheetId="81" hidden="1">{#N/A,#N/A,FALSE,"Лист4"}</definedName>
    <definedName name="рор" localSheetId="82" hidden="1">{#N/A,#N/A,FALSE,"Лист4"}</definedName>
    <definedName name="рор" localSheetId="85" hidden="1">{#N/A,#N/A,FALSE,"Лист4"}</definedName>
    <definedName name="рор" localSheetId="87" hidden="1">{#N/A,#N/A,FALSE,"Лист4"}</definedName>
    <definedName name="рор" localSheetId="88" hidden="1">{#N/A,#N/A,FALSE,"Лист4"}</definedName>
    <definedName name="рор" localSheetId="89" hidden="1">{#N/A,#N/A,FALSE,"Лист4"}</definedName>
    <definedName name="рор" localSheetId="90" hidden="1">{#N/A,#N/A,FALSE,"Лист4"}</definedName>
    <definedName name="рор" localSheetId="91" hidden="1">{#N/A,#N/A,FALSE,"Лист4"}</definedName>
    <definedName name="рор" localSheetId="60"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36"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4" hidden="1">{#N/A,#N/A,FALSE,"Лист4"}</definedName>
    <definedName name="роро" localSheetId="47"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61" hidden="1">{#N/A,#N/A,FALSE,"Лист4"}</definedName>
    <definedName name="роро" localSheetId="62" hidden="1">{#N/A,#N/A,FALSE,"Лист4"}</definedName>
    <definedName name="роро" localSheetId="66" hidden="1">{#N/A,#N/A,FALSE,"Лист4"}</definedName>
    <definedName name="роро" localSheetId="67" hidden="1">{#N/A,#N/A,FALSE,"Лист4"}</definedName>
    <definedName name="роро" localSheetId="69" hidden="1">{#N/A,#N/A,FALSE,"Лист4"}</definedName>
    <definedName name="роро" localSheetId="72" hidden="1">{#N/A,#N/A,FALSE,"Лист4"}</definedName>
    <definedName name="роро" localSheetId="81" hidden="1">{#N/A,#N/A,FALSE,"Лист4"}</definedName>
    <definedName name="роро" localSheetId="82" hidden="1">{#N/A,#N/A,FALSE,"Лист4"}</definedName>
    <definedName name="роро" localSheetId="85" hidden="1">{#N/A,#N/A,FALSE,"Лист4"}</definedName>
    <definedName name="роро" localSheetId="87" hidden="1">{#N/A,#N/A,FALSE,"Лист4"}</definedName>
    <definedName name="роро" localSheetId="88" hidden="1">{#N/A,#N/A,FALSE,"Лист4"}</definedName>
    <definedName name="роро" localSheetId="89" hidden="1">{#N/A,#N/A,FALSE,"Лист4"}</definedName>
    <definedName name="роро" localSheetId="90" hidden="1">{#N/A,#N/A,FALSE,"Лист4"}</definedName>
    <definedName name="роро" localSheetId="91" hidden="1">{#N/A,#N/A,FALSE,"Лист4"}</definedName>
    <definedName name="роро" localSheetId="60"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4"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9" hidden="1">{#N/A,#N/A,FALSE,"I";#N/A,#N/A,FALSE,"J";#N/A,#N/A,FALSE,"K";#N/A,#N/A,FALSE,"L";#N/A,#N/A,FALSE,"M";#N/A,#N/A,FALSE,"N";#N/A,#N/A,FALSE,"O"}</definedName>
    <definedName name="росія" localSheetId="72"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5" hidden="1">{#N/A,#N/A,FALSE,"I";#N/A,#N/A,FALSE,"J";#N/A,#N/A,FALSE,"K";#N/A,#N/A,FALSE,"L";#N/A,#N/A,FALSE,"M";#N/A,#N/A,FALSE,"N";#N/A,#N/A,FALSE,"O"}</definedName>
    <definedName name="росія" localSheetId="87" hidden="1">{#N/A,#N/A,FALSE,"I";#N/A,#N/A,FALSE,"J";#N/A,#N/A,FALSE,"K";#N/A,#N/A,FALSE,"L";#N/A,#N/A,FALSE,"M";#N/A,#N/A,FALSE,"N";#N/A,#N/A,FALSE,"O"}</definedName>
    <definedName name="росія" localSheetId="88"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6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4" hidden="1">{#N/A,#N/A,FALSE,"I";#N/A,#N/A,FALSE,"J";#N/A,#N/A,FALSE,"K";#N/A,#N/A,FALSE,"L";#N/A,#N/A,FALSE,"M";#N/A,#N/A,FALSE,"N";#N/A,#N/A,FALSE,"O"}</definedName>
    <definedName name="росія_1" localSheetId="47"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61"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82" hidden="1">{#N/A,#N/A,FALSE,"I";#N/A,#N/A,FALSE,"J";#N/A,#N/A,FALSE,"K";#N/A,#N/A,FALSE,"L";#N/A,#N/A,FALSE,"M";#N/A,#N/A,FALSE,"N";#N/A,#N/A,FALSE,"O"}</definedName>
    <definedName name="росія_1" localSheetId="85" hidden="1">{#N/A,#N/A,FALSE,"I";#N/A,#N/A,FALSE,"J";#N/A,#N/A,FALSE,"K";#N/A,#N/A,FALSE,"L";#N/A,#N/A,FALSE,"M";#N/A,#N/A,FALSE,"N";#N/A,#N/A,FALSE,"O"}</definedName>
    <definedName name="росія_1" localSheetId="89" hidden="1">{#N/A,#N/A,FALSE,"I";#N/A,#N/A,FALSE,"J";#N/A,#N/A,FALSE,"K";#N/A,#N/A,FALSE,"L";#N/A,#N/A,FALSE,"M";#N/A,#N/A,FALSE,"N";#N/A,#N/A,FALSE,"O"}</definedName>
    <definedName name="росія_1" localSheetId="6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4" hidden="1">{#N/A,#N/A,FALSE,"I";#N/A,#N/A,FALSE,"J";#N/A,#N/A,FALSE,"K";#N/A,#N/A,FALSE,"L";#N/A,#N/A,FALSE,"M";#N/A,#N/A,FALSE,"N";#N/A,#N/A,FALSE,"O"}</definedName>
    <definedName name="росія_2" localSheetId="47"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61"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82" hidden="1">{#N/A,#N/A,FALSE,"I";#N/A,#N/A,FALSE,"J";#N/A,#N/A,FALSE,"K";#N/A,#N/A,FALSE,"L";#N/A,#N/A,FALSE,"M";#N/A,#N/A,FALSE,"N";#N/A,#N/A,FALSE,"O"}</definedName>
    <definedName name="росія_2" localSheetId="85" hidden="1">{#N/A,#N/A,FALSE,"I";#N/A,#N/A,FALSE,"J";#N/A,#N/A,FALSE,"K";#N/A,#N/A,FALSE,"L";#N/A,#N/A,FALSE,"M";#N/A,#N/A,FALSE,"N";#N/A,#N/A,FALSE,"O"}</definedName>
    <definedName name="росія_2" localSheetId="89" hidden="1">{#N/A,#N/A,FALSE,"I";#N/A,#N/A,FALSE,"J";#N/A,#N/A,FALSE,"K";#N/A,#N/A,FALSE,"L";#N/A,#N/A,FALSE,"M";#N/A,#N/A,FALSE,"N";#N/A,#N/A,FALSE,"O"}</definedName>
    <definedName name="росія_2" localSheetId="6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36"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61" hidden="1">{"MONA",#N/A,FALSE,"S"}</definedName>
    <definedName name="ррпеак" localSheetId="62" hidden="1">{"MONA",#N/A,FALSE,"S"}</definedName>
    <definedName name="ррпеак" localSheetId="66" hidden="1">{"MONA",#N/A,FALSE,"S"}</definedName>
    <definedName name="ррпеак" localSheetId="67" hidden="1">{"MONA",#N/A,FALSE,"S"}</definedName>
    <definedName name="ррпеак" localSheetId="69" hidden="1">{"MONA",#N/A,FALSE,"S"}</definedName>
    <definedName name="ррпеак" localSheetId="72" hidden="1">{"MONA",#N/A,FALSE,"S"}</definedName>
    <definedName name="ррпеак" localSheetId="81" hidden="1">{"MONA",#N/A,FALSE,"S"}</definedName>
    <definedName name="ррпеак" localSheetId="82" hidden="1">{"MONA",#N/A,FALSE,"S"}</definedName>
    <definedName name="ррпеак" localSheetId="85" hidden="1">{"MONA",#N/A,FALSE,"S"}</definedName>
    <definedName name="ррпеак" localSheetId="87" hidden="1">{"MONA",#N/A,FALSE,"S"}</definedName>
    <definedName name="ррпеак" localSheetId="88" hidden="1">{"MONA",#N/A,FALSE,"S"}</definedName>
    <definedName name="ррпеак" localSheetId="89" hidden="1">{"MONA",#N/A,FALSE,"S"}</definedName>
    <definedName name="ррпеак" localSheetId="90" hidden="1">{"MONA",#N/A,FALSE,"S"}</definedName>
    <definedName name="ррпеак" localSheetId="91" hidden="1">{"MONA",#N/A,FALSE,"S"}</definedName>
    <definedName name="ррпеак" localSheetId="60" hidden="1">{"MONA",#N/A,FALSE,"S"}</definedName>
    <definedName name="ррпеак" localSheetId="70" hidden="1">{"MONA",#N/A,FALSE,"S"}</definedName>
    <definedName name="ррпеак" localSheetId="71" hidden="1">{"MONA",#N/A,FALSE,"S"}</definedName>
    <definedName name="ррпеак" hidden="1">{"MONA",#N/A,FALSE,"S"}</definedName>
    <definedName name="ррпеак_1" localSheetId="1"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36"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4" hidden="1">{"MONA",#N/A,FALSE,"S"}</definedName>
    <definedName name="ррпеак_1" localSheetId="47"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61" hidden="1">{"MONA",#N/A,FALSE,"S"}</definedName>
    <definedName name="ррпеак_1" localSheetId="66" hidden="1">{"MONA",#N/A,FALSE,"S"}</definedName>
    <definedName name="ррпеак_1" localSheetId="67" hidden="1">{"MONA",#N/A,FALSE,"S"}</definedName>
    <definedName name="ррпеак_1" localSheetId="82" hidden="1">{"MONA",#N/A,FALSE,"S"}</definedName>
    <definedName name="ррпеак_1" localSheetId="85" hidden="1">{"MONA",#N/A,FALSE,"S"}</definedName>
    <definedName name="ррпеак_1" localSheetId="89" hidden="1">{"MONA",#N/A,FALSE,"S"}</definedName>
    <definedName name="ррпеак_1" localSheetId="60" hidden="1">{"MONA",#N/A,FALSE,"S"}</definedName>
    <definedName name="ррпеак_1" hidden="1">{"MONA",#N/A,FALSE,"S"}</definedName>
    <definedName name="ррпеак_2" localSheetId="1"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36"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4" hidden="1">{"MONA",#N/A,FALSE,"S"}</definedName>
    <definedName name="ррпеак_2" localSheetId="47"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61" hidden="1">{"MONA",#N/A,FALSE,"S"}</definedName>
    <definedName name="ррпеак_2" localSheetId="66" hidden="1">{"MONA",#N/A,FALSE,"S"}</definedName>
    <definedName name="ррпеак_2" localSheetId="67" hidden="1">{"MONA",#N/A,FALSE,"S"}</definedName>
    <definedName name="ррпеак_2" localSheetId="82" hidden="1">{"MONA",#N/A,FALSE,"S"}</definedName>
    <definedName name="ррпеак_2" localSheetId="85" hidden="1">{"MONA",#N/A,FALSE,"S"}</definedName>
    <definedName name="ррпеак_2" localSheetId="89" hidden="1">{"MONA",#N/A,FALSE,"S"}</definedName>
    <definedName name="ррпеак_2" localSheetId="60" hidden="1">{"MONA",#N/A,FALSE,"S"}</definedName>
    <definedName name="ррпеак_2" hidden="1">{"MONA",#N/A,FALSE,"S"}</definedName>
    <definedName name="рррр" localSheetId="1"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36"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4" hidden="1">{#N/A,#N/A,FALSE,"Лист4"}</definedName>
    <definedName name="рррр" localSheetId="47"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61" hidden="1">{#N/A,#N/A,FALSE,"Лист4"}</definedName>
    <definedName name="рррр" localSheetId="62" hidden="1">{#N/A,#N/A,FALSE,"Лист4"}</definedName>
    <definedName name="рррр" localSheetId="66" hidden="1">{#N/A,#N/A,FALSE,"Лист4"}</definedName>
    <definedName name="рррр" localSheetId="67" hidden="1">{#N/A,#N/A,FALSE,"Лист4"}</definedName>
    <definedName name="рррр" localSheetId="69" hidden="1">{#N/A,#N/A,FALSE,"Лист4"}</definedName>
    <definedName name="рррр" localSheetId="72" hidden="1">{#N/A,#N/A,FALSE,"Лист4"}</definedName>
    <definedName name="рррр" localSheetId="81" hidden="1">{#N/A,#N/A,FALSE,"Лист4"}</definedName>
    <definedName name="рррр" localSheetId="82" hidden="1">{#N/A,#N/A,FALSE,"Лист4"}</definedName>
    <definedName name="рррр" localSheetId="85" hidden="1">{#N/A,#N/A,FALSE,"Лист4"}</definedName>
    <definedName name="рррр" localSheetId="87" hidden="1">{#N/A,#N/A,FALSE,"Лист4"}</definedName>
    <definedName name="рррр" localSheetId="88" hidden="1">{#N/A,#N/A,FALSE,"Лист4"}</definedName>
    <definedName name="рррр" localSheetId="89" hidden="1">{#N/A,#N/A,FALSE,"Лист4"}</definedName>
    <definedName name="рррр" localSheetId="90" hidden="1">{#N/A,#N/A,FALSE,"Лист4"}</definedName>
    <definedName name="рррр" localSheetId="91" hidden="1">{#N/A,#N/A,FALSE,"Лист4"}</definedName>
    <definedName name="рррр" localSheetId="60"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8"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4"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5"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4"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5"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4" hidden="1">{"MONA",#N/A,FALSE,"S"}</definedName>
    <definedName name="РРРРРРРРРРРРРРРРРРРРРРРРРРР" localSheetId="4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61"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82" hidden="1">{"MONA",#N/A,FALSE,"S"}</definedName>
    <definedName name="РРРРРРРРРРРРРРРРРРРРРРРРРРР" localSheetId="85" hidden="1">{"MONA",#N/A,FALSE,"S"}</definedName>
    <definedName name="РРРРРРРРРРРРРРРРРРРРРРРРРРР" localSheetId="88" hidden="1">{"MONA",#N/A,FALSE,"S"}</definedName>
    <definedName name="РРРРРРРРРРРРРРРРРРРРРРРРРРР" localSheetId="89" hidden="1">{"MONA",#N/A,FALSE,"S"}</definedName>
    <definedName name="РРРРРРРРРРРРРРРРРРРРРРРРРРР" localSheetId="6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4" hidden="1">{"MONA",#N/A,FALSE,"S"}</definedName>
    <definedName name="РРРРРРРРРРРРРРРРРРРРРРРРРРР_1" localSheetId="47"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61"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82" hidden="1">{"MONA",#N/A,FALSE,"S"}</definedName>
    <definedName name="РРРРРРРРРРРРРРРРРРРРРРРРРРР_1" localSheetId="85" hidden="1">{"MONA",#N/A,FALSE,"S"}</definedName>
    <definedName name="РРРРРРРРРРРРРРРРРРРРРРРРРРР_1" localSheetId="89" hidden="1">{"MONA",#N/A,FALSE,"S"}</definedName>
    <definedName name="РРРРРРРРРРРРРРРРРРРРРРРРРРР_1" localSheetId="6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4" hidden="1">{"MONA",#N/A,FALSE,"S"}</definedName>
    <definedName name="РРРРРРРРРРРРРРРРРРРРРРРРРРР_2" localSheetId="47"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61"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82" hidden="1">{"MONA",#N/A,FALSE,"S"}</definedName>
    <definedName name="РРРРРРРРРРРРРРРРРРРРРРРРРРР_2" localSheetId="85" hidden="1">{"MONA",#N/A,FALSE,"S"}</definedName>
    <definedName name="РРРРРРРРРРРРРРРРРРРРРРРРРРР_2" localSheetId="89" hidden="1">{"MONA",#N/A,FALSE,"S"}</definedName>
    <definedName name="РРРРРРРРРРРРРРРРРРРРРРРРРРР_2" localSheetId="60" hidden="1">{"MONA",#N/A,FALSE,"S"}</definedName>
    <definedName name="РРРРРРРРРРРРРРРРРРРРРРРРРРР_2" hidden="1">{"MONA",#N/A,FALSE,"S"}</definedName>
    <definedName name="сми" localSheetId="1"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36"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4" hidden="1">{#N/A,#N/A,FALSE,"Лист4"}</definedName>
    <definedName name="сми" localSheetId="47"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61" hidden="1">{#N/A,#N/A,FALSE,"Лист4"}</definedName>
    <definedName name="сми" localSheetId="62" hidden="1">{#N/A,#N/A,FALSE,"Лист4"}</definedName>
    <definedName name="сми" localSheetId="66" hidden="1">{#N/A,#N/A,FALSE,"Лист4"}</definedName>
    <definedName name="сми" localSheetId="67" hidden="1">{#N/A,#N/A,FALSE,"Лист4"}</definedName>
    <definedName name="сми" localSheetId="69" hidden="1">{#N/A,#N/A,FALSE,"Лист4"}</definedName>
    <definedName name="сми" localSheetId="72" hidden="1">{#N/A,#N/A,FALSE,"Лист4"}</definedName>
    <definedName name="сми" localSheetId="81" hidden="1">{#N/A,#N/A,FALSE,"Лист4"}</definedName>
    <definedName name="сми" localSheetId="82" hidden="1">{#N/A,#N/A,FALSE,"Лист4"}</definedName>
    <definedName name="сми" localSheetId="85" hidden="1">{#N/A,#N/A,FALSE,"Лист4"}</definedName>
    <definedName name="сми" localSheetId="87" hidden="1">{#N/A,#N/A,FALSE,"Лист4"}</definedName>
    <definedName name="сми" localSheetId="88" hidden="1">{#N/A,#N/A,FALSE,"Лист4"}</definedName>
    <definedName name="сми" localSheetId="89" hidden="1">{#N/A,#N/A,FALSE,"Лист4"}</definedName>
    <definedName name="сми" localSheetId="90" hidden="1">{#N/A,#N/A,FALSE,"Лист4"}</definedName>
    <definedName name="сми" localSheetId="91" hidden="1">{#N/A,#N/A,FALSE,"Лист4"}</definedName>
    <definedName name="сми" localSheetId="60" hidden="1">{#N/A,#N/A,FALSE,"Лист4"}</definedName>
    <definedName name="сми" localSheetId="70" hidden="1">{#N/A,#N/A,FALSE,"Лист4"}</definedName>
    <definedName name="сми" hidden="1">{#N/A,#N/A,FALSE,"Лист4"}</definedName>
    <definedName name="сс" localSheetId="1"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36"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4" hidden="1">{#N/A,#N/A,FALSE,"Лист4"}</definedName>
    <definedName name="сс" localSheetId="47"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61" hidden="1">{#N/A,#N/A,FALSE,"Лист4"}</definedName>
    <definedName name="сс" localSheetId="62" hidden="1">{#N/A,#N/A,FALSE,"Лист4"}</definedName>
    <definedName name="сс" localSheetId="66" hidden="1">{#N/A,#N/A,FALSE,"Лист4"}</definedName>
    <definedName name="сс" localSheetId="67" hidden="1">{#N/A,#N/A,FALSE,"Лист4"}</definedName>
    <definedName name="сс" localSheetId="69" hidden="1">{#N/A,#N/A,FALSE,"Лист4"}</definedName>
    <definedName name="сс" localSheetId="72" hidden="1">{#N/A,#N/A,FALSE,"Лист4"}</definedName>
    <definedName name="сс" localSheetId="81" hidden="1">{#N/A,#N/A,FALSE,"Лист4"}</definedName>
    <definedName name="сс" localSheetId="82" hidden="1">{#N/A,#N/A,FALSE,"Лист4"}</definedName>
    <definedName name="сс" localSheetId="85" hidden="1">{#N/A,#N/A,FALSE,"Лист4"}</definedName>
    <definedName name="сс" localSheetId="87" hidden="1">{#N/A,#N/A,FALSE,"Лист4"}</definedName>
    <definedName name="сс" localSheetId="88" hidden="1">{#N/A,#N/A,FALSE,"Лист4"}</definedName>
    <definedName name="сс" localSheetId="89" hidden="1">{#N/A,#N/A,FALSE,"Лист4"}</definedName>
    <definedName name="сс" localSheetId="90" hidden="1">{#N/A,#N/A,FALSE,"Лист4"}</definedName>
    <definedName name="сс" localSheetId="91" hidden="1">{#N/A,#N/A,FALSE,"Лист4"}</definedName>
    <definedName name="сс" localSheetId="60"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36"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4" hidden="1">{#N/A,#N/A,FALSE,"т17-1банки (2)"}</definedName>
    <definedName name="стельм." localSheetId="47"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61" hidden="1">{#N/A,#N/A,FALSE,"т17-1банки (2)"}</definedName>
    <definedName name="стельм." localSheetId="62" hidden="1">{#N/A,#N/A,FALSE,"т17-1банки (2)"}</definedName>
    <definedName name="стельм." localSheetId="66" hidden="1">{#N/A,#N/A,FALSE,"т17-1банки (2)"}</definedName>
    <definedName name="стельм." localSheetId="67" hidden="1">{#N/A,#N/A,FALSE,"т17-1банки (2)"}</definedName>
    <definedName name="стельм." localSheetId="69" hidden="1">{#N/A,#N/A,FALSE,"т17-1банки (2)"}</definedName>
    <definedName name="стельм." localSheetId="72" hidden="1">{#N/A,#N/A,FALSE,"т17-1банки (2)"}</definedName>
    <definedName name="стельм." localSheetId="81" hidden="1">{#N/A,#N/A,FALSE,"т17-1банки (2)"}</definedName>
    <definedName name="стельм." localSheetId="82" hidden="1">{#N/A,#N/A,FALSE,"т17-1банки (2)"}</definedName>
    <definedName name="стельм." localSheetId="85" hidden="1">{#N/A,#N/A,FALSE,"т17-1банки (2)"}</definedName>
    <definedName name="стельм." localSheetId="87" hidden="1">{#N/A,#N/A,FALSE,"т17-1банки (2)"}</definedName>
    <definedName name="стельм." localSheetId="88" hidden="1">{#N/A,#N/A,FALSE,"т17-1банки (2)"}</definedName>
    <definedName name="стельм." localSheetId="89" hidden="1">{#N/A,#N/A,FALSE,"т17-1банки (2)"}</definedName>
    <definedName name="стельм." localSheetId="90" hidden="1">{#N/A,#N/A,FALSE,"т17-1банки (2)"}</definedName>
    <definedName name="стельм." localSheetId="91" hidden="1">{#N/A,#N/A,FALSE,"т17-1банки (2)"}</definedName>
    <definedName name="стельм." localSheetId="60" hidden="1">{#N/A,#N/A,FALSE,"т17-1банки (2)"}</definedName>
    <definedName name="стельм." localSheetId="70" hidden="1">{#N/A,#N/A,FALSE,"т17-1банки (2)"}</definedName>
    <definedName name="стельм." localSheetId="71" hidden="1">{#N/A,#N/A,FALSE,"т17-1банки (2)"}</definedName>
    <definedName name="стельм." hidden="1">{#N/A,#N/A,FALSE,"т17-1банки (2)"}</definedName>
    <definedName name="сум" localSheetId="1"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36"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4" hidden="1">{#N/A,#N/A,FALSE,"Лист4"}</definedName>
    <definedName name="сум" localSheetId="47"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61" hidden="1">{#N/A,#N/A,FALSE,"Лист4"}</definedName>
    <definedName name="сум" localSheetId="62" hidden="1">{#N/A,#N/A,FALSE,"Лист4"}</definedName>
    <definedName name="сум" localSheetId="66" hidden="1">{#N/A,#N/A,FALSE,"Лист4"}</definedName>
    <definedName name="сум" localSheetId="67" hidden="1">{#N/A,#N/A,FALSE,"Лист4"}</definedName>
    <definedName name="сум" localSheetId="69" hidden="1">{#N/A,#N/A,FALSE,"Лист4"}</definedName>
    <definedName name="сум" localSheetId="72" hidden="1">{#N/A,#N/A,FALSE,"Лист4"}</definedName>
    <definedName name="сум" localSheetId="81" hidden="1">{#N/A,#N/A,FALSE,"Лист4"}</definedName>
    <definedName name="сум" localSheetId="82" hidden="1">{#N/A,#N/A,FALSE,"Лист4"}</definedName>
    <definedName name="сум" localSheetId="85" hidden="1">{#N/A,#N/A,FALSE,"Лист4"}</definedName>
    <definedName name="сум" localSheetId="87" hidden="1">{#N/A,#N/A,FALSE,"Лист4"}</definedName>
    <definedName name="сум" localSheetId="88" hidden="1">{#N/A,#N/A,FALSE,"Лист4"}</definedName>
    <definedName name="сум" localSheetId="89" hidden="1">{#N/A,#N/A,FALSE,"Лист4"}</definedName>
    <definedName name="сум" localSheetId="90" hidden="1">{#N/A,#N/A,FALSE,"Лист4"}</definedName>
    <definedName name="сум" localSheetId="91" hidden="1">{#N/A,#N/A,FALSE,"Лист4"}</definedName>
    <definedName name="сум" localSheetId="60"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36"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4" hidden="1">{#N/A,#N/A,FALSE,"Лист4"}</definedName>
    <definedName name="Суми" localSheetId="47"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61" hidden="1">{#N/A,#N/A,FALSE,"Лист4"}</definedName>
    <definedName name="Суми" localSheetId="62" hidden="1">{#N/A,#N/A,FALSE,"Лист4"}</definedName>
    <definedName name="Суми" localSheetId="66" hidden="1">{#N/A,#N/A,FALSE,"Лист4"}</definedName>
    <definedName name="Суми" localSheetId="67" hidden="1">{#N/A,#N/A,FALSE,"Лист4"}</definedName>
    <definedName name="Суми" localSheetId="69" hidden="1">{#N/A,#N/A,FALSE,"Лист4"}</definedName>
    <definedName name="Суми" localSheetId="72" hidden="1">{#N/A,#N/A,FALSE,"Лист4"}</definedName>
    <definedName name="Суми" localSheetId="81" hidden="1">{#N/A,#N/A,FALSE,"Лист4"}</definedName>
    <definedName name="Суми" localSheetId="82" hidden="1">{#N/A,#N/A,FALSE,"Лист4"}</definedName>
    <definedName name="Суми" localSheetId="85" hidden="1">{#N/A,#N/A,FALSE,"Лист4"}</definedName>
    <definedName name="Суми" localSheetId="87" hidden="1">{#N/A,#N/A,FALSE,"Лист4"}</definedName>
    <definedName name="Суми" localSheetId="88" hidden="1">{#N/A,#N/A,FALSE,"Лист4"}</definedName>
    <definedName name="Суми" localSheetId="89" hidden="1">{#N/A,#N/A,FALSE,"Лист4"}</definedName>
    <definedName name="Суми" localSheetId="90" hidden="1">{#N/A,#N/A,FALSE,"Лист4"}</definedName>
    <definedName name="Суми" localSheetId="91" hidden="1">{#N/A,#N/A,FALSE,"Лист4"}</definedName>
    <definedName name="Суми" localSheetId="60" hidden="1">{#N/A,#N/A,FALSE,"Лист4"}</definedName>
    <definedName name="Суми" localSheetId="70" hidden="1">{#N/A,#N/A,FALSE,"Лист4"}</definedName>
    <definedName name="Суми" hidden="1">{#N/A,#N/A,FALSE,"Лист4"}</definedName>
    <definedName name="счу" localSheetId="1"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36"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4" hidden="1">{#N/A,#N/A,FALSE,"Лист4"}</definedName>
    <definedName name="счу" localSheetId="47"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61" hidden="1">{#N/A,#N/A,FALSE,"Лист4"}</definedName>
    <definedName name="счу" localSheetId="62" hidden="1">{#N/A,#N/A,FALSE,"Лист4"}</definedName>
    <definedName name="счу" localSheetId="66" hidden="1">{#N/A,#N/A,FALSE,"Лист4"}</definedName>
    <definedName name="счу" localSheetId="67" hidden="1">{#N/A,#N/A,FALSE,"Лист4"}</definedName>
    <definedName name="счу" localSheetId="69" hidden="1">{#N/A,#N/A,FALSE,"Лист4"}</definedName>
    <definedName name="счу" localSheetId="72" hidden="1">{#N/A,#N/A,FALSE,"Лист4"}</definedName>
    <definedName name="счу" localSheetId="81" hidden="1">{#N/A,#N/A,FALSE,"Лист4"}</definedName>
    <definedName name="счу" localSheetId="82" hidden="1">{#N/A,#N/A,FALSE,"Лист4"}</definedName>
    <definedName name="счу" localSheetId="85" hidden="1">{#N/A,#N/A,FALSE,"Лист4"}</definedName>
    <definedName name="счу" localSheetId="87" hidden="1">{#N/A,#N/A,FALSE,"Лист4"}</definedName>
    <definedName name="счу" localSheetId="88" hidden="1">{#N/A,#N/A,FALSE,"Лист4"}</definedName>
    <definedName name="счу" localSheetId="89" hidden="1">{#N/A,#N/A,FALSE,"Лист4"}</definedName>
    <definedName name="счу" localSheetId="90" hidden="1">{#N/A,#N/A,FALSE,"Лист4"}</definedName>
    <definedName name="счу" localSheetId="91" hidden="1">{#N/A,#N/A,FALSE,"Лист4"}</definedName>
    <definedName name="счу" localSheetId="60"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36"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4" hidden="1">{#N/A,#N/A,FALSE,"Лист4"}</definedName>
    <definedName name="счя" localSheetId="47"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61" hidden="1">{#N/A,#N/A,FALSE,"Лист4"}</definedName>
    <definedName name="счя" localSheetId="62" hidden="1">{#N/A,#N/A,FALSE,"Лист4"}</definedName>
    <definedName name="счя" localSheetId="66" hidden="1">{#N/A,#N/A,FALSE,"Лист4"}</definedName>
    <definedName name="счя" localSheetId="67" hidden="1">{#N/A,#N/A,FALSE,"Лист4"}</definedName>
    <definedName name="счя" localSheetId="69" hidden="1">{#N/A,#N/A,FALSE,"Лист4"}</definedName>
    <definedName name="счя" localSheetId="72" hidden="1">{#N/A,#N/A,FALSE,"Лист4"}</definedName>
    <definedName name="счя" localSheetId="81" hidden="1">{#N/A,#N/A,FALSE,"Лист4"}</definedName>
    <definedName name="счя" localSheetId="82" hidden="1">{#N/A,#N/A,FALSE,"Лист4"}</definedName>
    <definedName name="счя" localSheetId="85" hidden="1">{#N/A,#N/A,FALSE,"Лист4"}</definedName>
    <definedName name="счя" localSheetId="87" hidden="1">{#N/A,#N/A,FALSE,"Лист4"}</definedName>
    <definedName name="счя" localSheetId="88" hidden="1">{#N/A,#N/A,FALSE,"Лист4"}</definedName>
    <definedName name="счя" localSheetId="89" hidden="1">{#N/A,#N/A,FALSE,"Лист4"}</definedName>
    <definedName name="счя" localSheetId="90" hidden="1">{#N/A,#N/A,FALSE,"Лист4"}</definedName>
    <definedName name="счя" localSheetId="91" hidden="1">{#N/A,#N/A,FALSE,"Лист4"}</definedName>
    <definedName name="счя" localSheetId="60" hidden="1">{#N/A,#N/A,FALSE,"Лист4"}</definedName>
    <definedName name="счя" localSheetId="70" hidden="1">{#N/A,#N/A,FALSE,"Лист4"}</definedName>
    <definedName name="счя" hidden="1">{#N/A,#N/A,FALSE,"Лист4"}</definedName>
    <definedName name="т05" localSheetId="1" hidden="1">{#N/A,#N/A,FALSE,"т04"}</definedName>
    <definedName name="т05" localSheetId="2" hidden="1">{#N/A,#N/A,FALSE,"т04"}</definedName>
    <definedName name="т05" localSheetId="16" hidden="1">{#N/A,#N/A,FALSE,"т04"}</definedName>
    <definedName name="т05" localSheetId="17" hidden="1">{#N/A,#N/A,FALSE,"т04"}</definedName>
    <definedName name="т05" localSheetId="19" hidden="1">{#N/A,#N/A,FALSE,"т04"}</definedName>
    <definedName name="т05" localSheetId="21"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36"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61" hidden="1">{#N/A,#N/A,FALSE,"т04"}</definedName>
    <definedName name="т05" localSheetId="62" hidden="1">{#N/A,#N/A,FALSE,"т04"}</definedName>
    <definedName name="т05" localSheetId="66" hidden="1">{#N/A,#N/A,FALSE,"т04"}</definedName>
    <definedName name="т05" localSheetId="67" hidden="1">{#N/A,#N/A,FALSE,"т04"}</definedName>
    <definedName name="т05" localSheetId="69" hidden="1">{#N/A,#N/A,FALSE,"т04"}</definedName>
    <definedName name="т05" localSheetId="72" hidden="1">{#N/A,#N/A,FALSE,"т04"}</definedName>
    <definedName name="т05" localSheetId="81" hidden="1">{#N/A,#N/A,FALSE,"т04"}</definedName>
    <definedName name="т05" localSheetId="82" hidden="1">{#N/A,#N/A,FALSE,"т04"}</definedName>
    <definedName name="т05" localSheetId="85" hidden="1">{#N/A,#N/A,FALSE,"т04"}</definedName>
    <definedName name="т05" localSheetId="87" hidden="1">{#N/A,#N/A,FALSE,"т04"}</definedName>
    <definedName name="т05" localSheetId="88" hidden="1">{#N/A,#N/A,FALSE,"т04"}</definedName>
    <definedName name="т05" localSheetId="89" hidden="1">{#N/A,#N/A,FALSE,"т04"}</definedName>
    <definedName name="т05" localSheetId="90" hidden="1">{#N/A,#N/A,FALSE,"т04"}</definedName>
    <definedName name="т05" localSheetId="91" hidden="1">{#N/A,#N/A,FALSE,"т04"}</definedName>
    <definedName name="т05" localSheetId="22" hidden="1">{#N/A,#N/A,FALSE,"т04"}</definedName>
    <definedName name="т05" localSheetId="60" hidden="1">{#N/A,#N/A,FALSE,"т04"}</definedName>
    <definedName name="т05" localSheetId="70" hidden="1">{#N/A,#N/A,FALSE,"т04"}</definedName>
    <definedName name="т05" hidden="1">{#N/A,#N/A,FALSE,"т04"}</definedName>
    <definedName name="т05_2" localSheetId="1"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36"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4" hidden="1">{#N/A,#N/A,FALSE,"т04"}</definedName>
    <definedName name="т05_2" localSheetId="47"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61" hidden="1">{#N/A,#N/A,FALSE,"т04"}</definedName>
    <definedName name="т05_2" localSheetId="66" hidden="1">{#N/A,#N/A,FALSE,"т04"}</definedName>
    <definedName name="т05_2" localSheetId="67" hidden="1">{#N/A,#N/A,FALSE,"т04"}</definedName>
    <definedName name="т05_2" localSheetId="82" hidden="1">{#N/A,#N/A,FALSE,"т04"}</definedName>
    <definedName name="т05_2" localSheetId="85" hidden="1">{#N/A,#N/A,FALSE,"т04"}</definedName>
    <definedName name="т05_2" localSheetId="89" hidden="1">{#N/A,#N/A,FALSE,"т04"}</definedName>
    <definedName name="т05_2" localSheetId="60" hidden="1">{#N/A,#N/A,FALSE,"т04"}</definedName>
    <definedName name="т05_2" hidden="1">{#N/A,#N/A,FALSE,"т04"}</definedName>
    <definedName name="т05_2_1" localSheetId="1"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36"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4" hidden="1">{#N/A,#N/A,FALSE,"т04"}</definedName>
    <definedName name="т05_2_1" localSheetId="47"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61" hidden="1">{#N/A,#N/A,FALSE,"т04"}</definedName>
    <definedName name="т05_2_1" localSheetId="66" hidden="1">{#N/A,#N/A,FALSE,"т04"}</definedName>
    <definedName name="т05_2_1" localSheetId="67" hidden="1">{#N/A,#N/A,FALSE,"т04"}</definedName>
    <definedName name="т05_2_1" localSheetId="82" hidden="1">{#N/A,#N/A,FALSE,"т04"}</definedName>
    <definedName name="т05_2_1" localSheetId="85" hidden="1">{#N/A,#N/A,FALSE,"т04"}</definedName>
    <definedName name="т05_2_1" localSheetId="89" hidden="1">{#N/A,#N/A,FALSE,"т04"}</definedName>
    <definedName name="т05_2_1" localSheetId="60" hidden="1">{#N/A,#N/A,FALSE,"т04"}</definedName>
    <definedName name="т05_2_1" hidden="1">{#N/A,#N/A,FALSE,"т04"}</definedName>
    <definedName name="т841" localSheetId="1"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36"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4" hidden="1">{#N/A,#N/A,FALSE,"т02бд"}</definedName>
    <definedName name="т841" localSheetId="47"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61" hidden="1">{#N/A,#N/A,FALSE,"т02бд"}</definedName>
    <definedName name="т841" localSheetId="62" hidden="1">{#N/A,#N/A,FALSE,"т02бд"}</definedName>
    <definedName name="т841" localSheetId="66" hidden="1">{#N/A,#N/A,FALSE,"т02бд"}</definedName>
    <definedName name="т841" localSheetId="67" hidden="1">{#N/A,#N/A,FALSE,"т02бд"}</definedName>
    <definedName name="т841" localSheetId="69" hidden="1">{#N/A,#N/A,FALSE,"т02бд"}</definedName>
    <definedName name="т841" localSheetId="72" hidden="1">{#N/A,#N/A,FALSE,"т02бд"}</definedName>
    <definedName name="т841" localSheetId="81" hidden="1">{#N/A,#N/A,FALSE,"т02бд"}</definedName>
    <definedName name="т841" localSheetId="82" hidden="1">{#N/A,#N/A,FALSE,"т02бд"}</definedName>
    <definedName name="т841" localSheetId="85" hidden="1">{#N/A,#N/A,FALSE,"т02бд"}</definedName>
    <definedName name="т841" localSheetId="87" hidden="1">{#N/A,#N/A,FALSE,"т02бд"}</definedName>
    <definedName name="т841" localSheetId="88" hidden="1">{#N/A,#N/A,FALSE,"т02бд"}</definedName>
    <definedName name="т841" localSheetId="89" hidden="1">{#N/A,#N/A,FALSE,"т02бд"}</definedName>
    <definedName name="т841" localSheetId="90" hidden="1">{#N/A,#N/A,FALSE,"т02бд"}</definedName>
    <definedName name="т841" localSheetId="91" hidden="1">{#N/A,#N/A,FALSE,"т02бд"}</definedName>
    <definedName name="т841" localSheetId="60"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8"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4"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5"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4"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5"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36"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4" hidden="1">{#N/A,#N/A,FALSE,"Лист4"}</definedName>
    <definedName name="тогн" localSheetId="47"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61" hidden="1">{#N/A,#N/A,FALSE,"Лист4"}</definedName>
    <definedName name="тогн" localSheetId="62" hidden="1">{#N/A,#N/A,FALSE,"Лист4"}</definedName>
    <definedName name="тогн" localSheetId="66" hidden="1">{#N/A,#N/A,FALSE,"Лист4"}</definedName>
    <definedName name="тогн" localSheetId="67" hidden="1">{#N/A,#N/A,FALSE,"Лист4"}</definedName>
    <definedName name="тогн" localSheetId="69" hidden="1">{#N/A,#N/A,FALSE,"Лист4"}</definedName>
    <definedName name="тогн" localSheetId="72" hidden="1">{#N/A,#N/A,FALSE,"Лист4"}</definedName>
    <definedName name="тогн" localSheetId="81" hidden="1">{#N/A,#N/A,FALSE,"Лист4"}</definedName>
    <definedName name="тогн" localSheetId="82" hidden="1">{#N/A,#N/A,FALSE,"Лист4"}</definedName>
    <definedName name="тогн" localSheetId="85" hidden="1">{#N/A,#N/A,FALSE,"Лист4"}</definedName>
    <definedName name="тогн" localSheetId="87" hidden="1">{#N/A,#N/A,FALSE,"Лист4"}</definedName>
    <definedName name="тогн" localSheetId="88" hidden="1">{#N/A,#N/A,FALSE,"Лист4"}</definedName>
    <definedName name="тогн" localSheetId="89" hidden="1">{#N/A,#N/A,FALSE,"Лист4"}</definedName>
    <definedName name="тогн" localSheetId="90" hidden="1">{#N/A,#N/A,FALSE,"Лист4"}</definedName>
    <definedName name="тогн" localSheetId="91" hidden="1">{#N/A,#N/A,FALSE,"Лист4"}</definedName>
    <definedName name="тогн" localSheetId="60"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36"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4" hidden="1">{#N/A,#N/A,FALSE,"Лист4"}</definedName>
    <definedName name="трн" localSheetId="47"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61" hidden="1">{#N/A,#N/A,FALSE,"Лист4"}</definedName>
    <definedName name="трн" localSheetId="62" hidden="1">{#N/A,#N/A,FALSE,"Лист4"}</definedName>
    <definedName name="трн" localSheetId="66" hidden="1">{#N/A,#N/A,FALSE,"Лист4"}</definedName>
    <definedName name="трн" localSheetId="67" hidden="1">{#N/A,#N/A,FALSE,"Лист4"}</definedName>
    <definedName name="трн" localSheetId="69" hidden="1">{#N/A,#N/A,FALSE,"Лист4"}</definedName>
    <definedName name="трн" localSheetId="72" hidden="1">{#N/A,#N/A,FALSE,"Лист4"}</definedName>
    <definedName name="трн" localSheetId="81" hidden="1">{#N/A,#N/A,FALSE,"Лист4"}</definedName>
    <definedName name="трн" localSheetId="82" hidden="1">{#N/A,#N/A,FALSE,"Лист4"}</definedName>
    <definedName name="трн" localSheetId="85" hidden="1">{#N/A,#N/A,FALSE,"Лист4"}</definedName>
    <definedName name="трн" localSheetId="87" hidden="1">{#N/A,#N/A,FALSE,"Лист4"}</definedName>
    <definedName name="трн" localSheetId="88" hidden="1">{#N/A,#N/A,FALSE,"Лист4"}</definedName>
    <definedName name="трн" localSheetId="89" hidden="1">{#N/A,#N/A,FALSE,"Лист4"}</definedName>
    <definedName name="трн" localSheetId="90" hidden="1">{#N/A,#N/A,FALSE,"Лист4"}</definedName>
    <definedName name="трн" localSheetId="91" hidden="1">{#N/A,#N/A,FALSE,"Лист4"}</definedName>
    <definedName name="трн" localSheetId="60" hidden="1">{#N/A,#N/A,FALSE,"Лист4"}</definedName>
    <definedName name="трн" localSheetId="70" hidden="1">{#N/A,#N/A,FALSE,"Лист4"}</definedName>
    <definedName name="трн" hidden="1">{#N/A,#N/A,FALSE,"Лист4"}</definedName>
    <definedName name="тт" localSheetId="1"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36"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4" hidden="1">{#N/A,#N/A,FALSE,"т04"}</definedName>
    <definedName name="тт" localSheetId="47"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61" hidden="1">{#N/A,#N/A,FALSE,"т04"}</definedName>
    <definedName name="тт" localSheetId="62" hidden="1">{#N/A,#N/A,FALSE,"т04"}</definedName>
    <definedName name="тт" localSheetId="66" hidden="1">{#N/A,#N/A,FALSE,"т04"}</definedName>
    <definedName name="тт" localSheetId="67" hidden="1">{#N/A,#N/A,FALSE,"т04"}</definedName>
    <definedName name="тт" localSheetId="69" hidden="1">{#N/A,#N/A,FALSE,"т04"}</definedName>
    <definedName name="тт" localSheetId="72" hidden="1">{#N/A,#N/A,FALSE,"т04"}</definedName>
    <definedName name="тт" localSheetId="81" hidden="1">{#N/A,#N/A,FALSE,"т04"}</definedName>
    <definedName name="тт" localSheetId="82" hidden="1">{#N/A,#N/A,FALSE,"т04"}</definedName>
    <definedName name="тт" localSheetId="85" hidden="1">{#N/A,#N/A,FALSE,"т04"}</definedName>
    <definedName name="тт" localSheetId="87" hidden="1">{#N/A,#N/A,FALSE,"т04"}</definedName>
    <definedName name="тт" localSheetId="88" hidden="1">{#N/A,#N/A,FALSE,"т04"}</definedName>
    <definedName name="тт" localSheetId="89" hidden="1">{#N/A,#N/A,FALSE,"т04"}</definedName>
    <definedName name="тт" localSheetId="90" hidden="1">{#N/A,#N/A,FALSE,"т04"}</definedName>
    <definedName name="тт" localSheetId="91" hidden="1">{#N/A,#N/A,FALSE,"т04"}</definedName>
    <definedName name="тт" localSheetId="60"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8"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36"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4" hidden="1">{#N/A,#N/A,FALSE,"Лист4"}</definedName>
    <definedName name="ть" localSheetId="47"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61" hidden="1">{#N/A,#N/A,FALSE,"Лист4"}</definedName>
    <definedName name="ть" localSheetId="62" hidden="1">{#N/A,#N/A,FALSE,"Лист4"}</definedName>
    <definedName name="ть" localSheetId="66" hidden="1">{#N/A,#N/A,FALSE,"Лист4"}</definedName>
    <definedName name="ть" localSheetId="67" hidden="1">{#N/A,#N/A,FALSE,"Лист4"}</definedName>
    <definedName name="ть" localSheetId="69" hidden="1">{#N/A,#N/A,FALSE,"Лист4"}</definedName>
    <definedName name="ть" localSheetId="72" hidden="1">{#N/A,#N/A,FALSE,"Лист4"}</definedName>
    <definedName name="ть" localSheetId="81" hidden="1">{#N/A,#N/A,FALSE,"Лист4"}</definedName>
    <definedName name="ть" localSheetId="82" hidden="1">{#N/A,#N/A,FALSE,"Лист4"}</definedName>
    <definedName name="ть" localSheetId="85" hidden="1">{#N/A,#N/A,FALSE,"Лист4"}</definedName>
    <definedName name="ть" localSheetId="87" hidden="1">{#N/A,#N/A,FALSE,"Лист4"}</definedName>
    <definedName name="ть" localSheetId="88" hidden="1">{#N/A,#N/A,FALSE,"Лист4"}</definedName>
    <definedName name="ть" localSheetId="89" hidden="1">{#N/A,#N/A,FALSE,"Лист4"}</definedName>
    <definedName name="ть" localSheetId="90" hidden="1">{#N/A,#N/A,FALSE,"Лист4"}</definedName>
    <definedName name="ть" localSheetId="91" hidden="1">{#N/A,#N/A,FALSE,"Лист4"}</definedName>
    <definedName name="ть" localSheetId="60" hidden="1">{#N/A,#N/A,FALSE,"Лист4"}</definedName>
    <definedName name="ть" localSheetId="70" hidden="1">{#N/A,#N/A,FALSE,"Лист4"}</definedName>
    <definedName name="ть" hidden="1">{#N/A,#N/A,FALSE,"Лист4"}</definedName>
    <definedName name="уа" localSheetId="1"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36"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4" hidden="1">{#N/A,#N/A,FALSE,"Лист4"}</definedName>
    <definedName name="уа" localSheetId="47"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61" hidden="1">{#N/A,#N/A,FALSE,"Лист4"}</definedName>
    <definedName name="уа" localSheetId="62" hidden="1">{#N/A,#N/A,FALSE,"Лист4"}</definedName>
    <definedName name="уа" localSheetId="66" hidden="1">{#N/A,#N/A,FALSE,"Лист4"}</definedName>
    <definedName name="уа" localSheetId="67" hidden="1">{#N/A,#N/A,FALSE,"Лист4"}</definedName>
    <definedName name="уа" localSheetId="69" hidden="1">{#N/A,#N/A,FALSE,"Лист4"}</definedName>
    <definedName name="уа" localSheetId="72" hidden="1">{#N/A,#N/A,FALSE,"Лист4"}</definedName>
    <definedName name="уа" localSheetId="81" hidden="1">{#N/A,#N/A,FALSE,"Лист4"}</definedName>
    <definedName name="уа" localSheetId="82" hidden="1">{#N/A,#N/A,FALSE,"Лист4"}</definedName>
    <definedName name="уа" localSheetId="85" hidden="1">{#N/A,#N/A,FALSE,"Лист4"}</definedName>
    <definedName name="уа" localSheetId="87" hidden="1">{#N/A,#N/A,FALSE,"Лист4"}</definedName>
    <definedName name="уа" localSheetId="88" hidden="1">{#N/A,#N/A,FALSE,"Лист4"}</definedName>
    <definedName name="уа" localSheetId="89" hidden="1">{#N/A,#N/A,FALSE,"Лист4"}</definedName>
    <definedName name="уа" localSheetId="90" hidden="1">{#N/A,#N/A,FALSE,"Лист4"}</definedName>
    <definedName name="уа" localSheetId="91" hidden="1">{#N/A,#N/A,FALSE,"Лист4"}</definedName>
    <definedName name="уа" localSheetId="60"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36"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4" hidden="1">{#N/A,#N/A,FALSE,"Лист4"}</definedName>
    <definedName name="увке" localSheetId="47"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61" hidden="1">{#N/A,#N/A,FALSE,"Лист4"}</definedName>
    <definedName name="увке" localSheetId="62" hidden="1">{#N/A,#N/A,FALSE,"Лист4"}</definedName>
    <definedName name="увке" localSheetId="66" hidden="1">{#N/A,#N/A,FALSE,"Лист4"}</definedName>
    <definedName name="увке" localSheetId="67" hidden="1">{#N/A,#N/A,FALSE,"Лист4"}</definedName>
    <definedName name="увке" localSheetId="69" hidden="1">{#N/A,#N/A,FALSE,"Лист4"}</definedName>
    <definedName name="увке" localSheetId="72" hidden="1">{#N/A,#N/A,FALSE,"Лист4"}</definedName>
    <definedName name="увке" localSheetId="81" hidden="1">{#N/A,#N/A,FALSE,"Лист4"}</definedName>
    <definedName name="увке" localSheetId="82" hidden="1">{#N/A,#N/A,FALSE,"Лист4"}</definedName>
    <definedName name="увке" localSheetId="85" hidden="1">{#N/A,#N/A,FALSE,"Лист4"}</definedName>
    <definedName name="увке" localSheetId="87" hidden="1">{#N/A,#N/A,FALSE,"Лист4"}</definedName>
    <definedName name="увке" localSheetId="88" hidden="1">{#N/A,#N/A,FALSE,"Лист4"}</definedName>
    <definedName name="увке" localSheetId="89" hidden="1">{#N/A,#N/A,FALSE,"Лист4"}</definedName>
    <definedName name="увке" localSheetId="90" hidden="1">{#N/A,#N/A,FALSE,"Лист4"}</definedName>
    <definedName name="увке" localSheetId="91" hidden="1">{#N/A,#N/A,FALSE,"Лист4"}</definedName>
    <definedName name="увке" localSheetId="60"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36"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4" hidden="1">{#N/A,#N/A,FALSE,"Лист4"}</definedName>
    <definedName name="уеунукнун" localSheetId="47"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61" hidden="1">{#N/A,#N/A,FALSE,"Лист4"}</definedName>
    <definedName name="уеунукнун" localSheetId="62" hidden="1">{#N/A,#N/A,FALSE,"Лист4"}</definedName>
    <definedName name="уеунукнун" localSheetId="66" hidden="1">{#N/A,#N/A,FALSE,"Лист4"}</definedName>
    <definedName name="уеунукнун" localSheetId="67" hidden="1">{#N/A,#N/A,FALSE,"Лист4"}</definedName>
    <definedName name="уеунукнун" localSheetId="69" hidden="1">{#N/A,#N/A,FALSE,"Лист4"}</definedName>
    <definedName name="уеунукнун" localSheetId="72" hidden="1">{#N/A,#N/A,FALSE,"Лист4"}</definedName>
    <definedName name="уеунукнун" localSheetId="81" hidden="1">{#N/A,#N/A,FALSE,"Лист4"}</definedName>
    <definedName name="уеунукнун" localSheetId="82" hidden="1">{#N/A,#N/A,FALSE,"Лист4"}</definedName>
    <definedName name="уеунукнун" localSheetId="85" hidden="1">{#N/A,#N/A,FALSE,"Лист4"}</definedName>
    <definedName name="уеунукнун" localSheetId="87" hidden="1">{#N/A,#N/A,FALSE,"Лист4"}</definedName>
    <definedName name="уеунукнун" localSheetId="88" hidden="1">{#N/A,#N/A,FALSE,"Лист4"}</definedName>
    <definedName name="уеунукнун" localSheetId="89" hidden="1">{#N/A,#N/A,FALSE,"Лист4"}</definedName>
    <definedName name="уеунукнун" localSheetId="90" hidden="1">{#N/A,#N/A,FALSE,"Лист4"}</definedName>
    <definedName name="уеунукнун" localSheetId="91" hidden="1">{#N/A,#N/A,FALSE,"Лист4"}</definedName>
    <definedName name="уеунукнун" localSheetId="60"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36"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4" hidden="1">{#N/A,#N/A,FALSE,"Лист4"}</definedName>
    <definedName name="уке" localSheetId="47"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61" hidden="1">{#N/A,#N/A,FALSE,"Лист4"}</definedName>
    <definedName name="уке" localSheetId="62" hidden="1">{#N/A,#N/A,FALSE,"Лист4"}</definedName>
    <definedName name="уке" localSheetId="66" hidden="1">{#N/A,#N/A,FALSE,"Лист4"}</definedName>
    <definedName name="уке" localSheetId="67" hidden="1">{#N/A,#N/A,FALSE,"Лист4"}</definedName>
    <definedName name="уке" localSheetId="69" hidden="1">{#N/A,#N/A,FALSE,"Лист4"}</definedName>
    <definedName name="уке" localSheetId="72" hidden="1">{#N/A,#N/A,FALSE,"Лист4"}</definedName>
    <definedName name="уке" localSheetId="81" hidden="1">{#N/A,#N/A,FALSE,"Лист4"}</definedName>
    <definedName name="уке" localSheetId="82" hidden="1">{#N/A,#N/A,FALSE,"Лист4"}</definedName>
    <definedName name="уке" localSheetId="85" hidden="1">{#N/A,#N/A,FALSE,"Лист4"}</definedName>
    <definedName name="уке" localSheetId="87" hidden="1">{#N/A,#N/A,FALSE,"Лист4"}</definedName>
    <definedName name="уке" localSheetId="88" hidden="1">{#N/A,#N/A,FALSE,"Лист4"}</definedName>
    <definedName name="уке" localSheetId="89" hidden="1">{#N/A,#N/A,FALSE,"Лист4"}</definedName>
    <definedName name="уке" localSheetId="90" hidden="1">{#N/A,#N/A,FALSE,"Лист4"}</definedName>
    <definedName name="уке" localSheetId="91" hidden="1">{#N/A,#N/A,FALSE,"Лист4"}</definedName>
    <definedName name="уке" localSheetId="60"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36"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4" hidden="1">{#N/A,#N/A,FALSE,"Лист4"}</definedName>
    <definedName name="укй" localSheetId="47"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61" hidden="1">{#N/A,#N/A,FALSE,"Лист4"}</definedName>
    <definedName name="укй" localSheetId="62" hidden="1">{#N/A,#N/A,FALSE,"Лист4"}</definedName>
    <definedName name="укй" localSheetId="66" hidden="1">{#N/A,#N/A,FALSE,"Лист4"}</definedName>
    <definedName name="укй" localSheetId="67" hidden="1">{#N/A,#N/A,FALSE,"Лист4"}</definedName>
    <definedName name="укй" localSheetId="69" hidden="1">{#N/A,#N/A,FALSE,"Лист4"}</definedName>
    <definedName name="укй" localSheetId="72" hidden="1">{#N/A,#N/A,FALSE,"Лист4"}</definedName>
    <definedName name="укй" localSheetId="81" hidden="1">{#N/A,#N/A,FALSE,"Лист4"}</definedName>
    <definedName name="укй" localSheetId="82" hidden="1">{#N/A,#N/A,FALSE,"Лист4"}</definedName>
    <definedName name="укй" localSheetId="85" hidden="1">{#N/A,#N/A,FALSE,"Лист4"}</definedName>
    <definedName name="укй" localSheetId="87" hidden="1">{#N/A,#N/A,FALSE,"Лист4"}</definedName>
    <definedName name="укй" localSheetId="88" hidden="1">{#N/A,#N/A,FALSE,"Лист4"}</definedName>
    <definedName name="укй" localSheetId="89" hidden="1">{#N/A,#N/A,FALSE,"Лист4"}</definedName>
    <definedName name="укй" localSheetId="90" hidden="1">{#N/A,#N/A,FALSE,"Лист4"}</definedName>
    <definedName name="укй" localSheetId="91" hidden="1">{#N/A,#N/A,FALSE,"Лист4"}</definedName>
    <definedName name="укй" localSheetId="60"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36"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4" hidden="1">{#N/A,#N/A,FALSE,"Лист4"}</definedName>
    <definedName name="укунн" localSheetId="47"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61" hidden="1">{#N/A,#N/A,FALSE,"Лист4"}</definedName>
    <definedName name="укунн" localSheetId="62" hidden="1">{#N/A,#N/A,FALSE,"Лист4"}</definedName>
    <definedName name="укунн" localSheetId="66" hidden="1">{#N/A,#N/A,FALSE,"Лист4"}</definedName>
    <definedName name="укунн" localSheetId="67" hidden="1">{#N/A,#N/A,FALSE,"Лист4"}</definedName>
    <definedName name="укунн" localSheetId="69" hidden="1">{#N/A,#N/A,FALSE,"Лист4"}</definedName>
    <definedName name="укунн" localSheetId="72" hidden="1">{#N/A,#N/A,FALSE,"Лист4"}</definedName>
    <definedName name="укунн" localSheetId="81" hidden="1">{#N/A,#N/A,FALSE,"Лист4"}</definedName>
    <definedName name="укунн" localSheetId="82" hidden="1">{#N/A,#N/A,FALSE,"Лист4"}</definedName>
    <definedName name="укунн" localSheetId="85" hidden="1">{#N/A,#N/A,FALSE,"Лист4"}</definedName>
    <definedName name="укунн" localSheetId="87" hidden="1">{#N/A,#N/A,FALSE,"Лист4"}</definedName>
    <definedName name="укунн" localSheetId="88" hidden="1">{#N/A,#N/A,FALSE,"Лист4"}</definedName>
    <definedName name="укунн" localSheetId="89" hidden="1">{#N/A,#N/A,FALSE,"Лист4"}</definedName>
    <definedName name="укунн" localSheetId="90" hidden="1">{#N/A,#N/A,FALSE,"Лист4"}</definedName>
    <definedName name="укунн" localSheetId="91" hidden="1">{#N/A,#N/A,FALSE,"Лист4"}</definedName>
    <definedName name="укунн" localSheetId="60"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36"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4" hidden="1">{#N/A,#N/A,FALSE,"Лист4"}</definedName>
    <definedName name="унунен" localSheetId="47"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61" hidden="1">{#N/A,#N/A,FALSE,"Лист4"}</definedName>
    <definedName name="унунен" localSheetId="62" hidden="1">{#N/A,#N/A,FALSE,"Лист4"}</definedName>
    <definedName name="унунен" localSheetId="66" hidden="1">{#N/A,#N/A,FALSE,"Лист4"}</definedName>
    <definedName name="унунен" localSheetId="67" hidden="1">{#N/A,#N/A,FALSE,"Лист4"}</definedName>
    <definedName name="унунен" localSheetId="69" hidden="1">{#N/A,#N/A,FALSE,"Лист4"}</definedName>
    <definedName name="унунен" localSheetId="72" hidden="1">{#N/A,#N/A,FALSE,"Лист4"}</definedName>
    <definedName name="унунен" localSheetId="81" hidden="1">{#N/A,#N/A,FALSE,"Лист4"}</definedName>
    <definedName name="унунен" localSheetId="82" hidden="1">{#N/A,#N/A,FALSE,"Лист4"}</definedName>
    <definedName name="унунен" localSheetId="85" hidden="1">{#N/A,#N/A,FALSE,"Лист4"}</definedName>
    <definedName name="унунен" localSheetId="87" hidden="1">{#N/A,#N/A,FALSE,"Лист4"}</definedName>
    <definedName name="унунен" localSheetId="88" hidden="1">{#N/A,#N/A,FALSE,"Лист4"}</definedName>
    <definedName name="унунен" localSheetId="89" hidden="1">{#N/A,#N/A,FALSE,"Лист4"}</definedName>
    <definedName name="унунен" localSheetId="90" hidden="1">{#N/A,#N/A,FALSE,"Лист4"}</definedName>
    <definedName name="унунен" localSheetId="91" hidden="1">{#N/A,#N/A,FALSE,"Лист4"}</definedName>
    <definedName name="унунен" localSheetId="60"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36"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4" hidden="1">{#N/A,#N/A,FALSE,"Лист4"}</definedName>
    <definedName name="унунун" localSheetId="47"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61" hidden="1">{#N/A,#N/A,FALSE,"Лист4"}</definedName>
    <definedName name="унунун" localSheetId="62" hidden="1">{#N/A,#N/A,FALSE,"Лист4"}</definedName>
    <definedName name="унунун" localSheetId="66" hidden="1">{#N/A,#N/A,FALSE,"Лист4"}</definedName>
    <definedName name="унунун" localSheetId="67" hidden="1">{#N/A,#N/A,FALSE,"Лист4"}</definedName>
    <definedName name="унунун" localSheetId="69" hidden="1">{#N/A,#N/A,FALSE,"Лист4"}</definedName>
    <definedName name="унунун" localSheetId="72" hidden="1">{#N/A,#N/A,FALSE,"Лист4"}</definedName>
    <definedName name="унунун" localSheetId="81" hidden="1">{#N/A,#N/A,FALSE,"Лист4"}</definedName>
    <definedName name="унунун" localSheetId="82" hidden="1">{#N/A,#N/A,FALSE,"Лист4"}</definedName>
    <definedName name="унунун" localSheetId="85" hidden="1">{#N/A,#N/A,FALSE,"Лист4"}</definedName>
    <definedName name="унунун" localSheetId="87" hidden="1">{#N/A,#N/A,FALSE,"Лист4"}</definedName>
    <definedName name="унунун" localSheetId="88" hidden="1">{#N/A,#N/A,FALSE,"Лист4"}</definedName>
    <definedName name="унунун" localSheetId="89" hidden="1">{#N/A,#N/A,FALSE,"Лист4"}</definedName>
    <definedName name="унунун" localSheetId="90" hidden="1">{#N/A,#N/A,FALSE,"Лист4"}</definedName>
    <definedName name="унунун" localSheetId="91" hidden="1">{#N/A,#N/A,FALSE,"Лист4"}</definedName>
    <definedName name="унунун" localSheetId="60"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36"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4" hidden="1">{#N/A,#N/A,FALSE,"Лист4"}</definedName>
    <definedName name="унуу" localSheetId="47"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61" hidden="1">{#N/A,#N/A,FALSE,"Лист4"}</definedName>
    <definedName name="унуу" localSheetId="62" hidden="1">{#N/A,#N/A,FALSE,"Лист4"}</definedName>
    <definedName name="унуу" localSheetId="66" hidden="1">{#N/A,#N/A,FALSE,"Лист4"}</definedName>
    <definedName name="унуу" localSheetId="67" hidden="1">{#N/A,#N/A,FALSE,"Лист4"}</definedName>
    <definedName name="унуу" localSheetId="69" hidden="1">{#N/A,#N/A,FALSE,"Лист4"}</definedName>
    <definedName name="унуу" localSheetId="72" hidden="1">{#N/A,#N/A,FALSE,"Лист4"}</definedName>
    <definedName name="унуу" localSheetId="81" hidden="1">{#N/A,#N/A,FALSE,"Лист4"}</definedName>
    <definedName name="унуу" localSheetId="82" hidden="1">{#N/A,#N/A,FALSE,"Лист4"}</definedName>
    <definedName name="унуу" localSheetId="85" hidden="1">{#N/A,#N/A,FALSE,"Лист4"}</definedName>
    <definedName name="унуу" localSheetId="87" hidden="1">{#N/A,#N/A,FALSE,"Лист4"}</definedName>
    <definedName name="унуу" localSheetId="88" hidden="1">{#N/A,#N/A,FALSE,"Лист4"}</definedName>
    <definedName name="унуу" localSheetId="89" hidden="1">{#N/A,#N/A,FALSE,"Лист4"}</definedName>
    <definedName name="унуу" localSheetId="90" hidden="1">{#N/A,#N/A,FALSE,"Лист4"}</definedName>
    <definedName name="унуу" localSheetId="91" hidden="1">{#N/A,#N/A,FALSE,"Лист4"}</definedName>
    <definedName name="унуу" localSheetId="60"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36"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4" hidden="1">{#N/A,#N/A,FALSE,"Лист4"}</definedName>
    <definedName name="унуун" localSheetId="47"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61" hidden="1">{#N/A,#N/A,FALSE,"Лист4"}</definedName>
    <definedName name="унуун" localSheetId="62" hidden="1">{#N/A,#N/A,FALSE,"Лист4"}</definedName>
    <definedName name="унуун" localSheetId="66" hidden="1">{#N/A,#N/A,FALSE,"Лист4"}</definedName>
    <definedName name="унуун" localSheetId="67" hidden="1">{#N/A,#N/A,FALSE,"Лист4"}</definedName>
    <definedName name="унуун" localSheetId="69" hidden="1">{#N/A,#N/A,FALSE,"Лист4"}</definedName>
    <definedName name="унуун" localSheetId="72" hidden="1">{#N/A,#N/A,FALSE,"Лист4"}</definedName>
    <definedName name="унуун" localSheetId="81" hidden="1">{#N/A,#N/A,FALSE,"Лист4"}</definedName>
    <definedName name="унуун" localSheetId="82" hidden="1">{#N/A,#N/A,FALSE,"Лист4"}</definedName>
    <definedName name="унуун" localSheetId="85" hidden="1">{#N/A,#N/A,FALSE,"Лист4"}</definedName>
    <definedName name="унуун" localSheetId="87" hidden="1">{#N/A,#N/A,FALSE,"Лист4"}</definedName>
    <definedName name="унуун" localSheetId="88" hidden="1">{#N/A,#N/A,FALSE,"Лист4"}</definedName>
    <definedName name="унуун" localSheetId="89" hidden="1">{#N/A,#N/A,FALSE,"Лист4"}</definedName>
    <definedName name="унуун" localSheetId="90" hidden="1">{#N/A,#N/A,FALSE,"Лист4"}</definedName>
    <definedName name="унуун" localSheetId="91" hidden="1">{#N/A,#N/A,FALSE,"Лист4"}</definedName>
    <definedName name="унуун" localSheetId="60"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36"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4" hidden="1">{#N/A,#N/A,FALSE,"Лист4"}</definedName>
    <definedName name="унууу" localSheetId="47"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61" hidden="1">{#N/A,#N/A,FALSE,"Лист4"}</definedName>
    <definedName name="унууу" localSheetId="62" hidden="1">{#N/A,#N/A,FALSE,"Лист4"}</definedName>
    <definedName name="унууу" localSheetId="66" hidden="1">{#N/A,#N/A,FALSE,"Лист4"}</definedName>
    <definedName name="унууу" localSheetId="67" hidden="1">{#N/A,#N/A,FALSE,"Лист4"}</definedName>
    <definedName name="унууу" localSheetId="69" hidden="1">{#N/A,#N/A,FALSE,"Лист4"}</definedName>
    <definedName name="унууу" localSheetId="72" hidden="1">{#N/A,#N/A,FALSE,"Лист4"}</definedName>
    <definedName name="унууу" localSheetId="81" hidden="1">{#N/A,#N/A,FALSE,"Лист4"}</definedName>
    <definedName name="унууу" localSheetId="82" hidden="1">{#N/A,#N/A,FALSE,"Лист4"}</definedName>
    <definedName name="унууу" localSheetId="85" hidden="1">{#N/A,#N/A,FALSE,"Лист4"}</definedName>
    <definedName name="унууу" localSheetId="87" hidden="1">{#N/A,#N/A,FALSE,"Лист4"}</definedName>
    <definedName name="унууу" localSheetId="88" hidden="1">{#N/A,#N/A,FALSE,"Лист4"}</definedName>
    <definedName name="унууу" localSheetId="89" hidden="1">{#N/A,#N/A,FALSE,"Лист4"}</definedName>
    <definedName name="унууу" localSheetId="90" hidden="1">{#N/A,#N/A,FALSE,"Лист4"}</definedName>
    <definedName name="унууу" localSheetId="91" hidden="1">{#N/A,#N/A,FALSE,"Лист4"}</definedName>
    <definedName name="унууу" localSheetId="60"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36"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4" hidden="1">{#N/A,#N/A,FALSE,"Лист4"}</definedName>
    <definedName name="управ" localSheetId="47"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61" hidden="1">{#N/A,#N/A,FALSE,"Лист4"}</definedName>
    <definedName name="управ" localSheetId="62" hidden="1">{#N/A,#N/A,FALSE,"Лист4"}</definedName>
    <definedName name="управ" localSheetId="66" hidden="1">{#N/A,#N/A,FALSE,"Лист4"}</definedName>
    <definedName name="управ" localSheetId="67" hidden="1">{#N/A,#N/A,FALSE,"Лист4"}</definedName>
    <definedName name="управ" localSheetId="69" hidden="1">{#N/A,#N/A,FALSE,"Лист4"}</definedName>
    <definedName name="управ" localSheetId="72" hidden="1">{#N/A,#N/A,FALSE,"Лист4"}</definedName>
    <definedName name="управ" localSheetId="81" hidden="1">{#N/A,#N/A,FALSE,"Лист4"}</definedName>
    <definedName name="управ" localSheetId="82" hidden="1">{#N/A,#N/A,FALSE,"Лист4"}</definedName>
    <definedName name="управ" localSheetId="85" hidden="1">{#N/A,#N/A,FALSE,"Лист4"}</definedName>
    <definedName name="управ" localSheetId="87" hidden="1">{#N/A,#N/A,FALSE,"Лист4"}</definedName>
    <definedName name="управ" localSheetId="88" hidden="1">{#N/A,#N/A,FALSE,"Лист4"}</definedName>
    <definedName name="управ" localSheetId="89" hidden="1">{#N/A,#N/A,FALSE,"Лист4"}</definedName>
    <definedName name="управ" localSheetId="90" hidden="1">{#N/A,#N/A,FALSE,"Лист4"}</definedName>
    <definedName name="управ" localSheetId="91" hidden="1">{#N/A,#N/A,FALSE,"Лист4"}</definedName>
    <definedName name="управ" localSheetId="60"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36"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4" hidden="1">{#N/A,#N/A,FALSE,"Лист4"}</definedName>
    <definedName name="управління" localSheetId="47"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61" hidden="1">{#N/A,#N/A,FALSE,"Лист4"}</definedName>
    <definedName name="управління" localSheetId="62" hidden="1">{#N/A,#N/A,FALSE,"Лист4"}</definedName>
    <definedName name="управління" localSheetId="66" hidden="1">{#N/A,#N/A,FALSE,"Лист4"}</definedName>
    <definedName name="управління" localSheetId="67" hidden="1">{#N/A,#N/A,FALSE,"Лист4"}</definedName>
    <definedName name="управління" localSheetId="69" hidden="1">{#N/A,#N/A,FALSE,"Лист4"}</definedName>
    <definedName name="управління" localSheetId="72" hidden="1">{#N/A,#N/A,FALSE,"Лист4"}</definedName>
    <definedName name="управління" localSheetId="81" hidden="1">{#N/A,#N/A,FALSE,"Лист4"}</definedName>
    <definedName name="управління" localSheetId="82" hidden="1">{#N/A,#N/A,FALSE,"Лист4"}</definedName>
    <definedName name="управління" localSheetId="85" hidden="1">{#N/A,#N/A,FALSE,"Лист4"}</definedName>
    <definedName name="управління" localSheetId="87" hidden="1">{#N/A,#N/A,FALSE,"Лист4"}</definedName>
    <definedName name="управління" localSheetId="88" hidden="1">{#N/A,#N/A,FALSE,"Лист4"}</definedName>
    <definedName name="управління" localSheetId="89" hidden="1">{#N/A,#N/A,FALSE,"Лист4"}</definedName>
    <definedName name="управління" localSheetId="90" hidden="1">{#N/A,#N/A,FALSE,"Лист4"}</definedName>
    <definedName name="управління" localSheetId="91" hidden="1">{#N/A,#N/A,FALSE,"Лист4"}</definedName>
    <definedName name="управління" localSheetId="60" hidden="1">{#N/A,#N/A,FALSE,"Лист4"}</definedName>
    <definedName name="управління" localSheetId="70" hidden="1">{#N/A,#N/A,FALSE,"Лист4"}</definedName>
    <definedName name="управління" hidden="1">{#N/A,#N/A,FALSE,"Лист4"}</definedName>
    <definedName name="уукее" localSheetId="1"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36"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4" hidden="1">{#N/A,#N/A,FALSE,"Лист4"}</definedName>
    <definedName name="уукее" localSheetId="47"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61" hidden="1">{#N/A,#N/A,FALSE,"Лист4"}</definedName>
    <definedName name="уукее" localSheetId="62" hidden="1">{#N/A,#N/A,FALSE,"Лист4"}</definedName>
    <definedName name="уукее" localSheetId="66" hidden="1">{#N/A,#N/A,FALSE,"Лист4"}</definedName>
    <definedName name="уукее" localSheetId="67" hidden="1">{#N/A,#N/A,FALSE,"Лист4"}</definedName>
    <definedName name="уукее" localSheetId="69" hidden="1">{#N/A,#N/A,FALSE,"Лист4"}</definedName>
    <definedName name="уукее" localSheetId="72" hidden="1">{#N/A,#N/A,FALSE,"Лист4"}</definedName>
    <definedName name="уукее" localSheetId="81" hidden="1">{#N/A,#N/A,FALSE,"Лист4"}</definedName>
    <definedName name="уукее" localSheetId="82" hidden="1">{#N/A,#N/A,FALSE,"Лист4"}</definedName>
    <definedName name="уукее" localSheetId="85" hidden="1">{#N/A,#N/A,FALSE,"Лист4"}</definedName>
    <definedName name="уукее" localSheetId="87" hidden="1">{#N/A,#N/A,FALSE,"Лист4"}</definedName>
    <definedName name="уукее" localSheetId="88" hidden="1">{#N/A,#N/A,FALSE,"Лист4"}</definedName>
    <definedName name="уукее" localSheetId="89" hidden="1">{#N/A,#N/A,FALSE,"Лист4"}</definedName>
    <definedName name="уукее" localSheetId="90" hidden="1">{#N/A,#N/A,FALSE,"Лист4"}</definedName>
    <definedName name="уукее" localSheetId="91" hidden="1">{#N/A,#N/A,FALSE,"Лист4"}</definedName>
    <definedName name="уукее" localSheetId="60"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36"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4" hidden="1">{#N/A,#N/A,FALSE,"Лист4"}</definedName>
    <definedName name="ууннну" localSheetId="47"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61" hidden="1">{#N/A,#N/A,FALSE,"Лист4"}</definedName>
    <definedName name="ууннну" localSheetId="62" hidden="1">{#N/A,#N/A,FALSE,"Лист4"}</definedName>
    <definedName name="ууннну" localSheetId="66" hidden="1">{#N/A,#N/A,FALSE,"Лист4"}</definedName>
    <definedName name="ууннну" localSheetId="67" hidden="1">{#N/A,#N/A,FALSE,"Лист4"}</definedName>
    <definedName name="ууннну" localSheetId="69" hidden="1">{#N/A,#N/A,FALSE,"Лист4"}</definedName>
    <definedName name="ууннну" localSheetId="72" hidden="1">{#N/A,#N/A,FALSE,"Лист4"}</definedName>
    <definedName name="ууннну" localSheetId="81" hidden="1">{#N/A,#N/A,FALSE,"Лист4"}</definedName>
    <definedName name="ууннну" localSheetId="82" hidden="1">{#N/A,#N/A,FALSE,"Лист4"}</definedName>
    <definedName name="ууннну" localSheetId="85" hidden="1">{#N/A,#N/A,FALSE,"Лист4"}</definedName>
    <definedName name="ууннну" localSheetId="87" hidden="1">{#N/A,#N/A,FALSE,"Лист4"}</definedName>
    <definedName name="ууннну" localSheetId="88" hidden="1">{#N/A,#N/A,FALSE,"Лист4"}</definedName>
    <definedName name="ууннну" localSheetId="89" hidden="1">{#N/A,#N/A,FALSE,"Лист4"}</definedName>
    <definedName name="ууннну" localSheetId="90" hidden="1">{#N/A,#N/A,FALSE,"Лист4"}</definedName>
    <definedName name="ууннну" localSheetId="91" hidden="1">{#N/A,#N/A,FALSE,"Лист4"}</definedName>
    <definedName name="ууннну" localSheetId="60"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36"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4" hidden="1">{#N/A,#N/A,FALSE,"Лист4"}</definedName>
    <definedName name="ууну" localSheetId="47"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61" hidden="1">{#N/A,#N/A,FALSE,"Лист4"}</definedName>
    <definedName name="ууну" localSheetId="62" hidden="1">{#N/A,#N/A,FALSE,"Лист4"}</definedName>
    <definedName name="ууну" localSheetId="66" hidden="1">{#N/A,#N/A,FALSE,"Лист4"}</definedName>
    <definedName name="ууну" localSheetId="67" hidden="1">{#N/A,#N/A,FALSE,"Лист4"}</definedName>
    <definedName name="ууну" localSheetId="69" hidden="1">{#N/A,#N/A,FALSE,"Лист4"}</definedName>
    <definedName name="ууну" localSheetId="72" hidden="1">{#N/A,#N/A,FALSE,"Лист4"}</definedName>
    <definedName name="ууну" localSheetId="81" hidden="1">{#N/A,#N/A,FALSE,"Лист4"}</definedName>
    <definedName name="ууну" localSheetId="82" hidden="1">{#N/A,#N/A,FALSE,"Лист4"}</definedName>
    <definedName name="ууну" localSheetId="85" hidden="1">{#N/A,#N/A,FALSE,"Лист4"}</definedName>
    <definedName name="ууну" localSheetId="87" hidden="1">{#N/A,#N/A,FALSE,"Лист4"}</definedName>
    <definedName name="ууну" localSheetId="88" hidden="1">{#N/A,#N/A,FALSE,"Лист4"}</definedName>
    <definedName name="ууну" localSheetId="89" hidden="1">{#N/A,#N/A,FALSE,"Лист4"}</definedName>
    <definedName name="ууну" localSheetId="90" hidden="1">{#N/A,#N/A,FALSE,"Лист4"}</definedName>
    <definedName name="ууну" localSheetId="91" hidden="1">{#N/A,#N/A,FALSE,"Лист4"}</definedName>
    <definedName name="ууну" localSheetId="60"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36"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4" hidden="1">{#N/A,#N/A,FALSE,"Лист4"}</definedName>
    <definedName name="уунунг" localSheetId="47"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61" hidden="1">{#N/A,#N/A,FALSE,"Лист4"}</definedName>
    <definedName name="уунунг" localSheetId="62" hidden="1">{#N/A,#N/A,FALSE,"Лист4"}</definedName>
    <definedName name="уунунг" localSheetId="66" hidden="1">{#N/A,#N/A,FALSE,"Лист4"}</definedName>
    <definedName name="уунунг" localSheetId="67" hidden="1">{#N/A,#N/A,FALSE,"Лист4"}</definedName>
    <definedName name="уунунг" localSheetId="69" hidden="1">{#N/A,#N/A,FALSE,"Лист4"}</definedName>
    <definedName name="уунунг" localSheetId="72" hidden="1">{#N/A,#N/A,FALSE,"Лист4"}</definedName>
    <definedName name="уунунг" localSheetId="81" hidden="1">{#N/A,#N/A,FALSE,"Лист4"}</definedName>
    <definedName name="уунунг" localSheetId="82" hidden="1">{#N/A,#N/A,FALSE,"Лист4"}</definedName>
    <definedName name="уунунг" localSheetId="85" hidden="1">{#N/A,#N/A,FALSE,"Лист4"}</definedName>
    <definedName name="уунунг" localSheetId="87" hidden="1">{#N/A,#N/A,FALSE,"Лист4"}</definedName>
    <definedName name="уунунг" localSheetId="88" hidden="1">{#N/A,#N/A,FALSE,"Лист4"}</definedName>
    <definedName name="уунунг" localSheetId="89" hidden="1">{#N/A,#N/A,FALSE,"Лист4"}</definedName>
    <definedName name="уунунг" localSheetId="90" hidden="1">{#N/A,#N/A,FALSE,"Лист4"}</definedName>
    <definedName name="уунунг" localSheetId="91" hidden="1">{#N/A,#N/A,FALSE,"Лист4"}</definedName>
    <definedName name="уунунг" localSheetId="60"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36"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4" hidden="1">{#N/A,#N/A,FALSE,"Лист4"}</definedName>
    <definedName name="уунунууу" localSheetId="47"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61" hidden="1">{#N/A,#N/A,FALSE,"Лист4"}</definedName>
    <definedName name="уунунууу" localSheetId="62" hidden="1">{#N/A,#N/A,FALSE,"Лист4"}</definedName>
    <definedName name="уунунууу" localSheetId="66" hidden="1">{#N/A,#N/A,FALSE,"Лист4"}</definedName>
    <definedName name="уунунууу" localSheetId="67" hidden="1">{#N/A,#N/A,FALSE,"Лист4"}</definedName>
    <definedName name="уунунууу" localSheetId="69" hidden="1">{#N/A,#N/A,FALSE,"Лист4"}</definedName>
    <definedName name="уунунууу" localSheetId="72" hidden="1">{#N/A,#N/A,FALSE,"Лист4"}</definedName>
    <definedName name="уунунууу" localSheetId="81" hidden="1">{#N/A,#N/A,FALSE,"Лист4"}</definedName>
    <definedName name="уунунууу" localSheetId="82" hidden="1">{#N/A,#N/A,FALSE,"Лист4"}</definedName>
    <definedName name="уунунууу" localSheetId="85" hidden="1">{#N/A,#N/A,FALSE,"Лист4"}</definedName>
    <definedName name="уунунууу" localSheetId="87" hidden="1">{#N/A,#N/A,FALSE,"Лист4"}</definedName>
    <definedName name="уунунууу" localSheetId="88" hidden="1">{#N/A,#N/A,FALSE,"Лист4"}</definedName>
    <definedName name="уунунууу" localSheetId="89" hidden="1">{#N/A,#N/A,FALSE,"Лист4"}</definedName>
    <definedName name="уунунууу" localSheetId="90" hidden="1">{#N/A,#N/A,FALSE,"Лист4"}</definedName>
    <definedName name="уунунууу" localSheetId="91" hidden="1">{#N/A,#N/A,FALSE,"Лист4"}</definedName>
    <definedName name="уунунууу" localSheetId="60"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36"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4" hidden="1">{#N/A,#N/A,FALSE,"Лист4"}</definedName>
    <definedName name="уунуурр" localSheetId="47"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61" hidden="1">{#N/A,#N/A,FALSE,"Лист4"}</definedName>
    <definedName name="уунуурр" localSheetId="62" hidden="1">{#N/A,#N/A,FALSE,"Лист4"}</definedName>
    <definedName name="уунуурр" localSheetId="66" hidden="1">{#N/A,#N/A,FALSE,"Лист4"}</definedName>
    <definedName name="уунуурр" localSheetId="67" hidden="1">{#N/A,#N/A,FALSE,"Лист4"}</definedName>
    <definedName name="уунуурр" localSheetId="69" hidden="1">{#N/A,#N/A,FALSE,"Лист4"}</definedName>
    <definedName name="уунуурр" localSheetId="72" hidden="1">{#N/A,#N/A,FALSE,"Лист4"}</definedName>
    <definedName name="уунуурр" localSheetId="81" hidden="1">{#N/A,#N/A,FALSE,"Лист4"}</definedName>
    <definedName name="уунуурр" localSheetId="82" hidden="1">{#N/A,#N/A,FALSE,"Лист4"}</definedName>
    <definedName name="уунуурр" localSheetId="85" hidden="1">{#N/A,#N/A,FALSE,"Лист4"}</definedName>
    <definedName name="уунуурр" localSheetId="87" hidden="1">{#N/A,#N/A,FALSE,"Лист4"}</definedName>
    <definedName name="уунуурр" localSheetId="88" hidden="1">{#N/A,#N/A,FALSE,"Лист4"}</definedName>
    <definedName name="уунуурр" localSheetId="89" hidden="1">{#N/A,#N/A,FALSE,"Лист4"}</definedName>
    <definedName name="уунуурр" localSheetId="90" hidden="1">{#N/A,#N/A,FALSE,"Лист4"}</definedName>
    <definedName name="уунуурр" localSheetId="91" hidden="1">{#N/A,#N/A,FALSE,"Лист4"}</definedName>
    <definedName name="уунуурр" localSheetId="60"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36"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4" hidden="1">{#N/A,#N/A,FALSE,"Лист4"}</definedName>
    <definedName name="уунуууу" localSheetId="47"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61" hidden="1">{#N/A,#N/A,FALSE,"Лист4"}</definedName>
    <definedName name="уунуууу" localSheetId="62" hidden="1">{#N/A,#N/A,FALSE,"Лист4"}</definedName>
    <definedName name="уунуууу" localSheetId="66" hidden="1">{#N/A,#N/A,FALSE,"Лист4"}</definedName>
    <definedName name="уунуууу" localSheetId="67" hidden="1">{#N/A,#N/A,FALSE,"Лист4"}</definedName>
    <definedName name="уунуууу" localSheetId="69" hidden="1">{#N/A,#N/A,FALSE,"Лист4"}</definedName>
    <definedName name="уунуууу" localSheetId="72" hidden="1">{#N/A,#N/A,FALSE,"Лист4"}</definedName>
    <definedName name="уунуууу" localSheetId="81" hidden="1">{#N/A,#N/A,FALSE,"Лист4"}</definedName>
    <definedName name="уунуууу" localSheetId="82" hidden="1">{#N/A,#N/A,FALSE,"Лист4"}</definedName>
    <definedName name="уунуууу" localSheetId="85" hidden="1">{#N/A,#N/A,FALSE,"Лист4"}</definedName>
    <definedName name="уунуууу" localSheetId="87" hidden="1">{#N/A,#N/A,FALSE,"Лист4"}</definedName>
    <definedName name="уунуууу" localSheetId="88" hidden="1">{#N/A,#N/A,FALSE,"Лист4"}</definedName>
    <definedName name="уунуууу" localSheetId="89" hidden="1">{#N/A,#N/A,FALSE,"Лист4"}</definedName>
    <definedName name="уунуууу" localSheetId="90" hidden="1">{#N/A,#N/A,FALSE,"Лист4"}</definedName>
    <definedName name="уунуууу" localSheetId="91" hidden="1">{#N/A,#N/A,FALSE,"Лист4"}</definedName>
    <definedName name="уунуууу" localSheetId="60"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36"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4" hidden="1">{#N/A,#N/A,FALSE,"Лист4"}</definedName>
    <definedName name="ууу" localSheetId="47"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61" hidden="1">{#N/A,#N/A,FALSE,"Лист4"}</definedName>
    <definedName name="ууу" localSheetId="62" hidden="1">{#N/A,#N/A,FALSE,"Лист4"}</definedName>
    <definedName name="ууу" localSheetId="66" hidden="1">{#N/A,#N/A,FALSE,"Лист4"}</definedName>
    <definedName name="ууу" localSheetId="67" hidden="1">{#N/A,#N/A,FALSE,"Лист4"}</definedName>
    <definedName name="ууу" localSheetId="69" hidden="1">{#N/A,#N/A,FALSE,"Лист4"}</definedName>
    <definedName name="ууу" localSheetId="72" hidden="1">{#N/A,#N/A,FALSE,"Лист4"}</definedName>
    <definedName name="ууу" localSheetId="81" hidden="1">{#N/A,#N/A,FALSE,"Лист4"}</definedName>
    <definedName name="ууу" localSheetId="82" hidden="1">{#N/A,#N/A,FALSE,"Лист4"}</definedName>
    <definedName name="ууу" localSheetId="85" hidden="1">{#N/A,#N/A,FALSE,"Лист4"}</definedName>
    <definedName name="ууу" localSheetId="87" hidden="1">{#N/A,#N/A,FALSE,"Лист4"}</definedName>
    <definedName name="ууу" localSheetId="88" hidden="1">{#N/A,#N/A,FALSE,"Лист4"}</definedName>
    <definedName name="ууу" localSheetId="89" hidden="1">{#N/A,#N/A,FALSE,"Лист4"}</definedName>
    <definedName name="ууу" localSheetId="90" hidden="1">{#N/A,#N/A,FALSE,"Лист4"}</definedName>
    <definedName name="ууу" localSheetId="91" hidden="1">{#N/A,#N/A,FALSE,"Лист4"}</definedName>
    <definedName name="ууу" localSheetId="60"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36"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4" hidden="1">{#N/A,#N/A,FALSE,"Лист4"}</definedName>
    <definedName name="ууунну" localSheetId="47"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61" hidden="1">{#N/A,#N/A,FALSE,"Лист4"}</definedName>
    <definedName name="ууунну" localSheetId="62" hidden="1">{#N/A,#N/A,FALSE,"Лист4"}</definedName>
    <definedName name="ууунну" localSheetId="66" hidden="1">{#N/A,#N/A,FALSE,"Лист4"}</definedName>
    <definedName name="ууунну" localSheetId="67" hidden="1">{#N/A,#N/A,FALSE,"Лист4"}</definedName>
    <definedName name="ууунну" localSheetId="69" hidden="1">{#N/A,#N/A,FALSE,"Лист4"}</definedName>
    <definedName name="ууунну" localSheetId="72" hidden="1">{#N/A,#N/A,FALSE,"Лист4"}</definedName>
    <definedName name="ууунну" localSheetId="81" hidden="1">{#N/A,#N/A,FALSE,"Лист4"}</definedName>
    <definedName name="ууунну" localSheetId="82" hidden="1">{#N/A,#N/A,FALSE,"Лист4"}</definedName>
    <definedName name="ууунну" localSheetId="85" hidden="1">{#N/A,#N/A,FALSE,"Лист4"}</definedName>
    <definedName name="ууунну" localSheetId="87" hidden="1">{#N/A,#N/A,FALSE,"Лист4"}</definedName>
    <definedName name="ууунну" localSheetId="88" hidden="1">{#N/A,#N/A,FALSE,"Лист4"}</definedName>
    <definedName name="ууунну" localSheetId="89" hidden="1">{#N/A,#N/A,FALSE,"Лист4"}</definedName>
    <definedName name="ууунну" localSheetId="90" hidden="1">{#N/A,#N/A,FALSE,"Лист4"}</definedName>
    <definedName name="ууунну" localSheetId="91" hidden="1">{#N/A,#N/A,FALSE,"Лист4"}</definedName>
    <definedName name="ууунну" localSheetId="60"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36"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4" hidden="1">{#N/A,#N/A,FALSE,"Лист4"}</definedName>
    <definedName name="ууунууууу" localSheetId="47"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61" hidden="1">{#N/A,#N/A,FALSE,"Лист4"}</definedName>
    <definedName name="ууунууууу" localSheetId="62" hidden="1">{#N/A,#N/A,FALSE,"Лист4"}</definedName>
    <definedName name="ууунууууу" localSheetId="66" hidden="1">{#N/A,#N/A,FALSE,"Лист4"}</definedName>
    <definedName name="ууунууууу" localSheetId="67" hidden="1">{#N/A,#N/A,FALSE,"Лист4"}</definedName>
    <definedName name="ууунууууу" localSheetId="69" hidden="1">{#N/A,#N/A,FALSE,"Лист4"}</definedName>
    <definedName name="ууунууууу" localSheetId="72" hidden="1">{#N/A,#N/A,FALSE,"Лист4"}</definedName>
    <definedName name="ууунууууу" localSheetId="81" hidden="1">{#N/A,#N/A,FALSE,"Лист4"}</definedName>
    <definedName name="ууунууууу" localSheetId="82" hidden="1">{#N/A,#N/A,FALSE,"Лист4"}</definedName>
    <definedName name="ууунууууу" localSheetId="85" hidden="1">{#N/A,#N/A,FALSE,"Лист4"}</definedName>
    <definedName name="ууунууууу" localSheetId="87" hidden="1">{#N/A,#N/A,FALSE,"Лист4"}</definedName>
    <definedName name="ууунууууу" localSheetId="88" hidden="1">{#N/A,#N/A,FALSE,"Лист4"}</definedName>
    <definedName name="ууунууууу" localSheetId="89" hidden="1">{#N/A,#N/A,FALSE,"Лист4"}</definedName>
    <definedName name="ууунууууу" localSheetId="90" hidden="1">{#N/A,#N/A,FALSE,"Лист4"}</definedName>
    <definedName name="ууунууууу" localSheetId="91" hidden="1">{#N/A,#N/A,FALSE,"Лист4"}</definedName>
    <definedName name="ууунууууу" localSheetId="60"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36"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4" hidden="1">{#N/A,#N/A,FALSE,"Лист4"}</definedName>
    <definedName name="уууу" localSheetId="47"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61" hidden="1">{#N/A,#N/A,FALSE,"Лист4"}</definedName>
    <definedName name="уууу" localSheetId="62" hidden="1">{#N/A,#N/A,FALSE,"Лист4"}</definedName>
    <definedName name="уууу" localSheetId="66" hidden="1">{#N/A,#N/A,FALSE,"Лист4"}</definedName>
    <definedName name="уууу" localSheetId="67" hidden="1">{#N/A,#N/A,FALSE,"Лист4"}</definedName>
    <definedName name="уууу" localSheetId="69" hidden="1">{#N/A,#N/A,FALSE,"Лист4"}</definedName>
    <definedName name="уууу" localSheetId="72" hidden="1">{#N/A,#N/A,FALSE,"Лист4"}</definedName>
    <definedName name="уууу" localSheetId="81" hidden="1">{#N/A,#N/A,FALSE,"Лист4"}</definedName>
    <definedName name="уууу" localSheetId="82" hidden="1">{#N/A,#N/A,FALSE,"Лист4"}</definedName>
    <definedName name="уууу" localSheetId="85" hidden="1">{#N/A,#N/A,FALSE,"Лист4"}</definedName>
    <definedName name="уууу" localSheetId="87" hidden="1">{#N/A,#N/A,FALSE,"Лист4"}</definedName>
    <definedName name="уууу" localSheetId="88" hidden="1">{#N/A,#N/A,FALSE,"Лист4"}</definedName>
    <definedName name="уууу" localSheetId="89" hidden="1">{#N/A,#N/A,FALSE,"Лист4"}</definedName>
    <definedName name="уууу" localSheetId="90" hidden="1">{#N/A,#N/A,FALSE,"Лист4"}</definedName>
    <definedName name="уууу" localSheetId="91" hidden="1">{#N/A,#N/A,FALSE,"Лист4"}</definedName>
    <definedName name="уууу" localSheetId="60"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36"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4" hidden="1">{#N/A,#N/A,FALSE,"Лист4"}</definedName>
    <definedName name="уууу32" localSheetId="47"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61" hidden="1">{#N/A,#N/A,FALSE,"Лист4"}</definedName>
    <definedName name="уууу32" localSheetId="62" hidden="1">{#N/A,#N/A,FALSE,"Лист4"}</definedName>
    <definedName name="уууу32" localSheetId="66" hidden="1">{#N/A,#N/A,FALSE,"Лист4"}</definedName>
    <definedName name="уууу32" localSheetId="67" hidden="1">{#N/A,#N/A,FALSE,"Лист4"}</definedName>
    <definedName name="уууу32" localSheetId="69" hidden="1">{#N/A,#N/A,FALSE,"Лист4"}</definedName>
    <definedName name="уууу32" localSheetId="72" hidden="1">{#N/A,#N/A,FALSE,"Лист4"}</definedName>
    <definedName name="уууу32" localSheetId="81" hidden="1">{#N/A,#N/A,FALSE,"Лист4"}</definedName>
    <definedName name="уууу32" localSheetId="82" hidden="1">{#N/A,#N/A,FALSE,"Лист4"}</definedName>
    <definedName name="уууу32" localSheetId="85" hidden="1">{#N/A,#N/A,FALSE,"Лист4"}</definedName>
    <definedName name="уууу32" localSheetId="87" hidden="1">{#N/A,#N/A,FALSE,"Лист4"}</definedName>
    <definedName name="уууу32" localSheetId="88" hidden="1">{#N/A,#N/A,FALSE,"Лист4"}</definedName>
    <definedName name="уууу32" localSheetId="89" hidden="1">{#N/A,#N/A,FALSE,"Лист4"}</definedName>
    <definedName name="уууу32" localSheetId="90" hidden="1">{#N/A,#N/A,FALSE,"Лист4"}</definedName>
    <definedName name="уууу32" localSheetId="91" hidden="1">{#N/A,#N/A,FALSE,"Лист4"}</definedName>
    <definedName name="уууу32" localSheetId="60"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36"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4" hidden="1">{#N/A,#N/A,FALSE,"Лист4"}</definedName>
    <definedName name="уууун" localSheetId="47"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61" hidden="1">{#N/A,#N/A,FALSE,"Лист4"}</definedName>
    <definedName name="уууун" localSheetId="62" hidden="1">{#N/A,#N/A,FALSE,"Лист4"}</definedName>
    <definedName name="уууун" localSheetId="66" hidden="1">{#N/A,#N/A,FALSE,"Лист4"}</definedName>
    <definedName name="уууун" localSheetId="67" hidden="1">{#N/A,#N/A,FALSE,"Лист4"}</definedName>
    <definedName name="уууун" localSheetId="69" hidden="1">{#N/A,#N/A,FALSE,"Лист4"}</definedName>
    <definedName name="уууун" localSheetId="72" hidden="1">{#N/A,#N/A,FALSE,"Лист4"}</definedName>
    <definedName name="уууун" localSheetId="81" hidden="1">{#N/A,#N/A,FALSE,"Лист4"}</definedName>
    <definedName name="уууун" localSheetId="82" hidden="1">{#N/A,#N/A,FALSE,"Лист4"}</definedName>
    <definedName name="уууун" localSheetId="85" hidden="1">{#N/A,#N/A,FALSE,"Лист4"}</definedName>
    <definedName name="уууун" localSheetId="87" hidden="1">{#N/A,#N/A,FALSE,"Лист4"}</definedName>
    <definedName name="уууун" localSheetId="88" hidden="1">{#N/A,#N/A,FALSE,"Лист4"}</definedName>
    <definedName name="уууун" localSheetId="89" hidden="1">{#N/A,#N/A,FALSE,"Лист4"}</definedName>
    <definedName name="уууун" localSheetId="90" hidden="1">{#N/A,#N/A,FALSE,"Лист4"}</definedName>
    <definedName name="уууун" localSheetId="91" hidden="1">{#N/A,#N/A,FALSE,"Лист4"}</definedName>
    <definedName name="уууун" localSheetId="60"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2" hidden="1">{#N/A,#N/A,FALSE,"т02бд"}</definedName>
    <definedName name="ф" localSheetId="16" hidden="1">{#N/A,#N/A,FALSE,"т02бд"}</definedName>
    <definedName name="ф" localSheetId="17" hidden="1">{#N/A,#N/A,FALSE,"т02бд"}</definedName>
    <definedName name="ф" localSheetId="19" hidden="1">{#N/A,#N/A,FALSE,"т02бд"}</definedName>
    <definedName name="ф" localSheetId="21"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36"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61" hidden="1">{#N/A,#N/A,FALSE,"т02бд"}</definedName>
    <definedName name="ф" localSheetId="62" hidden="1">{#N/A,#N/A,FALSE,"т02бд"}</definedName>
    <definedName name="ф" localSheetId="66" hidden="1">{#N/A,#N/A,FALSE,"т02бд"}</definedName>
    <definedName name="ф" localSheetId="67" hidden="1">{#N/A,#N/A,FALSE,"т02бд"}</definedName>
    <definedName name="ф" localSheetId="69" hidden="1">{#N/A,#N/A,FALSE,"т02бд"}</definedName>
    <definedName name="ф" localSheetId="72" hidden="1">{#N/A,#N/A,FALSE,"т02бд"}</definedName>
    <definedName name="ф" localSheetId="81" hidden="1">{#N/A,#N/A,FALSE,"т02бд"}</definedName>
    <definedName name="ф" localSheetId="82" hidden="1">{#N/A,#N/A,FALSE,"т02бд"}</definedName>
    <definedName name="ф" localSheetId="85" hidden="1">{#N/A,#N/A,FALSE,"т02бд"}</definedName>
    <definedName name="ф" localSheetId="87" hidden="1">{#N/A,#N/A,FALSE,"т02бд"}</definedName>
    <definedName name="ф" localSheetId="88" hidden="1">{#N/A,#N/A,FALSE,"т02бд"}</definedName>
    <definedName name="ф" localSheetId="89" hidden="1">{#N/A,#N/A,FALSE,"т02бд"}</definedName>
    <definedName name="ф" localSheetId="90" hidden="1">{#N/A,#N/A,FALSE,"т02бд"}</definedName>
    <definedName name="ф" localSheetId="22" hidden="1">{#N/A,#N/A,FALSE,"т02бд"}</definedName>
    <definedName name="ф" localSheetId="60" hidden="1">{#N/A,#N/A,FALSE,"т02бд"}</definedName>
    <definedName name="ф" hidden="1">{#N/A,#N/A,FALSE,"т02бд"}</definedName>
    <definedName name="ф_2" localSheetId="1"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36"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4" hidden="1">{#N/A,#N/A,FALSE,"т02бд"}</definedName>
    <definedName name="ф_2" localSheetId="47"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61" hidden="1">{#N/A,#N/A,FALSE,"т02бд"}</definedName>
    <definedName name="ф_2" localSheetId="66" hidden="1">{#N/A,#N/A,FALSE,"т02бд"}</definedName>
    <definedName name="ф_2" localSheetId="67" hidden="1">{#N/A,#N/A,FALSE,"т02бд"}</definedName>
    <definedName name="ф_2" localSheetId="82" hidden="1">{#N/A,#N/A,FALSE,"т02бд"}</definedName>
    <definedName name="ф_2" localSheetId="85" hidden="1">{#N/A,#N/A,FALSE,"т02бд"}</definedName>
    <definedName name="ф_2" localSheetId="89" hidden="1">{#N/A,#N/A,FALSE,"т02бд"}</definedName>
    <definedName name="ф_2" localSheetId="60" hidden="1">{#N/A,#N/A,FALSE,"т02бд"}</definedName>
    <definedName name="ф_2" hidden="1">{#N/A,#N/A,FALSE,"т02бд"}</definedName>
    <definedName name="ф_2_1" localSheetId="1"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36"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4" hidden="1">{#N/A,#N/A,FALSE,"т02бд"}</definedName>
    <definedName name="ф_2_1" localSheetId="47"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61" hidden="1">{#N/A,#N/A,FALSE,"т02бд"}</definedName>
    <definedName name="ф_2_1" localSheetId="66" hidden="1">{#N/A,#N/A,FALSE,"т02бд"}</definedName>
    <definedName name="ф_2_1" localSheetId="67" hidden="1">{#N/A,#N/A,FALSE,"т02бд"}</definedName>
    <definedName name="ф_2_1" localSheetId="82" hidden="1">{#N/A,#N/A,FALSE,"т02бд"}</definedName>
    <definedName name="ф_2_1" localSheetId="85" hidden="1">{#N/A,#N/A,FALSE,"т02бд"}</definedName>
    <definedName name="ф_2_1" localSheetId="89" hidden="1">{#N/A,#N/A,FALSE,"т02бд"}</definedName>
    <definedName name="ф_2_1" localSheetId="60"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6" hidden="1">{#N/A,#N/A,FALSE,"т02бд"}</definedName>
    <definedName name="фіва" localSheetId="17" hidden="1">{#N/A,#N/A,FALSE,"т02бд"}</definedName>
    <definedName name="фіва" localSheetId="19" hidden="1">{#N/A,#N/A,FALSE,"т02бд"}</definedName>
    <definedName name="фіва" localSheetId="21"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36"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61" hidden="1">{#N/A,#N/A,FALSE,"т02бд"}</definedName>
    <definedName name="фіва" localSheetId="62" hidden="1">{#N/A,#N/A,FALSE,"т02бд"}</definedName>
    <definedName name="фіва" localSheetId="66" hidden="1">{#N/A,#N/A,FALSE,"т02бд"}</definedName>
    <definedName name="фіва" localSheetId="67" hidden="1">{#N/A,#N/A,FALSE,"т02бд"}</definedName>
    <definedName name="фіва" localSheetId="69" hidden="1">{#N/A,#N/A,FALSE,"т02бд"}</definedName>
    <definedName name="фіва" localSheetId="72" hidden="1">{#N/A,#N/A,FALSE,"т02бд"}</definedName>
    <definedName name="фіва" localSheetId="81" hidden="1">{#N/A,#N/A,FALSE,"т02бд"}</definedName>
    <definedName name="фіва" localSheetId="82" hidden="1">{#N/A,#N/A,FALSE,"т02бд"}</definedName>
    <definedName name="фіва" localSheetId="85" hidden="1">{#N/A,#N/A,FALSE,"т02бд"}</definedName>
    <definedName name="фіва" localSheetId="87" hidden="1">{#N/A,#N/A,FALSE,"т02бд"}</definedName>
    <definedName name="фіва" localSheetId="88" hidden="1">{#N/A,#N/A,FALSE,"т02бд"}</definedName>
    <definedName name="фіва" localSheetId="89" hidden="1">{#N/A,#N/A,FALSE,"т02бд"}</definedName>
    <definedName name="фіва" localSheetId="90" hidden="1">{#N/A,#N/A,FALSE,"т02бд"}</definedName>
    <definedName name="фіва" localSheetId="22" hidden="1">{#N/A,#N/A,FALSE,"т02бд"}</definedName>
    <definedName name="фіва" localSheetId="60" hidden="1">{#N/A,#N/A,FALSE,"т02бд"}</definedName>
    <definedName name="фіва" hidden="1">{#N/A,#N/A,FALSE,"т02бд"}</definedName>
    <definedName name="фіва_2" localSheetId="1"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36"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4" hidden="1">{#N/A,#N/A,FALSE,"т02бд"}</definedName>
    <definedName name="фіва_2" localSheetId="47"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61" hidden="1">{#N/A,#N/A,FALSE,"т02бд"}</definedName>
    <definedName name="фіва_2" localSheetId="66" hidden="1">{#N/A,#N/A,FALSE,"т02бд"}</definedName>
    <definedName name="фіва_2" localSheetId="67" hidden="1">{#N/A,#N/A,FALSE,"т02бд"}</definedName>
    <definedName name="фіва_2" localSheetId="82" hidden="1">{#N/A,#N/A,FALSE,"т02бд"}</definedName>
    <definedName name="фіва_2" localSheetId="85" hidden="1">{#N/A,#N/A,FALSE,"т02бд"}</definedName>
    <definedName name="фіва_2" localSheetId="89" hidden="1">{#N/A,#N/A,FALSE,"т02бд"}</definedName>
    <definedName name="фіва_2" localSheetId="60" hidden="1">{#N/A,#N/A,FALSE,"т02бд"}</definedName>
    <definedName name="фіва_2" hidden="1">{#N/A,#N/A,FALSE,"т02бд"}</definedName>
    <definedName name="фіва_2_1" localSheetId="1"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36"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4" hidden="1">{#N/A,#N/A,FALSE,"т02бд"}</definedName>
    <definedName name="фіва_2_1" localSheetId="47"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61" hidden="1">{#N/A,#N/A,FALSE,"т02бд"}</definedName>
    <definedName name="фіва_2_1" localSheetId="66" hidden="1">{#N/A,#N/A,FALSE,"т02бд"}</definedName>
    <definedName name="фіва_2_1" localSheetId="67" hidden="1">{#N/A,#N/A,FALSE,"т02бд"}</definedName>
    <definedName name="фіва_2_1" localSheetId="82" hidden="1">{#N/A,#N/A,FALSE,"т02бд"}</definedName>
    <definedName name="фіва_2_1" localSheetId="85" hidden="1">{#N/A,#N/A,FALSE,"т02бд"}</definedName>
    <definedName name="фіва_2_1" localSheetId="89" hidden="1">{#N/A,#N/A,FALSE,"т02бд"}</definedName>
    <definedName name="фіва_2_1" localSheetId="60" hidden="1">{#N/A,#N/A,FALSE,"т02бд"}</definedName>
    <definedName name="фіва_2_1" hidden="1">{#N/A,#N/A,FALSE,"т02бд"}</definedName>
    <definedName name="фф" localSheetId="1" hidden="1">{#N/A,#N/A,FALSE,"т02бд"}</definedName>
    <definedName name="фф" localSheetId="2" hidden="1">{#N/A,#N/A,FALSE,"т02бд"}</definedName>
    <definedName name="фф" localSheetId="16" hidden="1">{#N/A,#N/A,FALSE,"т02бд"}</definedName>
    <definedName name="фф" localSheetId="17" hidden="1">{#N/A,#N/A,FALSE,"т02бд"}</definedName>
    <definedName name="фф" localSheetId="19" hidden="1">{#N/A,#N/A,FALSE,"т02бд"}</definedName>
    <definedName name="фф" localSheetId="21"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36"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61" hidden="1">{#N/A,#N/A,FALSE,"т02бд"}</definedName>
    <definedName name="фф" localSheetId="62" hidden="1">{#N/A,#N/A,FALSE,"т02бд"}</definedName>
    <definedName name="фф" localSheetId="66" hidden="1">{#N/A,#N/A,FALSE,"т02бд"}</definedName>
    <definedName name="фф" localSheetId="67" hidden="1">{#N/A,#N/A,FALSE,"т02бд"}</definedName>
    <definedName name="фф" localSheetId="69" hidden="1">[1]GDP!#REF!</definedName>
    <definedName name="фф" localSheetId="72" hidden="1">{#N/A,#N/A,FALSE,"т02бд"}</definedName>
    <definedName name="фф" localSheetId="81" hidden="1">{#N/A,#N/A,FALSE,"т02бд"}</definedName>
    <definedName name="фф" localSheetId="82" hidden="1">{#N/A,#N/A,FALSE,"т02бд"}</definedName>
    <definedName name="фф" localSheetId="85" hidden="1">{#N/A,#N/A,FALSE,"т02бд"}</definedName>
    <definedName name="фф" localSheetId="87" hidden="1">{#N/A,#N/A,FALSE,"т02бд"}</definedName>
    <definedName name="фф" localSheetId="88" hidden="1">{#N/A,#N/A,FALSE,"т02бд"}</definedName>
    <definedName name="фф" localSheetId="89" hidden="1">{#N/A,#N/A,FALSE,"т02бд"}</definedName>
    <definedName name="фф" localSheetId="90" hidden="1">{#N/A,#N/A,FALSE,"т02бд"}</definedName>
    <definedName name="фф" localSheetId="91" hidden="1">[1]GDP!#REF!</definedName>
    <definedName name="фф" localSheetId="22" hidden="1">{#N/A,#N/A,FALSE,"т02бд"}</definedName>
    <definedName name="фф" localSheetId="60" hidden="1">{#N/A,#N/A,FALSE,"т02бд"}</definedName>
    <definedName name="фф" localSheetId="70" hidden="1">[1]GDP!#REF!</definedName>
    <definedName name="фф" hidden="1">{#N/A,#N/A,FALSE,"т02бд"}</definedName>
    <definedName name="фф_2" localSheetId="1"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36"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4" hidden="1">{#N/A,#N/A,FALSE,"т02бд"}</definedName>
    <definedName name="фф_2" localSheetId="47"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61" hidden="1">{#N/A,#N/A,FALSE,"т02бд"}</definedName>
    <definedName name="фф_2" localSheetId="66" hidden="1">{#N/A,#N/A,FALSE,"т02бд"}</definedName>
    <definedName name="фф_2" localSheetId="67" hidden="1">{#N/A,#N/A,FALSE,"т02бд"}</definedName>
    <definedName name="фф_2" localSheetId="82" hidden="1">{#N/A,#N/A,FALSE,"т02бд"}</definedName>
    <definedName name="фф_2" localSheetId="85" hidden="1">{#N/A,#N/A,FALSE,"т02бд"}</definedName>
    <definedName name="фф_2" localSheetId="89" hidden="1">{#N/A,#N/A,FALSE,"т02бд"}</definedName>
    <definedName name="фф_2" localSheetId="60" hidden="1">{#N/A,#N/A,FALSE,"т02бд"}</definedName>
    <definedName name="фф_2" hidden="1">{#N/A,#N/A,FALSE,"т02бд"}</definedName>
    <definedName name="фф_2_1" localSheetId="1"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36"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4" hidden="1">{#N/A,#N/A,FALSE,"т02бд"}</definedName>
    <definedName name="фф_2_1" localSheetId="47"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61" hidden="1">{#N/A,#N/A,FALSE,"т02бд"}</definedName>
    <definedName name="фф_2_1" localSheetId="66" hidden="1">{#N/A,#N/A,FALSE,"т02бд"}</definedName>
    <definedName name="фф_2_1" localSheetId="67" hidden="1">{#N/A,#N/A,FALSE,"т02бд"}</definedName>
    <definedName name="фф_2_1" localSheetId="82" hidden="1">{#N/A,#N/A,FALSE,"т02бд"}</definedName>
    <definedName name="фф_2_1" localSheetId="85" hidden="1">{#N/A,#N/A,FALSE,"т02бд"}</definedName>
    <definedName name="фф_2_1" localSheetId="89" hidden="1">{#N/A,#N/A,FALSE,"т02бд"}</definedName>
    <definedName name="фф_2_1" localSheetId="60"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6" hidden="1">{#N/A,#N/A,FALSE,"т02бд"}</definedName>
    <definedName name="ффф" localSheetId="17" hidden="1">{#N/A,#N/A,FALSE,"т02бд"}</definedName>
    <definedName name="ффф" localSheetId="19" hidden="1">{#N/A,#N/A,FALSE,"т02бд"}</definedName>
    <definedName name="ффф" localSheetId="21"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36"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3" hidden="1">{#N/A,#N/A,FALSE,"т02бд"}</definedName>
    <definedName name="ффф" localSheetId="44" hidden="1">{#N/A,#N/A,FALSE,"т02бд"}</definedName>
    <definedName name="ффф" localSheetId="47"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61" hidden="1">{#N/A,#N/A,FALSE,"т02бд"}</definedName>
    <definedName name="ффф" localSheetId="62" hidden="1">{#N/A,#N/A,FALSE,"т02бд"}</definedName>
    <definedName name="ффф" localSheetId="66" hidden="1">{#N/A,#N/A,FALSE,"т02бд"}</definedName>
    <definedName name="ффф" localSheetId="67" hidden="1">{#N/A,#N/A,FALSE,"т02бд"}</definedName>
    <definedName name="ффф" localSheetId="69" hidden="1">{#N/A,#N/A,FALSE,"Лист4"}</definedName>
    <definedName name="ффф" localSheetId="72" hidden="1">{#N/A,#N/A,FALSE,"т02бд"}</definedName>
    <definedName name="ффф" localSheetId="81" hidden="1">{#N/A,#N/A,FALSE,"т02бд"}</definedName>
    <definedName name="ффф" localSheetId="82" hidden="1">{#N/A,#N/A,FALSE,"т02бд"}</definedName>
    <definedName name="ффф" localSheetId="85" hidden="1">{#N/A,#N/A,FALSE,"т02бд"}</definedName>
    <definedName name="ффф" localSheetId="87" hidden="1">{#N/A,#N/A,FALSE,"т02бд"}</definedName>
    <definedName name="ффф" localSheetId="88" hidden="1">{#N/A,#N/A,FALSE,"т02бд"}</definedName>
    <definedName name="ффф" localSheetId="89" hidden="1">{#N/A,#N/A,FALSE,"т02бд"}</definedName>
    <definedName name="ффф" localSheetId="90" hidden="1">{#N/A,#N/A,FALSE,"т02бд"}</definedName>
    <definedName name="ффф" localSheetId="91" hidden="1">{#N/A,#N/A,FALSE,"Лист4"}</definedName>
    <definedName name="ффф" localSheetId="22" hidden="1">{#N/A,#N/A,FALSE,"т02бд"}</definedName>
    <definedName name="ффф" localSheetId="60" hidden="1">{#N/A,#N/A,FALSE,"т02бд"}</definedName>
    <definedName name="ффф" localSheetId="70" hidden="1">{#N/A,#N/A,FALSE,"Лист4"}</definedName>
    <definedName name="ффф" hidden="1">{#N/A,#N/A,FALSE,"т02бд"}</definedName>
    <definedName name="ффф_1" localSheetId="1"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36"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4" hidden="1">{#N/A,#N/A,FALSE,"т02бд"}</definedName>
    <definedName name="ффф_1" localSheetId="47"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61" hidden="1">{#N/A,#N/A,FALSE,"т02бд"}</definedName>
    <definedName name="ффф_1" localSheetId="66" hidden="1">{#N/A,#N/A,FALSE,"т02бд"}</definedName>
    <definedName name="ффф_1" localSheetId="67" hidden="1">{#N/A,#N/A,FALSE,"т02бд"}</definedName>
    <definedName name="ффф_1" localSheetId="82" hidden="1">{#N/A,#N/A,FALSE,"т02бд"}</definedName>
    <definedName name="ффф_1" localSheetId="85" hidden="1">{#N/A,#N/A,FALSE,"т02бд"}</definedName>
    <definedName name="ффф_1" localSheetId="89" hidden="1">{#N/A,#N/A,FALSE,"т02бд"}</definedName>
    <definedName name="ффф_1" localSheetId="60" hidden="1">{#N/A,#N/A,FALSE,"т02бд"}</definedName>
    <definedName name="ффф_1" hidden="1">{#N/A,#N/A,FALSE,"т02бд"}</definedName>
    <definedName name="ффф_2" localSheetId="1"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36"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4" hidden="1">{#N/A,#N/A,FALSE,"т02бд"}</definedName>
    <definedName name="ффф_2" localSheetId="47"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61" hidden="1">{#N/A,#N/A,FALSE,"т02бд"}</definedName>
    <definedName name="ффф_2" localSheetId="66" hidden="1">{#N/A,#N/A,FALSE,"т02бд"}</definedName>
    <definedName name="ффф_2" localSheetId="67" hidden="1">{#N/A,#N/A,FALSE,"т02бд"}</definedName>
    <definedName name="ффф_2" localSheetId="82" hidden="1">{#N/A,#N/A,FALSE,"т02бд"}</definedName>
    <definedName name="ффф_2" localSheetId="85" hidden="1">{#N/A,#N/A,FALSE,"т02бд"}</definedName>
    <definedName name="ффф_2" localSheetId="89" hidden="1">{#N/A,#N/A,FALSE,"т02бд"}</definedName>
    <definedName name="ффф_2" localSheetId="60" hidden="1">{#N/A,#N/A,FALSE,"т02бд"}</definedName>
    <definedName name="ффф_2" hidden="1">{#N/A,#N/A,FALSE,"т02бд"}</definedName>
    <definedName name="фффф" localSheetId="1"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36"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4" hidden="1">{#N/A,#N/A,FALSE,"Лист4"}</definedName>
    <definedName name="фффф" localSheetId="47"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61" hidden="1">{#N/A,#N/A,FALSE,"Лист4"}</definedName>
    <definedName name="фффф" localSheetId="62" hidden="1">{#N/A,#N/A,FALSE,"Лист4"}</definedName>
    <definedName name="фффф" localSheetId="66" hidden="1">{#N/A,#N/A,FALSE,"Лист4"}</definedName>
    <definedName name="фффф" localSheetId="67" hidden="1">{#N/A,#N/A,FALSE,"Лист4"}</definedName>
    <definedName name="фффф" localSheetId="69" hidden="1">{#N/A,#N/A,FALSE,"Лист4"}</definedName>
    <definedName name="фффф" localSheetId="72" hidden="1">{#N/A,#N/A,FALSE,"Лист4"}</definedName>
    <definedName name="фффф" localSheetId="81" hidden="1">{#N/A,#N/A,FALSE,"Лист4"}</definedName>
    <definedName name="фффф" localSheetId="82" hidden="1">{#N/A,#N/A,FALSE,"Лист4"}</definedName>
    <definedName name="фффф" localSheetId="85" hidden="1">{#N/A,#N/A,FALSE,"Лист4"}</definedName>
    <definedName name="фффф" localSheetId="87" hidden="1">{#N/A,#N/A,FALSE,"Лист4"}</definedName>
    <definedName name="фффф" localSheetId="88" hidden="1">{#N/A,#N/A,FALSE,"Лист4"}</definedName>
    <definedName name="фффф" localSheetId="89" hidden="1">{#N/A,#N/A,FALSE,"Лист4"}</definedName>
    <definedName name="фффф" localSheetId="90" hidden="1">{#N/A,#N/A,FALSE,"Лист4"}</definedName>
    <definedName name="фффф" localSheetId="91" hidden="1">{#N/A,#N/A,FALSE,"Лист4"}</definedName>
    <definedName name="фффф" localSheetId="60"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36"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4" hidden="1">{#N/A,#N/A,FALSE,"Лист4"}</definedName>
    <definedName name="ффффф" localSheetId="47"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61" hidden="1">{#N/A,#N/A,FALSE,"Лист4"}</definedName>
    <definedName name="ффффф" localSheetId="62" hidden="1">{#N/A,#N/A,FALSE,"Лист4"}</definedName>
    <definedName name="ффффф" localSheetId="66" hidden="1">{#N/A,#N/A,FALSE,"Лист4"}</definedName>
    <definedName name="ффффф" localSheetId="67" hidden="1">{#N/A,#N/A,FALSE,"Лист4"}</definedName>
    <definedName name="ффффф" localSheetId="69" hidden="1">{#N/A,#N/A,FALSE,"Лист4"}</definedName>
    <definedName name="ффффф" localSheetId="72" hidden="1">{#N/A,#N/A,FALSE,"Лист4"}</definedName>
    <definedName name="ффффф" localSheetId="81" hidden="1">{#N/A,#N/A,FALSE,"Лист4"}</definedName>
    <definedName name="ффффф" localSheetId="82" hidden="1">{#N/A,#N/A,FALSE,"Лист4"}</definedName>
    <definedName name="ффффф" localSheetId="85" hidden="1">{#N/A,#N/A,FALSE,"Лист4"}</definedName>
    <definedName name="ффффф" localSheetId="87" hidden="1">{#N/A,#N/A,FALSE,"Лист4"}</definedName>
    <definedName name="ффффф" localSheetId="88" hidden="1">{#N/A,#N/A,FALSE,"Лист4"}</definedName>
    <definedName name="ффффф" localSheetId="89" hidden="1">{#N/A,#N/A,FALSE,"Лист4"}</definedName>
    <definedName name="ффффф" localSheetId="90" hidden="1">{#N/A,#N/A,FALSE,"Лист4"}</definedName>
    <definedName name="ффффф" localSheetId="91" hidden="1">{#N/A,#N/A,FALSE,"Лист4"}</definedName>
    <definedName name="ффффф" localSheetId="60"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36"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4" hidden="1">{#N/A,#N/A,FALSE,"Лист4"}</definedName>
    <definedName name="хз" localSheetId="47"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61" hidden="1">{#N/A,#N/A,FALSE,"Лист4"}</definedName>
    <definedName name="хз" localSheetId="62" hidden="1">{#N/A,#N/A,FALSE,"Лист4"}</definedName>
    <definedName name="хз" localSheetId="66" hidden="1">{#N/A,#N/A,FALSE,"Лист4"}</definedName>
    <definedName name="хз" localSheetId="67" hidden="1">{#N/A,#N/A,FALSE,"Лист4"}</definedName>
    <definedName name="хз" localSheetId="69" hidden="1">{#N/A,#N/A,FALSE,"Лист4"}</definedName>
    <definedName name="хз" localSheetId="72" hidden="1">{#N/A,#N/A,FALSE,"Лист4"}</definedName>
    <definedName name="хз" localSheetId="81" hidden="1">{#N/A,#N/A,FALSE,"Лист4"}</definedName>
    <definedName name="хз" localSheetId="82" hidden="1">{#N/A,#N/A,FALSE,"Лист4"}</definedName>
    <definedName name="хз" localSheetId="85" hidden="1">{#N/A,#N/A,FALSE,"Лист4"}</definedName>
    <definedName name="хз" localSheetId="87" hidden="1">{#N/A,#N/A,FALSE,"Лист4"}</definedName>
    <definedName name="хз" localSheetId="88" hidden="1">{#N/A,#N/A,FALSE,"Лист4"}</definedName>
    <definedName name="хз" localSheetId="89" hidden="1">{#N/A,#N/A,FALSE,"Лист4"}</definedName>
    <definedName name="хз" localSheetId="90" hidden="1">{#N/A,#N/A,FALSE,"Лист4"}</definedName>
    <definedName name="хз" localSheetId="91" hidden="1">{#N/A,#N/A,FALSE,"Лист4"}</definedName>
    <definedName name="хз" localSheetId="60" hidden="1">{#N/A,#N/A,FALSE,"Лист4"}</definedName>
    <definedName name="хз" localSheetId="70" hidden="1">{#N/A,#N/A,FALSE,"Лист4"}</definedName>
    <definedName name="хз" hidden="1">{#N/A,#N/A,FALSE,"Лист4"}</definedName>
    <definedName name="хїз" localSheetId="1"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36"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4" hidden="1">{#N/A,#N/A,FALSE,"Лист4"}</definedName>
    <definedName name="хїз" localSheetId="47"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61" hidden="1">{#N/A,#N/A,FALSE,"Лист4"}</definedName>
    <definedName name="хїз" localSheetId="62" hidden="1">{#N/A,#N/A,FALSE,"Лист4"}</definedName>
    <definedName name="хїз" localSheetId="66" hidden="1">{#N/A,#N/A,FALSE,"Лист4"}</definedName>
    <definedName name="хїз" localSheetId="67" hidden="1">{#N/A,#N/A,FALSE,"Лист4"}</definedName>
    <definedName name="хїз" localSheetId="69" hidden="1">{#N/A,#N/A,FALSE,"Лист4"}</definedName>
    <definedName name="хїз" localSheetId="72" hidden="1">{#N/A,#N/A,FALSE,"Лист4"}</definedName>
    <definedName name="хїз" localSheetId="81" hidden="1">{#N/A,#N/A,FALSE,"Лист4"}</definedName>
    <definedName name="хїз" localSheetId="82" hidden="1">{#N/A,#N/A,FALSE,"Лист4"}</definedName>
    <definedName name="хїз" localSheetId="85" hidden="1">{#N/A,#N/A,FALSE,"Лист4"}</definedName>
    <definedName name="хїз" localSheetId="87" hidden="1">{#N/A,#N/A,FALSE,"Лист4"}</definedName>
    <definedName name="хїз" localSheetId="88" hidden="1">{#N/A,#N/A,FALSE,"Лист4"}</definedName>
    <definedName name="хїз" localSheetId="89" hidden="1">{#N/A,#N/A,FALSE,"Лист4"}</definedName>
    <definedName name="хїз" localSheetId="90" hidden="1">{#N/A,#N/A,FALSE,"Лист4"}</definedName>
    <definedName name="хїз" localSheetId="91" hidden="1">{#N/A,#N/A,FALSE,"Лист4"}</definedName>
    <definedName name="хїз" localSheetId="60"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36"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4" hidden="1">{#N/A,#N/A,FALSE,"Лист4"}</definedName>
    <definedName name="ххх" localSheetId="47"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61" hidden="1">{#N/A,#N/A,FALSE,"Лист4"}</definedName>
    <definedName name="ххх" localSheetId="62" hidden="1">{#N/A,#N/A,FALSE,"Лист4"}</definedName>
    <definedName name="ххх" localSheetId="66" hidden="1">{#N/A,#N/A,FALSE,"Лист4"}</definedName>
    <definedName name="ххх" localSheetId="67" hidden="1">{#N/A,#N/A,FALSE,"Лист4"}</definedName>
    <definedName name="ххх" localSheetId="69" hidden="1">{#N/A,#N/A,FALSE,"Лист4"}</definedName>
    <definedName name="ххх" localSheetId="72" hidden="1">{#N/A,#N/A,FALSE,"Лист4"}</definedName>
    <definedName name="ххх" localSheetId="81" hidden="1">{#N/A,#N/A,FALSE,"Лист4"}</definedName>
    <definedName name="ххх" localSheetId="82" hidden="1">{#N/A,#N/A,FALSE,"Лист4"}</definedName>
    <definedName name="ххх" localSheetId="85" hidden="1">{#N/A,#N/A,FALSE,"Лист4"}</definedName>
    <definedName name="ххх" localSheetId="87" hidden="1">{#N/A,#N/A,FALSE,"Лист4"}</definedName>
    <definedName name="ххх" localSheetId="88" hidden="1">{#N/A,#N/A,FALSE,"Лист4"}</definedName>
    <definedName name="ххх" localSheetId="89" hidden="1">{#N/A,#N/A,FALSE,"Лист4"}</definedName>
    <definedName name="ххх" localSheetId="90" hidden="1">{#N/A,#N/A,FALSE,"Лист4"}</definedName>
    <definedName name="ххх" localSheetId="91" hidden="1">{#N/A,#N/A,FALSE,"Лист4"}</definedName>
    <definedName name="ххх" localSheetId="60" hidden="1">{#N/A,#N/A,FALSE,"Лист4"}</definedName>
    <definedName name="ххх" localSheetId="70" hidden="1">{#N/A,#N/A,FALSE,"Лист4"}</definedName>
    <definedName name="ххх" hidden="1">{#N/A,#N/A,FALSE,"Лист4"}</definedName>
    <definedName name="ц" localSheetId="1"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36"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4" hidden="1">{#N/A,#N/A,FALSE,"Лист4"}</definedName>
    <definedName name="ц" localSheetId="47"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61" hidden="1">{#N/A,#N/A,FALSE,"Лист4"}</definedName>
    <definedName name="ц" localSheetId="62" hidden="1">{#N/A,#N/A,FALSE,"Лист4"}</definedName>
    <definedName name="ц" localSheetId="66" hidden="1">{#N/A,#N/A,FALSE,"Лист4"}</definedName>
    <definedName name="ц" localSheetId="67" hidden="1">{#N/A,#N/A,FALSE,"Лист4"}</definedName>
    <definedName name="ц" localSheetId="69" hidden="1">{#N/A,#N/A,FALSE,"Лист4"}</definedName>
    <definedName name="ц" localSheetId="72" hidden="1">{#N/A,#N/A,FALSE,"Лист4"}</definedName>
    <definedName name="ц" localSheetId="81" hidden="1">{#N/A,#N/A,FALSE,"Лист4"}</definedName>
    <definedName name="ц" localSheetId="82" hidden="1">{#N/A,#N/A,FALSE,"Лист4"}</definedName>
    <definedName name="ц" localSheetId="85" hidden="1">{#N/A,#N/A,FALSE,"Лист4"}</definedName>
    <definedName name="ц" localSheetId="87" hidden="1">{#N/A,#N/A,FALSE,"Лист4"}</definedName>
    <definedName name="ц" localSheetId="88" hidden="1">{#N/A,#N/A,FALSE,"Лист4"}</definedName>
    <definedName name="ц" localSheetId="89" hidden="1">{#N/A,#N/A,FALSE,"Лист4"}</definedName>
    <definedName name="ц" localSheetId="90" hidden="1">{#N/A,#N/A,FALSE,"Лист4"}</definedName>
    <definedName name="ц" localSheetId="91" hidden="1">{#N/A,#N/A,FALSE,"Лист4"}</definedName>
    <definedName name="ц" localSheetId="60" hidden="1">{#N/A,#N/A,FALSE,"Лист4"}</definedName>
    <definedName name="ц" localSheetId="70" hidden="1">{#N/A,#N/A,FALSE,"Лист4"}</definedName>
    <definedName name="ц" hidden="1">{#N/A,#N/A,FALSE,"Лист4"}</definedName>
    <definedName name="ц_1" localSheetId="1"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36"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4" hidden="1">{#N/A,#N/A,FALSE,"т02бд"}</definedName>
    <definedName name="ц_1" localSheetId="47"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61" hidden="1">{#N/A,#N/A,FALSE,"т02бд"}</definedName>
    <definedName name="ц_1" localSheetId="66" hidden="1">{#N/A,#N/A,FALSE,"т02бд"}</definedName>
    <definedName name="ц_1" localSheetId="67" hidden="1">{#N/A,#N/A,FALSE,"т02бд"}</definedName>
    <definedName name="ц_1" localSheetId="82" hidden="1">{#N/A,#N/A,FALSE,"т02бд"}</definedName>
    <definedName name="ц_1" localSheetId="85" hidden="1">{#N/A,#N/A,FALSE,"т02бд"}</definedName>
    <definedName name="ц_1" localSheetId="89" hidden="1">{#N/A,#N/A,FALSE,"т02бд"}</definedName>
    <definedName name="ц_1" localSheetId="60" hidden="1">{#N/A,#N/A,FALSE,"т02бд"}</definedName>
    <definedName name="ц_1" hidden="1">{#N/A,#N/A,FALSE,"т02бд"}</definedName>
    <definedName name="ц_2" localSheetId="1"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36"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4" hidden="1">{#N/A,#N/A,FALSE,"т02бд"}</definedName>
    <definedName name="ц_2" localSheetId="47"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61" hidden="1">{#N/A,#N/A,FALSE,"т02бд"}</definedName>
    <definedName name="ц_2" localSheetId="66" hidden="1">{#N/A,#N/A,FALSE,"т02бд"}</definedName>
    <definedName name="ц_2" localSheetId="67" hidden="1">{#N/A,#N/A,FALSE,"т02бд"}</definedName>
    <definedName name="ц_2" localSheetId="82" hidden="1">{#N/A,#N/A,FALSE,"т02бд"}</definedName>
    <definedName name="ц_2" localSheetId="85" hidden="1">{#N/A,#N/A,FALSE,"т02бд"}</definedName>
    <definedName name="ц_2" localSheetId="89" hidden="1">{#N/A,#N/A,FALSE,"т02бд"}</definedName>
    <definedName name="ц_2" localSheetId="60" hidden="1">{#N/A,#N/A,FALSE,"т02бд"}</definedName>
    <definedName name="ц_2" hidden="1">{#N/A,#N/A,FALSE,"т02бд"}</definedName>
    <definedName name="цва" localSheetId="1"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36"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4" hidden="1">{#N/A,#N/A,FALSE,"Лист4"}</definedName>
    <definedName name="цва" localSheetId="47"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61" hidden="1">{#N/A,#N/A,FALSE,"Лист4"}</definedName>
    <definedName name="цва" localSheetId="62" hidden="1">{#N/A,#N/A,FALSE,"Лист4"}</definedName>
    <definedName name="цва" localSheetId="66" hidden="1">{#N/A,#N/A,FALSE,"Лист4"}</definedName>
    <definedName name="цва" localSheetId="67" hidden="1">{#N/A,#N/A,FALSE,"Лист4"}</definedName>
    <definedName name="цва" localSheetId="69" hidden="1">{#N/A,#N/A,FALSE,"Лист4"}</definedName>
    <definedName name="цва" localSheetId="72" hidden="1">{#N/A,#N/A,FALSE,"Лист4"}</definedName>
    <definedName name="цва" localSheetId="81" hidden="1">{#N/A,#N/A,FALSE,"Лист4"}</definedName>
    <definedName name="цва" localSheetId="82" hidden="1">{#N/A,#N/A,FALSE,"Лист4"}</definedName>
    <definedName name="цва" localSheetId="85" hidden="1">{#N/A,#N/A,FALSE,"Лист4"}</definedName>
    <definedName name="цва" localSheetId="87" hidden="1">{#N/A,#N/A,FALSE,"Лист4"}</definedName>
    <definedName name="цва" localSheetId="88" hidden="1">{#N/A,#N/A,FALSE,"Лист4"}</definedName>
    <definedName name="цва" localSheetId="89" hidden="1">{#N/A,#N/A,FALSE,"Лист4"}</definedName>
    <definedName name="цва" localSheetId="90" hidden="1">{#N/A,#N/A,FALSE,"Лист4"}</definedName>
    <definedName name="цва" localSheetId="91" hidden="1">{#N/A,#N/A,FALSE,"Лист4"}</definedName>
    <definedName name="цва" localSheetId="60"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36"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4" hidden="1">{#N/A,#N/A,FALSE,"Лист4"}</definedName>
    <definedName name="цекццецце" localSheetId="47"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61" hidden="1">{#N/A,#N/A,FALSE,"Лист4"}</definedName>
    <definedName name="цекццецце" localSheetId="62" hidden="1">{#N/A,#N/A,FALSE,"Лист4"}</definedName>
    <definedName name="цекццецце" localSheetId="66" hidden="1">{#N/A,#N/A,FALSE,"Лист4"}</definedName>
    <definedName name="цекццецце" localSheetId="67" hidden="1">{#N/A,#N/A,FALSE,"Лист4"}</definedName>
    <definedName name="цекццецце" localSheetId="69" hidden="1">{#N/A,#N/A,FALSE,"Лист4"}</definedName>
    <definedName name="цекццецце" localSheetId="72" hidden="1">{#N/A,#N/A,FALSE,"Лист4"}</definedName>
    <definedName name="цекццецце" localSheetId="81" hidden="1">{#N/A,#N/A,FALSE,"Лист4"}</definedName>
    <definedName name="цекццецце" localSheetId="82" hidden="1">{#N/A,#N/A,FALSE,"Лист4"}</definedName>
    <definedName name="цекццецце" localSheetId="85" hidden="1">{#N/A,#N/A,FALSE,"Лист4"}</definedName>
    <definedName name="цекццецце" localSheetId="87" hidden="1">{#N/A,#N/A,FALSE,"Лист4"}</definedName>
    <definedName name="цекццецце" localSheetId="88" hidden="1">{#N/A,#N/A,FALSE,"Лист4"}</definedName>
    <definedName name="цекццецце" localSheetId="89" hidden="1">{#N/A,#N/A,FALSE,"Лист4"}</definedName>
    <definedName name="цекццецце" localSheetId="90" hidden="1">{#N/A,#N/A,FALSE,"Лист4"}</definedName>
    <definedName name="цекццецце" localSheetId="91" hidden="1">{#N/A,#N/A,FALSE,"Лист4"}</definedName>
    <definedName name="цекццецце" localSheetId="60"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36"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4" hidden="1">{#N/A,#N/A,FALSE,"т02бд"}</definedName>
    <definedName name="цеу" localSheetId="47"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61" hidden="1">{#N/A,#N/A,FALSE,"т02бд"}</definedName>
    <definedName name="цеу" localSheetId="62" hidden="1">{#N/A,#N/A,FALSE,"т02бд"}</definedName>
    <definedName name="цеу" localSheetId="66" hidden="1">{#N/A,#N/A,FALSE,"т02бд"}</definedName>
    <definedName name="цеу" localSheetId="67" hidden="1">{#N/A,#N/A,FALSE,"т02бд"}</definedName>
    <definedName name="цеу" localSheetId="69" hidden="1">{#N/A,#N/A,FALSE,"т02бд"}</definedName>
    <definedName name="цеу" localSheetId="72" hidden="1">{#N/A,#N/A,FALSE,"т02бд"}</definedName>
    <definedName name="цеу" localSheetId="81" hidden="1">{#N/A,#N/A,FALSE,"т02бд"}</definedName>
    <definedName name="цеу" localSheetId="82" hidden="1">{#N/A,#N/A,FALSE,"т02бд"}</definedName>
    <definedName name="цеу" localSheetId="85" hidden="1">{#N/A,#N/A,FALSE,"т02бд"}</definedName>
    <definedName name="цеу" localSheetId="87" hidden="1">{#N/A,#N/A,FALSE,"т02бд"}</definedName>
    <definedName name="цеу" localSheetId="88" hidden="1">{#N/A,#N/A,FALSE,"т02бд"}</definedName>
    <definedName name="цеу" localSheetId="89" hidden="1">{#N/A,#N/A,FALSE,"т02бд"}</definedName>
    <definedName name="цеу" localSheetId="90" hidden="1">{#N/A,#N/A,FALSE,"т02бд"}</definedName>
    <definedName name="цеу" localSheetId="91" hidden="1">{#N/A,#N/A,FALSE,"т02бд"}</definedName>
    <definedName name="цеу" localSheetId="60" hidden="1">{#N/A,#N/A,FALSE,"т02бд"}</definedName>
    <definedName name="цеу" localSheetId="70" hidden="1">{#N/A,#N/A,FALSE,"т02бд"}</definedName>
    <definedName name="цеу" localSheetId="71" hidden="1">{#N/A,#N/A,FALSE,"т02бд"}</definedName>
    <definedName name="цеу" hidden="1">{#N/A,#N/A,FALSE,"т02бд"}</definedName>
    <definedName name="цеце" localSheetId="1"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36"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4" hidden="1">{#N/A,#N/A,FALSE,"Лист4"}</definedName>
    <definedName name="цеце" localSheetId="47"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61" hidden="1">{#N/A,#N/A,FALSE,"Лист4"}</definedName>
    <definedName name="цеце" localSheetId="62" hidden="1">{#N/A,#N/A,FALSE,"Лист4"}</definedName>
    <definedName name="цеце" localSheetId="66" hidden="1">{#N/A,#N/A,FALSE,"Лист4"}</definedName>
    <definedName name="цеце" localSheetId="67" hidden="1">{#N/A,#N/A,FALSE,"Лист4"}</definedName>
    <definedName name="цеце" localSheetId="69" hidden="1">{#N/A,#N/A,FALSE,"Лист4"}</definedName>
    <definedName name="цеце" localSheetId="72" hidden="1">{#N/A,#N/A,FALSE,"Лист4"}</definedName>
    <definedName name="цеце" localSheetId="81" hidden="1">{#N/A,#N/A,FALSE,"Лист4"}</definedName>
    <definedName name="цеце" localSheetId="82" hidden="1">{#N/A,#N/A,FALSE,"Лист4"}</definedName>
    <definedName name="цеце" localSheetId="85" hidden="1">{#N/A,#N/A,FALSE,"Лист4"}</definedName>
    <definedName name="цеце" localSheetId="87" hidden="1">{#N/A,#N/A,FALSE,"Лист4"}</definedName>
    <definedName name="цеце" localSheetId="88" hidden="1">{#N/A,#N/A,FALSE,"Лист4"}</definedName>
    <definedName name="цеце" localSheetId="89" hidden="1">{#N/A,#N/A,FALSE,"Лист4"}</definedName>
    <definedName name="цеце" localSheetId="90" hidden="1">{#N/A,#N/A,FALSE,"Лист4"}</definedName>
    <definedName name="цеце" localSheetId="91" hidden="1">{#N/A,#N/A,FALSE,"Лист4"}</definedName>
    <definedName name="цеце" localSheetId="60"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36"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4" hidden="1">{#N/A,#N/A,FALSE,"Лист4"}</definedName>
    <definedName name="цецеце" localSheetId="47"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61" hidden="1">{#N/A,#N/A,FALSE,"Лист4"}</definedName>
    <definedName name="цецеце" localSheetId="62" hidden="1">{#N/A,#N/A,FALSE,"Лист4"}</definedName>
    <definedName name="цецеце" localSheetId="66" hidden="1">{#N/A,#N/A,FALSE,"Лист4"}</definedName>
    <definedName name="цецеце" localSheetId="67" hidden="1">{#N/A,#N/A,FALSE,"Лист4"}</definedName>
    <definedName name="цецеце" localSheetId="69" hidden="1">{#N/A,#N/A,FALSE,"Лист4"}</definedName>
    <definedName name="цецеце" localSheetId="72" hidden="1">{#N/A,#N/A,FALSE,"Лист4"}</definedName>
    <definedName name="цецеце" localSheetId="81" hidden="1">{#N/A,#N/A,FALSE,"Лист4"}</definedName>
    <definedName name="цецеце" localSheetId="82" hidden="1">{#N/A,#N/A,FALSE,"Лист4"}</definedName>
    <definedName name="цецеце" localSheetId="85" hidden="1">{#N/A,#N/A,FALSE,"Лист4"}</definedName>
    <definedName name="цецеце" localSheetId="87" hidden="1">{#N/A,#N/A,FALSE,"Лист4"}</definedName>
    <definedName name="цецеце" localSheetId="88" hidden="1">{#N/A,#N/A,FALSE,"Лист4"}</definedName>
    <definedName name="цецеце" localSheetId="89" hidden="1">{#N/A,#N/A,FALSE,"Лист4"}</definedName>
    <definedName name="цецеце" localSheetId="90" hidden="1">{#N/A,#N/A,FALSE,"Лист4"}</definedName>
    <definedName name="цецеце" localSheetId="91" hidden="1">{#N/A,#N/A,FALSE,"Лист4"}</definedName>
    <definedName name="цецеце" localSheetId="60"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36"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4" hidden="1">{#N/A,#N/A,FALSE,"Лист4"}</definedName>
    <definedName name="цук" localSheetId="47"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61" hidden="1">{#N/A,#N/A,FALSE,"Лист4"}</definedName>
    <definedName name="цук" localSheetId="62" hidden="1">{#N/A,#N/A,FALSE,"Лист4"}</definedName>
    <definedName name="цук" localSheetId="66" hidden="1">{#N/A,#N/A,FALSE,"Лист4"}</definedName>
    <definedName name="цук" localSheetId="67" hidden="1">{#N/A,#N/A,FALSE,"Лист4"}</definedName>
    <definedName name="цук" localSheetId="69" hidden="1">{#N/A,#N/A,FALSE,"Лист4"}</definedName>
    <definedName name="цук" localSheetId="72" hidden="1">{#N/A,#N/A,FALSE,"Лист4"}</definedName>
    <definedName name="цук" localSheetId="81" hidden="1">{#N/A,#N/A,FALSE,"Лист4"}</definedName>
    <definedName name="цук" localSheetId="82" hidden="1">{#N/A,#N/A,FALSE,"Лист4"}</definedName>
    <definedName name="цук" localSheetId="85" hidden="1">{#N/A,#N/A,FALSE,"Лист4"}</definedName>
    <definedName name="цук" localSheetId="87" hidden="1">{#N/A,#N/A,FALSE,"Лист4"}</definedName>
    <definedName name="цук" localSheetId="88" hidden="1">{#N/A,#N/A,FALSE,"Лист4"}</definedName>
    <definedName name="цук" localSheetId="89" hidden="1">{#N/A,#N/A,FALSE,"Лист4"}</definedName>
    <definedName name="цук" localSheetId="90" hidden="1">{#N/A,#N/A,FALSE,"Лист4"}</definedName>
    <definedName name="цук" localSheetId="91" hidden="1">{#N/A,#N/A,FALSE,"Лист4"}</definedName>
    <definedName name="цук" localSheetId="60"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36"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4" hidden="1">{#N/A,#N/A,FALSE,"Лист4"}</definedName>
    <definedName name="цуку" localSheetId="47"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61" hidden="1">{#N/A,#N/A,FALSE,"Лист4"}</definedName>
    <definedName name="цуку" localSheetId="62" hidden="1">{#N/A,#N/A,FALSE,"Лист4"}</definedName>
    <definedName name="цуку" localSheetId="66" hidden="1">{#N/A,#N/A,FALSE,"Лист4"}</definedName>
    <definedName name="цуку" localSheetId="67" hidden="1">{#N/A,#N/A,FALSE,"Лист4"}</definedName>
    <definedName name="цуку" localSheetId="69" hidden="1">{#N/A,#N/A,FALSE,"Лист4"}</definedName>
    <definedName name="цуку" localSheetId="72" hidden="1">{#N/A,#N/A,FALSE,"Лист4"}</definedName>
    <definedName name="цуку" localSheetId="81" hidden="1">{#N/A,#N/A,FALSE,"Лист4"}</definedName>
    <definedName name="цуку" localSheetId="82" hidden="1">{#N/A,#N/A,FALSE,"Лист4"}</definedName>
    <definedName name="цуку" localSheetId="85" hidden="1">{#N/A,#N/A,FALSE,"Лист4"}</definedName>
    <definedName name="цуку" localSheetId="87" hidden="1">{#N/A,#N/A,FALSE,"Лист4"}</definedName>
    <definedName name="цуку" localSheetId="88" hidden="1">{#N/A,#N/A,FALSE,"Лист4"}</definedName>
    <definedName name="цуку" localSheetId="89" hidden="1">{#N/A,#N/A,FALSE,"Лист4"}</definedName>
    <definedName name="цуку" localSheetId="90" hidden="1">{#N/A,#N/A,FALSE,"Лист4"}</definedName>
    <definedName name="цуку" localSheetId="91" hidden="1">{#N/A,#N/A,FALSE,"Лист4"}</definedName>
    <definedName name="цуку" localSheetId="60"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36"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4" hidden="1">{#N/A,#N/A,FALSE,"Лист4"}</definedName>
    <definedName name="цууу" localSheetId="47"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61" hidden="1">{#N/A,#N/A,FALSE,"Лист4"}</definedName>
    <definedName name="цууу" localSheetId="62" hidden="1">{#N/A,#N/A,FALSE,"Лист4"}</definedName>
    <definedName name="цууу" localSheetId="66" hidden="1">{#N/A,#N/A,FALSE,"Лист4"}</definedName>
    <definedName name="цууу" localSheetId="67" hidden="1">{#N/A,#N/A,FALSE,"Лист4"}</definedName>
    <definedName name="цууу" localSheetId="69" hidden="1">{#N/A,#N/A,FALSE,"Лист4"}</definedName>
    <definedName name="цууу" localSheetId="72" hidden="1">{#N/A,#N/A,FALSE,"Лист4"}</definedName>
    <definedName name="цууу" localSheetId="81" hidden="1">{#N/A,#N/A,FALSE,"Лист4"}</definedName>
    <definedName name="цууу" localSheetId="82" hidden="1">{#N/A,#N/A,FALSE,"Лист4"}</definedName>
    <definedName name="цууу" localSheetId="85" hidden="1">{#N/A,#N/A,FALSE,"Лист4"}</definedName>
    <definedName name="цууу" localSheetId="87" hidden="1">{#N/A,#N/A,FALSE,"Лист4"}</definedName>
    <definedName name="цууу" localSheetId="88" hidden="1">{#N/A,#N/A,FALSE,"Лист4"}</definedName>
    <definedName name="цууу" localSheetId="89" hidden="1">{#N/A,#N/A,FALSE,"Лист4"}</definedName>
    <definedName name="цууу" localSheetId="90" hidden="1">{#N/A,#N/A,FALSE,"Лист4"}</definedName>
    <definedName name="цууу" localSheetId="91" hidden="1">{#N/A,#N/A,FALSE,"Лист4"}</definedName>
    <definedName name="цууу" localSheetId="60"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36"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4" hidden="1">{#N/A,#N/A,FALSE,"Лист4"}</definedName>
    <definedName name="цц" localSheetId="47"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61" hidden="1">{#N/A,#N/A,FALSE,"Лист4"}</definedName>
    <definedName name="цц" localSheetId="62" hidden="1">{#N/A,#N/A,FALSE,"Лист4"}</definedName>
    <definedName name="цц" localSheetId="66" hidden="1">{#N/A,#N/A,FALSE,"Лист4"}</definedName>
    <definedName name="цц" localSheetId="67" hidden="1">{#N/A,#N/A,FALSE,"Лист4"}</definedName>
    <definedName name="цц" localSheetId="69" hidden="1">{#N/A,#N/A,FALSE,"Лист4"}</definedName>
    <definedName name="цц" localSheetId="72" hidden="1">{#N/A,#N/A,FALSE,"Лист4"}</definedName>
    <definedName name="цц" localSheetId="81" hidden="1">{#N/A,#N/A,FALSE,"Лист4"}</definedName>
    <definedName name="цц" localSheetId="82" hidden="1">{#N/A,#N/A,FALSE,"Лист4"}</definedName>
    <definedName name="цц" localSheetId="85" hidden="1">{#N/A,#N/A,FALSE,"Лист4"}</definedName>
    <definedName name="цц" localSheetId="87" hidden="1">{#N/A,#N/A,FALSE,"Лист4"}</definedName>
    <definedName name="цц" localSheetId="88" hidden="1">{#N/A,#N/A,FALSE,"Лист4"}</definedName>
    <definedName name="цц" localSheetId="89" hidden="1">{#N/A,#N/A,FALSE,"Лист4"}</definedName>
    <definedName name="цц" localSheetId="90" hidden="1">{#N/A,#N/A,FALSE,"Лист4"}</definedName>
    <definedName name="цц" localSheetId="91" hidden="1">{#N/A,#N/A,FALSE,"Лист4"}</definedName>
    <definedName name="цц" localSheetId="60"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36"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4" hidden="1">{#N/A,#N/A,FALSE,"Лист4"}</definedName>
    <definedName name="ццвва" localSheetId="47"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61" hidden="1">{#N/A,#N/A,FALSE,"Лист4"}</definedName>
    <definedName name="ццвва" localSheetId="62" hidden="1">{#N/A,#N/A,FALSE,"Лист4"}</definedName>
    <definedName name="ццвва" localSheetId="66" hidden="1">{#N/A,#N/A,FALSE,"Лист4"}</definedName>
    <definedName name="ццвва" localSheetId="67" hidden="1">{#N/A,#N/A,FALSE,"Лист4"}</definedName>
    <definedName name="ццвва" localSheetId="69" hidden="1">{#N/A,#N/A,FALSE,"Лист4"}</definedName>
    <definedName name="ццвва" localSheetId="72" hidden="1">{#N/A,#N/A,FALSE,"Лист4"}</definedName>
    <definedName name="ццвва" localSheetId="81" hidden="1">{#N/A,#N/A,FALSE,"Лист4"}</definedName>
    <definedName name="ццвва" localSheetId="82" hidden="1">{#N/A,#N/A,FALSE,"Лист4"}</definedName>
    <definedName name="ццвва" localSheetId="85" hidden="1">{#N/A,#N/A,FALSE,"Лист4"}</definedName>
    <definedName name="ццвва" localSheetId="87" hidden="1">{#N/A,#N/A,FALSE,"Лист4"}</definedName>
    <definedName name="ццвва" localSheetId="88" hidden="1">{#N/A,#N/A,FALSE,"Лист4"}</definedName>
    <definedName name="ццвва" localSheetId="89" hidden="1">{#N/A,#N/A,FALSE,"Лист4"}</definedName>
    <definedName name="ццвва" localSheetId="90" hidden="1">{#N/A,#N/A,FALSE,"Лист4"}</definedName>
    <definedName name="ццвва" localSheetId="91" hidden="1">{#N/A,#N/A,FALSE,"Лист4"}</definedName>
    <definedName name="ццвва" localSheetId="60"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36"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4" hidden="1">{#N/A,#N/A,FALSE,"Лист4"}</definedName>
    <definedName name="ццецц" localSheetId="47"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61" hidden="1">{#N/A,#N/A,FALSE,"Лист4"}</definedName>
    <definedName name="ццецц" localSheetId="62" hidden="1">{#N/A,#N/A,FALSE,"Лист4"}</definedName>
    <definedName name="ццецц" localSheetId="66" hidden="1">{#N/A,#N/A,FALSE,"Лист4"}</definedName>
    <definedName name="ццецц" localSheetId="67" hidden="1">{#N/A,#N/A,FALSE,"Лист4"}</definedName>
    <definedName name="ццецц" localSheetId="69" hidden="1">{#N/A,#N/A,FALSE,"Лист4"}</definedName>
    <definedName name="ццецц" localSheetId="72" hidden="1">{#N/A,#N/A,FALSE,"Лист4"}</definedName>
    <definedName name="ццецц" localSheetId="81" hidden="1">{#N/A,#N/A,FALSE,"Лист4"}</definedName>
    <definedName name="ццецц" localSheetId="82" hidden="1">{#N/A,#N/A,FALSE,"Лист4"}</definedName>
    <definedName name="ццецц" localSheetId="85" hidden="1">{#N/A,#N/A,FALSE,"Лист4"}</definedName>
    <definedName name="ццецц" localSheetId="87" hidden="1">{#N/A,#N/A,FALSE,"Лист4"}</definedName>
    <definedName name="ццецц" localSheetId="88" hidden="1">{#N/A,#N/A,FALSE,"Лист4"}</definedName>
    <definedName name="ццецц" localSheetId="89" hidden="1">{#N/A,#N/A,FALSE,"Лист4"}</definedName>
    <definedName name="ццецц" localSheetId="90" hidden="1">{#N/A,#N/A,FALSE,"Лист4"}</definedName>
    <definedName name="ццецц" localSheetId="91" hidden="1">{#N/A,#N/A,FALSE,"Лист4"}</definedName>
    <definedName name="ццецц" localSheetId="60"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36"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4" hidden="1">{#N/A,#N/A,FALSE,"Лист4"}</definedName>
    <definedName name="ццеццке" localSheetId="47"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61" hidden="1">{#N/A,#N/A,FALSE,"Лист4"}</definedName>
    <definedName name="ццеццке" localSheetId="62" hidden="1">{#N/A,#N/A,FALSE,"Лист4"}</definedName>
    <definedName name="ццеццке" localSheetId="66" hidden="1">{#N/A,#N/A,FALSE,"Лист4"}</definedName>
    <definedName name="ццеццке" localSheetId="67" hidden="1">{#N/A,#N/A,FALSE,"Лист4"}</definedName>
    <definedName name="ццеццке" localSheetId="69" hidden="1">{#N/A,#N/A,FALSE,"Лист4"}</definedName>
    <definedName name="ццеццке" localSheetId="72" hidden="1">{#N/A,#N/A,FALSE,"Лист4"}</definedName>
    <definedName name="ццеццке" localSheetId="81" hidden="1">{#N/A,#N/A,FALSE,"Лист4"}</definedName>
    <definedName name="ццеццке" localSheetId="82" hidden="1">{#N/A,#N/A,FALSE,"Лист4"}</definedName>
    <definedName name="ццеццке" localSheetId="85" hidden="1">{#N/A,#N/A,FALSE,"Лист4"}</definedName>
    <definedName name="ццеццке" localSheetId="87" hidden="1">{#N/A,#N/A,FALSE,"Лист4"}</definedName>
    <definedName name="ццеццке" localSheetId="88" hidden="1">{#N/A,#N/A,FALSE,"Лист4"}</definedName>
    <definedName name="ццеццке" localSheetId="89" hidden="1">{#N/A,#N/A,FALSE,"Лист4"}</definedName>
    <definedName name="ццеццке" localSheetId="90" hidden="1">{#N/A,#N/A,FALSE,"Лист4"}</definedName>
    <definedName name="ццеццке" localSheetId="91" hidden="1">{#N/A,#N/A,FALSE,"Лист4"}</definedName>
    <definedName name="ццеццке" localSheetId="60"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36"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4" hidden="1">{#N/A,#N/A,FALSE,"Лист4"}</definedName>
    <definedName name="ццеццкевап" localSheetId="47"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61" hidden="1">{#N/A,#N/A,FALSE,"Лист4"}</definedName>
    <definedName name="ццеццкевап" localSheetId="62" hidden="1">{#N/A,#N/A,FALSE,"Лист4"}</definedName>
    <definedName name="ццеццкевап" localSheetId="66" hidden="1">{#N/A,#N/A,FALSE,"Лист4"}</definedName>
    <definedName name="ццеццкевап" localSheetId="67" hidden="1">{#N/A,#N/A,FALSE,"Лист4"}</definedName>
    <definedName name="ццеццкевап" localSheetId="69" hidden="1">{#N/A,#N/A,FALSE,"Лист4"}</definedName>
    <definedName name="ццеццкевап" localSheetId="72" hidden="1">{#N/A,#N/A,FALSE,"Лист4"}</definedName>
    <definedName name="ццеццкевап" localSheetId="81" hidden="1">{#N/A,#N/A,FALSE,"Лист4"}</definedName>
    <definedName name="ццеццкевап" localSheetId="82" hidden="1">{#N/A,#N/A,FALSE,"Лист4"}</definedName>
    <definedName name="ццеццкевап" localSheetId="85" hidden="1">{#N/A,#N/A,FALSE,"Лист4"}</definedName>
    <definedName name="ццеццкевап" localSheetId="87" hidden="1">{#N/A,#N/A,FALSE,"Лист4"}</definedName>
    <definedName name="ццеццкевап" localSheetId="88" hidden="1">{#N/A,#N/A,FALSE,"Лист4"}</definedName>
    <definedName name="ццеццкевап" localSheetId="89" hidden="1">{#N/A,#N/A,FALSE,"Лист4"}</definedName>
    <definedName name="ццеццкевап" localSheetId="90" hidden="1">{#N/A,#N/A,FALSE,"Лист4"}</definedName>
    <definedName name="ццеццкевап" localSheetId="91" hidden="1">{#N/A,#N/A,FALSE,"Лист4"}</definedName>
    <definedName name="ццеццкевап" localSheetId="60"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36"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4" hidden="1">{#N/A,#N/A,FALSE,"Лист4"}</definedName>
    <definedName name="ццке" localSheetId="47"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61" hidden="1">{#N/A,#N/A,FALSE,"Лист4"}</definedName>
    <definedName name="ццке" localSheetId="62" hidden="1">{#N/A,#N/A,FALSE,"Лист4"}</definedName>
    <definedName name="ццке" localSheetId="66" hidden="1">{#N/A,#N/A,FALSE,"Лист4"}</definedName>
    <definedName name="ццке" localSheetId="67" hidden="1">{#N/A,#N/A,FALSE,"Лист4"}</definedName>
    <definedName name="ццке" localSheetId="69" hidden="1">{#N/A,#N/A,FALSE,"Лист4"}</definedName>
    <definedName name="ццке" localSheetId="72" hidden="1">{#N/A,#N/A,FALSE,"Лист4"}</definedName>
    <definedName name="ццке" localSheetId="81" hidden="1">{#N/A,#N/A,FALSE,"Лист4"}</definedName>
    <definedName name="ццке" localSheetId="82" hidden="1">{#N/A,#N/A,FALSE,"Лист4"}</definedName>
    <definedName name="ццке" localSheetId="85" hidden="1">{#N/A,#N/A,FALSE,"Лист4"}</definedName>
    <definedName name="ццке" localSheetId="87" hidden="1">{#N/A,#N/A,FALSE,"Лист4"}</definedName>
    <definedName name="ццке" localSheetId="88" hidden="1">{#N/A,#N/A,FALSE,"Лист4"}</definedName>
    <definedName name="ццке" localSheetId="89" hidden="1">{#N/A,#N/A,FALSE,"Лист4"}</definedName>
    <definedName name="ццке" localSheetId="90" hidden="1">{#N/A,#N/A,FALSE,"Лист4"}</definedName>
    <definedName name="ццке" localSheetId="91" hidden="1">{#N/A,#N/A,FALSE,"Лист4"}</definedName>
    <definedName name="ццке" localSheetId="60"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36"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4" hidden="1">{#N/A,#N/A,FALSE,"Лист4"}</definedName>
    <definedName name="ццук" localSheetId="47"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61" hidden="1">{#N/A,#N/A,FALSE,"Лист4"}</definedName>
    <definedName name="ццук" localSheetId="62" hidden="1">{#N/A,#N/A,FALSE,"Лист4"}</definedName>
    <definedName name="ццук" localSheetId="66" hidden="1">{#N/A,#N/A,FALSE,"Лист4"}</definedName>
    <definedName name="ццук" localSheetId="67" hidden="1">{#N/A,#N/A,FALSE,"Лист4"}</definedName>
    <definedName name="ццук" localSheetId="69" hidden="1">{#N/A,#N/A,FALSE,"Лист4"}</definedName>
    <definedName name="ццук" localSheetId="72" hidden="1">{#N/A,#N/A,FALSE,"Лист4"}</definedName>
    <definedName name="ццук" localSheetId="81" hidden="1">{#N/A,#N/A,FALSE,"Лист4"}</definedName>
    <definedName name="ццук" localSheetId="82" hidden="1">{#N/A,#N/A,FALSE,"Лист4"}</definedName>
    <definedName name="ццук" localSheetId="85" hidden="1">{#N/A,#N/A,FALSE,"Лист4"}</definedName>
    <definedName name="ццук" localSheetId="87" hidden="1">{#N/A,#N/A,FALSE,"Лист4"}</definedName>
    <definedName name="ццук" localSheetId="88" hidden="1">{#N/A,#N/A,FALSE,"Лист4"}</definedName>
    <definedName name="ццук" localSheetId="89" hidden="1">{#N/A,#N/A,FALSE,"Лист4"}</definedName>
    <definedName name="ццук" localSheetId="90" hidden="1">{#N/A,#N/A,FALSE,"Лист4"}</definedName>
    <definedName name="ццук" localSheetId="91" hidden="1">{#N/A,#N/A,FALSE,"Лист4"}</definedName>
    <definedName name="ццук" localSheetId="60" hidden="1">{#N/A,#N/A,FALSE,"Лист4"}</definedName>
    <definedName name="ццук" localSheetId="70" hidden="1">{#N/A,#N/A,FALSE,"Лист4"}</definedName>
    <definedName name="ццук" hidden="1">{#N/A,#N/A,FALSE,"Лист4"}</definedName>
    <definedName name="цццецц" localSheetId="1"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36"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4" hidden="1">{#N/A,#N/A,FALSE,"Лист4"}</definedName>
    <definedName name="цццецц" localSheetId="47"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61" hidden="1">{#N/A,#N/A,FALSE,"Лист4"}</definedName>
    <definedName name="цццецц" localSheetId="62" hidden="1">{#N/A,#N/A,FALSE,"Лист4"}</definedName>
    <definedName name="цццецц" localSheetId="66" hidden="1">{#N/A,#N/A,FALSE,"Лист4"}</definedName>
    <definedName name="цццецц" localSheetId="67" hidden="1">{#N/A,#N/A,FALSE,"Лист4"}</definedName>
    <definedName name="цццецц" localSheetId="69" hidden="1">{#N/A,#N/A,FALSE,"Лист4"}</definedName>
    <definedName name="цццецц" localSheetId="72" hidden="1">{#N/A,#N/A,FALSE,"Лист4"}</definedName>
    <definedName name="цццецц" localSheetId="81" hidden="1">{#N/A,#N/A,FALSE,"Лист4"}</definedName>
    <definedName name="цццецц" localSheetId="82" hidden="1">{#N/A,#N/A,FALSE,"Лист4"}</definedName>
    <definedName name="цццецц" localSheetId="85" hidden="1">{#N/A,#N/A,FALSE,"Лист4"}</definedName>
    <definedName name="цццецц" localSheetId="87" hidden="1">{#N/A,#N/A,FALSE,"Лист4"}</definedName>
    <definedName name="цццецц" localSheetId="88" hidden="1">{#N/A,#N/A,FALSE,"Лист4"}</definedName>
    <definedName name="цццецц" localSheetId="89" hidden="1">{#N/A,#N/A,FALSE,"Лист4"}</definedName>
    <definedName name="цццецц" localSheetId="90" hidden="1">{#N/A,#N/A,FALSE,"Лист4"}</definedName>
    <definedName name="цццецц" localSheetId="91" hidden="1">{#N/A,#N/A,FALSE,"Лист4"}</definedName>
    <definedName name="цццецц" localSheetId="60"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36"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4" hidden="1">{#N/A,#N/A,FALSE,"Лист4"}</definedName>
    <definedName name="цццкеец" localSheetId="47"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61" hidden="1">{#N/A,#N/A,FALSE,"Лист4"}</definedName>
    <definedName name="цццкеец" localSheetId="62" hidden="1">{#N/A,#N/A,FALSE,"Лист4"}</definedName>
    <definedName name="цццкеец" localSheetId="66" hidden="1">{#N/A,#N/A,FALSE,"Лист4"}</definedName>
    <definedName name="цццкеец" localSheetId="67" hidden="1">{#N/A,#N/A,FALSE,"Лист4"}</definedName>
    <definedName name="цццкеец" localSheetId="69" hidden="1">{#N/A,#N/A,FALSE,"Лист4"}</definedName>
    <definedName name="цццкеец" localSheetId="72" hidden="1">{#N/A,#N/A,FALSE,"Лист4"}</definedName>
    <definedName name="цццкеец" localSheetId="81" hidden="1">{#N/A,#N/A,FALSE,"Лист4"}</definedName>
    <definedName name="цццкеец" localSheetId="82" hidden="1">{#N/A,#N/A,FALSE,"Лист4"}</definedName>
    <definedName name="цццкеец" localSheetId="85" hidden="1">{#N/A,#N/A,FALSE,"Лист4"}</definedName>
    <definedName name="цццкеец" localSheetId="87" hidden="1">{#N/A,#N/A,FALSE,"Лист4"}</definedName>
    <definedName name="цццкеец" localSheetId="88" hidden="1">{#N/A,#N/A,FALSE,"Лист4"}</definedName>
    <definedName name="цццкеец" localSheetId="89" hidden="1">{#N/A,#N/A,FALSE,"Лист4"}</definedName>
    <definedName name="цццкеец" localSheetId="90" hidden="1">{#N/A,#N/A,FALSE,"Лист4"}</definedName>
    <definedName name="цццкеец" localSheetId="91" hidden="1">{#N/A,#N/A,FALSE,"Лист4"}</definedName>
    <definedName name="цццкеец" localSheetId="60"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36"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4" hidden="1">{#N/A,#N/A,FALSE,"Лист4"}</definedName>
    <definedName name="цццц" localSheetId="47"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61" hidden="1">{#N/A,#N/A,FALSE,"Лист4"}</definedName>
    <definedName name="цццц" localSheetId="62" hidden="1">{#N/A,#N/A,FALSE,"Лист4"}</definedName>
    <definedName name="цццц" localSheetId="66" hidden="1">{#N/A,#N/A,FALSE,"Лист4"}</definedName>
    <definedName name="цццц" localSheetId="67" hidden="1">{#N/A,#N/A,FALSE,"Лист4"}</definedName>
    <definedName name="цццц" localSheetId="69" hidden="1">{#N/A,#N/A,FALSE,"Лист4"}</definedName>
    <definedName name="цццц" localSheetId="72" hidden="1">{#N/A,#N/A,FALSE,"Лист4"}</definedName>
    <definedName name="цццц" localSheetId="81" hidden="1">{#N/A,#N/A,FALSE,"Лист4"}</definedName>
    <definedName name="цццц" localSheetId="82" hidden="1">{#N/A,#N/A,FALSE,"Лист4"}</definedName>
    <definedName name="цццц" localSheetId="85" hidden="1">{#N/A,#N/A,FALSE,"Лист4"}</definedName>
    <definedName name="цццц" localSheetId="87" hidden="1">{#N/A,#N/A,FALSE,"Лист4"}</definedName>
    <definedName name="цццц" localSheetId="88" hidden="1">{#N/A,#N/A,FALSE,"Лист4"}</definedName>
    <definedName name="цццц" localSheetId="89" hidden="1">{#N/A,#N/A,FALSE,"Лист4"}</definedName>
    <definedName name="цццц" localSheetId="90" hidden="1">{#N/A,#N/A,FALSE,"Лист4"}</definedName>
    <definedName name="цццц" localSheetId="91" hidden="1">{#N/A,#N/A,FALSE,"Лист4"}</definedName>
    <definedName name="цццц" localSheetId="60"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36"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4" hidden="1">{#N/A,#N/A,FALSE,"Лист4"}</definedName>
    <definedName name="ццццкц" localSheetId="47"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61" hidden="1">{#N/A,#N/A,FALSE,"Лист4"}</definedName>
    <definedName name="ццццкц" localSheetId="62" hidden="1">{#N/A,#N/A,FALSE,"Лист4"}</definedName>
    <definedName name="ццццкц" localSheetId="66" hidden="1">{#N/A,#N/A,FALSE,"Лист4"}</definedName>
    <definedName name="ццццкц" localSheetId="67" hidden="1">{#N/A,#N/A,FALSE,"Лист4"}</definedName>
    <definedName name="ццццкц" localSheetId="69" hidden="1">{#N/A,#N/A,FALSE,"Лист4"}</definedName>
    <definedName name="ццццкц" localSheetId="72" hidden="1">{#N/A,#N/A,FALSE,"Лист4"}</definedName>
    <definedName name="ццццкц" localSheetId="81" hidden="1">{#N/A,#N/A,FALSE,"Лист4"}</definedName>
    <definedName name="ццццкц" localSheetId="82" hidden="1">{#N/A,#N/A,FALSE,"Лист4"}</definedName>
    <definedName name="ццццкц" localSheetId="85" hidden="1">{#N/A,#N/A,FALSE,"Лист4"}</definedName>
    <definedName name="ццццкц" localSheetId="87" hidden="1">{#N/A,#N/A,FALSE,"Лист4"}</definedName>
    <definedName name="ццццкц" localSheetId="88" hidden="1">{#N/A,#N/A,FALSE,"Лист4"}</definedName>
    <definedName name="ццццкц" localSheetId="89" hidden="1">{#N/A,#N/A,FALSE,"Лист4"}</definedName>
    <definedName name="ццццкц" localSheetId="90" hidden="1">{#N/A,#N/A,FALSE,"Лист4"}</definedName>
    <definedName name="ццццкц" localSheetId="91" hidden="1">{#N/A,#N/A,FALSE,"Лист4"}</definedName>
    <definedName name="ццццкц" localSheetId="60"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36"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4" hidden="1">{#N/A,#N/A,FALSE,"Лист4"}</definedName>
    <definedName name="ццццц" localSheetId="47"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61" hidden="1">{#N/A,#N/A,FALSE,"Лист4"}</definedName>
    <definedName name="ццццц" localSheetId="62" hidden="1">{#N/A,#N/A,FALSE,"Лист4"}</definedName>
    <definedName name="ццццц" localSheetId="66" hidden="1">{#N/A,#N/A,FALSE,"Лист4"}</definedName>
    <definedName name="ццццц" localSheetId="67" hidden="1">{#N/A,#N/A,FALSE,"Лист4"}</definedName>
    <definedName name="ццццц" localSheetId="69" hidden="1">{#N/A,#N/A,FALSE,"Лист4"}</definedName>
    <definedName name="ццццц" localSheetId="72" hidden="1">{#N/A,#N/A,FALSE,"Лист4"}</definedName>
    <definedName name="ццццц" localSheetId="81" hidden="1">{#N/A,#N/A,FALSE,"Лист4"}</definedName>
    <definedName name="ццццц" localSheetId="82" hidden="1">{#N/A,#N/A,FALSE,"Лист4"}</definedName>
    <definedName name="ццццц" localSheetId="85" hidden="1">{#N/A,#N/A,FALSE,"Лист4"}</definedName>
    <definedName name="ццццц" localSheetId="87" hidden="1">{#N/A,#N/A,FALSE,"Лист4"}</definedName>
    <definedName name="ццццц" localSheetId="88" hidden="1">{#N/A,#N/A,FALSE,"Лист4"}</definedName>
    <definedName name="ццццц" localSheetId="89" hidden="1">{#N/A,#N/A,FALSE,"Лист4"}</definedName>
    <definedName name="ццццц" localSheetId="90" hidden="1">{#N/A,#N/A,FALSE,"Лист4"}</definedName>
    <definedName name="ццццц" localSheetId="91" hidden="1">{#N/A,#N/A,FALSE,"Лист4"}</definedName>
    <definedName name="ццццц" localSheetId="60"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36"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4" hidden="1">{#N/A,#N/A,FALSE,"Лист4"}</definedName>
    <definedName name="цццццц" localSheetId="47"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61" hidden="1">{#N/A,#N/A,FALSE,"Лист4"}</definedName>
    <definedName name="цццццц" localSheetId="62" hidden="1">{#N/A,#N/A,FALSE,"Лист4"}</definedName>
    <definedName name="цццццц" localSheetId="66" hidden="1">{#N/A,#N/A,FALSE,"Лист4"}</definedName>
    <definedName name="цццццц" localSheetId="67" hidden="1">{#N/A,#N/A,FALSE,"Лист4"}</definedName>
    <definedName name="цццццц" localSheetId="69" hidden="1">{#N/A,#N/A,FALSE,"Лист4"}</definedName>
    <definedName name="цццццц" localSheetId="72" hidden="1">{#N/A,#N/A,FALSE,"Лист4"}</definedName>
    <definedName name="цццццц" localSheetId="81" hidden="1">{#N/A,#N/A,FALSE,"Лист4"}</definedName>
    <definedName name="цццццц" localSheetId="82" hidden="1">{#N/A,#N/A,FALSE,"Лист4"}</definedName>
    <definedName name="цццццц" localSheetId="85" hidden="1">{#N/A,#N/A,FALSE,"Лист4"}</definedName>
    <definedName name="цццццц" localSheetId="87" hidden="1">{#N/A,#N/A,FALSE,"Лист4"}</definedName>
    <definedName name="цццццц" localSheetId="88" hidden="1">{#N/A,#N/A,FALSE,"Лист4"}</definedName>
    <definedName name="цццццц" localSheetId="89" hidden="1">{#N/A,#N/A,FALSE,"Лист4"}</definedName>
    <definedName name="цццццц" localSheetId="90" hidden="1">{#N/A,#N/A,FALSE,"Лист4"}</definedName>
    <definedName name="цццццц" localSheetId="91" hidden="1">{#N/A,#N/A,FALSE,"Лист4"}</definedName>
    <definedName name="цццццц" localSheetId="60"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36"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4" hidden="1">{#N/A,#N/A,FALSE,"Лист4"}</definedName>
    <definedName name="чву" localSheetId="47"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61" hidden="1">{#N/A,#N/A,FALSE,"Лист4"}</definedName>
    <definedName name="чву" localSheetId="62" hidden="1">{#N/A,#N/A,FALSE,"Лист4"}</definedName>
    <definedName name="чву" localSheetId="66" hidden="1">{#N/A,#N/A,FALSE,"Лист4"}</definedName>
    <definedName name="чву" localSheetId="67" hidden="1">{#N/A,#N/A,FALSE,"Лист4"}</definedName>
    <definedName name="чву" localSheetId="69" hidden="1">{#N/A,#N/A,FALSE,"Лист4"}</definedName>
    <definedName name="чву" localSheetId="72" hidden="1">{#N/A,#N/A,FALSE,"Лист4"}</definedName>
    <definedName name="чву" localSheetId="81" hidden="1">{#N/A,#N/A,FALSE,"Лист4"}</definedName>
    <definedName name="чву" localSheetId="82" hidden="1">{#N/A,#N/A,FALSE,"Лист4"}</definedName>
    <definedName name="чву" localSheetId="85" hidden="1">{#N/A,#N/A,FALSE,"Лист4"}</definedName>
    <definedName name="чву" localSheetId="87" hidden="1">{#N/A,#N/A,FALSE,"Лист4"}</definedName>
    <definedName name="чву" localSheetId="88" hidden="1">{#N/A,#N/A,FALSE,"Лист4"}</definedName>
    <definedName name="чву" localSheetId="89" hidden="1">{#N/A,#N/A,FALSE,"Лист4"}</definedName>
    <definedName name="чву" localSheetId="90" hidden="1">{#N/A,#N/A,FALSE,"Лист4"}</definedName>
    <definedName name="чву" localSheetId="91" hidden="1">{#N/A,#N/A,FALSE,"Лист4"}</definedName>
    <definedName name="чву" localSheetId="60"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36"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4" hidden="1">{#N/A,#N/A,FALSE,"т02бд"}</definedName>
    <definedName name="черв" localSheetId="47"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61" hidden="1">{#N/A,#N/A,FALSE,"т02бд"}</definedName>
    <definedName name="черв" localSheetId="62" hidden="1">{#N/A,#N/A,FALSE,"т02бд"}</definedName>
    <definedName name="черв" localSheetId="66" hidden="1">{#N/A,#N/A,FALSE,"т02бд"}</definedName>
    <definedName name="черв" localSheetId="67" hidden="1">{#N/A,#N/A,FALSE,"т02бд"}</definedName>
    <definedName name="черв" localSheetId="69" hidden="1">{#N/A,#N/A,FALSE,"т02бд"}</definedName>
    <definedName name="черв" localSheetId="72" hidden="1">{#N/A,#N/A,FALSE,"т02бд"}</definedName>
    <definedName name="черв" localSheetId="81" hidden="1">{#N/A,#N/A,FALSE,"т02бд"}</definedName>
    <definedName name="черв" localSheetId="82" hidden="1">{#N/A,#N/A,FALSE,"т02бд"}</definedName>
    <definedName name="черв" localSheetId="85" hidden="1">{#N/A,#N/A,FALSE,"т02бд"}</definedName>
    <definedName name="черв" localSheetId="87" hidden="1">{#N/A,#N/A,FALSE,"т02бд"}</definedName>
    <definedName name="черв" localSheetId="88" hidden="1">{#N/A,#N/A,FALSE,"т02бд"}</definedName>
    <definedName name="черв" localSheetId="89" hidden="1">{#N/A,#N/A,FALSE,"т02бд"}</definedName>
    <definedName name="черв" localSheetId="90" hidden="1">{#N/A,#N/A,FALSE,"т02бд"}</definedName>
    <definedName name="черв" localSheetId="91" hidden="1">{#N/A,#N/A,FALSE,"т02бд"}</definedName>
    <definedName name="черв" localSheetId="60" hidden="1">{#N/A,#N/A,FALSE,"т02бд"}</definedName>
    <definedName name="черв" localSheetId="70" hidden="1">{#N/A,#N/A,FALSE,"т02бд"}</definedName>
    <definedName name="черв" localSheetId="71" hidden="1">{#N/A,#N/A,FALSE,"т02бд"}</definedName>
    <definedName name="черв" hidden="1">{#N/A,#N/A,FALSE,"т02бд"}</definedName>
    <definedName name="чч" localSheetId="1"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36"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4" hidden="1">{#N/A,#N/A,FALSE,"Лист4"}</definedName>
    <definedName name="чч" localSheetId="47"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61" hidden="1">{#N/A,#N/A,FALSE,"Лист4"}</definedName>
    <definedName name="чч" localSheetId="62" hidden="1">{#N/A,#N/A,FALSE,"Лист4"}</definedName>
    <definedName name="чч" localSheetId="66" hidden="1">{#N/A,#N/A,FALSE,"Лист4"}</definedName>
    <definedName name="чч" localSheetId="67" hidden="1">{#N/A,#N/A,FALSE,"Лист4"}</definedName>
    <definedName name="чч" localSheetId="69" hidden="1">{#N/A,#N/A,FALSE,"Лист4"}</definedName>
    <definedName name="чч" localSheetId="72" hidden="1">{#N/A,#N/A,FALSE,"Лист4"}</definedName>
    <definedName name="чч" localSheetId="81" hidden="1">{#N/A,#N/A,FALSE,"Лист4"}</definedName>
    <definedName name="чч" localSheetId="82" hidden="1">{#N/A,#N/A,FALSE,"Лист4"}</definedName>
    <definedName name="чч" localSheetId="85" hidden="1">{#N/A,#N/A,FALSE,"Лист4"}</definedName>
    <definedName name="чч" localSheetId="87" hidden="1">{#N/A,#N/A,FALSE,"Лист4"}</definedName>
    <definedName name="чч" localSheetId="88" hidden="1">{#N/A,#N/A,FALSE,"Лист4"}</definedName>
    <definedName name="чч" localSheetId="89" hidden="1">{#N/A,#N/A,FALSE,"Лист4"}</definedName>
    <definedName name="чч" localSheetId="90" hidden="1">{#N/A,#N/A,FALSE,"Лист4"}</definedName>
    <definedName name="чч" localSheetId="91" hidden="1">{#N/A,#N/A,FALSE,"Лист4"}</definedName>
    <definedName name="чч" localSheetId="60" hidden="1">{#N/A,#N/A,FALSE,"Лист4"}</definedName>
    <definedName name="чч" localSheetId="70" hidden="1">{#N/A,#N/A,FALSE,"Лист4"}</definedName>
    <definedName name="чч" hidden="1">{#N/A,#N/A,FALSE,"Лист4"}</definedName>
    <definedName name="ччч" localSheetId="1"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36"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4" hidden="1">{#N/A,#N/A,FALSE,"Лист4"}</definedName>
    <definedName name="ччч" localSheetId="47"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61" hidden="1">{#N/A,#N/A,FALSE,"Лист4"}</definedName>
    <definedName name="ччч" localSheetId="62" hidden="1">{#N/A,#N/A,FALSE,"Лист4"}</definedName>
    <definedName name="ччч" localSheetId="66" hidden="1">{#N/A,#N/A,FALSE,"Лист4"}</definedName>
    <definedName name="ччч" localSheetId="67" hidden="1">{#N/A,#N/A,FALSE,"Лист4"}</definedName>
    <definedName name="ччч" localSheetId="69" hidden="1">{#N/A,#N/A,FALSE,"Лист4"}</definedName>
    <definedName name="ччч" localSheetId="72" hidden="1">{#N/A,#N/A,FALSE,"Лист4"}</definedName>
    <definedName name="ччч" localSheetId="81" hidden="1">{#N/A,#N/A,FALSE,"Лист4"}</definedName>
    <definedName name="ччч" localSheetId="82" hidden="1">{#N/A,#N/A,FALSE,"Лист4"}</definedName>
    <definedName name="ччч" localSheetId="85" hidden="1">{#N/A,#N/A,FALSE,"Лист4"}</definedName>
    <definedName name="ччч" localSheetId="87" hidden="1">{#N/A,#N/A,FALSE,"Лист4"}</definedName>
    <definedName name="ччч" localSheetId="88" hidden="1">{#N/A,#N/A,FALSE,"Лист4"}</definedName>
    <definedName name="ччч" localSheetId="89" hidden="1">{#N/A,#N/A,FALSE,"Лист4"}</definedName>
    <definedName name="ччч" localSheetId="90" hidden="1">{#N/A,#N/A,FALSE,"Лист4"}</definedName>
    <definedName name="ччч" localSheetId="91" hidden="1">{#N/A,#N/A,FALSE,"Лист4"}</definedName>
    <definedName name="ччч" localSheetId="60" hidden="1">{#N/A,#N/A,FALSE,"Лист4"}</definedName>
    <definedName name="ччч" localSheetId="70" hidden="1">{#N/A,#N/A,FALSE,"Лист4"}</definedName>
    <definedName name="ччч" hidden="1">{#N/A,#N/A,FALSE,"Лист4"}</definedName>
    <definedName name="шш" localSheetId="1"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36"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4" hidden="1">{#N/A,#N/A,FALSE,"Лист4"}</definedName>
    <definedName name="шш" localSheetId="47"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61" hidden="1">{#N/A,#N/A,FALSE,"Лист4"}</definedName>
    <definedName name="шш" localSheetId="62" hidden="1">{#N/A,#N/A,FALSE,"Лист4"}</definedName>
    <definedName name="шш" localSheetId="66" hidden="1">{#N/A,#N/A,FALSE,"Лист4"}</definedName>
    <definedName name="шш" localSheetId="67" hidden="1">{#N/A,#N/A,FALSE,"Лист4"}</definedName>
    <definedName name="шш" localSheetId="69" hidden="1">{#N/A,#N/A,FALSE,"Лист4"}</definedName>
    <definedName name="шш" localSheetId="72" hidden="1">{#N/A,#N/A,FALSE,"Лист4"}</definedName>
    <definedName name="шш" localSheetId="81" hidden="1">{#N/A,#N/A,FALSE,"Лист4"}</definedName>
    <definedName name="шш" localSheetId="82" hidden="1">{#N/A,#N/A,FALSE,"Лист4"}</definedName>
    <definedName name="шш" localSheetId="85" hidden="1">{#N/A,#N/A,FALSE,"Лист4"}</definedName>
    <definedName name="шш" localSheetId="87" hidden="1">{#N/A,#N/A,FALSE,"Лист4"}</definedName>
    <definedName name="шш" localSheetId="88" hidden="1">{#N/A,#N/A,FALSE,"Лист4"}</definedName>
    <definedName name="шш" localSheetId="89" hidden="1">{#N/A,#N/A,FALSE,"Лист4"}</definedName>
    <definedName name="шш" localSheetId="90" hidden="1">{#N/A,#N/A,FALSE,"Лист4"}</definedName>
    <definedName name="шш" localSheetId="91" hidden="1">{#N/A,#N/A,FALSE,"Лист4"}</definedName>
    <definedName name="шш" localSheetId="60"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36"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4" hidden="1">{#N/A,#N/A,FALSE,"Лист4"}</definedName>
    <definedName name="шшшш" localSheetId="47"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61" hidden="1">{#N/A,#N/A,FALSE,"Лист4"}</definedName>
    <definedName name="шшшш" localSheetId="62" hidden="1">{#N/A,#N/A,FALSE,"Лист4"}</definedName>
    <definedName name="шшшш" localSheetId="66" hidden="1">{#N/A,#N/A,FALSE,"Лист4"}</definedName>
    <definedName name="шшшш" localSheetId="67" hidden="1">{#N/A,#N/A,FALSE,"Лист4"}</definedName>
    <definedName name="шшшш" localSheetId="69" hidden="1">{#N/A,#N/A,FALSE,"Лист4"}</definedName>
    <definedName name="шшшш" localSheetId="72" hidden="1">{#N/A,#N/A,FALSE,"Лист4"}</definedName>
    <definedName name="шшшш" localSheetId="81" hidden="1">{#N/A,#N/A,FALSE,"Лист4"}</definedName>
    <definedName name="шшшш" localSheetId="82" hidden="1">{#N/A,#N/A,FALSE,"Лист4"}</definedName>
    <definedName name="шшшш" localSheetId="85" hidden="1">{#N/A,#N/A,FALSE,"Лист4"}</definedName>
    <definedName name="шшшш" localSheetId="87" hidden="1">{#N/A,#N/A,FALSE,"Лист4"}</definedName>
    <definedName name="шшшш" localSheetId="88" hidden="1">{#N/A,#N/A,FALSE,"Лист4"}</definedName>
    <definedName name="шшшш" localSheetId="89" hidden="1">{#N/A,#N/A,FALSE,"Лист4"}</definedName>
    <definedName name="шшшш" localSheetId="90" hidden="1">{#N/A,#N/A,FALSE,"Лист4"}</definedName>
    <definedName name="шшшш" localSheetId="91" hidden="1">{#N/A,#N/A,FALSE,"Лист4"}</definedName>
    <definedName name="шшшш" localSheetId="60"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36"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4" hidden="1">{#N/A,#N/A,FALSE,"Лист4"}</definedName>
    <definedName name="щщ" localSheetId="47"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61" hidden="1">{#N/A,#N/A,FALSE,"Лист4"}</definedName>
    <definedName name="щщ" localSheetId="62" hidden="1">{#N/A,#N/A,FALSE,"Лист4"}</definedName>
    <definedName name="щщ" localSheetId="66" hidden="1">{#N/A,#N/A,FALSE,"Лист4"}</definedName>
    <definedName name="щщ" localSheetId="67" hidden="1">{#N/A,#N/A,FALSE,"Лист4"}</definedName>
    <definedName name="щщ" localSheetId="69" hidden="1">{#N/A,#N/A,FALSE,"Лист4"}</definedName>
    <definedName name="щщ" localSheetId="72" hidden="1">{#N/A,#N/A,FALSE,"Лист4"}</definedName>
    <definedName name="щщ" localSheetId="81" hidden="1">{#N/A,#N/A,FALSE,"Лист4"}</definedName>
    <definedName name="щщ" localSheetId="82" hidden="1">{#N/A,#N/A,FALSE,"Лист4"}</definedName>
    <definedName name="щщ" localSheetId="85" hidden="1">{#N/A,#N/A,FALSE,"Лист4"}</definedName>
    <definedName name="щщ" localSheetId="87" hidden="1">{#N/A,#N/A,FALSE,"Лист4"}</definedName>
    <definedName name="щщ" localSheetId="88" hidden="1">{#N/A,#N/A,FALSE,"Лист4"}</definedName>
    <definedName name="щщ" localSheetId="89" hidden="1">{#N/A,#N/A,FALSE,"Лист4"}</definedName>
    <definedName name="щщ" localSheetId="90" hidden="1">{#N/A,#N/A,FALSE,"Лист4"}</definedName>
    <definedName name="щщ" localSheetId="91" hidden="1">{#N/A,#N/A,FALSE,"Лист4"}</definedName>
    <definedName name="щщ" localSheetId="60" hidden="1">{#N/A,#N/A,FALSE,"Лист4"}</definedName>
    <definedName name="щщ" localSheetId="70" hidden="1">{#N/A,#N/A,FALSE,"Лист4"}</definedName>
    <definedName name="щщ" hidden="1">{#N/A,#N/A,FALSE,"Лист4"}</definedName>
    <definedName name="щщщ" localSheetId="1"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36"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4" hidden="1">{#N/A,#N/A,FALSE,"Лист4"}</definedName>
    <definedName name="щщщ" localSheetId="47"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61" hidden="1">{#N/A,#N/A,FALSE,"Лист4"}</definedName>
    <definedName name="щщщ" localSheetId="62" hidden="1">{#N/A,#N/A,FALSE,"Лист4"}</definedName>
    <definedName name="щщщ" localSheetId="66" hidden="1">{#N/A,#N/A,FALSE,"Лист4"}</definedName>
    <definedName name="щщщ" localSheetId="67" hidden="1">{#N/A,#N/A,FALSE,"Лист4"}</definedName>
    <definedName name="щщщ" localSheetId="69" hidden="1">{#N/A,#N/A,FALSE,"Лист4"}</definedName>
    <definedName name="щщщ" localSheetId="72" hidden="1">{#N/A,#N/A,FALSE,"Лист4"}</definedName>
    <definedName name="щщщ" localSheetId="81" hidden="1">{#N/A,#N/A,FALSE,"Лист4"}</definedName>
    <definedName name="щщщ" localSheetId="82" hidden="1">{#N/A,#N/A,FALSE,"Лист4"}</definedName>
    <definedName name="щщщ" localSheetId="85" hidden="1">{#N/A,#N/A,FALSE,"Лист4"}</definedName>
    <definedName name="щщщ" localSheetId="87" hidden="1">{#N/A,#N/A,FALSE,"Лист4"}</definedName>
    <definedName name="щщщ" localSheetId="88" hidden="1">{#N/A,#N/A,FALSE,"Лист4"}</definedName>
    <definedName name="щщщ" localSheetId="89" hidden="1">{#N/A,#N/A,FALSE,"Лист4"}</definedName>
    <definedName name="щщщ" localSheetId="90" hidden="1">{#N/A,#N/A,FALSE,"Лист4"}</definedName>
    <definedName name="щщщ" localSheetId="91" hidden="1">{#N/A,#N/A,FALSE,"Лист4"}</definedName>
    <definedName name="щщщ" localSheetId="60"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36"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4" hidden="1">{#N/A,#N/A,FALSE,"Лист4"}</definedName>
    <definedName name="щщщшг" localSheetId="47"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61" hidden="1">{#N/A,#N/A,FALSE,"Лист4"}</definedName>
    <definedName name="щщщшг" localSheetId="62" hidden="1">{#N/A,#N/A,FALSE,"Лист4"}</definedName>
    <definedName name="щщщшг" localSheetId="66" hidden="1">{#N/A,#N/A,FALSE,"Лист4"}</definedName>
    <definedName name="щщщшг" localSheetId="67" hidden="1">{#N/A,#N/A,FALSE,"Лист4"}</definedName>
    <definedName name="щщщшг" localSheetId="69" hidden="1">{#N/A,#N/A,FALSE,"Лист4"}</definedName>
    <definedName name="щщщшг" localSheetId="72" hidden="1">{#N/A,#N/A,FALSE,"Лист4"}</definedName>
    <definedName name="щщщшг" localSheetId="81" hidden="1">{#N/A,#N/A,FALSE,"Лист4"}</definedName>
    <definedName name="щщщшг" localSheetId="82" hidden="1">{#N/A,#N/A,FALSE,"Лист4"}</definedName>
    <definedName name="щщщшг" localSheetId="85" hidden="1">{#N/A,#N/A,FALSE,"Лист4"}</definedName>
    <definedName name="щщщшг" localSheetId="87" hidden="1">{#N/A,#N/A,FALSE,"Лист4"}</definedName>
    <definedName name="щщщшг" localSheetId="88" hidden="1">{#N/A,#N/A,FALSE,"Лист4"}</definedName>
    <definedName name="щщщшг" localSheetId="89" hidden="1">{#N/A,#N/A,FALSE,"Лист4"}</definedName>
    <definedName name="щщщшг" localSheetId="90" hidden="1">{#N/A,#N/A,FALSE,"Лист4"}</definedName>
    <definedName name="щщщшг" localSheetId="91" hidden="1">{#N/A,#N/A,FALSE,"Лист4"}</definedName>
    <definedName name="щщщшг" localSheetId="60" hidden="1">{#N/A,#N/A,FALSE,"Лист4"}</definedName>
    <definedName name="щщщшг" localSheetId="70" hidden="1">{#N/A,#N/A,FALSE,"Лист4"}</definedName>
    <definedName name="щщщшг" hidden="1">{#N/A,#N/A,FALSE,"Лист4"}</definedName>
    <definedName name="юю" localSheetId="1"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36"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4" hidden="1">{#N/A,#N/A,FALSE,"Лист4"}</definedName>
    <definedName name="юю" localSheetId="47"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61" hidden="1">{#N/A,#N/A,FALSE,"Лист4"}</definedName>
    <definedName name="юю" localSheetId="62" hidden="1">{#N/A,#N/A,FALSE,"Лист4"}</definedName>
    <definedName name="юю" localSheetId="66" hidden="1">{#N/A,#N/A,FALSE,"Лист4"}</definedName>
    <definedName name="юю" localSheetId="67" hidden="1">{#N/A,#N/A,FALSE,"Лист4"}</definedName>
    <definedName name="юю" localSheetId="69" hidden="1">{#N/A,#N/A,FALSE,"Лист4"}</definedName>
    <definedName name="юю" localSheetId="72" hidden="1">{#N/A,#N/A,FALSE,"Лист4"}</definedName>
    <definedName name="юю" localSheetId="81" hidden="1">{#N/A,#N/A,FALSE,"Лист4"}</definedName>
    <definedName name="юю" localSheetId="82" hidden="1">{#N/A,#N/A,FALSE,"Лист4"}</definedName>
    <definedName name="юю" localSheetId="85" hidden="1">{#N/A,#N/A,FALSE,"Лист4"}</definedName>
    <definedName name="юю" localSheetId="87" hidden="1">{#N/A,#N/A,FALSE,"Лист4"}</definedName>
    <definedName name="юю" localSheetId="88" hidden="1">{#N/A,#N/A,FALSE,"Лист4"}</definedName>
    <definedName name="юю" localSheetId="89" hidden="1">{#N/A,#N/A,FALSE,"Лист4"}</definedName>
    <definedName name="юю" localSheetId="90" hidden="1">{#N/A,#N/A,FALSE,"Лист4"}</definedName>
    <definedName name="юю" localSheetId="91" hidden="1">{#N/A,#N/A,FALSE,"Лист4"}</definedName>
    <definedName name="юю" localSheetId="60" hidden="1">{#N/A,#N/A,FALSE,"Лист4"}</definedName>
    <definedName name="юю" localSheetId="70" hidden="1">{#N/A,#N/A,FALSE,"Лист4"}</definedName>
    <definedName name="юю" hidden="1">{#N/A,#N/A,FALSE,"Лист4"}</definedName>
    <definedName name="ююю" localSheetId="1"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36"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4" hidden="1">{#N/A,#N/A,FALSE,"Лист4"}</definedName>
    <definedName name="ююю" localSheetId="47"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61" hidden="1">{#N/A,#N/A,FALSE,"Лист4"}</definedName>
    <definedName name="ююю" localSheetId="62" hidden="1">{#N/A,#N/A,FALSE,"Лист4"}</definedName>
    <definedName name="ююю" localSheetId="66" hidden="1">{#N/A,#N/A,FALSE,"Лист4"}</definedName>
    <definedName name="ююю" localSheetId="67" hidden="1">{#N/A,#N/A,FALSE,"Лист4"}</definedName>
    <definedName name="ююю" localSheetId="69" hidden="1">{#N/A,#N/A,FALSE,"Лист4"}</definedName>
    <definedName name="ююю" localSheetId="72" hidden="1">{#N/A,#N/A,FALSE,"Лист4"}</definedName>
    <definedName name="ююю" localSheetId="81" hidden="1">{#N/A,#N/A,FALSE,"Лист4"}</definedName>
    <definedName name="ююю" localSheetId="82" hidden="1">{#N/A,#N/A,FALSE,"Лист4"}</definedName>
    <definedName name="ююю" localSheetId="85" hidden="1">{#N/A,#N/A,FALSE,"Лист4"}</definedName>
    <definedName name="ююю" localSheetId="87" hidden="1">{#N/A,#N/A,FALSE,"Лист4"}</definedName>
    <definedName name="ююю" localSheetId="88" hidden="1">{#N/A,#N/A,FALSE,"Лист4"}</definedName>
    <definedName name="ююю" localSheetId="89" hidden="1">{#N/A,#N/A,FALSE,"Лист4"}</definedName>
    <definedName name="ююю" localSheetId="90" hidden="1">{#N/A,#N/A,FALSE,"Лист4"}</definedName>
    <definedName name="ююю" localSheetId="91" hidden="1">{#N/A,#N/A,FALSE,"Лист4"}</definedName>
    <definedName name="ююю" localSheetId="60"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36"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4" hidden="1">{#N/A,#N/A,FALSE,"Лист4"}</definedName>
    <definedName name="яяя" localSheetId="47"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61" hidden="1">{#N/A,#N/A,FALSE,"Лист4"}</definedName>
    <definedName name="яяя" localSheetId="62" hidden="1">{#N/A,#N/A,FALSE,"Лист4"}</definedName>
    <definedName name="яяя" localSheetId="66" hidden="1">{#N/A,#N/A,FALSE,"Лист4"}</definedName>
    <definedName name="яяя" localSheetId="67" hidden="1">{#N/A,#N/A,FALSE,"Лист4"}</definedName>
    <definedName name="яяя" localSheetId="69" hidden="1">{#N/A,#N/A,FALSE,"Лист4"}</definedName>
    <definedName name="яяя" localSheetId="72" hidden="1">{#N/A,#N/A,FALSE,"Лист4"}</definedName>
    <definedName name="яяя" localSheetId="81" hidden="1">{#N/A,#N/A,FALSE,"Лист4"}</definedName>
    <definedName name="яяя" localSheetId="82" hidden="1">{#N/A,#N/A,FALSE,"Лист4"}</definedName>
    <definedName name="яяя" localSheetId="85" hidden="1">{#N/A,#N/A,FALSE,"Лист4"}</definedName>
    <definedName name="яяя" localSheetId="87" hidden="1">{#N/A,#N/A,FALSE,"Лист4"}</definedName>
    <definedName name="яяя" localSheetId="88" hidden="1">{#N/A,#N/A,FALSE,"Лист4"}</definedName>
    <definedName name="яяя" localSheetId="89" hidden="1">{#N/A,#N/A,FALSE,"Лист4"}</definedName>
    <definedName name="яяя" localSheetId="90" hidden="1">{#N/A,#N/A,FALSE,"Лист4"}</definedName>
    <definedName name="яяя" localSheetId="91" hidden="1">{#N/A,#N/A,FALSE,"Лист4"}</definedName>
    <definedName name="яяя" localSheetId="60"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36"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4" hidden="1">{#N/A,#N/A,FALSE,"Лист4"}</definedName>
    <definedName name="яяяя" localSheetId="47"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61" hidden="1">{#N/A,#N/A,FALSE,"Лист4"}</definedName>
    <definedName name="яяяя" localSheetId="62" hidden="1">{#N/A,#N/A,FALSE,"Лист4"}</definedName>
    <definedName name="яяяя" localSheetId="66" hidden="1">{#N/A,#N/A,FALSE,"Лист4"}</definedName>
    <definedName name="яяяя" localSheetId="67" hidden="1">{#N/A,#N/A,FALSE,"Лист4"}</definedName>
    <definedName name="яяяя" localSheetId="69" hidden="1">{#N/A,#N/A,FALSE,"Лист4"}</definedName>
    <definedName name="яяяя" localSheetId="72" hidden="1">{#N/A,#N/A,FALSE,"Лист4"}</definedName>
    <definedName name="яяяя" localSheetId="81" hidden="1">{#N/A,#N/A,FALSE,"Лист4"}</definedName>
    <definedName name="яяяя" localSheetId="82" hidden="1">{#N/A,#N/A,FALSE,"Лист4"}</definedName>
    <definedName name="яяяя" localSheetId="85" hidden="1">{#N/A,#N/A,FALSE,"Лист4"}</definedName>
    <definedName name="яяяя" localSheetId="87" hidden="1">{#N/A,#N/A,FALSE,"Лист4"}</definedName>
    <definedName name="яяяя" localSheetId="88" hidden="1">{#N/A,#N/A,FALSE,"Лист4"}</definedName>
    <definedName name="яяяя" localSheetId="89" hidden="1">{#N/A,#N/A,FALSE,"Лист4"}</definedName>
    <definedName name="яяяя" localSheetId="90" hidden="1">{#N/A,#N/A,FALSE,"Лист4"}</definedName>
    <definedName name="яяяя" localSheetId="91" hidden="1">{#N/A,#N/A,FALSE,"Лист4"}</definedName>
    <definedName name="яяяя" localSheetId="60"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5" i="290" l="1"/>
  <c r="I19" i="304" l="1"/>
  <c r="I18" i="304"/>
  <c r="F18" i="307"/>
  <c r="G18" i="292" l="1"/>
  <c r="F1" i="264" l="1"/>
  <c r="E1" i="264"/>
  <c r="G34" i="290" l="1"/>
  <c r="H23" i="319" l="1"/>
  <c r="H20" i="319"/>
  <c r="H1" i="319"/>
  <c r="F1" i="319"/>
  <c r="E1" i="319"/>
  <c r="D1" i="319"/>
  <c r="C1" i="319"/>
  <c r="B1" i="319"/>
  <c r="E20" i="318"/>
  <c r="E1" i="318"/>
  <c r="C1" i="318"/>
  <c r="B1" i="318"/>
  <c r="H21" i="317"/>
  <c r="H20" i="317"/>
  <c r="H19" i="317"/>
  <c r="H18" i="317"/>
  <c r="F1" i="317"/>
  <c r="E1" i="317"/>
  <c r="D1" i="317"/>
  <c r="C1" i="317"/>
  <c r="H1" i="317"/>
  <c r="L16" i="255" l="1"/>
  <c r="B54" i="1" l="1"/>
  <c r="B53" i="1"/>
  <c r="B52" i="1"/>
  <c r="B118" i="1" l="1"/>
  <c r="K6" i="298"/>
  <c r="M4" i="94"/>
  <c r="I24" i="300"/>
  <c r="I20" i="300"/>
  <c r="H21" i="316" l="1"/>
  <c r="H19" i="316"/>
  <c r="H18" i="316"/>
  <c r="H1" i="316"/>
  <c r="C1" i="316"/>
  <c r="D1" i="316"/>
  <c r="E1" i="316"/>
  <c r="B1" i="316"/>
  <c r="A4" i="315"/>
  <c r="A3" i="315"/>
  <c r="P21" i="315"/>
  <c r="P1" i="315"/>
  <c r="AY42" i="314"/>
  <c r="AW42" i="314"/>
  <c r="AV33" i="314"/>
  <c r="AV32" i="314"/>
  <c r="AV14" i="314"/>
  <c r="AL4" i="314"/>
  <c r="AF4" i="314"/>
  <c r="Z4" i="314"/>
  <c r="T4" i="314"/>
  <c r="N4" i="314"/>
  <c r="H4" i="314"/>
  <c r="B4" i="314"/>
  <c r="AI27" i="311"/>
  <c r="AI7" i="311"/>
  <c r="A7" i="311"/>
  <c r="A8" i="311"/>
  <c r="A6" i="311"/>
  <c r="J19" i="312"/>
  <c r="J18" i="312"/>
  <c r="J1" i="312"/>
  <c r="C1" i="312"/>
  <c r="D1" i="312"/>
  <c r="E1" i="312"/>
  <c r="F1" i="312"/>
  <c r="G1" i="312"/>
  <c r="B1" i="312"/>
  <c r="G25" i="310"/>
  <c r="G26" i="310"/>
  <c r="G24" i="310"/>
  <c r="G22" i="310"/>
  <c r="G1" i="310"/>
  <c r="C1" i="310"/>
  <c r="B1" i="310"/>
  <c r="G21" i="276"/>
  <c r="G1" i="276"/>
  <c r="C1" i="276"/>
  <c r="D1" i="276"/>
  <c r="E1" i="276"/>
  <c r="B1" i="276"/>
  <c r="J35" i="280"/>
  <c r="J1" i="280"/>
  <c r="A5" i="280"/>
  <c r="A6" i="280"/>
  <c r="A7" i="280"/>
  <c r="A8" i="280"/>
  <c r="A9" i="280"/>
  <c r="A10" i="280"/>
  <c r="A11" i="280"/>
  <c r="A12" i="280"/>
  <c r="A13" i="280"/>
  <c r="A14" i="280"/>
  <c r="A15" i="280"/>
  <c r="A16" i="280"/>
  <c r="A17" i="280"/>
  <c r="A18" i="280"/>
  <c r="A19" i="280"/>
  <c r="A20" i="280"/>
  <c r="A21" i="280"/>
  <c r="A22" i="280"/>
  <c r="A23" i="280"/>
  <c r="A24" i="280"/>
  <c r="A25" i="280"/>
  <c r="A26" i="280"/>
  <c r="A27" i="280"/>
  <c r="A28" i="280"/>
  <c r="A29" i="280"/>
  <c r="A4" i="280"/>
  <c r="E1" i="280"/>
  <c r="F1" i="280"/>
  <c r="G1" i="280"/>
  <c r="H1" i="280"/>
  <c r="D1" i="280"/>
  <c r="G19" i="274"/>
  <c r="G18" i="274"/>
  <c r="G17" i="274"/>
  <c r="G1" i="274"/>
  <c r="C1" i="274"/>
  <c r="D1" i="274"/>
  <c r="E1" i="274"/>
  <c r="B1" i="274"/>
  <c r="J19" i="273"/>
  <c r="J18" i="273"/>
  <c r="J17" i="273"/>
  <c r="C7" i="273"/>
  <c r="C4" i="273"/>
  <c r="J1" i="273"/>
  <c r="F1" i="273"/>
  <c r="G1" i="273"/>
  <c r="H1" i="273"/>
  <c r="E1" i="273"/>
  <c r="H20" i="272"/>
  <c r="H1" i="272"/>
  <c r="C1" i="272"/>
  <c r="D1" i="272"/>
  <c r="E1" i="272"/>
  <c r="F1" i="272"/>
  <c r="B1" i="272"/>
  <c r="F20" i="271"/>
  <c r="F1" i="271"/>
  <c r="A4" i="271"/>
  <c r="A5" i="271"/>
  <c r="A6" i="271"/>
  <c r="A7" i="271"/>
  <c r="A8" i="271"/>
  <c r="A9" i="271"/>
  <c r="A10" i="271"/>
  <c r="A11" i="271"/>
  <c r="A12" i="271"/>
  <c r="A13" i="271"/>
  <c r="A3" i="271"/>
  <c r="A5" i="270"/>
  <c r="A6" i="270"/>
  <c r="A7" i="270"/>
  <c r="A4" i="270"/>
  <c r="L20" i="270"/>
  <c r="L1" i="270"/>
  <c r="E1" i="270"/>
  <c r="F1" i="270"/>
  <c r="G1" i="270"/>
  <c r="H1" i="270"/>
  <c r="I1" i="270"/>
  <c r="J1" i="270"/>
  <c r="D1" i="270"/>
  <c r="H24" i="269"/>
  <c r="H1" i="269"/>
  <c r="C1" i="269"/>
  <c r="D1" i="269"/>
  <c r="E1" i="269"/>
  <c r="F1" i="269"/>
  <c r="B1" i="269"/>
  <c r="A5" i="268"/>
  <c r="A4" i="268"/>
  <c r="J19" i="268"/>
  <c r="J18" i="268"/>
  <c r="J1" i="268"/>
  <c r="H1" i="268"/>
  <c r="E1" i="268"/>
  <c r="F1" i="268"/>
  <c r="G1" i="268"/>
  <c r="D1" i="268"/>
  <c r="A15" i="252" l="1"/>
  <c r="C1" i="92" l="1"/>
  <c r="F18" i="91"/>
  <c r="J21" i="115" l="1"/>
  <c r="B61" i="1" l="1"/>
  <c r="B60" i="1"/>
  <c r="B59" i="1"/>
  <c r="B58" i="1"/>
  <c r="B57" i="1"/>
  <c r="B56" i="1"/>
  <c r="A5" i="299" l="1"/>
  <c r="A6" i="299"/>
  <c r="A7" i="299"/>
  <c r="A8" i="299"/>
  <c r="A9" i="299"/>
  <c r="A10" i="299"/>
  <c r="A11" i="299"/>
  <c r="A12" i="299"/>
  <c r="A13" i="299"/>
  <c r="A14" i="299"/>
  <c r="A15" i="299"/>
  <c r="A16" i="299"/>
  <c r="A17" i="299"/>
  <c r="A18" i="299"/>
  <c r="A19" i="299"/>
  <c r="A20" i="299"/>
  <c r="A21" i="299"/>
  <c r="A22" i="299"/>
  <c r="A23" i="299"/>
  <c r="A24" i="299"/>
  <c r="A25" i="299"/>
  <c r="A26" i="299"/>
  <c r="A4" i="299"/>
  <c r="H17" i="299"/>
  <c r="H16" i="299"/>
  <c r="H1" i="299"/>
  <c r="B90" i="1" s="1"/>
  <c r="E1" i="299"/>
  <c r="D1" i="299"/>
  <c r="I1" i="300"/>
  <c r="B89" i="1" s="1"/>
  <c r="C1" i="300"/>
  <c r="B1" i="300"/>
  <c r="F1" i="307" l="1"/>
  <c r="B39" i="1" s="1"/>
  <c r="C1" i="307"/>
  <c r="D1" i="307"/>
  <c r="B1" i="307"/>
  <c r="K18" i="306"/>
  <c r="K17" i="306"/>
  <c r="K1" i="306"/>
  <c r="B38" i="1" s="1"/>
  <c r="C1" i="306"/>
  <c r="D1" i="306"/>
  <c r="E1" i="306"/>
  <c r="F1" i="306"/>
  <c r="G1" i="306"/>
  <c r="H1" i="306"/>
  <c r="I1" i="306"/>
  <c r="B1" i="306"/>
  <c r="G19" i="305"/>
  <c r="G1" i="305"/>
  <c r="B37" i="1" s="1"/>
  <c r="C1" i="305"/>
  <c r="D1" i="305"/>
  <c r="E1" i="305"/>
  <c r="B1" i="305"/>
  <c r="I1" i="304"/>
  <c r="B40" i="1" s="1"/>
  <c r="C1" i="304"/>
  <c r="D1" i="304"/>
  <c r="E1" i="304"/>
  <c r="F1" i="304"/>
  <c r="G1" i="304"/>
  <c r="B1" i="304"/>
  <c r="G19" i="303"/>
  <c r="G18" i="303"/>
  <c r="G1" i="303"/>
  <c r="B36" i="1" s="1"/>
  <c r="C1" i="303"/>
  <c r="D1" i="303"/>
  <c r="E1" i="303"/>
  <c r="B1" i="303"/>
  <c r="N18" i="301"/>
  <c r="N17" i="301"/>
  <c r="N16" i="301"/>
  <c r="N1" i="301"/>
  <c r="B35" i="1" s="1"/>
  <c r="A5" i="301"/>
  <c r="D1" i="301"/>
  <c r="E1" i="301"/>
  <c r="F1" i="301"/>
  <c r="G1" i="301"/>
  <c r="H1" i="301"/>
  <c r="I1" i="301"/>
  <c r="J1" i="301"/>
  <c r="K1" i="301"/>
  <c r="L1" i="301"/>
  <c r="C1" i="301"/>
  <c r="B1" i="301"/>
  <c r="B88" i="1" l="1"/>
  <c r="N1" i="69" l="1"/>
  <c r="E1" i="69"/>
  <c r="B1" i="70" l="1"/>
  <c r="N17" i="296" l="1"/>
  <c r="N1" i="296"/>
  <c r="B115" i="1" s="1"/>
  <c r="M1" i="296"/>
  <c r="L1" i="296"/>
  <c r="B1" i="296"/>
  <c r="G21" i="297"/>
  <c r="G20" i="297"/>
  <c r="G1" i="297"/>
  <c r="B116" i="1" s="1"/>
  <c r="E1" i="297"/>
  <c r="D1" i="297"/>
  <c r="C1" i="297"/>
  <c r="B1" i="297"/>
  <c r="E17" i="298"/>
  <c r="E1" i="298"/>
  <c r="B117" i="1" s="1"/>
  <c r="D1" i="298"/>
  <c r="C1" i="298"/>
  <c r="B1" i="298"/>
  <c r="G19" i="295"/>
  <c r="G1" i="295"/>
  <c r="B87" i="1" s="1"/>
  <c r="E1" i="295"/>
  <c r="D1" i="295"/>
  <c r="C1" i="295"/>
  <c r="B1" i="295"/>
  <c r="F19" i="294"/>
  <c r="F18" i="294"/>
  <c r="F1" i="294"/>
  <c r="B86" i="1" s="1"/>
  <c r="D1" i="294"/>
  <c r="C1" i="294"/>
  <c r="B1" i="294"/>
  <c r="F20" i="293"/>
  <c r="F19" i="293"/>
  <c r="F1" i="293"/>
  <c r="B85" i="1" s="1"/>
  <c r="E1" i="293"/>
  <c r="D1" i="293"/>
  <c r="C1" i="293"/>
  <c r="B1" i="293"/>
  <c r="G19" i="292"/>
  <c r="B5" i="292"/>
  <c r="G1" i="292"/>
  <c r="B84" i="1" s="1"/>
  <c r="F1" i="292"/>
  <c r="E1" i="292"/>
  <c r="D1" i="292"/>
  <c r="C1" i="292"/>
  <c r="B1" i="292"/>
  <c r="I21" i="291"/>
  <c r="I20" i="291"/>
  <c r="I1" i="291"/>
  <c r="B83" i="1" s="1"/>
  <c r="G1" i="291"/>
  <c r="F1" i="291"/>
  <c r="E1" i="291"/>
  <c r="D1" i="291"/>
  <c r="C1" i="291"/>
  <c r="B1" i="291"/>
  <c r="H21" i="290"/>
  <c r="H20" i="290"/>
  <c r="H1" i="290"/>
  <c r="B82" i="1" s="1"/>
  <c r="F1" i="290"/>
  <c r="E1" i="290"/>
  <c r="D1" i="290"/>
  <c r="C1" i="290"/>
  <c r="B1" i="290"/>
  <c r="H21" i="289"/>
  <c r="H20" i="289"/>
  <c r="H1" i="289"/>
  <c r="B81" i="1" s="1"/>
  <c r="F1" i="289"/>
  <c r="E1" i="289"/>
  <c r="D1" i="289"/>
  <c r="C1" i="289"/>
  <c r="B1" i="289"/>
  <c r="H22" i="288"/>
  <c r="H21" i="288"/>
  <c r="L1" i="288"/>
  <c r="H1" i="288"/>
  <c r="B80" i="1" s="1"/>
  <c r="F1" i="288"/>
  <c r="E1" i="288"/>
  <c r="D1" i="288"/>
  <c r="C1" i="288"/>
  <c r="B1" i="288"/>
  <c r="F18" i="287"/>
  <c r="F17" i="287"/>
  <c r="F1" i="287"/>
  <c r="B79" i="1" s="1"/>
  <c r="D1" i="287"/>
  <c r="C1" i="287"/>
  <c r="B1" i="287"/>
  <c r="D23" i="298"/>
  <c r="D21" i="298"/>
  <c r="D19" i="298"/>
  <c r="D17" i="298"/>
  <c r="D15" i="298"/>
  <c r="D13" i="298"/>
  <c r="D11" i="298"/>
  <c r="D9" i="298"/>
  <c r="D7" i="298"/>
  <c r="D5" i="298"/>
  <c r="F23" i="297"/>
  <c r="F21" i="297"/>
  <c r="F19" i="297"/>
  <c r="F17" i="297"/>
  <c r="F15" i="297"/>
  <c r="F13" i="297"/>
  <c r="F11" i="297"/>
  <c r="F9" i="297"/>
  <c r="F7" i="297"/>
  <c r="F5" i="297"/>
  <c r="M27" i="296"/>
  <c r="M25" i="296"/>
  <c r="M23" i="296"/>
  <c r="M21" i="296"/>
  <c r="M19" i="296"/>
  <c r="M17" i="296"/>
  <c r="M15" i="296"/>
  <c r="M13" i="296"/>
  <c r="M11" i="296"/>
  <c r="M9" i="296"/>
  <c r="M7" i="296"/>
  <c r="M5" i="296"/>
  <c r="F21" i="295"/>
  <c r="F18" i="295"/>
  <c r="F16" i="295"/>
  <c r="F14" i="295"/>
  <c r="F12" i="295"/>
  <c r="F10" i="295"/>
  <c r="F8" i="295"/>
  <c r="F6" i="295"/>
  <c r="F4" i="295"/>
  <c r="E42" i="294"/>
  <c r="E40" i="294"/>
  <c r="E28" i="294"/>
  <c r="E22" i="294"/>
  <c r="E16" i="294"/>
  <c r="E10" i="294"/>
  <c r="E4" i="294"/>
  <c r="E35" i="293"/>
  <c r="E28" i="293"/>
  <c r="E22" i="293"/>
  <c r="E16" i="293"/>
  <c r="E10" i="293"/>
  <c r="E4" i="293"/>
  <c r="H34" i="291"/>
  <c r="H28" i="291"/>
  <c r="H22" i="291"/>
  <c r="H16" i="291"/>
  <c r="H10" i="291"/>
  <c r="H4" i="291"/>
  <c r="G28" i="290"/>
  <c r="G22" i="290"/>
  <c r="G16" i="290"/>
  <c r="G10" i="290"/>
  <c r="G4" i="290"/>
  <c r="G33" i="289"/>
  <c r="G28" i="289"/>
  <c r="G22" i="289"/>
  <c r="G16" i="289"/>
  <c r="G10" i="289"/>
  <c r="G4" i="289"/>
  <c r="E42" i="287"/>
  <c r="E40" i="287"/>
  <c r="E34" i="287"/>
  <c r="E28" i="287"/>
  <c r="E22" i="287"/>
  <c r="E16" i="287"/>
  <c r="E10" i="287"/>
  <c r="E4" i="287"/>
  <c r="A4" i="174" l="1"/>
  <c r="G15" i="286" l="1"/>
  <c r="G12" i="286"/>
  <c r="G4" i="286"/>
  <c r="I4" i="286" s="1"/>
  <c r="H4" i="286"/>
  <c r="G5" i="286"/>
  <c r="I5" i="286" s="1"/>
  <c r="H5" i="286"/>
  <c r="G6" i="286"/>
  <c r="I6" i="286" s="1"/>
  <c r="H6" i="286"/>
  <c r="G7" i="286"/>
  <c r="I7" i="286" s="1"/>
  <c r="H7" i="286"/>
  <c r="G8" i="286"/>
  <c r="I8" i="286" s="1"/>
  <c r="H8" i="286"/>
  <c r="G9" i="286"/>
  <c r="I9" i="286" s="1"/>
  <c r="H9" i="286"/>
  <c r="G10" i="286"/>
  <c r="I10" i="286" s="1"/>
  <c r="H10" i="286"/>
  <c r="I1" i="115" l="1"/>
  <c r="C1" i="115"/>
  <c r="D1" i="115"/>
  <c r="E1" i="115"/>
  <c r="F1" i="115"/>
  <c r="G1" i="115"/>
  <c r="B1" i="115"/>
  <c r="L18" i="255" l="1"/>
  <c r="L17" i="255"/>
  <c r="L1" i="255"/>
  <c r="I1" i="255"/>
  <c r="H1" i="255"/>
  <c r="G1" i="255"/>
  <c r="F1" i="255"/>
  <c r="E1" i="255"/>
  <c r="L1" i="116"/>
  <c r="A5" i="116"/>
  <c r="A6" i="116"/>
  <c r="A7" i="116"/>
  <c r="I2" i="116"/>
  <c r="H2" i="116"/>
  <c r="G2" i="116"/>
  <c r="F2" i="116"/>
  <c r="E2" i="116"/>
  <c r="D2" i="116"/>
  <c r="H15" i="116"/>
  <c r="H16" i="116" s="1"/>
  <c r="A8" i="255"/>
  <c r="A9" i="255"/>
  <c r="A10" i="255"/>
  <c r="A11" i="255"/>
  <c r="A12" i="255"/>
  <c r="A13" i="255"/>
  <c r="A14" i="255"/>
  <c r="A15" i="255"/>
  <c r="A16" i="255"/>
  <c r="A17" i="255"/>
  <c r="A18" i="255"/>
  <c r="A19" i="255"/>
  <c r="A20" i="255"/>
  <c r="A21" i="255"/>
  <c r="A22" i="255"/>
  <c r="A23" i="255"/>
  <c r="A4" i="255"/>
  <c r="A5" i="255"/>
  <c r="A6" i="255"/>
  <c r="G1" i="286" l="1"/>
  <c r="B121" i="1" s="1"/>
  <c r="J21" i="285"/>
  <c r="J1" i="285"/>
  <c r="B120" i="1" s="1"/>
  <c r="C1" i="285"/>
  <c r="D1" i="285"/>
  <c r="E1" i="285"/>
  <c r="B1" i="285"/>
  <c r="O20" i="284"/>
  <c r="O19" i="284"/>
  <c r="P1" i="284"/>
  <c r="B119" i="1" s="1"/>
  <c r="J1" i="284"/>
  <c r="K1" i="284"/>
  <c r="I1" i="284"/>
  <c r="C1" i="284"/>
  <c r="D1" i="284"/>
  <c r="E1" i="284"/>
  <c r="F1" i="284"/>
  <c r="G1" i="284"/>
  <c r="H1" i="284"/>
  <c r="B1" i="284"/>
  <c r="B50" i="1" l="1"/>
  <c r="AK24" i="258" l="1"/>
  <c r="AK23" i="258"/>
  <c r="AW23" i="258"/>
  <c r="AW5" i="258"/>
  <c r="AU5" i="258"/>
  <c r="AR5" i="258"/>
  <c r="AP5" i="258"/>
  <c r="AN5" i="258"/>
  <c r="AK5" i="258"/>
  <c r="AK1" i="258" l="1"/>
  <c r="B22" i="1" s="1"/>
  <c r="P1" i="258"/>
  <c r="Q1" i="258"/>
  <c r="R1" i="258"/>
  <c r="S1" i="258"/>
  <c r="T1" i="258"/>
  <c r="V1" i="258"/>
  <c r="W1" i="258"/>
  <c r="X1" i="258"/>
  <c r="Z1" i="258"/>
  <c r="AA1" i="258"/>
  <c r="AB1" i="258"/>
  <c r="AD1" i="258"/>
  <c r="AE1" i="258"/>
  <c r="AF1" i="258"/>
  <c r="AG1" i="258"/>
  <c r="AH1" i="258"/>
  <c r="AI1" i="258"/>
  <c r="C1" i="258"/>
  <c r="D1" i="258"/>
  <c r="E1" i="258"/>
  <c r="F1" i="258"/>
  <c r="G1" i="258"/>
  <c r="I1" i="258"/>
  <c r="J1" i="258"/>
  <c r="K1" i="258"/>
  <c r="L1" i="258"/>
  <c r="M1" i="258"/>
  <c r="N1" i="258"/>
  <c r="B1" i="258"/>
  <c r="B48" i="1" l="1"/>
  <c r="B41" i="1"/>
  <c r="B51" i="1"/>
  <c r="B49" i="1"/>
  <c r="B47" i="1"/>
  <c r="B46" i="1"/>
  <c r="B45" i="1"/>
  <c r="B44" i="1"/>
  <c r="B43" i="1"/>
  <c r="B42" i="1"/>
  <c r="H1" i="98" l="1"/>
  <c r="I1" i="121"/>
  <c r="I1" i="100"/>
  <c r="I1" i="96" l="1"/>
  <c r="D18" i="267" l="1"/>
  <c r="D17" i="267"/>
  <c r="D14" i="267"/>
  <c r="D13" i="267"/>
  <c r="D12" i="267"/>
  <c r="D11" i="267"/>
  <c r="D10" i="267"/>
  <c r="D9" i="267"/>
  <c r="D8" i="267"/>
  <c r="D7" i="267"/>
  <c r="D6" i="267"/>
  <c r="D5" i="267"/>
  <c r="D4" i="267"/>
  <c r="D3" i="267"/>
  <c r="D1" i="267"/>
  <c r="B33" i="1" s="1"/>
  <c r="H23" i="266"/>
  <c r="H22" i="266"/>
  <c r="H21" i="266"/>
  <c r="H1" i="266"/>
  <c r="B31" i="1" s="1"/>
  <c r="F1" i="266"/>
  <c r="E1" i="266"/>
  <c r="D1" i="266"/>
  <c r="C1" i="266"/>
  <c r="B1" i="266"/>
  <c r="J20" i="265"/>
  <c r="J1" i="265"/>
  <c r="B30" i="1" s="1"/>
  <c r="F1" i="265"/>
  <c r="E1" i="265"/>
  <c r="D1" i="265"/>
  <c r="C1" i="265"/>
  <c r="B1" i="265"/>
  <c r="J22" i="264"/>
  <c r="J1" i="264"/>
  <c r="B29" i="1" s="1"/>
  <c r="D1" i="264"/>
  <c r="C1" i="264"/>
  <c r="B1" i="264"/>
  <c r="H19" i="262"/>
  <c r="H1" i="262"/>
  <c r="B28" i="1" s="1"/>
  <c r="E1" i="262"/>
  <c r="D1" i="262"/>
  <c r="C1" i="262"/>
  <c r="B1" i="262"/>
  <c r="H23" i="261"/>
  <c r="H1" i="261"/>
  <c r="B27" i="1" s="1"/>
  <c r="F1" i="261"/>
  <c r="E1" i="261"/>
  <c r="D1" i="261"/>
  <c r="C1" i="261"/>
  <c r="B1" i="261"/>
  <c r="J19" i="260"/>
  <c r="J1" i="260"/>
  <c r="B26" i="1" s="1"/>
  <c r="H1" i="260"/>
  <c r="G1" i="260"/>
  <c r="E1" i="260"/>
  <c r="D1" i="260"/>
  <c r="C1" i="260"/>
  <c r="B1" i="260"/>
  <c r="K19" i="259"/>
  <c r="K18" i="259"/>
  <c r="K1" i="259"/>
  <c r="B25" i="1" s="1"/>
  <c r="H1" i="259"/>
  <c r="G1" i="259"/>
  <c r="F1" i="259"/>
  <c r="E1" i="259"/>
  <c r="D1" i="259"/>
  <c r="C1" i="259"/>
  <c r="B1" i="259"/>
  <c r="AR39" i="267"/>
  <c r="AQ39" i="267"/>
  <c r="AP39" i="267"/>
  <c r="AO39" i="267"/>
  <c r="AN39" i="267"/>
  <c r="AM39" i="267"/>
  <c r="AL39" i="267"/>
  <c r="AK39" i="267"/>
  <c r="AJ39" i="267"/>
  <c r="AI39" i="267"/>
  <c r="AH39" i="267"/>
  <c r="AG39" i="267"/>
  <c r="AF39" i="267"/>
  <c r="AE39" i="267"/>
  <c r="AD39" i="267"/>
  <c r="AC39" i="267"/>
  <c r="AB39" i="267"/>
  <c r="AA39" i="267"/>
  <c r="Z39" i="267"/>
  <c r="Y39" i="267"/>
  <c r="X39" i="267"/>
  <c r="W39" i="267"/>
  <c r="V39" i="267"/>
  <c r="U39" i="267"/>
  <c r="T39" i="267"/>
  <c r="S39" i="267"/>
  <c r="R39" i="267"/>
  <c r="Q39" i="267"/>
  <c r="P39" i="267"/>
  <c r="O39" i="267"/>
  <c r="N39" i="267"/>
  <c r="M39" i="267"/>
  <c r="L39" i="267"/>
  <c r="K39" i="267"/>
  <c r="J39" i="267"/>
  <c r="I39" i="267"/>
  <c r="H39" i="267"/>
  <c r="G39" i="267"/>
  <c r="F39" i="267"/>
  <c r="E39" i="267"/>
  <c r="AR38" i="267"/>
  <c r="AQ38" i="267"/>
  <c r="AP38" i="267"/>
  <c r="AO38" i="267"/>
  <c r="AN38" i="267"/>
  <c r="AM38" i="267"/>
  <c r="AL38" i="267"/>
  <c r="AK38" i="267"/>
  <c r="AJ38" i="267"/>
  <c r="AI38" i="267"/>
  <c r="AH38" i="267"/>
  <c r="AG38" i="267"/>
  <c r="AF38" i="267"/>
  <c r="AE38" i="267"/>
  <c r="AD38" i="267"/>
  <c r="AC38" i="267"/>
  <c r="AB38" i="267"/>
  <c r="AA38" i="267"/>
  <c r="Z38" i="267"/>
  <c r="Y38" i="267"/>
  <c r="X38" i="267"/>
  <c r="W38" i="267"/>
  <c r="V38" i="267"/>
  <c r="U38" i="267"/>
  <c r="T38" i="267"/>
  <c r="S38" i="267"/>
  <c r="R38" i="267"/>
  <c r="Q38" i="267"/>
  <c r="P38" i="267"/>
  <c r="O38" i="267"/>
  <c r="N38" i="267"/>
  <c r="M38" i="267"/>
  <c r="L38" i="267"/>
  <c r="K38" i="267"/>
  <c r="J38" i="267"/>
  <c r="I38" i="267"/>
  <c r="H38" i="267"/>
  <c r="G38" i="267"/>
  <c r="F38" i="267"/>
  <c r="E38" i="267"/>
  <c r="C10" i="260"/>
  <c r="C9" i="260"/>
  <c r="C7" i="260"/>
  <c r="C6" i="260"/>
  <c r="B6" i="260"/>
  <c r="B5" i="260"/>
  <c r="C4" i="260"/>
  <c r="O1" i="256" l="1"/>
  <c r="J1" i="256"/>
  <c r="K1" i="256"/>
  <c r="L1" i="256"/>
  <c r="M1" i="256"/>
  <c r="N1" i="256"/>
  <c r="V5" i="256"/>
  <c r="H1" i="256"/>
  <c r="Q5" i="256"/>
  <c r="G18" i="257" l="1"/>
  <c r="B5" i="257"/>
  <c r="G1" i="257"/>
  <c r="B21" i="1" s="1"/>
  <c r="H1" i="7" l="1"/>
  <c r="Q24" i="256" l="1"/>
  <c r="Q1" i="256"/>
  <c r="B20" i="1" s="1"/>
  <c r="G1" i="256"/>
  <c r="F1" i="256"/>
  <c r="E1" i="256"/>
  <c r="D1" i="256"/>
  <c r="C1" i="256"/>
  <c r="B1" i="256"/>
  <c r="B18" i="1"/>
  <c r="A7" i="255"/>
  <c r="B16" i="1"/>
  <c r="B72" i="1" l="1"/>
  <c r="H21" i="254" l="1"/>
  <c r="H1" i="254"/>
  <c r="B77" i="1" s="1"/>
  <c r="E1" i="254"/>
  <c r="D1" i="254"/>
  <c r="C1" i="254"/>
  <c r="B1" i="254"/>
  <c r="H19" i="253"/>
  <c r="H1" i="253"/>
  <c r="B76" i="1" s="1"/>
  <c r="E1" i="253"/>
  <c r="D1" i="253"/>
  <c r="C1" i="253"/>
  <c r="B1" i="253"/>
  <c r="G23" i="252"/>
  <c r="G19" i="252"/>
  <c r="G1" i="252"/>
  <c r="B75" i="1" s="1"/>
  <c r="D1" i="252"/>
  <c r="A22" i="252"/>
  <c r="A21" i="252"/>
  <c r="A20" i="252"/>
  <c r="A19" i="252"/>
  <c r="A18" i="252"/>
  <c r="A17" i="252"/>
  <c r="A16" i="252"/>
  <c r="A14" i="252"/>
  <c r="A13" i="252"/>
  <c r="A12" i="252"/>
  <c r="A11" i="252"/>
  <c r="A10" i="252"/>
  <c r="A9" i="252"/>
  <c r="A8" i="252"/>
  <c r="A7" i="252"/>
  <c r="A6" i="252"/>
  <c r="A5" i="252"/>
  <c r="A4" i="252"/>
  <c r="F19" i="251"/>
  <c r="F1" i="251"/>
  <c r="B74" i="1" s="1"/>
  <c r="D1" i="251"/>
  <c r="C1" i="251"/>
  <c r="B1" i="251"/>
  <c r="F19" i="250"/>
  <c r="F1" i="250"/>
  <c r="B73" i="1" s="1"/>
  <c r="C1" i="250"/>
  <c r="B1" i="250"/>
  <c r="M21" i="249" l="1"/>
  <c r="S1" i="249"/>
  <c r="M1" i="249"/>
  <c r="B68" i="1" s="1"/>
  <c r="H1" i="249"/>
  <c r="G1" i="249"/>
  <c r="F1" i="249"/>
  <c r="E1" i="249"/>
  <c r="D1" i="249"/>
  <c r="C1" i="249"/>
  <c r="B1" i="249"/>
  <c r="A10" i="174"/>
  <c r="L1" i="174"/>
  <c r="D1" i="173" l="1"/>
  <c r="J1" i="173"/>
  <c r="A6" i="173"/>
  <c r="A7" i="173"/>
  <c r="A8" i="173"/>
  <c r="A9" i="173"/>
  <c r="A10" i="173"/>
  <c r="A11" i="173"/>
  <c r="A12" i="173"/>
  <c r="A13" i="173"/>
  <c r="A5" i="173"/>
  <c r="A12" i="172"/>
  <c r="J16" i="170" l="1"/>
  <c r="B32" i="1"/>
  <c r="A5" i="8"/>
  <c r="A6" i="8"/>
  <c r="A7" i="8"/>
  <c r="A8" i="8"/>
  <c r="A9" i="8"/>
  <c r="A10" i="8"/>
  <c r="A11" i="8"/>
  <c r="A12" i="8"/>
  <c r="A13" i="8"/>
  <c r="A14" i="8"/>
  <c r="A15" i="8"/>
  <c r="A16" i="8"/>
  <c r="A17" i="8"/>
  <c r="A18" i="8"/>
  <c r="A19" i="8"/>
  <c r="A20" i="8"/>
  <c r="A21" i="8"/>
  <c r="A22" i="8"/>
  <c r="A23" i="8"/>
  <c r="A24" i="8"/>
  <c r="A25" i="8"/>
  <c r="A4" i="8"/>
  <c r="B17" i="1"/>
  <c r="L19" i="116"/>
  <c r="L18" i="116"/>
  <c r="A8" i="116"/>
  <c r="A9" i="116"/>
  <c r="A10" i="116"/>
  <c r="A11" i="116"/>
  <c r="A12" i="116"/>
  <c r="A13" i="116"/>
  <c r="A14" i="116"/>
  <c r="A15" i="116"/>
  <c r="A16" i="116"/>
  <c r="A17" i="116"/>
  <c r="A18" i="116"/>
  <c r="A19" i="116"/>
  <c r="K20" i="8"/>
  <c r="K19" i="8"/>
  <c r="K1" i="8"/>
  <c r="B11" i="1" s="1"/>
  <c r="E1" i="8"/>
  <c r="F1" i="8"/>
  <c r="G1" i="8"/>
  <c r="H1" i="8"/>
  <c r="D1" i="8"/>
  <c r="G19" i="10"/>
  <c r="G18" i="10"/>
  <c r="G1" i="10"/>
  <c r="B12" i="1" s="1"/>
  <c r="E1" i="10"/>
  <c r="D1" i="10"/>
  <c r="C1" i="10"/>
  <c r="B1" i="10"/>
  <c r="E18" i="11"/>
  <c r="E1" i="11"/>
  <c r="B13" i="1" s="1"/>
  <c r="C1" i="11"/>
  <c r="B1" i="11"/>
  <c r="G18" i="9"/>
  <c r="G1" i="9"/>
  <c r="B15" i="1" s="1"/>
  <c r="B1" i="12"/>
  <c r="G18" i="12"/>
  <c r="G1" i="12"/>
  <c r="B14" i="1" s="1"/>
  <c r="E1" i="12"/>
  <c r="D1" i="12"/>
  <c r="C1" i="12"/>
  <c r="I1" i="6"/>
  <c r="B10" i="1" s="1"/>
  <c r="C24" i="6"/>
  <c r="C19" i="6"/>
  <c r="C14" i="6"/>
  <c r="C9" i="6"/>
  <c r="C4" i="6"/>
  <c r="I21" i="6"/>
  <c r="I20" i="6"/>
  <c r="F23" i="98"/>
  <c r="E1" i="121"/>
  <c r="B111" i="1" s="1"/>
  <c r="E1" i="98"/>
  <c r="B110" i="1" s="1"/>
  <c r="D1" i="69"/>
  <c r="B1" i="69"/>
  <c r="C1" i="69"/>
  <c r="C1" i="70"/>
  <c r="D1" i="70"/>
  <c r="W1" i="174"/>
  <c r="Q20" i="174"/>
  <c r="Q1" i="174"/>
  <c r="B67" i="1" s="1"/>
  <c r="K1" i="174"/>
  <c r="J1" i="174"/>
  <c r="I1" i="174"/>
  <c r="H1" i="174"/>
  <c r="G1" i="174"/>
  <c r="F1" i="174"/>
  <c r="E1" i="174"/>
  <c r="R20" i="173"/>
  <c r="R19" i="173"/>
  <c r="R1" i="173"/>
  <c r="B66" i="1" s="1"/>
  <c r="Q20" i="172"/>
  <c r="Q19" i="172"/>
  <c r="Q1" i="172"/>
  <c r="B65" i="1" s="1"/>
  <c r="J1" i="172"/>
  <c r="D1" i="172"/>
  <c r="A11" i="172"/>
  <c r="A10" i="172"/>
  <c r="A9" i="172"/>
  <c r="A8" i="172"/>
  <c r="A7" i="172"/>
  <c r="A6" i="172"/>
  <c r="A5" i="172"/>
  <c r="G1" i="171"/>
  <c r="B64" i="1" s="1"/>
  <c r="G20" i="171"/>
  <c r="D1" i="171"/>
  <c r="C1" i="171"/>
  <c r="B1" i="171"/>
  <c r="J17" i="170"/>
  <c r="H1" i="170"/>
  <c r="J1" i="170"/>
  <c r="B63" i="1" s="1"/>
  <c r="G1" i="170"/>
  <c r="F1" i="170"/>
  <c r="E1" i="170"/>
  <c r="D1" i="170"/>
  <c r="C1" i="170"/>
  <c r="B1" i="170"/>
  <c r="B62" i="1"/>
  <c r="L23" i="100"/>
  <c r="I21" i="121"/>
  <c r="AE12" i="106"/>
  <c r="AE15" i="106"/>
  <c r="C1" i="121"/>
  <c r="D1" i="121"/>
  <c r="B1" i="121"/>
  <c r="B1" i="98"/>
  <c r="H1" i="100"/>
  <c r="N1" i="96"/>
  <c r="G19" i="69"/>
  <c r="F19" i="70"/>
  <c r="B5" i="9"/>
  <c r="B71" i="1"/>
  <c r="C1" i="2"/>
  <c r="M2" i="97"/>
  <c r="V1" i="2"/>
  <c r="U1" i="2"/>
  <c r="B23" i="1"/>
  <c r="F1" i="100"/>
  <c r="J20" i="7"/>
  <c r="J1" i="7"/>
  <c r="B19" i="1" s="1"/>
  <c r="G1" i="7"/>
  <c r="F1" i="7"/>
  <c r="E1" i="7"/>
  <c r="D1" i="7"/>
  <c r="C1" i="7"/>
  <c r="B1" i="7"/>
  <c r="I1" i="2"/>
  <c r="B4" i="1"/>
  <c r="H21" i="101"/>
  <c r="I21" i="96"/>
  <c r="E19" i="92"/>
  <c r="K18" i="2"/>
  <c r="K1" i="2"/>
  <c r="B7" i="1" s="1"/>
  <c r="E1" i="2"/>
  <c r="D1" i="2"/>
  <c r="E1" i="92"/>
  <c r="B104" i="1" s="1"/>
  <c r="H1" i="101"/>
  <c r="B113" i="1" s="1"/>
  <c r="L1" i="100"/>
  <c r="B112" i="1" s="1"/>
  <c r="B108" i="1"/>
  <c r="C1" i="101"/>
  <c r="D1" i="101"/>
  <c r="E1" i="101"/>
  <c r="B1" i="101"/>
  <c r="C1" i="100"/>
  <c r="D1" i="100"/>
  <c r="E1" i="100"/>
  <c r="G1" i="100"/>
  <c r="B1" i="100"/>
  <c r="C1" i="98"/>
  <c r="D1" i="98"/>
  <c r="C1" i="96"/>
  <c r="D1" i="96"/>
  <c r="E1" i="96"/>
  <c r="F1" i="96"/>
  <c r="B1" i="96"/>
  <c r="B1" i="92"/>
  <c r="B55" i="1"/>
  <c r="E1" i="82"/>
  <c r="B3" i="1"/>
  <c r="B6" i="1"/>
  <c r="B8" i="1"/>
  <c r="B24" i="1"/>
  <c r="B34" i="1"/>
  <c r="B78" i="1"/>
  <c r="B91" i="1"/>
  <c r="B92" i="1"/>
  <c r="B98" i="1"/>
  <c r="B107" i="1"/>
  <c r="B114" i="1"/>
  <c r="B122" i="1"/>
  <c r="W8" i="105"/>
  <c r="F1" i="3"/>
  <c r="B9" i="1" s="1"/>
  <c r="F21" i="3"/>
  <c r="B5" i="3"/>
  <c r="F1" i="70"/>
  <c r="B70" i="1" s="1"/>
  <c r="B1" i="91"/>
  <c r="C1" i="91"/>
  <c r="D1" i="93"/>
  <c r="E1" i="93"/>
  <c r="F1" i="91"/>
  <c r="B103" i="1" s="1"/>
  <c r="L1" i="82"/>
  <c r="B93" i="1" s="1"/>
  <c r="U18" i="106"/>
  <c r="G1" i="69"/>
  <c r="B69" i="1" s="1"/>
  <c r="H1" i="97"/>
  <c r="B109" i="1" s="1"/>
  <c r="D1" i="97"/>
  <c r="C1" i="97"/>
  <c r="B1" i="97"/>
  <c r="L20" i="82"/>
  <c r="I1" i="82"/>
  <c r="D1" i="82"/>
  <c r="C1" i="82"/>
  <c r="G19" i="93"/>
  <c r="G1" i="93"/>
  <c r="B102" i="1" s="1"/>
  <c r="C1" i="93"/>
  <c r="B1" i="93"/>
  <c r="B1" i="106"/>
  <c r="U1" i="106"/>
  <c r="B124" i="1" s="1"/>
  <c r="M1" i="105"/>
  <c r="B123" i="1" s="1"/>
  <c r="M19" i="105"/>
  <c r="B1" i="105"/>
  <c r="E1" i="87"/>
  <c r="F1" i="87"/>
  <c r="H19" i="87"/>
  <c r="H1" i="87"/>
  <c r="B94" i="1" s="1"/>
  <c r="D1" i="87"/>
  <c r="C1" i="87"/>
  <c r="B1" i="87"/>
  <c r="F19" i="86"/>
  <c r="F1" i="86"/>
  <c r="B97" i="1" s="1"/>
  <c r="D1" i="86"/>
  <c r="C1" i="86"/>
  <c r="B1" i="86"/>
  <c r="F19" i="85"/>
  <c r="F1" i="85"/>
  <c r="B96" i="1" s="1"/>
  <c r="D1" i="85"/>
  <c r="C1" i="85"/>
  <c r="B1" i="85"/>
  <c r="B1" i="83"/>
  <c r="D1" i="83"/>
  <c r="F19" i="83"/>
  <c r="F1" i="83"/>
  <c r="B95" i="1" s="1"/>
  <c r="C1" i="83"/>
  <c r="H19" i="95"/>
  <c r="H1" i="95"/>
  <c r="B106" i="1" s="1"/>
  <c r="E1" i="95"/>
  <c r="D1" i="95"/>
  <c r="C1" i="95"/>
  <c r="B1" i="95"/>
  <c r="G19" i="94"/>
  <c r="G1" i="94"/>
  <c r="B105" i="1" s="1"/>
  <c r="E1" i="94"/>
  <c r="D1" i="94"/>
  <c r="C1" i="94"/>
  <c r="B1" i="94"/>
  <c r="G19" i="90"/>
  <c r="G1" i="90"/>
  <c r="B101" i="1" s="1"/>
  <c r="E1" i="90"/>
  <c r="D1" i="90"/>
  <c r="C1" i="90"/>
  <c r="B1" i="90"/>
  <c r="H19" i="89"/>
  <c r="H1" i="89"/>
  <c r="B100" i="1" s="1"/>
  <c r="F1" i="89"/>
  <c r="E1" i="89"/>
  <c r="D1" i="89"/>
  <c r="C1" i="89"/>
  <c r="B1" i="89"/>
  <c r="F19" i="88"/>
  <c r="F1" i="88"/>
  <c r="B99" i="1" s="1"/>
  <c r="C1" i="88"/>
  <c r="B1" i="88"/>
</calcChain>
</file>

<file path=xl/sharedStrings.xml><?xml version="1.0" encoding="utf-8"?>
<sst xmlns="http://schemas.openxmlformats.org/spreadsheetml/2006/main" count="3220" uniqueCount="1681">
  <si>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</si>
  <si>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</si>
  <si>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</si>
  <si>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</si>
  <si>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</si>
  <si>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</si>
  <si>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</si>
  <si>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</si>
  <si>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</si>
  <si>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</si>
  <si>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</si>
  <si>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</si>
  <si>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</si>
  <si>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</si>
  <si>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</si>
  <si>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</si>
  <si>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</si>
  <si>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</si>
  <si>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</si>
  <si>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</si>
  <si>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</si>
  <si>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</si>
  <si>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</si>
  <si>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</si>
  <si>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</si>
  <si>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</si>
  <si>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</si>
  <si>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</si>
  <si>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</si>
  <si>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</si>
  <si>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</si>
  <si>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</si>
  <si>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</si>
  <si>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</si>
  <si>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</si>
  <si>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</si>
  <si>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</si>
  <si>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</si>
  <si>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</si>
  <si>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</si>
  <si>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</si>
  <si>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</si>
  <si>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</si>
  <si>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</si>
  <si>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</si>
  <si>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</si>
  <si>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</si>
  <si>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</si>
  <si>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</si>
  <si>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</si>
  <si>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</si>
  <si>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</si>
  <si>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</si>
  <si>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</si>
  <si>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</si>
  <si>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</si>
  <si>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</si>
  <si>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</si>
  <si>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</si>
  <si>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</si>
  <si>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</si>
  <si>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</si>
  <si>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</si>
  <si>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</si>
  <si>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</si>
  <si>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</si>
  <si>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</si>
  <si>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</si>
  <si>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</si>
  <si>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</si>
  <si>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</si>
  <si>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</si>
  <si>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</si>
  <si>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</si>
  <si>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</si>
  <si>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</si>
  <si>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</si>
  <si>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</si>
  <si>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</si>
  <si>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</si>
  <si>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</si>
  <si>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</si>
  <si>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</si>
  <si>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</si>
  <si>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</si>
  <si>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</si>
  <si>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</si>
  <si>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</si>
  <si>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</si>
  <si>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</si>
  <si>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</si>
  <si>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Сільське господарство</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</si>
  <si>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</si>
  <si>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</si>
  <si>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</si>
  <si>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</si>
  <si>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</si>
  <si>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</si>
  <si>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</si>
  <si>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</si>
  <si>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</si>
  <si>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</si>
  <si>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</si>
  <si>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</si>
  <si>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</si>
  <si>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</si>
  <si>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</si>
  <si>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</si>
  <si>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 xml:space="preserve">Строкові депозити ДГ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</si>
  <si>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</si>
  <si>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</si>
  <si>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</si>
  <si>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</si>
  <si>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</si>
  <si>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</si>
  <si>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</si>
  <si>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</si>
  <si>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</si>
  <si>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</si>
  <si>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</si>
  <si>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</si>
  <si>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</si>
  <si>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</si>
  <si>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</si>
  <si>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</si>
  <si>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</si>
  <si>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</si>
  <si>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</si>
  <si>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</si>
  <si>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</si>
  <si>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</si>
  <si>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</si>
  <si>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</si>
  <si>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</si>
  <si>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</si>
  <si>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</si>
  <si>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</si>
  <si>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</si>
  <si>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</si>
  <si>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</si>
  <si>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</si>
  <si>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</si>
  <si>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</si>
  <si>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</si>
  <si>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</si>
  <si>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</si>
  <si>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</si>
  <si>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</si>
  <si>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</si>
  <si>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</si>
  <si>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</si>
  <si>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</si>
  <si>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</si>
  <si>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</si>
  <si>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</si>
  <si>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</si>
  <si>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</si>
  <si>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</si>
  <si>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</si>
  <si>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</si>
  <si>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</si>
  <si>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</si>
  <si>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</si>
  <si>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</si>
  <si>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</si>
  <si>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</si>
  <si>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</si>
  <si>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</si>
  <si>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</si>
  <si>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</si>
  <si>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</si>
  <si>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</si>
  <si>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</si>
  <si>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</si>
  <si>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</si>
  <si>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</si>
  <si>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</si>
  <si>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</si>
  <si>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</si>
  <si>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</si>
  <si>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</si>
  <si>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</si>
  <si>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</si>
  <si>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</si>
  <si>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</si>
  <si>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</si>
  <si>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</si>
  <si>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</si>
  <si>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</si>
  <si>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</si>
  <si>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</si>
  <si>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</si>
  <si>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</si>
  <si>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</si>
  <si>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</si>
  <si>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</si>
  <si>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</si>
  <si>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</si>
  <si>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</si>
  <si>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</si>
  <si>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</si>
  <si>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</si>
  <si>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</si>
  <si>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</si>
  <si>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</si>
  <si>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</si>
  <si>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</si>
  <si>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</si>
  <si>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</si>
  <si>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</si>
  <si>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</si>
  <si>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</si>
  <si>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</si>
  <si>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</si>
  <si>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</si>
  <si>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</si>
  <si>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</si>
  <si>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</si>
  <si>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</si>
  <si>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</si>
  <si>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</si>
  <si>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</si>
  <si>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</si>
  <si>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</si>
  <si>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</si>
  <si>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</si>
  <si>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</si>
  <si>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</si>
  <si>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</si>
  <si>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</si>
  <si>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</si>
  <si>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</si>
  <si>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</si>
  <si>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</si>
  <si>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</si>
  <si>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Фінансовий рахунок: чисті зовнішні зобов’язання, млрд дол.</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</si>
  <si>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</si>
  <si>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</si>
  <si>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</si>
  <si>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</si>
  <si>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</si>
  <si>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</si>
  <si>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</si>
  <si>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</si>
  <si>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</si>
  <si>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</si>
  <si>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</si>
  <si>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</si>
  <si>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</si>
  <si>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</si>
  <si>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</si>
  <si>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</si>
  <si>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</si>
  <si>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</si>
  <si>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</si>
  <si>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</si>
  <si>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</si>
  <si>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Телекомунікації</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</si>
  <si>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</si>
  <si>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</si>
  <si>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</si>
  <si>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</si>
  <si>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</si>
  <si>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</si>
  <si>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</si>
  <si>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</si>
  <si>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</si>
  <si>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</si>
  <si>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</si>
  <si>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</si>
  <si>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</si>
  <si>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</si>
  <si>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</si>
  <si>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</si>
  <si>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</si>
  <si>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</si>
  <si>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</si>
  <si>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</si>
  <si>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</si>
  <si>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</si>
  <si>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</si>
  <si>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</si>
  <si>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</si>
  <si>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</si>
  <si>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</si>
  <si>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</si>
  <si>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</si>
  <si>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</si>
  <si>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</si>
  <si>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</si>
  <si>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</si>
  <si>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</si>
  <si>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</si>
  <si>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</si>
  <si>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</si>
  <si>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</si>
  <si>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</si>
  <si>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</si>
  <si>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</si>
  <si>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</si>
  <si>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</si>
  <si>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</si>
  <si>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</si>
  <si>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</si>
  <si>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</si>
  <si>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</si>
  <si>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</si>
  <si>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</si>
  <si>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</si>
  <si>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</si>
  <si>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</si>
  <si>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</si>
  <si>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</si>
  <si>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</si>
  <si>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</si>
  <si>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</si>
  <si>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</si>
  <si>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</si>
  <si>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</si>
  <si>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</si>
  <si>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</si>
  <si>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</si>
  <si>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</si>
  <si>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</si>
  <si>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</si>
  <si>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</si>
  <si>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</si>
  <si>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</si>
  <si>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</si>
  <si>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</si>
  <si>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</si>
  <si>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</si>
  <si>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</si>
  <si>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</si>
  <si>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</si>
  <si>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</si>
  <si>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</si>
  <si>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</si>
  <si>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</si>
  <si>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</si>
  <si>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</si>
  <si>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</si>
  <si>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</si>
  <si>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</si>
  <si>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</si>
  <si>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</si>
  <si>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</si>
  <si>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</si>
  <si>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</si>
  <si>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</si>
  <si>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</si>
  <si>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</si>
  <si>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</si>
  <si>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</si>
  <si>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</si>
  <si>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</si>
  <si>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</si>
  <si>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</si>
  <si>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</si>
  <si>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</si>
  <si>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</si>
  <si>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</si>
  <si>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</si>
  <si>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</si>
  <si>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</si>
  <si>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</si>
  <si>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</si>
  <si>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</si>
  <si>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</si>
  <si>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</si>
  <si>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</si>
  <si>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</si>
  <si>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</si>
  <si>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</si>
  <si>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</si>
  <si>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</si>
  <si>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</si>
  <si>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</si>
  <si>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</si>
  <si>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</si>
  <si>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</si>
  <si>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</si>
  <si>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</si>
  <si>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</si>
  <si>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</si>
  <si>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</si>
  <si>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</si>
  <si>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</si>
  <si>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</si>
  <si>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</si>
  <si>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</si>
  <si>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</si>
  <si>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</si>
  <si>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</si>
  <si>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</si>
  <si>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</si>
  <si>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</si>
  <si>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</si>
  <si>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</si>
  <si>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</si>
  <si>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Key policy rate, average, %</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</si>
  <si>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</si>
  <si>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</si>
  <si>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</si>
  <si>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</si>
  <si>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</si>
  <si>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</si>
  <si>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</si>
  <si>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</si>
  <si>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</si>
  <si>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</si>
  <si>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</si>
  <si>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</si>
  <si>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</si>
  <si>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</si>
  <si>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 xml:space="preserve">Облікова ставка НБУ, середня, % </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</si>
  <si>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</si>
  <si>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</si>
  <si>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</si>
  <si>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</si>
  <si>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</si>
  <si>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</si>
  <si>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</si>
  <si>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</si>
  <si>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</si>
  <si>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</si>
  <si>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</si>
  <si>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</si>
  <si>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</si>
  <si>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</si>
  <si>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</si>
  <si>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</si>
  <si>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</si>
  <si>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</si>
  <si>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</si>
  <si>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</si>
  <si>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</si>
  <si>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</si>
  <si>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</si>
  <si>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</si>
  <si>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</si>
  <si>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</si>
  <si>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</si>
  <si>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</si>
  <si>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</si>
  <si>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</si>
  <si>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</si>
  <si>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</si>
  <si>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</si>
  <si>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</si>
  <si>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</si>
  <si>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</si>
  <si>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</si>
  <si>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</si>
  <si>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</si>
  <si>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</si>
  <si>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</si>
  <si>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</si>
  <si>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</si>
  <si>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С/г</t>
  </si>
  <si>
    <t>Участь у роб. силі (п.ш.)</t>
  </si>
  <si>
    <t>с/с (п.ш.)</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</si>
  <si>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</si>
  <si>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</si>
  <si>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</si>
  <si>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</si>
  <si>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</si>
  <si>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</si>
  <si>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</si>
  <si>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</si>
  <si>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</si>
  <si>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</si>
  <si>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</si>
  <si>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</si>
  <si>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</si>
  <si>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</si>
  <si>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</si>
  <si>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</si>
  <si>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</si>
  <si>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</si>
  <si>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</si>
  <si>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</si>
  <si>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</si>
  <si>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</si>
  <si>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</si>
  <si>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</si>
  <si>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</si>
  <si>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</si>
  <si>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</si>
  <si>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</si>
  <si>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</si>
  <si>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</si>
  <si>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</si>
  <si>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</si>
  <si>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</si>
  <si>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</si>
  <si>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</si>
  <si>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</si>
  <si>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</si>
  <si>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</si>
  <si>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</si>
  <si>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</si>
  <si>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</si>
  <si>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</si>
  <si>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</si>
  <si>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</si>
  <si>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</si>
  <si>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</si>
  <si>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</si>
  <si>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</si>
  <si>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</si>
  <si>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</si>
  <si>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</si>
  <si>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</si>
  <si>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</si>
  <si>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</si>
  <si>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</si>
  <si>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</si>
  <si>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</si>
  <si>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</si>
  <si>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</si>
  <si>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</si>
  <si>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</si>
  <si>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</si>
  <si>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</si>
  <si>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</si>
  <si>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</si>
  <si>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Housing rentals </t>
  </si>
  <si>
    <t>Travel services</t>
  </si>
  <si>
    <t>Recreation &amp; sports</t>
  </si>
  <si>
    <t>sa</t>
  </si>
  <si>
    <t>12.19</t>
  </si>
  <si>
    <t>01.20</t>
  </si>
  <si>
    <t>Оброблені продукти</t>
  </si>
  <si>
    <t>I.22</t>
  </si>
  <si>
    <t>II.22</t>
  </si>
  <si>
    <t>III.22</t>
  </si>
  <si>
    <t>IV.22</t>
  </si>
  <si>
    <t>Інше</t>
  </si>
  <si>
    <t>Other</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</si>
  <si>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</si>
  <si>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</si>
  <si>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</si>
  <si>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</si>
  <si>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</si>
  <si>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</si>
  <si>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</si>
  <si>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</si>
  <si>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</si>
  <si>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</si>
  <si>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</si>
  <si>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</si>
  <si>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</si>
  <si>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Джерело: Bloomberg.</t>
  </si>
  <si>
    <t>Source: Bloomberg.</t>
  </si>
  <si>
    <t>J.P.Morgan EMBI+, 01.01.2019=100</t>
  </si>
  <si>
    <t>J.P.Morgan EMBI+, 01 Jan 2019 = 100</t>
  </si>
  <si>
    <t>Annual change in volumes and prices of selected export goods*, USD bn</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</si>
  <si>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</si>
  <si>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</si>
  <si>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</si>
  <si>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</si>
  <si>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</si>
  <si>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</si>
  <si>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Law</t>
  </si>
  <si>
    <t>Education, science</t>
  </si>
  <si>
    <t>Total</t>
  </si>
  <si>
    <t>Finance</t>
  </si>
  <si>
    <t>Transport</t>
  </si>
  <si>
    <t>IT</t>
  </si>
  <si>
    <t>Craft workers</t>
  </si>
  <si>
    <t>Юриспруденція</t>
  </si>
  <si>
    <t>Секретаріат</t>
  </si>
  <si>
    <t>Освіта, наука</t>
  </si>
  <si>
    <t>Транспорт</t>
  </si>
  <si>
    <t>Сфера обслуговування</t>
  </si>
  <si>
    <t>ІТ</t>
  </si>
  <si>
    <t>Робочі спеціальності</t>
  </si>
  <si>
    <t>2018</t>
  </si>
  <si>
    <t>компенсація від "Газпром"</t>
  </si>
  <si>
    <t>"Gazprom" payments</t>
  </si>
  <si>
    <t>Німеччина</t>
  </si>
  <si>
    <t>Чехія</t>
  </si>
  <si>
    <t>2017</t>
  </si>
  <si>
    <t>10.19</t>
  </si>
  <si>
    <t>Франція</t>
  </si>
  <si>
    <t>Czech Republic</t>
  </si>
  <si>
    <t>France</t>
  </si>
  <si>
    <t>Source: National statistical offices, NBU staff estimates.</t>
  </si>
  <si>
    <t>Main components of core CPI, sa, % qoq</t>
  </si>
  <si>
    <t>Компенсація від ПАТ "Газпром"</t>
  </si>
  <si>
    <t>2.4.6</t>
  </si>
  <si>
    <t>02.18</t>
  </si>
  <si>
    <t>03.18</t>
  </si>
  <si>
    <t>04.18</t>
  </si>
  <si>
    <t>06.18</t>
  </si>
  <si>
    <t>08.18</t>
  </si>
  <si>
    <t>10.18</t>
  </si>
  <si>
    <t>11.18</t>
  </si>
  <si>
    <t>02.20</t>
  </si>
  <si>
    <t>03.20</t>
  </si>
  <si>
    <t>2.5.9</t>
  </si>
  <si>
    <t>Compensation paid by Gazprom</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</si>
  <si>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</si>
  <si>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</si>
  <si>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</si>
  <si>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</si>
  <si>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</si>
  <si>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</si>
  <si>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</si>
  <si>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</si>
  <si>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</si>
  <si>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</si>
  <si>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Всього</t>
  </si>
  <si>
    <t>Джерело: ДМСУ, розрахунки НБУ.</t>
  </si>
  <si>
    <t>Source: SCSU, NBU staff estimates.</t>
  </si>
  <si>
    <t>* 79% в експорті товарів.</t>
  </si>
  <si>
    <t>* 79% of goods exports.</t>
  </si>
  <si>
    <t>≈ 15% імпорту машинобудування
≈ 5% загального імпорту</t>
  </si>
  <si>
    <t>≈ 15% of machinery imports
≈ 5% of total imports</t>
  </si>
  <si>
    <t>04.20</t>
  </si>
  <si>
    <t>2020</t>
  </si>
  <si>
    <t>Гаряча вода, опалення</t>
  </si>
  <si>
    <t>Hot water and heating</t>
  </si>
  <si>
    <t>Будівельно-монтажні роботи**</t>
  </si>
  <si>
    <t>Construction and assembly operations**</t>
  </si>
  <si>
    <t>Revision of the forecast</t>
  </si>
  <si>
    <t>Перегляд прогнозу</t>
  </si>
  <si>
    <t>Remittances, USD bn</t>
  </si>
  <si>
    <t>Готівка</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</si>
  <si>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</si>
  <si>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</si>
  <si>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</si>
  <si>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</si>
  <si>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</si>
  <si>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</si>
  <si>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</si>
  <si>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</si>
  <si>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</si>
  <si>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</si>
  <si>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Cash</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</si>
  <si>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</si>
  <si>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</si>
  <si>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</si>
  <si>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</si>
  <si>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</si>
  <si>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</si>
  <si>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</si>
  <si>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</si>
  <si>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</si>
  <si>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</si>
  <si>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</si>
  <si>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</si>
  <si>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</si>
  <si>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</si>
  <si>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Інші витрати</t>
  </si>
  <si>
    <t>Відстрочення або відміна сплати податку</t>
  </si>
  <si>
    <t xml:space="preserve">Соціальні видатки </t>
  </si>
  <si>
    <t>Гранти і субсидії для підприємств</t>
  </si>
  <si>
    <t>Кредити та кредитні гарантії</t>
  </si>
  <si>
    <t>Other spending</t>
  </si>
  <si>
    <t>Tax deferrals and rabates</t>
  </si>
  <si>
    <t>Social spending (wages and transfers)</t>
  </si>
  <si>
    <t>Grants and subsidies for firms</t>
  </si>
  <si>
    <t>Loans and credit guarantees</t>
  </si>
  <si>
    <t>Італія</t>
  </si>
  <si>
    <t>Italy</t>
  </si>
  <si>
    <t>Британія</t>
  </si>
  <si>
    <t>United Kingdom</t>
  </si>
  <si>
    <t>Czech Rep.</t>
  </si>
  <si>
    <t>Бельгія</t>
  </si>
  <si>
    <t>Belgium</t>
  </si>
  <si>
    <t>Іспанія</t>
  </si>
  <si>
    <t>Spain</t>
  </si>
  <si>
    <t>United States</t>
  </si>
  <si>
    <t>Нідерланди</t>
  </si>
  <si>
    <t>Netherlands</t>
  </si>
  <si>
    <t>Естонія</t>
  </si>
  <si>
    <t>Estonia</t>
  </si>
  <si>
    <t>Австрія</t>
  </si>
  <si>
    <t>Austria</t>
  </si>
  <si>
    <t>Угорщина</t>
  </si>
  <si>
    <t>Hungary</t>
  </si>
  <si>
    <t>Греція</t>
  </si>
  <si>
    <t>Greece</t>
  </si>
  <si>
    <t>Казахстан</t>
  </si>
  <si>
    <t>Kazakhstan</t>
  </si>
  <si>
    <t>Литва</t>
  </si>
  <si>
    <t>Lithuania</t>
  </si>
  <si>
    <t>Португалія</t>
  </si>
  <si>
    <t>Portugal</t>
  </si>
  <si>
    <t>Болгарія</t>
  </si>
  <si>
    <t>Bulgaria</t>
  </si>
  <si>
    <t>Індія</t>
  </si>
  <si>
    <t>India</t>
  </si>
  <si>
    <t>Фіскальні стимули за категоріями, % до ВВП за 2019 рік</t>
  </si>
  <si>
    <t>Fiscal Stimuli by Category, % of 2019 GDP</t>
  </si>
  <si>
    <t>* У разі, якщо неможливо розподілити за категоріями пакет фіскального стимулювання, він зазначається в категорії "Інші витрати".</t>
  </si>
  <si>
    <t>Source: IMF, official web-pages of national governments, NBU estimates.</t>
  </si>
  <si>
    <t>Джерело: МВФ, офіційні сторінки урядів держав, розрахунки НБУ.</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</si>
  <si>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</si>
  <si>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</si>
  <si>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</si>
  <si>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</si>
  <si>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</si>
  <si>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</si>
  <si>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</si>
  <si>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</si>
  <si>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</si>
  <si>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</si>
  <si>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</si>
  <si>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</si>
  <si>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</si>
  <si>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</si>
  <si>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</si>
  <si>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</si>
  <si>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</si>
  <si>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</si>
  <si>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</si>
  <si>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</si>
  <si>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</si>
  <si>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</si>
  <si>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</si>
  <si>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</si>
  <si>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</si>
  <si>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</si>
  <si>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Financial results</t>
  </si>
  <si>
    <t>Буд-во
2.7%</t>
  </si>
  <si>
    <t>В.1.1</t>
  </si>
  <si>
    <t>В.1.2</t>
  </si>
  <si>
    <t>B.2</t>
  </si>
  <si>
    <t>B.2.1</t>
  </si>
  <si>
    <t>Усього</t>
  </si>
  <si>
    <t>Джерело: ДССУ, ПФУ, розрахунки НБУ.</t>
  </si>
  <si>
    <t>Source: SSSU, PFU, NBU staff estimates.</t>
  </si>
  <si>
    <t>Top management</t>
  </si>
  <si>
    <t>Охорона</t>
  </si>
  <si>
    <t>Security</t>
  </si>
  <si>
    <t>Будівництво, архіт.</t>
  </si>
  <si>
    <t>Construction, architecture</t>
  </si>
  <si>
    <t>Фінанси</t>
  </si>
  <si>
    <t>Логістика</t>
  </si>
  <si>
    <t>Logistics</t>
  </si>
  <si>
    <t>Кер-во середньої ланки</t>
  </si>
  <si>
    <t>Middle management</t>
  </si>
  <si>
    <t>Медицина, фарм.</t>
  </si>
  <si>
    <t>Healthcare, pharma</t>
  </si>
  <si>
    <t>Культура</t>
  </si>
  <si>
    <t>Culture</t>
  </si>
  <si>
    <t>Telecommunications</t>
  </si>
  <si>
    <t>HR</t>
  </si>
  <si>
    <t>Продаж, закупівля</t>
  </si>
  <si>
    <t>Sales, procurement</t>
  </si>
  <si>
    <t>Бухгалтерія</t>
  </si>
  <si>
    <t>Accounting</t>
  </si>
  <si>
    <t>Маркетинг, PR</t>
  </si>
  <si>
    <t>Marketing, PR</t>
  </si>
  <si>
    <t>Дизайн, творчість</t>
  </si>
  <si>
    <t>Design, creativity</t>
  </si>
  <si>
    <t>Secretariat</t>
  </si>
  <si>
    <t>Роздрібна торгівля</t>
  </si>
  <si>
    <t>Retail</t>
  </si>
  <si>
    <t>Service sector</t>
  </si>
  <si>
    <t>Beauty, fitness, sports</t>
  </si>
  <si>
    <t>Готелі, ресторани</t>
  </si>
  <si>
    <t>Hotels, restaurants, tourism</t>
  </si>
  <si>
    <t>Джерело: work.ua, розрахунки НБУ.</t>
  </si>
  <si>
    <t>Source: work.ua, NBU staff estimates.</t>
  </si>
  <si>
    <t>* If it is impossible to classify a fiscal stimulus package under categories, it goes to "Other spending".</t>
  </si>
  <si>
    <t>Output in selected types of activities  in 2020 ( in % of 2019 GDP), quarterly averages, % yoy</t>
  </si>
  <si>
    <t>Сальдо рахунку поточних операцій*, млрд дол.</t>
  </si>
  <si>
    <t>Current account balance*, USD bn</t>
  </si>
  <si>
    <t>Transactions with domestic government debt securities by non-residents and their scheduled redemptions*, bn UAH</t>
  </si>
  <si>
    <t>Food</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</si>
  <si>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</si>
  <si>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</si>
  <si>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</si>
  <si>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</si>
  <si>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</si>
  <si>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</si>
  <si>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</si>
  <si>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</si>
  <si>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</si>
  <si>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</si>
  <si>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</si>
  <si>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</si>
  <si>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</si>
  <si>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</si>
  <si>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</si>
  <si>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</si>
  <si>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</si>
  <si>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</si>
  <si>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</si>
  <si>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</si>
  <si>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</si>
  <si>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</si>
  <si>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</si>
  <si>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</si>
  <si>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</si>
  <si>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</si>
  <si>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</si>
  <si>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</si>
  <si>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</si>
  <si>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</si>
  <si>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</si>
  <si>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</si>
  <si>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</si>
  <si>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</si>
  <si>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</si>
  <si>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</si>
  <si>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</si>
  <si>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Пенсійні виплати</t>
  </si>
  <si>
    <t>Капітальні 
видатки</t>
  </si>
  <si>
    <t>Інші 
видатки</t>
  </si>
  <si>
    <t>Охорона 
здоров'я</t>
  </si>
  <si>
    <t>Capital 
expenditures</t>
  </si>
  <si>
    <t>Others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</si>
  <si>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</si>
  <si>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</si>
  <si>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</si>
  <si>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</si>
  <si>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</si>
  <si>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</si>
  <si>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</si>
  <si>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</si>
  <si>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 xml:space="preserve">Чисті залучення державного бюджету, млрд грн </t>
  </si>
  <si>
    <t>Національна валюта</t>
  </si>
  <si>
    <t>National currency</t>
  </si>
  <si>
    <t>State budget net borrowings, UAH billion</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</si>
  <si>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</si>
  <si>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</si>
  <si>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</si>
  <si>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</si>
  <si>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</si>
  <si>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</si>
  <si>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</si>
  <si>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</si>
  <si>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</si>
  <si>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</si>
  <si>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</si>
  <si>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</si>
  <si>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</si>
  <si>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</si>
  <si>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</si>
  <si>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</si>
  <si>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</si>
  <si>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</si>
  <si>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</si>
  <si>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</si>
  <si>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</si>
  <si>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</si>
  <si>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В.4</t>
  </si>
  <si>
    <t>B.4.1</t>
  </si>
  <si>
    <t>B.4.2</t>
  </si>
  <si>
    <t>B.4.3</t>
  </si>
  <si>
    <t>Globa Manufacturing PMI and Manufacturing PMI of selected countries</t>
  </si>
  <si>
    <t>Краса, спорт</t>
  </si>
  <si>
    <t>Березень</t>
  </si>
  <si>
    <t xml:space="preserve">Квітень </t>
  </si>
  <si>
    <t>Травень</t>
  </si>
  <si>
    <t>Червень</t>
  </si>
  <si>
    <t>Разом</t>
  </si>
  <si>
    <t>March</t>
  </si>
  <si>
    <t>April</t>
  </si>
  <si>
    <t>May</t>
  </si>
  <si>
    <t>June</t>
  </si>
  <si>
    <t>Помісячна динаміка вакансій за секторами, % м/м та разом порівняно з лютим, %</t>
  </si>
  <si>
    <t>Work.ua vacancies by sector, % mom and % compared to February</t>
  </si>
  <si>
    <t>Джерело: work.ua, Google Trends, розрахунки НБУ.</t>
  </si>
  <si>
    <t>Source:  work.ua, Google Trends, NBU staff estimates.</t>
  </si>
  <si>
    <t>05.20</t>
  </si>
  <si>
    <t>06.20</t>
  </si>
  <si>
    <t>Нові резюме work.ua за тиждень, тис.</t>
  </si>
  <si>
    <t>New work.ua resumes per week, thousand</t>
  </si>
  <si>
    <t>Зареєстровані безробітні, тис. (п. ш.)</t>
  </si>
  <si>
    <t>Registered unemployed, thousand (RHS)</t>
  </si>
  <si>
    <t>Окремі категорії доходів населення, млрд грн</t>
  </si>
  <si>
    <t>Фонд оплати праці штатних працівників (п. ш.)</t>
  </si>
  <si>
    <t>Субсидії</t>
  </si>
  <si>
    <t>Pension payments</t>
  </si>
  <si>
    <t>Staff payroll (RHS)</t>
  </si>
  <si>
    <t>Subsidies</t>
  </si>
  <si>
    <t>Labor force part. (RHS)</t>
  </si>
  <si>
    <t>2.3.6</t>
  </si>
  <si>
    <t>* У IV кв. 2019 року – без урахування компенсації від ПАТ "Газпром".</t>
  </si>
  <si>
    <t>* In IVQ 2019 without compensation paid by Gazprom.</t>
  </si>
  <si>
    <t>Олія та жири</t>
  </si>
  <si>
    <t>Насіння олійних</t>
  </si>
  <si>
    <t>Залізні руди</t>
  </si>
  <si>
    <t>Oils&amp;fats</t>
  </si>
  <si>
    <t>Oilseeds</t>
  </si>
  <si>
    <t>Iron ores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</si>
  <si>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</si>
  <si>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</si>
  <si>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</si>
  <si>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</si>
  <si>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</si>
  <si>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</si>
  <si>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</si>
  <si>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</si>
  <si>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</si>
  <si>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</si>
  <si>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</si>
  <si>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</si>
  <si>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Абсолютна річна зміна обсягів та цін імпорту за окремими* товарами, млрд дол.</t>
  </si>
  <si>
    <t>Annual change in volumes and prices of selected import goods*, USD bn</t>
  </si>
  <si>
    <t>* 51% в імпорті товарів.</t>
  </si>
  <si>
    <t>* 51% of goods imports.</t>
  </si>
  <si>
    <t>IT-послуги</t>
  </si>
  <si>
    <t>IT-services</t>
  </si>
  <si>
    <t>Трубопровідний транспорт</t>
  </si>
  <si>
    <t>Інший транспорт</t>
  </si>
  <si>
    <t>Подорожі</t>
  </si>
  <si>
    <t>Толінгові послуги</t>
  </si>
  <si>
    <t>Pipeline transport</t>
  </si>
  <si>
    <t>Air transport</t>
  </si>
  <si>
    <t>Other transport</t>
  </si>
  <si>
    <t>Toll-refining</t>
  </si>
  <si>
    <t>Внески в річну зміну торгівлі послугами, в.п.</t>
  </si>
  <si>
    <t>Contribution to annual change in services trade, pp</t>
  </si>
  <si>
    <t>2,5,6</t>
  </si>
  <si>
    <t>Фінансові результати</t>
  </si>
  <si>
    <t>Фінансові результати та реінвестовані прибутки підприємств, млрд дол.</t>
  </si>
  <si>
    <t>ПІІ до перерахунку</t>
  </si>
  <si>
    <t>ПІІ після перерахунку</t>
  </si>
  <si>
    <t>Прямі іноземні інвестиції (сальдо) до та після перерахунку, млрд дол.</t>
  </si>
  <si>
    <t>FDI before adjustment</t>
  </si>
  <si>
    <t>Reinvested earnings</t>
  </si>
  <si>
    <t>FDI after adjustment</t>
  </si>
  <si>
    <t>FDI (net) before and after adjustment, USD bn</t>
  </si>
  <si>
    <t>Молдова</t>
  </si>
  <si>
    <t>Moldova</t>
  </si>
  <si>
    <t>Україна (до перерахунку)</t>
  </si>
  <si>
    <t>Ukraine (before adjustment)</t>
  </si>
  <si>
    <t>Словенія</t>
  </si>
  <si>
    <t>Slovenia</t>
  </si>
  <si>
    <t>Єгипет</t>
  </si>
  <si>
    <t>Egypt</t>
  </si>
  <si>
    <t>Україна (після перерахунку)</t>
  </si>
  <si>
    <t>Ukraine (after adjustment)</t>
  </si>
  <si>
    <t>Латвія</t>
  </si>
  <si>
    <t>Latvia</t>
  </si>
  <si>
    <t>Czechia</t>
  </si>
  <si>
    <t>Словаччина</t>
  </si>
  <si>
    <t>Slovakia</t>
  </si>
  <si>
    <t>Джерело: МВФ, UNCTAD, НБУ.</t>
  </si>
  <si>
    <t>Хорватія</t>
  </si>
  <si>
    <t>Croatia</t>
  </si>
  <si>
    <t>Source: IMF, UNCTAD, NBU.</t>
  </si>
  <si>
    <t>світ у середньому</t>
  </si>
  <si>
    <t>world average</t>
  </si>
  <si>
    <t>Інші статті поточного рахунку</t>
  </si>
  <si>
    <t>Поточний рахунок до перерахунку</t>
  </si>
  <si>
    <t>Поточний рахунок після перерахунку</t>
  </si>
  <si>
    <t>Поточний рахунок до та після перегляду, млрд дол.</t>
  </si>
  <si>
    <t>Other CA items</t>
  </si>
  <si>
    <t>CA before adjustment</t>
  </si>
  <si>
    <t>CA after adjustment</t>
  </si>
  <si>
    <t>CA before&amp;after adjustment, USD bn</t>
  </si>
  <si>
    <t>Приплив ПІІ</t>
  </si>
  <si>
    <t>Інструменти участі в капіталі</t>
  </si>
  <si>
    <t>Боргові інструменти</t>
  </si>
  <si>
    <t>Прямі іноземні інвестиції в Польщу, млрд дол.</t>
  </si>
  <si>
    <t>FDI inflow</t>
  </si>
  <si>
    <t>Equity</t>
  </si>
  <si>
    <t>Debt instruments</t>
  </si>
  <si>
    <t>Джерело: МВФ.</t>
  </si>
  <si>
    <t>Source: IMF.</t>
  </si>
  <si>
    <t>Частка реінвестованих прибутків у надходженнях ПІІ у 2019 році, %</t>
  </si>
  <si>
    <t>Reinvested earnings in FDI, %</t>
  </si>
  <si>
    <t>Частка реінвестованих прибутків у надходженнях ПІІ, %</t>
  </si>
  <si>
    <t>Reinvested earnings in FDI in 2019, %</t>
  </si>
  <si>
    <t>Вставка. Реінвестовані доходи підприємств: вплив на показники платіжного балансу</t>
  </si>
  <si>
    <t xml:space="preserve">Box. Reinvested earnings: adjustment of BoP </t>
  </si>
  <si>
    <t>В.1.3</t>
  </si>
  <si>
    <t>В.1.4</t>
  </si>
  <si>
    <t>Вставка: Вплив пандемії COVID-19 на інфляцію в країнах – ОТП України</t>
  </si>
  <si>
    <t>Індекс зміни світових цін на товари українського експорту (ЕСРІ), 12.2004 = 1</t>
  </si>
  <si>
    <t>ІI.20</t>
  </si>
  <si>
    <t>Туреччина (п.ш.)</t>
  </si>
  <si>
    <t>Turkey (RHS)</t>
  </si>
  <si>
    <t>Джерело: Світовий банк.</t>
  </si>
  <si>
    <t>Source: World bank.</t>
  </si>
  <si>
    <t>Тимчасові заходи на експорт продуктів харчування, станом на 02.07.2020</t>
  </si>
  <si>
    <t xml:space="preserve">Динаміка цін на окремі групи товарів, % р/р     </t>
  </si>
  <si>
    <t>Source: National statistical agencies, Eurostat.</t>
  </si>
  <si>
    <t>Продукти харчуваня та безалкогольні напої</t>
  </si>
  <si>
    <t>Food and non-alcoholic beverages</t>
  </si>
  <si>
    <t xml:space="preserve">
Електроенергія, газ та інші види палива
</t>
  </si>
  <si>
    <t>Electricity, gas and other fuels</t>
  </si>
  <si>
    <t>Джерело: НБУ, GfK Ukraine, Info Sapiens.</t>
  </si>
  <si>
    <t>Source: NBU, GfK Ukraine, Info Sapiens.</t>
  </si>
  <si>
    <t>07.20</t>
  </si>
  <si>
    <t>Курс гривні до іноземних валют</t>
  </si>
  <si>
    <t>Ціни на енергоносії</t>
  </si>
  <si>
    <t>Вартість трудових ресурсів</t>
  </si>
  <si>
    <t>Попит на вашу продукцію</t>
  </si>
  <si>
    <t>Ціни на сировину та матеріали</t>
  </si>
  <si>
    <t>Оцінка респондентів щодо впливу факторів, які зумовили їх очікування щодо зміни цін на товари та послуги, %</t>
  </si>
  <si>
    <t>Hryvnia exchange rate</t>
  </si>
  <si>
    <t>Energy prices</t>
  </si>
  <si>
    <t>Demand for  products</t>
  </si>
  <si>
    <t>Prices for raw materials and supplies</t>
  </si>
  <si>
    <t>Середньомісячні ціни на Brent у грн екв.</t>
  </si>
  <si>
    <t>Споживчі ціни на паливо</t>
  </si>
  <si>
    <t>Ціни у добуванні нафти та природного газу</t>
  </si>
  <si>
    <t>Brent oil price in hryvnia equivalent, monthly averages</t>
  </si>
  <si>
    <t>Domestic fuel prices</t>
  </si>
  <si>
    <t>Prices in extraction of crude petroleum and natural gas</t>
  </si>
  <si>
    <t>Джерело: розрахунки НБУ, ДССУ, Refinitiv Datastream.</t>
  </si>
  <si>
    <t>Source: NBU staff estimates, SSSU, Refinitiv Datastream.</t>
  </si>
  <si>
    <t>* Дані за II квартал 2020 року – за оцінками НБУ.</t>
  </si>
  <si>
    <t>** Для II кварталу 2020 року дані за два місяці.</t>
  </si>
  <si>
    <t>* Data for Q2 2020 represent the NBU staff estimates.</t>
  </si>
  <si>
    <t>** Data for Q2 2020 cover two months.</t>
  </si>
  <si>
    <t>Restaurants &amp; hotels</t>
  </si>
  <si>
    <t>Respondents' assessment of the influence of factors that determined their expectations regarding changes in prices for goods and services,%</t>
  </si>
  <si>
    <t>Вставка: Особливості обрахунку цін в період карантину</t>
  </si>
  <si>
    <t>Box: Features of price calculation during the quarantine</t>
  </si>
  <si>
    <t>Поточний рахунок, млрд дол.</t>
  </si>
  <si>
    <t>Поточний рахунок, млрд дол.  (попередній прогноз, п.ш.)</t>
  </si>
  <si>
    <t>Перегляд методології</t>
  </si>
  <si>
    <t>Revision of the methodology</t>
  </si>
  <si>
    <t>Експорт, р/р %</t>
  </si>
  <si>
    <t>Експорт, млрд дол</t>
  </si>
  <si>
    <t>Імпорт, р/р %</t>
  </si>
  <si>
    <t>Імпорт, млрд дол</t>
  </si>
  <si>
    <t>Exports, yoy %</t>
  </si>
  <si>
    <t>Exports, USD bn</t>
  </si>
  <si>
    <t>Imports, yoy %</t>
  </si>
  <si>
    <t>Imports, USD bn</t>
  </si>
  <si>
    <t xml:space="preserve">Грошові перекази, млрд дол. </t>
  </si>
  <si>
    <t>Чистий імпорт за статетю подорожі, млрд дол</t>
  </si>
  <si>
    <t>Фінансовий рахунок (без зміни методології)</t>
  </si>
  <si>
    <t>Окремі показники поточного рахунку, млрд дол.</t>
  </si>
  <si>
    <t>Components of the current account, USD bn</t>
  </si>
  <si>
    <t>Компоненти товарного балансу</t>
  </si>
  <si>
    <t>Components of the merchandise trade balance</t>
  </si>
  <si>
    <t>зростання &gt;25%</t>
  </si>
  <si>
    <t>зростання на 5-25%</t>
  </si>
  <si>
    <t>без змін</t>
  </si>
  <si>
    <t>зниження на 5-25%</t>
  </si>
  <si>
    <t>зниження &gt;25%</t>
  </si>
  <si>
    <t>Вплив карантину на продажі, % відповідей</t>
  </si>
  <si>
    <t>up &gt;25%</t>
  </si>
  <si>
    <t>up 5-25%</t>
  </si>
  <si>
    <t>no changes</t>
  </si>
  <si>
    <t>down 5-25%</t>
  </si>
  <si>
    <t>down &gt;25%</t>
  </si>
  <si>
    <t>з початку карантину</t>
  </si>
  <si>
    <t>since the quaruantine start</t>
  </si>
  <si>
    <t>у наступний місяць*</t>
  </si>
  <si>
    <t>over the nex month*</t>
  </si>
  <si>
    <t>* середнє значення за результатами тижневих опитувань.</t>
  </si>
  <si>
    <t>Дорога сировина</t>
  </si>
  <si>
    <t>Брак працівників</t>
  </si>
  <si>
    <t>Кредитування обмежене</t>
  </si>
  <si>
    <t>Недостатній попит</t>
  </si>
  <si>
    <t>Коливання курсу</t>
  </si>
  <si>
    <t>Оцінки впливу окремих факторів, що стримують нарощення виробництва, % відповідей</t>
  </si>
  <si>
    <t>Expensive raw materials</t>
  </si>
  <si>
    <t>Lack of employees</t>
  </si>
  <si>
    <t>Lending is limited</t>
  </si>
  <si>
    <t>Insufficient demand</t>
  </si>
  <si>
    <t>Exchange rate fluctuations</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</si>
  <si>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</si>
  <si>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</si>
  <si>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</si>
  <si>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</si>
  <si>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</si>
  <si>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</si>
  <si>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</si>
  <si>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</si>
  <si>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</si>
  <si>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</si>
  <si>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</si>
  <si>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</si>
  <si>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</si>
  <si>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</si>
  <si>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</si>
  <si>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</si>
  <si>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</si>
  <si>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</si>
  <si>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</si>
  <si>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</si>
  <si>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</si>
  <si>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</si>
  <si>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</si>
  <si>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</si>
  <si>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</si>
  <si>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</si>
  <si>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</si>
  <si>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</si>
  <si>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Не вплинуло</t>
  </si>
  <si>
    <t xml:space="preserve">Збільшили кількість </t>
  </si>
  <si>
    <t>Звільнили частину</t>
  </si>
  <si>
    <t>Частина персоналу в режимі простою</t>
  </si>
  <si>
    <t>Частина працює дистанційно</t>
  </si>
  <si>
    <t>Усі працюють дистанційно</t>
  </si>
  <si>
    <t>Усі працюють в офісі/на виробництві</t>
  </si>
  <si>
    <t>Вплив карантину на персонал, % відповідей</t>
  </si>
  <si>
    <t>No influence</t>
  </si>
  <si>
    <t>Part of staff was idle</t>
  </si>
  <si>
    <t>Part of staff works remotely</t>
  </si>
  <si>
    <t>All staff works remotely</t>
  </si>
  <si>
    <t>усього</t>
  </si>
  <si>
    <t>all answers</t>
  </si>
  <si>
    <t>малі</t>
  </si>
  <si>
    <t>small</t>
  </si>
  <si>
    <t>середні</t>
  </si>
  <si>
    <t>medium</t>
  </si>
  <si>
    <t>великі</t>
  </si>
  <si>
    <t>big</t>
  </si>
  <si>
    <t>Вплив карантину на інші показники діяльності, % відповідей</t>
  </si>
  <si>
    <t>Проблеми із доступом до коштів/із банками</t>
  </si>
  <si>
    <t>Problems with access to funds, problems with banks</t>
  </si>
  <si>
    <t>Обмеження надання кредитів/ страхування/ фінансових послуг</t>
  </si>
  <si>
    <t>Restrictions on loans, insurance, others</t>
  </si>
  <si>
    <t>Посилення податкового/ адміністративного тиску</t>
  </si>
  <si>
    <t>Increasing tax, administrative pressure</t>
  </si>
  <si>
    <t>Зростання собівартості через стрімке збільшення вхідних цін</t>
  </si>
  <si>
    <t>Cost growth due to a sharp increase in input prices</t>
  </si>
  <si>
    <t>Інші регуляторні обмеження</t>
  </si>
  <si>
    <t>Other regulatory restrictions</t>
  </si>
  <si>
    <t>Затримка платежів</t>
  </si>
  <si>
    <t>Payment delay</t>
  </si>
  <si>
    <t>Порушення ланцюжків постачань</t>
  </si>
  <si>
    <t>Disruption of supply chains</t>
  </si>
  <si>
    <t>Затримка поставок</t>
  </si>
  <si>
    <t>Delivery delay</t>
  </si>
  <si>
    <t>Обмеженість попиту</t>
  </si>
  <si>
    <t>Limited demand</t>
  </si>
  <si>
    <t>Додаткові витрати на санітарний захист</t>
  </si>
  <si>
    <t>Additional costs for epidemiology protection</t>
  </si>
  <si>
    <t>Банківський кредит</t>
  </si>
  <si>
    <t>Власні кошти</t>
  </si>
  <si>
    <t>Позичкові кошти від «дружнього бізнесу»</t>
  </si>
  <si>
    <t>Інші кошти</t>
  </si>
  <si>
    <t>Державна допомога</t>
  </si>
  <si>
    <t>Джерела коштів для відновлення діяльності після карантину, % відповідей</t>
  </si>
  <si>
    <t xml:space="preserve">Bank loan </t>
  </si>
  <si>
    <t>Own funds</t>
  </si>
  <si>
    <t>Borrowed funds from "friendly business"</t>
  </si>
  <si>
    <t xml:space="preserve">Other funds </t>
  </si>
  <si>
    <t>State aid</t>
  </si>
  <si>
    <t>Sourses of funds to restore activity after the quarantine ends, % of answers</t>
  </si>
  <si>
    <t>Зміна ІДО та оцінок поточного стану, п.</t>
  </si>
  <si>
    <t>Changes of BEI and current situation estimates, p</t>
  </si>
  <si>
    <t>поточний фінансово-економічний стан</t>
  </si>
  <si>
    <t>current financial and economic situation</t>
  </si>
  <si>
    <t>08</t>
  </si>
  <si>
    <t>14</t>
  </si>
  <si>
    <t>20</t>
  </si>
  <si>
    <t>ІДО</t>
  </si>
  <si>
    <t>BEI</t>
  </si>
  <si>
    <t>З 2014 року без АР Крим, Донецької та Луганської області.</t>
  </si>
  <si>
    <t>Зміна оцінок під час кризи 2008 року - різниця між ІІІ та IV кварталом, 2014 року – між ІІ та ІІІ кварталом, 2020 року - різниця між 1 та 2 кв.</t>
  </si>
  <si>
    <t>Without Crimea, Donets and Lugans region since 2014.</t>
  </si>
  <si>
    <t>Нові вакансії work.ua</t>
  </si>
  <si>
    <t>Вакансії в базі work.ua</t>
  </si>
  <si>
    <t>Актуальні вакансії (ДСЗУ)</t>
  </si>
  <si>
    <t>Усього вакансій (ДСЗУ)</t>
  </si>
  <si>
    <t>Індикатори попиту на робочу силу: кількість вакансій, тис.</t>
  </si>
  <si>
    <t>New work.ua vacancies per week</t>
  </si>
  <si>
    <t>Total (work.ua)</t>
  </si>
  <si>
    <t>Vacansies in SESU database</t>
  </si>
  <si>
    <t>Total (SESU data)</t>
  </si>
  <si>
    <t>07.01.20</t>
  </si>
  <si>
    <t>14.01.20</t>
  </si>
  <si>
    <t>21.01.20</t>
  </si>
  <si>
    <t>28.01.20</t>
  </si>
  <si>
    <t>04.02.20</t>
  </si>
  <si>
    <t>11.02.20</t>
  </si>
  <si>
    <t>18.02.20</t>
  </si>
  <si>
    <t>25.02.20</t>
  </si>
  <si>
    <t>03.03.20</t>
  </si>
  <si>
    <t>10.03.20</t>
  </si>
  <si>
    <t>17.03.20</t>
  </si>
  <si>
    <t>24.03.20</t>
  </si>
  <si>
    <t>31.03.20</t>
  </si>
  <si>
    <t>07.04.20</t>
  </si>
  <si>
    <t>14.04.20</t>
  </si>
  <si>
    <t>21.04.20</t>
  </si>
  <si>
    <t>28.04.20</t>
  </si>
  <si>
    <t>05.05.20</t>
  </si>
  <si>
    <t>12.05.20</t>
  </si>
  <si>
    <t>19.05.20</t>
  </si>
  <si>
    <t>Source:  work.ua, NBU staff estimates.</t>
  </si>
  <si>
    <t>26.05.20</t>
  </si>
  <si>
    <t>02.06.20</t>
  </si>
  <si>
    <t>09.06.20</t>
  </si>
  <si>
    <t>16.06.20</t>
  </si>
  <si>
    <t>23.06.20</t>
  </si>
  <si>
    <t>30.06.20</t>
  </si>
  <si>
    <t>Відпрацьований робочий час та кількість штатних працівників</t>
  </si>
  <si>
    <t>Working hours per month</t>
  </si>
  <si>
    <t>В.3</t>
  </si>
  <si>
    <t>Вставка: Вплив карантинних обмежень на бізнес України: результати опитування</t>
  </si>
  <si>
    <t>Box: The quorantine influence on Ukraine's business: survey results</t>
  </si>
  <si>
    <t>B.3.1</t>
  </si>
  <si>
    <t>B.3.2</t>
  </si>
  <si>
    <t>B.3.3</t>
  </si>
  <si>
    <t>B.3.4</t>
  </si>
  <si>
    <t>B.3.5</t>
  </si>
  <si>
    <t>B.3.6</t>
  </si>
  <si>
    <t>Польша</t>
  </si>
  <si>
    <t xml:space="preserve">Туреччина </t>
  </si>
  <si>
    <t xml:space="preserve">Ціни на окремі товари та групи товарів, %, р/р </t>
  </si>
  <si>
    <t>Яловиччина*</t>
  </si>
  <si>
    <t>Вино</t>
  </si>
  <si>
    <t>Крупи</t>
  </si>
  <si>
    <t>Гречка</t>
  </si>
  <si>
    <t>Часник</t>
  </si>
  <si>
    <t>Олія та жири*</t>
  </si>
  <si>
    <t>Beef*</t>
  </si>
  <si>
    <t>Wine</t>
  </si>
  <si>
    <t>Cereals</t>
  </si>
  <si>
    <t>Buckwheat</t>
  </si>
  <si>
    <t>Garlic</t>
  </si>
  <si>
    <t>Oils and fats*</t>
  </si>
  <si>
    <t>* Туреччина - ціна на м'ясо</t>
  </si>
  <si>
    <t>* Turkey - meat price</t>
  </si>
  <si>
    <t>* Грузія - соняшникова олія</t>
  </si>
  <si>
    <t>* Georgia - sunflower oil</t>
  </si>
  <si>
    <t xml:space="preserve">Джерело: Національні статистичні агенції, Євростат, останні дані станом на червень 2020. </t>
  </si>
  <si>
    <t>Source: National statistical agencies, Eurostat, latest data for June 2020</t>
  </si>
  <si>
    <t>Топменеджмент</t>
  </si>
  <si>
    <t>Пошук роботи** (індекс, 01.01.18=100)</t>
  </si>
  <si>
    <t>Пошук роботи за кордоном*** (індекс, 01.01.18=100)</t>
  </si>
  <si>
    <t>Індикатори пропозиції робочої сили*</t>
  </si>
  <si>
    <t>Job search index**, 01.01.18=100</t>
  </si>
  <si>
    <t>Search for work abroad index***, 01.01.18=100</t>
  </si>
  <si>
    <t>Labor supply indicators*</t>
  </si>
  <si>
    <t>* місячна плинна, крім кількості зареєстрованих безробітних, дані за якими - щомісячні.</t>
  </si>
  <si>
    <t>** включає запити про пошук роботи українською та російською мовами.</t>
  </si>
  <si>
    <t>** includes job search queries in Ukrainian and Russian.</t>
  </si>
  <si>
    <t>*** включає запити про пошук роботи у Польщі, Чехії, Росії та Німеччині українською та російською мовами з території України</t>
  </si>
  <si>
    <t>*** includes queries in work in Poland, Czechia, Russia and Germany in Ukrainian and Russian from the territory of Ukraine.</t>
  </si>
  <si>
    <t>Робочий час, год/міс.</t>
  </si>
  <si>
    <t>Штатні працівники, млн осіб (п.ш.)</t>
  </si>
  <si>
    <t>Оплата праці з-за кордону*</t>
  </si>
  <si>
    <t>Приватні трансферти*</t>
  </si>
  <si>
    <t>Wages from abroad*</t>
  </si>
  <si>
    <t>Private transfers*</t>
  </si>
  <si>
    <t>* Оплата праці з-за кордону та приватні трансферти – дані платіжного балансу, переведені у гривню за офіційним курсом гривні до долара у відповідному місяці.</t>
  </si>
  <si>
    <t>I.05</t>
  </si>
  <si>
    <t>II.05</t>
  </si>
  <si>
    <t>III.05</t>
  </si>
  <si>
    <t>IV.05</t>
  </si>
  <si>
    <t>I.06</t>
  </si>
  <si>
    <t>II.06</t>
  </si>
  <si>
    <t>III.06</t>
  </si>
  <si>
    <t>IV.06</t>
  </si>
  <si>
    <t>I.07</t>
  </si>
  <si>
    <t>II.07</t>
  </si>
  <si>
    <t>III.07</t>
  </si>
  <si>
    <t>IV.07</t>
  </si>
  <si>
    <t>РЕОК</t>
  </si>
  <si>
    <t>REER</t>
  </si>
  <si>
    <t>REER_TND_ARDL_HP6</t>
  </si>
  <si>
    <t>REER_TND_ARDL_HP9</t>
  </si>
  <si>
    <t>REER_TND_ARDL_HP16</t>
  </si>
  <si>
    <t>REER_TND_ARDL_HP18</t>
  </si>
  <si>
    <t>REER_TND_ARDL_HP27</t>
  </si>
  <si>
    <t>REER_TND_ARDL_HP31</t>
  </si>
  <si>
    <t>Середнє значення оцінених трендів</t>
  </si>
  <si>
    <t>Mean of the trends</t>
  </si>
  <si>
    <t>min</t>
  </si>
  <si>
    <t>Область трендів</t>
  </si>
  <si>
    <t>Area of the trends</t>
  </si>
  <si>
    <t>РЕОК*  України та його тренд</t>
  </si>
  <si>
    <t>B.6.1</t>
  </si>
  <si>
    <t>Чисті зовнішні активи</t>
  </si>
  <si>
    <t>Продуктивність</t>
  </si>
  <si>
    <t>Умови торгівлі на товарних ринках</t>
  </si>
  <si>
    <t>Фіскальна політика</t>
  </si>
  <si>
    <t>Net foreign assets</t>
  </si>
  <si>
    <t>Productivity</t>
  </si>
  <si>
    <t>Commodity terms of trade</t>
  </si>
  <si>
    <t>Fiscal policy</t>
  </si>
  <si>
    <t>Внески факторів у зміну тренду РЕОК, %</t>
  </si>
  <si>
    <t>B.6.2</t>
  </si>
  <si>
    <t>Змінна</t>
  </si>
  <si>
    <t>Коротка характеристика</t>
  </si>
  <si>
    <t>Очікуваний знак</t>
  </si>
  <si>
    <t xml:space="preserve">Чисті зовнішні активи </t>
  </si>
  <si>
    <t>Міжнародна інвестиційна позиція до ВВП</t>
  </si>
  <si>
    <t>Диференціал відсоткових ставок</t>
  </si>
  <si>
    <t>(+) – притік гарячого капіталу здійснює ревальваційний тиск на РЕОК</t>
  </si>
  <si>
    <t xml:space="preserve">Ступінь відкритості економіки </t>
  </si>
  <si>
    <t xml:space="preserve">(Експорт+Імпорт)/ВВП відносно країн – торгівельних партенрів </t>
  </si>
  <si>
    <t xml:space="preserve">(-) – підвищення конкуренції на зовнішніх ринках веде до зниження рівня цін на товари, що торгуються (tradables), це знижує загальну інфляцію і веде до девальвації РЕОК </t>
  </si>
  <si>
    <t xml:space="preserve">Індекс умов торгівлі </t>
  </si>
  <si>
    <t xml:space="preserve">Індекс, що відображає співвідношення цін по експортним та імпортним позиціям України </t>
  </si>
  <si>
    <t>(+) – вищий індекс умов торгівлі має вести до ревальвацію РЕОК через ефект реального доходу</t>
  </si>
  <si>
    <t>Різниця в продуктивності праці</t>
  </si>
  <si>
    <t xml:space="preserve"> Відносний ВВП на одну особу </t>
  </si>
  <si>
    <t>(+) – відображення ефекту Балласа-Самуельсона</t>
  </si>
  <si>
    <t>Відносні видатки уряду до ВВП</t>
  </si>
  <si>
    <t xml:space="preserve">(+) – м’яка фіскальна політика стимулює додатковий попит, що підвищує інфляцію та сприяє реальній ревальвації </t>
  </si>
  <si>
    <t xml:space="preserve">* Підвищення РЕОК при даних розрахунках означає його ревальвацію. </t>
  </si>
  <si>
    <t>* Логарифм натуральний індексу РЕОК помножений на 100, базовий період ІІ кв. 2012 року, с/с.</t>
  </si>
  <si>
    <t>Змінні для оцінки тренду РЕОК в Україні</t>
  </si>
  <si>
    <t>B.6.T.1</t>
  </si>
  <si>
    <t>B.4.4</t>
  </si>
  <si>
    <t>B.4.5</t>
  </si>
  <si>
    <t>EG</t>
  </si>
  <si>
    <t>MD</t>
  </si>
  <si>
    <t>Кенія</t>
  </si>
  <si>
    <t>Kenya</t>
  </si>
  <si>
    <t>KE</t>
  </si>
  <si>
    <t>Індонезія</t>
  </si>
  <si>
    <t>Indonesia</t>
  </si>
  <si>
    <t>ID</t>
  </si>
  <si>
    <t>Філіппіни</t>
  </si>
  <si>
    <t>Philippines</t>
  </si>
  <si>
    <t>PH</t>
  </si>
  <si>
    <t>Станом на 1 березня</t>
  </si>
  <si>
    <t>Зміна з 1 березня</t>
  </si>
  <si>
    <t>База</t>
  </si>
  <si>
    <t>Зміна</t>
  </si>
  <si>
    <t>As of March 1</t>
  </si>
  <si>
    <t>Current Rate</t>
  </si>
  <si>
    <t>Change since March 1</t>
  </si>
  <si>
    <t>Base</t>
  </si>
  <si>
    <t>Change</t>
  </si>
  <si>
    <t>Джерело: офіційні сторінки центральних банків окремих країн, IMF WEO June 2020.</t>
  </si>
  <si>
    <t>Source: official web-pages of central banks, IMF WEO June 2020.</t>
  </si>
  <si>
    <t>Груд.</t>
  </si>
  <si>
    <t>Черв.</t>
  </si>
  <si>
    <t>Dec.</t>
  </si>
  <si>
    <t>Jun.</t>
  </si>
  <si>
    <t>Медіана (черв.)</t>
  </si>
  <si>
    <t>Median (Jun.)</t>
  </si>
  <si>
    <t>Медіана (груд.)</t>
  </si>
  <si>
    <t>Median (Dec.)</t>
  </si>
  <si>
    <t>Кількість учасників FOMC, що очікують відповідну ставку</t>
  </si>
  <si>
    <t>Number of FOMC participants expecting particular fed funds rate</t>
  </si>
  <si>
    <t>Джерело: ФРС.</t>
  </si>
  <si>
    <t>Source: Federal Reserve.</t>
  </si>
  <si>
    <t>Валові міжнародні резерви</t>
  </si>
  <si>
    <t>Чисті міжнародні резерви</t>
  </si>
  <si>
    <t>Покриття майб. імпорту, у % до 3-міс. норми (п.ш.)</t>
  </si>
  <si>
    <t>Gross international reserves</t>
  </si>
  <si>
    <t>Net international reserves</t>
  </si>
  <si>
    <t>Gross international reserves, USD bn</t>
  </si>
  <si>
    <t>ІІІ.15</t>
  </si>
  <si>
    <t>ІІІ.17</t>
  </si>
  <si>
    <t>Fundamentals</t>
  </si>
  <si>
    <t>Short characteristics</t>
  </si>
  <si>
    <t>Expected sign</t>
  </si>
  <si>
    <t>(+)* – дебіторська позиція країни має бути компенсована покращеним торгівельним балансом, що вимагає девальвації РЕОК</t>
  </si>
  <si>
    <t>International investment position to GDP ratio</t>
  </si>
  <si>
    <t>Відносні** відсоткові ставки грошового ринку дефльовані на споживчу інфляцію попередніх 4-х кварталів</t>
  </si>
  <si>
    <t>Interest rates differential</t>
  </si>
  <si>
    <t>Economy openness</t>
  </si>
  <si>
    <t>(Export+Import)/GDP relative to trade partners</t>
  </si>
  <si>
    <t>Productivity differential</t>
  </si>
  <si>
    <t>Relative GDP per capita</t>
  </si>
  <si>
    <t>(+) – reflects Balassa-Samuelson effect</t>
  </si>
  <si>
    <t>Relative general government expenditures to GDP</t>
  </si>
  <si>
    <t>* REER increase means appreciation</t>
  </si>
  <si>
    <t xml:space="preserve">** Relative indicators are estimated with respect to the weighted average of 39 trade partners. Weights are floating and equal to the weights used for REER estimates.  </t>
  </si>
  <si>
    <t>** Показники, що оцінюються відносно середньозважених показників 39 країн – торгівельних партнерів України. Вагові коефіцієнти є плаваючими і відповідають вагам для оцінки РЕОК.</t>
  </si>
  <si>
    <t>2013</t>
  </si>
  <si>
    <t>2014</t>
  </si>
  <si>
    <t>Services trade balance in Q2, USD bn</t>
  </si>
  <si>
    <t>Номінальна</t>
  </si>
  <si>
    <t>Реальна, ex ante*</t>
  </si>
  <si>
    <t>нейтральна реальна ставка</t>
  </si>
  <si>
    <t xml:space="preserve">Ключова ставка НБУ, середня за місяць, %
</t>
  </si>
  <si>
    <t>Nominal</t>
  </si>
  <si>
    <t>Real, ex ante*</t>
  </si>
  <si>
    <t>Real, neutral level</t>
  </si>
  <si>
    <t xml:space="preserve">Key Policy Rates, average, % </t>
  </si>
  <si>
    <t>UONIA (UIIR - до 22.06.2020)</t>
  </si>
  <si>
    <t>Коридор процентних ставок НБУ</t>
  </si>
  <si>
    <t xml:space="preserve">Процентні ставки НБУ та UIIR/UONIA*, % </t>
  </si>
  <si>
    <t>Верхня межа – процентні ставки за кредитами овернайт, нижня – за ДС овернайт</t>
  </si>
  <si>
    <t>UONIA (UIIR - before 22.06.2020)</t>
  </si>
  <si>
    <t>Interest rate corridor</t>
  </si>
  <si>
    <t>NBU policy rates and UIIR/UONIA*, %</t>
  </si>
  <si>
    <t>Upper bound – interest rate on overnight loans, lower bound  –  overnight CDs</t>
  </si>
  <si>
    <t xml:space="preserve">Кредити ДГ (п.ш.)* </t>
  </si>
  <si>
    <t>Ключова ставка</t>
  </si>
  <si>
    <t xml:space="preserve">Середньозважені гривневі процентні ставки за новими кредитами та депозитами, % </t>
  </si>
  <si>
    <t xml:space="preserve">NFC loans </t>
  </si>
  <si>
    <t xml:space="preserve">HH loans (RHS)* </t>
  </si>
  <si>
    <t>NFC deposits</t>
  </si>
  <si>
    <t>HH term deposits</t>
  </si>
  <si>
    <t>* Без овердрафту.</t>
  </si>
  <si>
    <t>* Excl. overdrafts.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</si>
  <si>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</si>
  <si>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</si>
  <si>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</si>
  <si>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</si>
  <si>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</si>
  <si>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</si>
  <si>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</si>
  <si>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</si>
  <si>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</si>
  <si>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</si>
  <si>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</si>
  <si>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</si>
  <si>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</si>
  <si>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</si>
  <si>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</si>
  <si>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</si>
  <si>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Change of outstanding hryvnia domestic government debt securities in circulation by holders, UAH bn</t>
  </si>
  <si>
    <t>Official exchange rate, hryvnia REER and NEER indices</t>
  </si>
  <si>
    <t>Джерело: IFS, розрахунки НБУ.</t>
  </si>
  <si>
    <t>Source: IFS, NBU staff estimates.</t>
  </si>
  <si>
    <t>07.20*</t>
  </si>
  <si>
    <t>Інтервенції</t>
  </si>
  <si>
    <t xml:space="preserve">Чистий продаж іноземної валюти клієнтами банків та інтервенції НБУ, млрд дол. </t>
  </si>
  <si>
    <t>Interventions</t>
  </si>
  <si>
    <t>Депозити та кредити в національній валюті, % р/р</t>
  </si>
  <si>
    <t xml:space="preserve">Hryvnia deposits and loans, % yoy </t>
  </si>
  <si>
    <t>IІ.20</t>
  </si>
  <si>
    <t xml:space="preserve">Інструменти участі в капіталі </t>
  </si>
  <si>
    <t>Реінвестування доходів</t>
  </si>
  <si>
    <t>Прямі іноземні інвестиції в Україну, млрд дол.</t>
  </si>
  <si>
    <t>Реальний сектор</t>
  </si>
  <si>
    <t>Сальдо</t>
  </si>
  <si>
    <t>Other sectors</t>
  </si>
  <si>
    <t>FA balance</t>
  </si>
  <si>
    <t>* Дефльована на очікування фінансових аналітиків щодо інфляції через 12 місяців.</t>
  </si>
  <si>
    <t>* Deflated by 12-month ahead inflation expectations of financial analysts.</t>
  </si>
  <si>
    <t>Non-cash ("spot")</t>
  </si>
  <si>
    <t>Безготівка ("cпот")</t>
  </si>
  <si>
    <t>Box: Impact of COVID-19 pandemic on inflation of Ukraine's MTP countries</t>
  </si>
  <si>
    <t>В.5</t>
  </si>
  <si>
    <t>Поточний рівень ставки</t>
  </si>
  <si>
    <t>Ключові ставки центральних банків окремих країн ЕМ, %</t>
  </si>
  <si>
    <t>Key Policy Rates in Selected EM, %</t>
  </si>
  <si>
    <t>GH</t>
  </si>
  <si>
    <t>Гана</t>
  </si>
  <si>
    <t>NG</t>
  </si>
  <si>
    <t>Нігерія</t>
  </si>
  <si>
    <t>MY</t>
  </si>
  <si>
    <t>Малайзія</t>
  </si>
  <si>
    <t>International reserves, USD bn</t>
  </si>
  <si>
    <t>Сальдо валютних інтервенцій НБУ та міжнародні резерви*</t>
  </si>
  <si>
    <t>Net FX Purchase by NBU and International Reserves*</t>
  </si>
  <si>
    <t>B.5.1</t>
  </si>
  <si>
    <t>B.5.2</t>
  </si>
  <si>
    <t xml:space="preserve">Купівля під час первинного розміщення </t>
  </si>
  <si>
    <t>Зміна обсягу гривневих ОВДП в обігу в розрізі власників, млрд грн</t>
  </si>
  <si>
    <t xml:space="preserve">Індекси РЕОК і НЕОК та офіційний обмінний курс гривні </t>
  </si>
  <si>
    <t>Середній курс UAH/USD (обернена п.ш.)</t>
  </si>
  <si>
    <t>UAH per USD, average, reverse order (RHS)</t>
  </si>
  <si>
    <t>ІВБГ</t>
  </si>
  <si>
    <t>IKSO</t>
  </si>
  <si>
    <t>Construction
2.7%</t>
  </si>
  <si>
    <t>II.20, оцінка</t>
  </si>
  <si>
    <t>I.20, nowcast</t>
  </si>
  <si>
    <t>РЕОК, 12.2017 = 1</t>
  </si>
  <si>
    <t>REER, 12.2017 = 1</t>
  </si>
  <si>
    <t>NEER, 12.2017 = 1</t>
  </si>
  <si>
    <t>НЕОК, 12.2017 = 1</t>
  </si>
  <si>
    <t>Індекс РЕОК гривні, IV.2017 = 1</t>
  </si>
  <si>
    <t>Hryvnia REER index, IV.2017 = 1</t>
  </si>
  <si>
    <t>Кількість зареєстрованих ФОП, тис. осіб</t>
  </si>
  <si>
    <t>Виробництво електроенергії (середнє за період), ГВт</t>
  </si>
  <si>
    <t>Високочастотні індикатори економічної активності</t>
  </si>
  <si>
    <t>Number of search queries for motor routes (*10), GW</t>
  </si>
  <si>
    <t>Number of registered individual entrepreneurs, thousand people</t>
  </si>
  <si>
    <t>High-frequency indicators of economic activity</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</si>
  <si>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</si>
  <si>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</si>
  <si>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</si>
  <si>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</si>
  <si>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</si>
  <si>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</si>
  <si>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</si>
  <si>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</si>
  <si>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</si>
  <si>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</si>
  <si>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</si>
  <si>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</si>
  <si>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</si>
  <si>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Перша реєстрація нових авто, тис. шт.</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</si>
  <si>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</si>
  <si>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</si>
  <si>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</si>
  <si>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</si>
  <si>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First registered new vehicles, thousand units</t>
  </si>
  <si>
    <t>Retail trade turnover, % yoy</t>
  </si>
  <si>
    <t>Real wages, % yoy</t>
  </si>
  <si>
    <t>Consumer confidence index, pp (RHS)</t>
  </si>
  <si>
    <t>Leading indicators of private consumption*</t>
  </si>
  <si>
    <t>Джерело: ДССУ, Укравтопром, оцінки НБУ.</t>
  </si>
  <si>
    <t>Source: SSSU, Ukravtoprom, NBU staff estimates.</t>
  </si>
  <si>
    <t>Одяг та взуття</t>
  </si>
  <si>
    <t>Електроніка</t>
  </si>
  <si>
    <t>Медичні товари</t>
  </si>
  <si>
    <t>Онлайн-торгівля</t>
  </si>
  <si>
    <t>Їжа</t>
  </si>
  <si>
    <t>Побут та будівництво</t>
  </si>
  <si>
    <t>Clothes&amp;footwear</t>
  </si>
  <si>
    <t>Electronics</t>
  </si>
  <si>
    <t>Medicine</t>
  </si>
  <si>
    <t>Internet trade</t>
  </si>
  <si>
    <t>Home&amp;construction</t>
  </si>
  <si>
    <t>Retail trade by goods, %, 21-29.02.20 = 0%</t>
  </si>
  <si>
    <t>д-12</t>
  </si>
  <si>
    <t>д-11</t>
  </si>
  <si>
    <t>д-10</t>
  </si>
  <si>
    <t>д-9</t>
  </si>
  <si>
    <t>д-8</t>
  </si>
  <si>
    <t>д-7</t>
  </si>
  <si>
    <t>д-6</t>
  </si>
  <si>
    <t>д-5</t>
  </si>
  <si>
    <t>д-4</t>
  </si>
  <si>
    <t>д-3</t>
  </si>
  <si>
    <t>д-2</t>
  </si>
  <si>
    <t>д-1</t>
  </si>
  <si>
    <t>д-0</t>
  </si>
  <si>
    <t>Джерело: q.rating.zone.</t>
  </si>
  <si>
    <t>Source: q.rating.zone.</t>
  </si>
  <si>
    <t>ВНОК, % р/р</t>
  </si>
  <si>
    <t>ІДО, % (п.ш.)</t>
  </si>
  <si>
    <t>Реальний ВВП, валове нагромадження основного капіталу, індекс ділових очікувань</t>
  </si>
  <si>
    <t>GFCF, % yoy</t>
  </si>
  <si>
    <t>BEI, % (RHS)</t>
  </si>
  <si>
    <t>Real GDP, gross fixed capital formation, business expectations index</t>
  </si>
  <si>
    <t>Price changes, selected groups of goods, % yoy</t>
  </si>
  <si>
    <t>Temporary measures on exports of food products,   as of 02.07.2020</t>
  </si>
  <si>
    <t>Prices for selected products and product groups, % yoy</t>
  </si>
  <si>
    <t>Cost of labor resources</t>
  </si>
  <si>
    <t>Open cafes and restaurants (in % of  the pre-quarantine level) (RHS)</t>
  </si>
  <si>
    <t>Electricity production (  period average), GW</t>
  </si>
  <si>
    <t>Д12 – the last 10 days of February, д0 – the last 10 days of June.</t>
  </si>
  <si>
    <t>The impact of quarantine  on sales, % of answers</t>
  </si>
  <si>
    <t>*average according to  weekly survey results.</t>
  </si>
  <si>
    <t>Assessment of factors, affecting production expasion, % of answers</t>
  </si>
  <si>
    <t>Number of staff was increased</t>
  </si>
  <si>
    <t>Part of staff was dismissed</t>
  </si>
  <si>
    <t>All staff stays at office/plant</t>
  </si>
  <si>
    <t>The impact of quarantine  on other  performance indicators, % of answers</t>
  </si>
  <si>
    <t>Changes for 2008 crisis - a difference between Q3 and Q4; for 2014 -between Q2 and Q3; for 2020 between Q1 and Q2.</t>
  </si>
  <si>
    <t>Labor demand indicators: number of vacancies</t>
  </si>
  <si>
    <t>* 1 month moving average, except  monthly data on registered unemployed.</t>
  </si>
  <si>
    <t>Number of staff, million persons (RHS)</t>
  </si>
  <si>
    <t>Staff number and working time, % yoy</t>
  </si>
  <si>
    <t>Selected categories of household income, UAH billion</t>
  </si>
  <si>
    <t>* Wages from abroad and private transfers were derived from BOP data and were translated into hryvnia using official exchange rate to USD in the respective month.</t>
  </si>
  <si>
    <t>FDI into Poland, USD bn</t>
  </si>
  <si>
    <t>Administrative tariffs</t>
  </si>
  <si>
    <t>Net FX sale by banks` clients and NBU`s interventions, USD bn</t>
  </si>
  <si>
    <t>Current account, USD bn</t>
  </si>
  <si>
    <t>Balance on trade in travel services, USD bn</t>
  </si>
  <si>
    <t>Financial account (w/o changes to methodology)</t>
  </si>
  <si>
    <t>* Natural logarithm of the REER index multiplied by 100, base period 2Q 2012, s.a.</t>
  </si>
  <si>
    <t>Ukraine's REER* and its trend</t>
  </si>
  <si>
    <t>Contributions of fundamentals to changes of the REER trend, %</t>
  </si>
  <si>
    <t>The impact of quarantine on staff, % of answers</t>
  </si>
  <si>
    <t>Fundamentals for estimation of the REER trend</t>
  </si>
  <si>
    <t>Relative** money market interest rates deflated by CPI of previous 4 quarters</t>
  </si>
  <si>
    <t xml:space="preserve">(+) – hot capital inflows exert appreciating pressures on the REER </t>
  </si>
  <si>
    <t xml:space="preserve">(-) – tougher competition in international markets leads to lower prices of tradables, decreasing inflation and depreciating the REER </t>
  </si>
  <si>
    <t xml:space="preserve">Index representing the ratio between prices of export and import commodities </t>
  </si>
  <si>
    <t>(+)* - debtor’s position of a country should be compensated for by improved trade balance, implying REER depreciation</t>
  </si>
  <si>
    <t xml:space="preserve">(+) – higher terms of trade index should lead to real exchange rate appeciation via real income effect
</t>
  </si>
  <si>
    <t>(+) – loose fiscal policy spurs additional demand, shifting internal prices up and contributing to real appreciation</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</si>
  <si>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</si>
  <si>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</si>
  <si>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</si>
  <si>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</si>
  <si>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</si>
  <si>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</si>
  <si>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</si>
  <si>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</si>
  <si>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</si>
  <si>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</si>
  <si>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</si>
  <si>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</si>
  <si>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</si>
  <si>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</si>
  <si>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</si>
  <si>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</si>
  <si>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*Defense and security includes defense and public order, security and the judiciary</t>
  </si>
  <si>
    <t>ІI</t>
  </si>
  <si>
    <t>Ukraine FDI inflows, USD bn</t>
  </si>
  <si>
    <t>У % до композитного критерію МВФ (п.ш.)</t>
  </si>
  <si>
    <t>Покриття короткострокового боргу (п.ш.)</t>
  </si>
  <si>
    <t>Покриття 20% широкої грошової маси (п.ш.)</t>
  </si>
  <si>
    <t>Трубопровідний тр-т</t>
  </si>
  <si>
    <t>Повітряний тр-т</t>
  </si>
  <si>
    <t>Інший тр-т</t>
  </si>
  <si>
    <t>Balance on trade in travel services, yoy % (RhS)</t>
  </si>
  <si>
    <t>Remittances, % yoy (RhS)</t>
  </si>
  <si>
    <t>Грошові перекази, р/р % (п.ш.)</t>
  </si>
  <si>
    <t>Чистий імпорт за статетю подорожі, р/р % (п.ш.)</t>
  </si>
  <si>
    <t>Сальдо торгівлі послугами в ІІ кварталі, млрд дол.</t>
  </si>
  <si>
    <t>Financial account: net external liabilities, USD bn</t>
  </si>
  <si>
    <t>Reserves in months of future imports (normalized to 3m) (RHS)</t>
  </si>
  <si>
    <t>Reserves, % of 20% of broad money (RHS)</t>
  </si>
  <si>
    <t>Reserves, % of short-term debt (RHS)</t>
  </si>
  <si>
    <t>Reserves, % of ARA metrics(RHS)</t>
  </si>
  <si>
    <t>Reinvested earnings for real sector (RHS)</t>
  </si>
  <si>
    <t>Financial results and reinvested earnings for real sector, USD bn</t>
  </si>
  <si>
    <t>Реінвестовані прибутки підприємств (п.ш.)</t>
  </si>
  <si>
    <t>Реінвестовані прибутки</t>
  </si>
  <si>
    <t>Джерело:  національні статистичні агенції, розрахунки НБУ.</t>
  </si>
  <si>
    <t xml:space="preserve">Джерело: національні статистичні агенції, розрахунки НБУ. </t>
  </si>
  <si>
    <t xml:space="preserve">Джерело: національні статистичні агенції, Євростат. </t>
  </si>
  <si>
    <t>*Станом на 30.06.2020.</t>
  </si>
  <si>
    <t>*As of 30.06.2020.</t>
  </si>
  <si>
    <t>Сальдо інтервенцій, % до резервів (п.ш.)</t>
  </si>
  <si>
    <t>Net FX purchase by NBU (RHS)</t>
  </si>
  <si>
    <t>Міжнародні резерви, млрд дол.</t>
  </si>
  <si>
    <t>Джерело: офіційні сторінки центральних банків.</t>
  </si>
  <si>
    <t>Source: official web-pages of central banks.</t>
  </si>
  <si>
    <t>Вставка. Заходи монетарної політики для підтримання банківської системи та економіки в умовах коронакризи</t>
  </si>
  <si>
    <t>Box. Monetary policy measures to support the banking system and the economy during the crisis</t>
  </si>
  <si>
    <t>В.1</t>
  </si>
  <si>
    <t>"+" профіцит</t>
  </si>
  <si>
    <t xml:space="preserve">   "+" surplus</t>
  </si>
  <si>
    <t>В.6</t>
  </si>
  <si>
    <t>Вставка. Оцінка тренду РЕОК для України: BEER підхід</t>
  </si>
  <si>
    <t>Box. Estimating REER trend for Ukraine: BEER approach</t>
  </si>
  <si>
    <t>Випуск в окремих видах діяльності, % р/р у середньому за квартал (частка у ВВП у 2019 році, %)</t>
  </si>
  <si>
    <t>* д12 – остання декада лютого, д0 – остання декада червня.</t>
  </si>
  <si>
    <t>* 0 позначає тиждень з 09 до 15 березня.</t>
  </si>
  <si>
    <t>* 0 (week from 09 to 15 March 2020).</t>
  </si>
  <si>
    <t>Джерело: opendatabot.ua, НЕК "Укренерго", Apple Inc., розрахунки НБУ.</t>
  </si>
  <si>
    <t>Source: opendatabot.ua, NPC Ukrenergo, Apple Inc., NBU staff estimates.</t>
  </si>
  <si>
    <t>Роздрібна торгівля за видами товарів, %, 21–29.02.20 = 0%</t>
  </si>
  <si>
    <t>Outstanding amounts</t>
  </si>
  <si>
    <t>Ключові ставки центральних банків окремих ЕМ* у реальному вимірі** та їх зміна з початку березня 2020 року, %</t>
  </si>
  <si>
    <t>Key Policy Rates in Selected EM* in Real Terms** and change since March 2020, %</t>
  </si>
  <si>
    <t>** За вирахуванням прогнозної інфляції станом на кінець 2020 року.</t>
  </si>
  <si>
    <t>** Excluding projected inflation at the end of 2020.</t>
  </si>
  <si>
    <t>* Станом на 29.07.2020.</t>
  </si>
  <si>
    <t>* As of 29.07.2020.</t>
  </si>
  <si>
    <t>* Світло-зелений колір позначає попереднє засідання (грудень), темно-зелений - поточне (червень).</t>
  </si>
  <si>
    <t>* Light green color indicates previous meeting (December), gark green - current (June).</t>
  </si>
  <si>
    <t>Кількість працюючих кафе та ресторанів (у % до докарантинного рівня) (п.ш.)</t>
  </si>
  <si>
    <t>Запити на побудову автомаршрутів (*10), шт.</t>
  </si>
  <si>
    <t>The main indicators of consolidated budget</t>
  </si>
  <si>
    <t>* Останні дані – за 29.07.2020.</t>
  </si>
  <si>
    <t>Yields on hryvnia domestic government debt securities by maturity and yields on Ukraine`s eurobonds (EMBI+), %</t>
  </si>
  <si>
    <t>Дохідність гривневих ОВДП за строком до погашення та дохідність єврооблігацій України (EMBI+), %</t>
  </si>
  <si>
    <t>Ціни на енергетичні ресурси, % р/р</t>
  </si>
  <si>
    <t>Prices for energy resources, % yoy</t>
  </si>
  <si>
    <t>confidence intervals</t>
  </si>
  <si>
    <t>* Останні дані – за 29.07.2020.</t>
  </si>
  <si>
    <t>* Останні дані – НЕОК за 29.07.2020.</t>
  </si>
  <si>
    <t>* NEER as of 29.07.2020.</t>
  </si>
  <si>
    <t>* As of 28.07.2020.</t>
  </si>
  <si>
    <t>* Останні дані – за 28.07.2020.</t>
  </si>
  <si>
    <t>* ВДВ фінансового сектору, II кв. 2020 року – оцінка НБУ.</t>
  </si>
  <si>
    <t>* GVA for finance, II.20 – NBU staff estimates.</t>
  </si>
  <si>
    <t>** ВДВ інших ВЕД, II кв. 2020 року – оцінка НБУ.</t>
  </si>
  <si>
    <t>** GVA for other types of activities, II.20 – NBU staff estimates.</t>
  </si>
  <si>
    <t>С/г
9.0%</t>
  </si>
  <si>
    <t>Agriculture
9.0%</t>
  </si>
  <si>
    <t>Пром-ть
19.9%</t>
  </si>
  <si>
    <t>Industry
19.9%</t>
  </si>
  <si>
    <t>Роздр.
торг.</t>
  </si>
  <si>
    <t>Retail
trade</t>
  </si>
  <si>
    <t>Опт.
торг.</t>
  </si>
  <si>
    <t>Whole-
sale
trade</t>
  </si>
  <si>
    <t>Вантажо-
обіг</t>
  </si>
  <si>
    <t>Fright
turnover</t>
  </si>
  <si>
    <t>Passenger
turnover</t>
  </si>
  <si>
    <t>Фін.
сек.*
2.8%</t>
  </si>
  <si>
    <t>Finance*
2.8%</t>
  </si>
  <si>
    <t>Інші**
45.6%</t>
  </si>
  <si>
    <t>Others**
45.6%</t>
  </si>
  <si>
    <t>Пас.
обіг</t>
  </si>
  <si>
    <t>Рівень на початку березня</t>
  </si>
  <si>
    <t>* Останні дані – за 29.07.2020</t>
  </si>
  <si>
    <t>* As of 29.07.2020</t>
  </si>
  <si>
    <t>Key rate as of March 1</t>
  </si>
  <si>
    <t xml:space="preserve"> Current key rate</t>
  </si>
  <si>
    <t>Поточний рахунок, % від ВВП</t>
  </si>
  <si>
    <t>Current account, % of GDP</t>
  </si>
  <si>
    <t>Джерело:  Bloomberg, НБУ.</t>
  </si>
  <si>
    <t>Source:  Bloomberg, NBU.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</si>
</sst>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41" formatCode="_-* #,##0\ _₴_-;\-* #,##0\ _₴_-;_-* &quot;-&quot;\ _₴_-;_-@_-"/>
    <numFmt numFmtId="43" formatCode="_-* #,##0.00\ _₴_-;\-* #,##0.00\ _₴_-;_-* &quot;-&quot;??\ _₴_-;_-@_-"/>
    <numFmt numFmtId="164" formatCode="_-* #,##0_-;\-* #,##0_-;_-* &quot;-&quot;_-;_-@_-"/>
    <numFmt numFmtId="165" formatCode="_-* #,##0.00_-;\-* #,##0.00_-;_-* &quot;-&quot;??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mm/yyyy;@"/>
  </numFmts>
  <fonts count="405">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u/>
      <sz val="10"/>
      <color theme="10"/>
      <name val="Arial"/>
      <family val="2"/>
      <charset val="204"/>
      <scheme val="minor"/>
    </font>
    <font>
      <sz val="10"/>
      <name val="Arial"/>
      <family val="2"/>
      <charset val="204"/>
    </font>
    <font>
      <sz val="10"/>
      <color rgb="FFFFFF00"/>
      <name val="Arial"/>
      <family val="2"/>
      <charset val="204"/>
    </font>
    <font>
      <sz val="9"/>
      <name val="Arial"/>
      <family val="2"/>
      <charset val="162"/>
    </font>
    <font>
      <sz val="10"/>
      <color theme="0"/>
      <name val="Arial"/>
      <family val="2"/>
    </font>
    <font>
      <sz val="10"/>
      <color rgb="FFC00000"/>
      <name val="Arial"/>
      <family val="2"/>
    </font>
    <font>
      <sz val="7.5"/>
      <color rgb="FF000000"/>
      <name val="Arial"/>
      <family val="2"/>
    </font>
    <font>
      <sz val="9"/>
      <name val="Verdana"/>
      <family val="2"/>
    </font>
    <font>
      <b/>
      <sz val="9"/>
      <name val="Verdana"/>
      <family val="2"/>
      <charset val="204"/>
    </font>
    <font>
      <sz val="10"/>
      <color rgb="FF000000"/>
      <name val="Arial"/>
      <family val="2"/>
    </font>
    <font>
      <b/>
      <sz val="9"/>
      <color rgb="FF000000"/>
      <name val="Arial"/>
      <family val="2"/>
      <charset val="204"/>
    </font>
    <font>
      <sz val="10"/>
      <color rgb="FFFF0000"/>
      <name val="Arial"/>
      <family val="2"/>
      <charset val="204"/>
      <scheme val="minor"/>
    </font>
    <font>
      <sz val="10"/>
      <color theme="1" tint="4.9989318521683403E-2"/>
      <name val="Arial"/>
      <family val="2"/>
      <charset val="204"/>
      <scheme val="minor"/>
    </font>
    <font>
      <i/>
      <sz val="10"/>
      <name val="Arial"/>
      <family val="2"/>
      <charset val="204"/>
      <scheme val="minor"/>
    </font>
    <font>
      <sz val="8"/>
      <color rgb="FF000000"/>
      <name val="Times New Roman"/>
      <family val="1"/>
      <charset val="204"/>
    </font>
    <font>
      <sz val="8"/>
      <name val="Times New Roman"/>
      <family val="1"/>
      <charset val="204"/>
    </font>
    <font>
      <b/>
      <sz val="10"/>
      <color rgb="FF604A7B"/>
      <name val="Arial"/>
      <family val="2"/>
      <charset val="204"/>
    </font>
    <font>
      <b/>
      <sz val="11"/>
      <name val="Calibri"/>
      <family val="2"/>
      <charset val="204"/>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sz val="9"/>
      <color theme="1"/>
      <name val="Arial"/>
      <family val="2"/>
      <charset val="204"/>
    </font>
  </fonts>
  <fills count="8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rgb="FFF8DBDF"/>
        <bgColor indexed="64"/>
      </patternFill>
    </fill>
    <fill>
      <patternFill patternType="solid">
        <fgColor rgb="FFF2F2F2"/>
        <bgColor indexed="64"/>
      </patternFill>
    </fill>
  </fills>
  <borders count="73">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top/>
      <bottom style="thin">
        <color theme="8"/>
      </bottom>
      <diagonal/>
    </border>
    <border>
      <left/>
      <right style="thin">
        <color auto="1"/>
      </right>
      <top/>
      <bottom/>
      <diagonal/>
    </border>
    <border>
      <left style="thin">
        <color theme="8"/>
      </left>
      <right/>
      <top/>
      <bottom style="thin">
        <color auto="1"/>
      </bottom>
      <diagonal/>
    </border>
    <border>
      <left style="thin">
        <color theme="9"/>
      </left>
      <right/>
      <top/>
      <bottom style="thin">
        <color auto="1"/>
      </bottom>
      <diagonal/>
    </border>
    <border>
      <left/>
      <right style="thin">
        <color theme="9"/>
      </right>
      <top/>
      <bottom style="thin">
        <color auto="1"/>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style="medium">
        <color rgb="FFDC4B64"/>
      </top>
      <bottom style="medium">
        <color rgb="FFDC4B64"/>
      </bottom>
      <diagonal/>
    </border>
    <border>
      <left/>
      <right/>
      <top/>
      <bottom style="medium">
        <color rgb="FFDC4B64"/>
      </bottom>
      <diagonal/>
    </border>
    <border>
      <left style="thin">
        <color indexed="8"/>
      </left>
      <right/>
      <top/>
      <bottom/>
      <diagonal/>
    </border>
    <border>
      <left/>
      <right/>
      <top/>
      <bottom style="thin">
        <color indexed="64"/>
      </bottom>
      <diagonal/>
    </border>
  </borders>
  <cellStyleXfs count="20238">
    <xf numFmtId="0" fontId="0" fillId="0" borderId="0"/>
    <xf numFmtId="0" fontId="66" fillId="0" borderId="0"/>
    <xf numFmtId="0" fontId="65" fillId="0" borderId="0"/>
    <xf numFmtId="0" fontId="64" fillId="0" borderId="0"/>
    <xf numFmtId="0" fontId="63" fillId="0" borderId="0"/>
    <xf numFmtId="0" fontId="74" fillId="0" borderId="0" applyNumberFormat="0" applyFill="0" applyBorder="0" applyAlignment="0" applyProtection="0"/>
    <xf numFmtId="0" fontId="64" fillId="0" borderId="0"/>
    <xf numFmtId="0" fontId="62" fillId="0" borderId="0"/>
    <xf numFmtId="0" fontId="61" fillId="0" borderId="0"/>
    <xf numFmtId="0" fontId="64" fillId="0" borderId="0"/>
    <xf numFmtId="0" fontId="60" fillId="0" borderId="0"/>
    <xf numFmtId="0" fontId="61" fillId="0" borderId="0"/>
    <xf numFmtId="0" fontId="65" fillId="0" borderId="0"/>
    <xf numFmtId="183" fontId="65" fillId="0" borderId="0" applyFont="0" applyFill="0" applyBorder="0" applyAlignment="0" applyProtection="0"/>
    <xf numFmtId="0" fontId="79" fillId="0" borderId="0"/>
    <xf numFmtId="0" fontId="65" fillId="0" borderId="0"/>
    <xf numFmtId="0" fontId="61" fillId="0" borderId="0"/>
    <xf numFmtId="183" fontId="80" fillId="0" borderId="0" applyFont="0" applyFill="0" applyBorder="0" applyAlignment="0" applyProtection="0"/>
    <xf numFmtId="0" fontId="61" fillId="0" borderId="0"/>
    <xf numFmtId="0" fontId="65" fillId="0" borderId="0"/>
    <xf numFmtId="0" fontId="64" fillId="0" borderId="0"/>
    <xf numFmtId="0" fontId="64" fillId="0" borderId="0"/>
    <xf numFmtId="0" fontId="65" fillId="0" borderId="0"/>
    <xf numFmtId="0" fontId="59" fillId="0" borderId="0"/>
    <xf numFmtId="0" fontId="58" fillId="0" borderId="0"/>
    <xf numFmtId="0" fontId="57" fillId="0" borderId="0"/>
    <xf numFmtId="0" fontId="56" fillId="0" borderId="0"/>
    <xf numFmtId="0" fontId="56" fillId="0" borderId="0"/>
    <xf numFmtId="0" fontId="55" fillId="0" borderId="0"/>
    <xf numFmtId="0" fontId="55" fillId="0" borderId="0"/>
    <xf numFmtId="0" fontId="87" fillId="0" borderId="0"/>
    <xf numFmtId="0" fontId="54" fillId="0" borderId="0"/>
    <xf numFmtId="0" fontId="87" fillId="0" borderId="0"/>
    <xf numFmtId="0" fontId="89" fillId="0" borderId="0"/>
    <xf numFmtId="0" fontId="54" fillId="0" borderId="0"/>
    <xf numFmtId="0" fontId="65" fillId="0" borderId="0"/>
    <xf numFmtId="0" fontId="80" fillId="0" borderId="0"/>
    <xf numFmtId="0" fontId="53" fillId="0" borderId="0"/>
    <xf numFmtId="0" fontId="60" fillId="0" borderId="0"/>
    <xf numFmtId="0" fontId="100" fillId="0" borderId="0" applyNumberFormat="0" applyFill="0" applyBorder="0" applyAlignment="0" applyProtection="0"/>
    <xf numFmtId="0" fontId="52" fillId="0" borderId="0"/>
    <xf numFmtId="0" fontId="51" fillId="0" borderId="0"/>
    <xf numFmtId="0" fontId="51" fillId="0" borderId="0"/>
    <xf numFmtId="0" fontId="65" fillId="0" borderId="0"/>
    <xf numFmtId="0" fontId="64" fillId="0" borderId="0"/>
    <xf numFmtId="0" fontId="74" fillId="0" borderId="0" applyNumberFormat="0" applyFill="0" applyBorder="0" applyAlignment="0" applyProtection="0"/>
    <xf numFmtId="43" fontId="64" fillId="0" borderId="0" applyFont="0" applyFill="0" applyBorder="0" applyAlignment="0" applyProtection="0"/>
    <xf numFmtId="0" fontId="50" fillId="0" borderId="0"/>
    <xf numFmtId="0" fontId="49" fillId="0" borderId="0"/>
    <xf numFmtId="0" fontId="48" fillId="0" borderId="0"/>
    <xf numFmtId="49" fontId="108" fillId="0" borderId="0">
      <alignment horizontal="centerContinuous" vertical="top" wrapText="1"/>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38" fontId="107" fillId="0" borderId="0" applyFont="0" applyFill="0" applyBorder="0" applyAlignment="0" applyProtection="0"/>
    <xf numFmtId="175" fontId="65" fillId="0" borderId="0" applyFont="0" applyFill="0" applyBorder="0" applyAlignment="0" applyProtection="0"/>
    <xf numFmtId="187" fontId="107" fillId="0" borderId="0" applyFont="0" applyFill="0" applyBorder="0" applyAlignment="0" applyProtection="0"/>
    <xf numFmtId="189" fontId="116" fillId="0" borderId="0">
      <protection locked="0"/>
    </xf>
    <xf numFmtId="0" fontId="117" fillId="0" borderId="0" applyNumberFormat="0" applyFill="0" applyBorder="0" applyAlignment="0" applyProtection="0"/>
    <xf numFmtId="189" fontId="116" fillId="0" borderId="0">
      <protection locked="0"/>
    </xf>
    <xf numFmtId="189" fontId="122" fillId="0" borderId="0">
      <protection locked="0"/>
    </xf>
    <xf numFmtId="189" fontId="122" fillId="0" borderId="0">
      <protection locked="0"/>
    </xf>
    <xf numFmtId="0" fontId="70" fillId="0" borderId="0"/>
    <xf numFmtId="0" fontId="124" fillId="8" borderId="4" applyNumberFormat="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25" fillId="0" borderId="9" applyNumberFormat="0" applyFill="0" applyAlignment="0" applyProtection="0"/>
    <xf numFmtId="0" fontId="109" fillId="24" borderId="10" applyNumberFormat="0" applyFont="0" applyAlignment="0" applyProtection="0"/>
    <xf numFmtId="167" fontId="123" fillId="0" borderId="0" applyFont="0" applyFill="0" applyBorder="0" applyAlignment="0" applyProtection="0"/>
    <xf numFmtId="0" fontId="127" fillId="21" borderId="11" applyNumberFormat="0" applyAlignment="0" applyProtection="0"/>
    <xf numFmtId="0" fontId="64" fillId="25" borderId="0">
      <alignment horizontal="right" vertical="top"/>
    </xf>
    <xf numFmtId="0" fontId="64" fillId="25" borderId="0">
      <alignment horizontal="center" vertical="center"/>
    </xf>
    <xf numFmtId="0" fontId="64" fillId="25" borderId="0">
      <alignment horizontal="left" vertical="top"/>
    </xf>
    <xf numFmtId="0" fontId="64" fillId="25" borderId="0">
      <alignment horizontal="left" vertical="top"/>
    </xf>
    <xf numFmtId="0" fontId="64" fillId="25" borderId="0">
      <alignment horizontal="right" vertical="top"/>
    </xf>
    <xf numFmtId="0" fontId="64" fillId="25" borderId="0">
      <alignment horizontal="right" vertical="top"/>
    </xf>
    <xf numFmtId="0" fontId="128" fillId="0" borderId="0" applyNumberFormat="0" applyFill="0" applyBorder="0" applyAlignment="0" applyProtection="0"/>
    <xf numFmtId="189" fontId="116" fillId="0" borderId="12">
      <protection locked="0"/>
    </xf>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188" fontId="133" fillId="0" borderId="0" applyFont="0" applyFill="0" applyBorder="0" applyAlignment="0" applyProtection="0"/>
    <xf numFmtId="0" fontId="108" fillId="0" borderId="3">
      <alignment horizontal="centerContinuous" vertical="top" wrapText="1"/>
    </xf>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40" fontId="107" fillId="0" borderId="0" applyFont="0" applyFill="0" applyBorder="0" applyAlignment="0" applyProtection="0"/>
    <xf numFmtId="0" fontId="145" fillId="5" borderId="0" applyNumberFormat="0" applyBorder="0" applyAlignment="0" applyProtection="0"/>
    <xf numFmtId="49" fontId="108" fillId="0" borderId="1">
      <alignment horizontal="center" vertical="center" wrapText="1"/>
    </xf>
    <xf numFmtId="0" fontId="47" fillId="0" borderId="0"/>
    <xf numFmtId="0" fontId="47"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146" fillId="0" borderId="0"/>
    <xf numFmtId="9" fontId="146" fillId="0" borderId="0" applyFont="0" applyFill="0" applyBorder="0" applyAlignment="0" applyProtection="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4" fillId="0" borderId="0"/>
    <xf numFmtId="0" fontId="64" fillId="0" borderId="0"/>
    <xf numFmtId="0" fontId="84"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80" fillId="4"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0" fontId="80" fillId="11" borderId="0" applyNumberFormat="0" applyBorder="0" applyAlignment="0" applyProtection="0"/>
    <xf numFmtId="0" fontId="80" fillId="7"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80" fillId="10"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111" fillId="13" borderId="0" applyNumberFormat="0" applyBorder="0" applyAlignment="0" applyProtection="0"/>
    <xf numFmtId="0" fontId="80" fillId="9" borderId="0" applyNumberFormat="0" applyBorder="0" applyAlignment="0" applyProtection="0"/>
    <xf numFmtId="0" fontId="80" fillId="5"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80" fillId="12" borderId="0" applyNumberFormat="0" applyBorder="0" applyAlignment="0" applyProtection="0"/>
    <xf numFmtId="0" fontId="46" fillId="0" borderId="0"/>
    <xf numFmtId="0" fontId="65" fillId="0" borderId="0"/>
    <xf numFmtId="0" fontId="45" fillId="0" borderId="0"/>
    <xf numFmtId="0" fontId="78" fillId="0" borderId="0"/>
    <xf numFmtId="0" fontId="149" fillId="0" borderId="0"/>
    <xf numFmtId="0" fontId="45" fillId="0" borderId="0"/>
    <xf numFmtId="0" fontId="45" fillId="0" borderId="0"/>
    <xf numFmtId="0" fontId="64" fillId="0" borderId="0"/>
    <xf numFmtId="0" fontId="45" fillId="0" borderId="0"/>
    <xf numFmtId="0" fontId="44" fillId="0" borderId="0"/>
    <xf numFmtId="0" fontId="44" fillId="0" borderId="0"/>
    <xf numFmtId="0" fontId="65" fillId="0" borderId="0"/>
    <xf numFmtId="0" fontId="44" fillId="0" borderId="0"/>
    <xf numFmtId="0" fontId="60" fillId="0" borderId="0"/>
    <xf numFmtId="0" fontId="152"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15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4" fillId="0" borderId="0"/>
    <xf numFmtId="0" fontId="33" fillId="0" borderId="0"/>
    <xf numFmtId="0" fontId="33" fillId="0" borderId="0"/>
    <xf numFmtId="0" fontId="33" fillId="0" borderId="0"/>
    <xf numFmtId="0" fontId="32" fillId="0" borderId="0"/>
    <xf numFmtId="0" fontId="155" fillId="0" borderId="0"/>
    <xf numFmtId="0" fontId="31" fillId="0" borderId="0"/>
    <xf numFmtId="0" fontId="30" fillId="0" borderId="0"/>
    <xf numFmtId="0" fontId="30" fillId="0" borderId="0"/>
    <xf numFmtId="0" fontId="29" fillId="0" borderId="0"/>
    <xf numFmtId="0" fontId="28" fillId="0" borderId="0"/>
    <xf numFmtId="0" fontId="161" fillId="0" borderId="0"/>
    <xf numFmtId="0" fontId="27" fillId="0" borderId="0"/>
    <xf numFmtId="0" fontId="64" fillId="0" borderId="0"/>
    <xf numFmtId="43" fontId="64" fillId="0" borderId="0" applyFont="0" applyFill="0" applyBorder="0" applyAlignment="0" applyProtection="0"/>
    <xf numFmtId="0" fontId="26" fillId="0" borderId="0"/>
    <xf numFmtId="0" fontId="25" fillId="0" borderId="0"/>
    <xf numFmtId="0" fontId="24" fillId="0" borderId="0"/>
    <xf numFmtId="0" fontId="35"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7" fillId="0" borderId="0"/>
    <xf numFmtId="0" fontId="146" fillId="0" borderId="0"/>
    <xf numFmtId="0" fontId="35" fillId="0" borderId="0"/>
    <xf numFmtId="0" fontId="16" fillId="0" borderId="0"/>
    <xf numFmtId="0" fontId="15" fillId="0" borderId="0"/>
    <xf numFmtId="0" fontId="15" fillId="0" borderId="0"/>
    <xf numFmtId="0" fontId="14" fillId="0" borderId="0"/>
    <xf numFmtId="0" fontId="14" fillId="0" borderId="0"/>
    <xf numFmtId="0" fontId="167" fillId="0" borderId="0"/>
    <xf numFmtId="0" fontId="169" fillId="0" borderId="27" applyNumberFormat="0" applyFill="0" applyAlignment="0" applyProtection="0"/>
    <xf numFmtId="0" fontId="170" fillId="0" borderId="28" applyNumberFormat="0" applyFill="0" applyAlignment="0" applyProtection="0"/>
    <xf numFmtId="0" fontId="171" fillId="0" borderId="29" applyNumberFormat="0" applyFill="0" applyAlignment="0" applyProtection="0"/>
    <xf numFmtId="0" fontId="171" fillId="0" borderId="0" applyNumberFormat="0" applyFill="0" applyBorder="0" applyAlignment="0" applyProtection="0"/>
    <xf numFmtId="0" fontId="172" fillId="26" borderId="0" applyNumberFormat="0" applyBorder="0" applyAlignment="0" applyProtection="0"/>
    <xf numFmtId="0" fontId="174" fillId="28" borderId="0" applyNumberFormat="0" applyBorder="0" applyAlignment="0" applyProtection="0"/>
    <xf numFmtId="0" fontId="111" fillId="15" borderId="0" applyNumberFormat="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0" fontId="284" fillId="5" borderId="0" applyNumberFormat="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201" fontId="80"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80"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80"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80"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0"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80"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3" borderId="0" applyNumberFormat="0" applyBorder="0" applyAlignment="0" applyProtection="0"/>
    <xf numFmtId="201" fontId="80" fillId="4" borderId="0" applyNumberFormat="0" applyBorder="0" applyAlignment="0" applyProtection="0"/>
    <xf numFmtId="201" fontId="80" fillId="5" borderId="0" applyNumberFormat="0" applyBorder="0" applyAlignment="0" applyProtection="0"/>
    <xf numFmtId="201" fontId="80" fillId="6" borderId="0" applyNumberFormat="0" applyBorder="0" applyAlignment="0" applyProtection="0"/>
    <xf numFmtId="201" fontId="80" fillId="7" borderId="0" applyNumberFormat="0" applyBorder="0" applyAlignment="0" applyProtection="0"/>
    <xf numFmtId="201" fontId="80" fillId="8" borderId="0" applyNumberFormat="0" applyBorder="0" applyAlignment="0" applyProtection="0"/>
    <xf numFmtId="196" fontId="84" fillId="0" borderId="0" applyFont="0" applyFill="0" applyBorder="0" applyAlignment="0" applyProtection="0"/>
    <xf numFmtId="197" fontId="84" fillId="0" borderId="0" applyFont="0" applyFill="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80"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80"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0"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0" fillId="9" borderId="0" applyNumberFormat="0" applyBorder="0" applyAlignment="0" applyProtection="0"/>
    <xf numFmtId="201" fontId="80" fillId="10" borderId="0" applyNumberFormat="0" applyBorder="0" applyAlignment="0" applyProtection="0"/>
    <xf numFmtId="201" fontId="80" fillId="11" borderId="0" applyNumberFormat="0" applyBorder="0" applyAlignment="0" applyProtection="0"/>
    <xf numFmtId="201" fontId="80" fillId="6" borderId="0" applyNumberFormat="0" applyBorder="0" applyAlignment="0" applyProtection="0"/>
    <xf numFmtId="201" fontId="80" fillId="9" borderId="0" applyNumberFormat="0" applyBorder="0" applyAlignment="0" applyProtection="0"/>
    <xf numFmtId="201" fontId="80" fillId="12" borderId="0" applyNumberFormat="0" applyBorder="0" applyAlignment="0" applyProtection="0"/>
    <xf numFmtId="198" fontId="187" fillId="0" borderId="0" applyFont="0" applyFill="0" applyBorder="0" applyAlignment="0" applyProtection="0"/>
    <xf numFmtId="201" fontId="111"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1"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1"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1" fillId="13" borderId="0" applyNumberFormat="0" applyBorder="0" applyAlignment="0" applyProtection="0"/>
    <xf numFmtId="201" fontId="111" fillId="10" borderId="0" applyNumberFormat="0" applyBorder="0" applyAlignment="0" applyProtection="0"/>
    <xf numFmtId="201" fontId="111" fillId="11"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16" borderId="0" applyNumberFormat="0" applyBorder="0" applyAlignment="0" applyProtection="0"/>
    <xf numFmtId="201" fontId="111"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1"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0" fontId="144" fillId="0" borderId="0" applyNumberFormat="0" applyFill="0" applyBorder="0" applyAlignment="0" applyProtection="0"/>
    <xf numFmtId="201" fontId="112" fillId="0" borderId="0" applyNumberFormat="0" applyFill="0" applyBorder="0" applyAlignment="0" applyProtection="0">
      <alignment vertical="top"/>
      <protection locked="0"/>
    </xf>
    <xf numFmtId="0" fontId="283" fillId="0" borderId="0" applyNumberFormat="0" applyFill="0" applyBorder="0" applyAlignment="0" applyProtection="0"/>
    <xf numFmtId="201" fontId="112" fillId="0" borderId="0" applyNumberFormat="0" applyFill="0" applyBorder="0" applyAlignment="0" applyProtection="0">
      <alignment vertical="top"/>
      <protection locked="0"/>
    </xf>
    <xf numFmtId="201" fontId="188" fillId="0" borderId="36">
      <protection hidden="1"/>
    </xf>
    <xf numFmtId="201" fontId="189" fillId="21" borderId="36" applyNumberFormat="0" applyFont="0" applyBorder="0" applyAlignment="0" applyProtection="0">
      <protection hidden="1"/>
    </xf>
    <xf numFmtId="201" fontId="190" fillId="0" borderId="36">
      <protection hidden="1"/>
    </xf>
    <xf numFmtId="201" fontId="141"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32"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1" fillId="0" borderId="37" applyNumberFormat="0" applyFont="0" applyFill="0" applyAlignment="0" applyProtection="0"/>
    <xf numFmtId="201" fontId="138"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2" fillId="57" borderId="38">
      <alignment horizontal="right" vertical="center"/>
    </xf>
    <xf numFmtId="201" fontId="193" fillId="57" borderId="38">
      <alignment horizontal="right" vertical="center"/>
    </xf>
    <xf numFmtId="201" fontId="84" fillId="57" borderId="39"/>
    <xf numFmtId="201" fontId="192" fillId="58" borderId="38">
      <alignment horizontal="center" vertical="center"/>
    </xf>
    <xf numFmtId="1" fontId="192" fillId="57" borderId="38">
      <alignment horizontal="right" vertical="center"/>
    </xf>
    <xf numFmtId="201" fontId="84" fillId="57" borderId="0"/>
    <xf numFmtId="201" fontId="84" fillId="57" borderId="0"/>
    <xf numFmtId="201" fontId="194" fillId="57" borderId="38">
      <alignment horizontal="left" vertical="center"/>
    </xf>
    <xf numFmtId="201" fontId="194" fillId="57" borderId="40">
      <alignment vertical="center"/>
    </xf>
    <xf numFmtId="201" fontId="195" fillId="57" borderId="41">
      <alignment vertical="center"/>
    </xf>
    <xf numFmtId="201" fontId="194" fillId="57" borderId="38"/>
    <xf numFmtId="201" fontId="193" fillId="57" borderId="38">
      <alignment horizontal="right" vertical="center"/>
    </xf>
    <xf numFmtId="201" fontId="196" fillId="59" borderId="38">
      <alignment horizontal="left" vertical="center"/>
    </xf>
    <xf numFmtId="201" fontId="196" fillId="59" borderId="38">
      <alignment horizontal="left" vertical="center"/>
    </xf>
    <xf numFmtId="201" fontId="65" fillId="57" borderId="38">
      <alignment horizontal="left" vertical="center"/>
    </xf>
    <xf numFmtId="201" fontId="197" fillId="57" borderId="39"/>
    <xf numFmtId="201" fontId="192" fillId="58" borderId="38">
      <alignment horizontal="left" vertical="center"/>
    </xf>
    <xf numFmtId="199" fontId="198" fillId="0" borderId="0"/>
    <xf numFmtId="199" fontId="198" fillId="0" borderId="0"/>
    <xf numFmtId="199" fontId="198" fillId="0" borderId="0"/>
    <xf numFmtId="199" fontId="198" fillId="0" borderId="0"/>
    <xf numFmtId="199" fontId="198" fillId="0" borderId="0"/>
    <xf numFmtId="199" fontId="198" fillId="0" borderId="0"/>
    <xf numFmtId="199" fontId="198" fillId="0" borderId="0"/>
    <xf numFmtId="199" fontId="198" fillId="0" borderId="0"/>
    <xf numFmtId="0" fontId="283" fillId="0" borderId="0" applyNumberFormat="0" applyFill="0" applyBorder="0" applyAlignment="0" applyProtection="0"/>
    <xf numFmtId="164" fontId="199" fillId="0" borderId="0" applyFont="0" applyFill="0" applyBorder="0" applyAlignment="0" applyProtection="0"/>
    <xf numFmtId="192" fontId="65" fillId="0" borderId="0" applyFont="0" applyFill="0" applyBorder="0" applyAlignment="0" applyProtection="0"/>
    <xf numFmtId="0" fontId="271" fillId="8" borderId="4" applyNumberFormat="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76" fontId="199" fillId="0" borderId="0" applyFont="0" applyFill="0" applyBorder="0" applyAlignment="0" applyProtection="0"/>
    <xf numFmtId="193" fontId="200" fillId="0" borderId="0">
      <alignment horizontal="right" vertical="top"/>
    </xf>
    <xf numFmtId="3" fontId="201" fillId="0" borderId="0" applyFont="0" applyFill="0" applyBorder="0" applyAlignment="0" applyProtection="0"/>
    <xf numFmtId="201" fontId="202" fillId="0" borderId="0"/>
    <xf numFmtId="3" fontId="84" fillId="0" borderId="0" applyFill="0" applyBorder="0" applyAlignment="0" applyProtection="0"/>
    <xf numFmtId="201" fontId="203" fillId="0" borderId="0"/>
    <xf numFmtId="201" fontId="203" fillId="0" borderId="0"/>
    <xf numFmtId="169" fontId="107" fillId="0" borderId="0" applyFont="0" applyFill="0" applyBorder="0" applyAlignment="0" applyProtection="0"/>
    <xf numFmtId="200" fontId="201" fillId="0" borderId="0" applyFont="0" applyFill="0" applyBorder="0" applyAlignment="0" applyProtection="0"/>
    <xf numFmtId="201" fontId="191" fillId="0" borderId="0" applyFont="0" applyFill="0" applyBorder="0" applyAlignment="0" applyProtection="0"/>
    <xf numFmtId="201" fontId="204" fillId="0" borderId="0" applyFont="0" applyFill="0" applyBorder="0" applyAlignment="0" applyProtection="0"/>
    <xf numFmtId="201" fontId="142"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2" fontId="205" fillId="0" borderId="0" applyFont="0" applyFill="0" applyBorder="0" applyAlignment="0" applyProtection="0"/>
    <xf numFmtId="203" fontId="205" fillId="0" borderId="0" applyFont="0" applyFill="0" applyBorder="0" applyAlignment="0" applyProtection="0"/>
    <xf numFmtId="201" fontId="206" fillId="0" borderId="0">
      <protection locked="0"/>
    </xf>
    <xf numFmtId="201" fontId="206" fillId="0" borderId="0">
      <protection locked="0"/>
    </xf>
    <xf numFmtId="201" fontId="207" fillId="0" borderId="0">
      <protection locked="0"/>
    </xf>
    <xf numFmtId="201" fontId="206" fillId="0" borderId="0">
      <protection locked="0"/>
    </xf>
    <xf numFmtId="201" fontId="208" fillId="0" borderId="0"/>
    <xf numFmtId="201" fontId="206" fillId="0" borderId="0">
      <protection locked="0"/>
    </xf>
    <xf numFmtId="201" fontId="209" fillId="0" borderId="0"/>
    <xf numFmtId="201" fontId="206" fillId="0" borderId="0">
      <protection locked="0"/>
    </xf>
    <xf numFmtId="201" fontId="209" fillId="0" borderId="0"/>
    <xf numFmtId="201" fontId="207" fillId="0" borderId="0">
      <protection locked="0"/>
    </xf>
    <xf numFmtId="201" fontId="209" fillId="0" borderId="0"/>
    <xf numFmtId="3" fontId="191" fillId="0" borderId="0" applyFont="0" applyFill="0" applyBorder="0" applyAlignment="0" applyProtection="0"/>
    <xf numFmtId="3" fontId="191" fillId="0" borderId="0" applyFont="0" applyFill="0" applyBorder="0" applyAlignment="0" applyProtection="0"/>
    <xf numFmtId="0" fontId="271" fillId="8" borderId="4" applyNumberFormat="0" applyAlignment="0" applyProtection="0"/>
    <xf numFmtId="201" fontId="209" fillId="0" borderId="0"/>
    <xf numFmtId="201" fontId="210" fillId="0" borderId="0"/>
    <xf numFmtId="201" fontId="209" fillId="0" borderId="0"/>
    <xf numFmtId="201" fontId="202" fillId="0" borderId="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38" fontId="211" fillId="58" borderId="0" applyNumberFormat="0" applyBorder="0" applyAlignment="0" applyProtection="0"/>
    <xf numFmtId="201" fontId="134"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35"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36"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36"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0" fontId="263" fillId="15" borderId="0" applyNumberFormat="0" applyBorder="0" applyAlignment="0" applyProtection="0"/>
    <xf numFmtId="0" fontId="111" fillId="20" borderId="0" applyNumberFormat="0" applyBorder="0" applyAlignment="0" applyProtection="0"/>
    <xf numFmtId="201" fontId="212" fillId="0" borderId="0" applyNumberFormat="0" applyFill="0" applyBorder="0" applyAlignment="0" applyProtection="0">
      <alignment vertical="top"/>
      <protection locked="0"/>
    </xf>
    <xf numFmtId="201" fontId="214" fillId="0" borderId="0" applyNumberFormat="0" applyFill="0" applyBorder="0" applyAlignment="0" applyProtection="0">
      <alignment vertical="top"/>
      <protection locked="0"/>
    </xf>
    <xf numFmtId="0" fontId="263" fillId="20" borderId="0" applyNumberFormat="0" applyBorder="0" applyAlignment="0" applyProtection="0"/>
    <xf numFmtId="201" fontId="65" fillId="0" borderId="0"/>
    <xf numFmtId="204" fontId="84" fillId="0" borderId="0" applyFont="0" applyFill="0" applyBorder="0" applyAlignment="0" applyProtection="0"/>
    <xf numFmtId="205" fontId="84" fillId="0" borderId="0" applyFont="0" applyFill="0" applyBorder="0" applyAlignment="0" applyProtection="0"/>
    <xf numFmtId="201" fontId="130" fillId="8" borderId="4" applyNumberFormat="0" applyAlignment="0" applyProtection="0"/>
    <xf numFmtId="10" fontId="211" fillId="57" borderId="38" applyNumberFormat="0" applyBorder="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0" fontId="183" fillId="0" borderId="0" applyNumberFormat="0" applyFill="0" applyBorder="0" applyAlignment="0" applyProtection="0">
      <alignment vertical="top"/>
      <protection locked="0"/>
    </xf>
    <xf numFmtId="201"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201" fontId="183" fillId="0" borderId="0" applyNumberFormat="0" applyFill="0" applyBorder="0" applyAlignment="0" applyProtection="0">
      <alignment vertical="top"/>
      <protection locked="0"/>
    </xf>
    <xf numFmtId="181" fontId="216" fillId="0" borderId="0"/>
    <xf numFmtId="201" fontId="209" fillId="0" borderId="42"/>
    <xf numFmtId="201" fontId="143"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7" fillId="0" borderId="36">
      <alignment horizontal="left"/>
      <protection locked="0"/>
    </xf>
    <xf numFmtId="201" fontId="218" fillId="0" borderId="0" applyNumberFormat="0" applyFill="0" applyBorder="0" applyAlignment="0" applyProtection="0">
      <alignment vertical="top"/>
      <protection locked="0"/>
    </xf>
    <xf numFmtId="206" fontId="191" fillId="0" borderId="0" applyFont="0" applyFill="0" applyBorder="0" applyAlignment="0" applyProtection="0"/>
    <xf numFmtId="164" fontId="199" fillId="0" borderId="0" applyFont="0" applyFill="0" applyBorder="0" applyAlignment="0" applyProtection="0"/>
    <xf numFmtId="165" fontId="199" fillId="0" borderId="0" applyFont="0" applyFill="0" applyBorder="0" applyAlignment="0" applyProtection="0"/>
    <xf numFmtId="168" fontId="191" fillId="0" borderId="0" applyFont="0" applyFill="0" applyBorder="0" applyAlignment="0" applyProtection="0"/>
    <xf numFmtId="170" fontId="199" fillId="0" borderId="0" applyFont="0" applyFill="0" applyBorder="0" applyAlignment="0" applyProtection="0"/>
    <xf numFmtId="171" fontId="199" fillId="0" borderId="0" applyFont="0" applyFill="0" applyBorder="0" applyAlignment="0" applyProtection="0"/>
    <xf numFmtId="201" fontId="219" fillId="0" borderId="0"/>
    <xf numFmtId="201" fontId="140"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20" fillId="0" borderId="0"/>
    <xf numFmtId="201" fontId="184" fillId="0" borderId="0"/>
    <xf numFmtId="201" fontId="184" fillId="0" borderId="0"/>
    <xf numFmtId="201" fontId="203" fillId="0" borderId="0"/>
    <xf numFmtId="201" fontId="203" fillId="0" borderId="0"/>
    <xf numFmtId="201" fontId="203" fillId="0" borderId="0"/>
    <xf numFmtId="201" fontId="203" fillId="0" borderId="0"/>
    <xf numFmtId="201" fontId="109" fillId="0" borderId="0"/>
    <xf numFmtId="201" fontId="109" fillId="0" borderId="0"/>
    <xf numFmtId="0" fontId="109" fillId="0" borderId="0"/>
    <xf numFmtId="201" fontId="109" fillId="0" borderId="0"/>
    <xf numFmtId="201" fontId="109" fillId="0" borderId="0"/>
    <xf numFmtId="201" fontId="109" fillId="0" borderId="0"/>
    <xf numFmtId="201" fontId="109" fillId="0" borderId="0"/>
    <xf numFmtId="201" fontId="84"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5" fillId="0" borderId="0"/>
    <xf numFmtId="201" fontId="84" fillId="0" borderId="0"/>
    <xf numFmtId="201" fontId="187" fillId="0" borderId="0"/>
    <xf numFmtId="201" fontId="14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4" fillId="0" borderId="0" applyNumberFormat="0" applyFill="0" applyBorder="0" applyAlignment="0" applyProtection="0"/>
    <xf numFmtId="201" fontId="109" fillId="0" borderId="0"/>
    <xf numFmtId="201" fontId="109" fillId="0" borderId="0"/>
    <xf numFmtId="201" fontId="109" fillId="0" borderId="0"/>
    <xf numFmtId="201" fontId="109" fillId="0" borderId="0"/>
    <xf numFmtId="201" fontId="84" fillId="0" borderId="0"/>
    <xf numFmtId="207" fontId="199" fillId="0" borderId="0" applyFill="0" applyBorder="0" applyAlignment="0" applyProtection="0">
      <alignment horizontal="right"/>
    </xf>
    <xf numFmtId="201" fontId="205" fillId="0" borderId="0"/>
    <xf numFmtId="0" fontId="263" fillId="20" borderId="0" applyNumberFormat="0" applyBorder="0" applyAlignment="0" applyProtection="0"/>
    <xf numFmtId="0" fontId="111" fillId="20" borderId="0" applyNumberFormat="0" applyBorder="0" applyAlignment="0" applyProtection="0"/>
    <xf numFmtId="0" fontId="263" fillId="20" borderId="0" applyNumberFormat="0" applyBorder="0" applyAlignment="0" applyProtection="0"/>
    <xf numFmtId="201" fontId="65" fillId="24" borderId="10" applyNumberFormat="0" applyFont="0" applyAlignment="0" applyProtection="0"/>
    <xf numFmtId="201" fontId="184" fillId="24" borderId="10" applyNumberFormat="0" applyFont="0" applyAlignment="0" applyProtection="0"/>
    <xf numFmtId="201" fontId="109"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49" fontId="221" fillId="0" borderId="0"/>
    <xf numFmtId="201" fontId="131"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8" fontId="205" fillId="0" borderId="0" applyFont="0" applyFill="0" applyBorder="0" applyAlignment="0" applyProtection="0"/>
    <xf numFmtId="209" fontId="205" fillId="0" borderId="0" applyFont="0" applyFill="0" applyBorder="0" applyAlignment="0" applyProtection="0"/>
    <xf numFmtId="201" fontId="202" fillId="0" borderId="0"/>
    <xf numFmtId="10" fontId="84" fillId="0" borderId="0" applyFont="0" applyFill="0" applyBorder="0" applyAlignment="0" applyProtection="0"/>
    <xf numFmtId="9" fontId="84"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210" fontId="84" fillId="0" borderId="0" applyFont="0" applyFill="0" applyBorder="0" applyAlignment="0" applyProtection="0"/>
    <xf numFmtId="211" fontId="187" fillId="0" borderId="0" applyFont="0" applyFill="0" applyBorder="0" applyAlignment="0" applyProtection="0"/>
    <xf numFmtId="212" fontId="187" fillId="0" borderId="0" applyFont="0" applyFill="0" applyBorder="0" applyAlignment="0" applyProtection="0"/>
    <xf numFmtId="2" fontId="191" fillId="0" borderId="0" applyFont="0" applyFill="0" applyBorder="0" applyAlignment="0" applyProtection="0"/>
    <xf numFmtId="213" fontId="199" fillId="0" borderId="0" applyFill="0" applyBorder="0" applyAlignment="0">
      <alignment horizontal="centerContinuous"/>
    </xf>
    <xf numFmtId="201" fontId="187" fillId="0" borderId="0"/>
    <xf numFmtId="201" fontId="222" fillId="0" borderId="36" applyNumberFormat="0" applyFill="0" applyBorder="0" applyAlignment="0" applyProtection="0">
      <protection hidden="1"/>
    </xf>
    <xf numFmtId="177" fontId="223" fillId="0" borderId="0"/>
    <xf numFmtId="201" fontId="224" fillId="0" borderId="0"/>
    <xf numFmtId="201" fontId="84" fillId="0" borderId="0" applyNumberFormat="0"/>
    <xf numFmtId="201" fontId="139"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3" fillId="21" borderId="36"/>
    <xf numFmtId="189" fontId="116" fillId="0" borderId="43">
      <protection locked="0"/>
    </xf>
    <xf numFmtId="201" fontId="225" fillId="0" borderId="13" applyNumberFormat="0" applyFill="0" applyAlignment="0" applyProtection="0"/>
    <xf numFmtId="201" fontId="206" fillId="0" borderId="43">
      <protection locked="0"/>
    </xf>
    <xf numFmtId="201" fontId="219" fillId="0" borderId="0"/>
    <xf numFmtId="201" fontId="144"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6" fillId="0" borderId="0" applyNumberFormat="0" applyFill="0" applyBorder="0" applyAlignment="0" applyProtection="0"/>
    <xf numFmtId="201" fontId="227" fillId="0" borderId="0" applyNumberFormat="0" applyFill="0" applyBorder="0" applyAlignment="0" applyProtection="0"/>
    <xf numFmtId="177" fontId="228" fillId="0" borderId="0">
      <alignment horizontal="right"/>
    </xf>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20" borderId="0" applyNumberFormat="0" applyBorder="0" applyAlignment="0" applyProtection="0"/>
    <xf numFmtId="201" fontId="130" fillId="8" borderId="4" applyNumberFormat="0" applyAlignment="0" applyProtection="0"/>
    <xf numFmtId="0" fontId="234" fillId="0" borderId="0" applyNumberFormat="0" applyFill="0" applyBorder="0" applyAlignment="0" applyProtection="0"/>
    <xf numFmtId="201" fontId="229" fillId="0" borderId="0" applyProtection="0"/>
    <xf numFmtId="0" fontId="263" fillId="15" borderId="0" applyNumberFormat="0" applyBorder="0" applyAlignment="0" applyProtection="0"/>
    <xf numFmtId="201" fontId="145" fillId="5" borderId="0" applyNumberFormat="0" applyBorder="0" applyAlignment="0" applyProtection="0"/>
    <xf numFmtId="0" fontId="263" fillId="15" borderId="0" applyNumberFormat="0" applyBorder="0" applyAlignment="0" applyProtection="0"/>
    <xf numFmtId="201" fontId="108" fillId="0" borderId="3">
      <alignment horizontal="centerContinuous" vertical="top" wrapText="1"/>
    </xf>
    <xf numFmtId="201" fontId="230" fillId="0" borderId="0" applyProtection="0"/>
    <xf numFmtId="201" fontId="231" fillId="0" borderId="0" applyProtection="0"/>
    <xf numFmtId="201" fontId="143" fillId="0" borderId="9" applyNumberFormat="0" applyFill="0" applyAlignment="0" applyProtection="0"/>
    <xf numFmtId="201" fontId="229" fillId="0" borderId="43"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0" fontId="146"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80" fillId="0" borderId="0"/>
    <xf numFmtId="201" fontId="80" fillId="0" borderId="0"/>
    <xf numFmtId="201" fontId="80" fillId="0" borderId="0"/>
    <xf numFmtId="201" fontId="80" fillId="0" borderId="0"/>
    <xf numFmtId="201" fontId="80" fillId="0" borderId="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0" fontId="237" fillId="0" borderId="0"/>
    <xf numFmtId="201" fontId="80" fillId="0" borderId="0"/>
    <xf numFmtId="201" fontId="64" fillId="0" borderId="0"/>
    <xf numFmtId="201" fontId="80"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46" fillId="0" borderId="0"/>
    <xf numFmtId="201" fontId="64" fillId="0" borderId="0"/>
    <xf numFmtId="201" fontId="80" fillId="0" borderId="0"/>
    <xf numFmtId="201" fontId="186" fillId="0" borderId="0"/>
    <xf numFmtId="201" fontId="186" fillId="0" borderId="0"/>
    <xf numFmtId="201" fontId="65"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80" fillId="0" borderId="0"/>
    <xf numFmtId="201" fontId="64" fillId="0" borderId="0"/>
    <xf numFmtId="201" fontId="80" fillId="0" borderId="0"/>
    <xf numFmtId="201" fontId="80" fillId="0" borderId="0"/>
    <xf numFmtId="201" fontId="80" fillId="0" borderId="0"/>
    <xf numFmtId="201" fontId="137" fillId="0" borderId="13" applyNumberFormat="0" applyFill="0" applyAlignment="0" applyProtection="0"/>
    <xf numFmtId="201" fontId="141" fillId="4" borderId="0" applyNumberFormat="0" applyBorder="0" applyAlignment="0" applyProtection="0"/>
    <xf numFmtId="201" fontId="65" fillId="24" borderId="10" applyNumberFormat="0" applyFont="0" applyAlignment="0" applyProtection="0"/>
    <xf numFmtId="0" fontId="263" fillId="14" borderId="0" applyNumberFormat="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201" fontId="131" fillId="21" borderId="11" applyNumberFormat="0" applyAlignment="0" applyProtection="0"/>
    <xf numFmtId="201" fontId="140" fillId="23" borderId="0" applyNumberFormat="0" applyBorder="0" applyAlignment="0" applyProtection="0"/>
    <xf numFmtId="201" fontId="185" fillId="0" borderId="0"/>
    <xf numFmtId="201" fontId="229" fillId="0" borderId="0"/>
    <xf numFmtId="201" fontId="144" fillId="0" borderId="0" applyNumberFormat="0" applyFill="0" applyBorder="0" applyAlignment="0" applyProtection="0"/>
    <xf numFmtId="201" fontId="142"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 fontId="229" fillId="0" borderId="0" applyProtection="0"/>
    <xf numFmtId="183" fontId="80" fillId="0" borderId="0" applyFont="0" applyFill="0" applyBorder="0" applyAlignment="0" applyProtection="0"/>
    <xf numFmtId="0" fontId="13" fillId="0" borderId="0"/>
    <xf numFmtId="0" fontId="172" fillId="26" borderId="0" applyNumberFormat="0" applyBorder="0" applyAlignment="0" applyProtection="0"/>
    <xf numFmtId="49" fontId="108" fillId="0" borderId="38">
      <alignment horizontal="center" vertical="center" wrapText="1"/>
    </xf>
    <xf numFmtId="0" fontId="263" fillId="14"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145" fillId="5" borderId="0" applyNumberFormat="0" applyBorder="0" applyAlignment="0" applyProtection="0"/>
    <xf numFmtId="0" fontId="284" fillId="5"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284" fillId="5" borderId="0" applyNumberFormat="0" applyBorder="0" applyAlignment="0" applyProtection="0"/>
    <xf numFmtId="183" fontId="65" fillId="0" borderId="0" applyFont="0" applyFill="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62" borderId="0" applyNumberFormat="0" applyBorder="0" applyAlignment="0" applyProtection="0"/>
    <xf numFmtId="0" fontId="111" fillId="6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63" borderId="0" applyNumberFormat="0" applyBorder="0" applyAlignment="0" applyProtection="0"/>
    <xf numFmtId="0" fontId="263" fillId="20" borderId="0" applyNumberFormat="0" applyBorder="0" applyAlignment="0" applyProtection="0"/>
    <xf numFmtId="0" fontId="263" fillId="15"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0" fillId="23" borderId="4" applyNumberFormat="0" applyAlignment="0" applyProtection="0"/>
    <xf numFmtId="0" fontId="131" fillId="25" borderId="11" applyNumberFormat="0" applyAlignment="0" applyProtection="0"/>
    <xf numFmtId="0" fontId="131" fillId="25" borderId="11" applyNumberFormat="0" applyAlignment="0" applyProtection="0"/>
    <xf numFmtId="0" fontId="232" fillId="25" borderId="4" applyNumberFormat="0" applyAlignment="0" applyProtection="0"/>
    <xf numFmtId="0" fontId="232" fillId="25" borderId="4" applyNumberFormat="0" applyAlignment="0" applyProtection="0"/>
    <xf numFmtId="0" fontId="238" fillId="0" borderId="0" applyNumberFormat="0" applyFill="0" applyBorder="0" applyAlignment="0" applyProtection="0">
      <alignment vertical="top"/>
      <protection locked="0"/>
    </xf>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37" fillId="0" borderId="47" applyNumberFormat="0" applyFill="0" applyAlignment="0" applyProtection="0"/>
    <xf numFmtId="0" fontId="137" fillId="0" borderId="47" applyNumberFormat="0" applyFill="0" applyAlignment="0" applyProtection="0"/>
    <xf numFmtId="0" fontId="263" fillId="15" borderId="0" applyNumberFormat="0" applyBorder="0" applyAlignment="0" applyProtection="0"/>
    <xf numFmtId="0" fontId="263" fillId="14" borderId="0" applyNumberFormat="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3" fillId="23" borderId="0" applyNumberFormat="0" applyBorder="0" applyAlignment="0" applyProtection="0"/>
    <xf numFmtId="0" fontId="243" fillId="23" borderId="0" applyNumberFormat="0" applyBorder="0" applyAlignment="0" applyProtection="0"/>
    <xf numFmtId="0" fontId="65" fillId="0" borderId="0"/>
    <xf numFmtId="0" fontId="65" fillId="0" borderId="0"/>
    <xf numFmtId="0" fontId="65" fillId="0" borderId="0"/>
    <xf numFmtId="0" fontId="35" fillId="0" borderId="0"/>
    <xf numFmtId="0" fontId="13" fillId="0" borderId="0"/>
    <xf numFmtId="0" fontId="65" fillId="0" borderId="0"/>
    <xf numFmtId="0" fontId="244" fillId="0" borderId="0"/>
    <xf numFmtId="0" fontId="65" fillId="0" borderId="0"/>
    <xf numFmtId="0" fontId="244" fillId="0" borderId="0"/>
    <xf numFmtId="0" fontId="244" fillId="0" borderId="0"/>
    <xf numFmtId="0" fontId="65" fillId="0" borderId="0"/>
    <xf numFmtId="0" fontId="65" fillId="0" borderId="0"/>
    <xf numFmtId="0" fontId="65" fillId="0" borderId="0"/>
    <xf numFmtId="0" fontId="141" fillId="6" borderId="0" applyNumberFormat="0" applyBorder="0" applyAlignment="0" applyProtection="0"/>
    <xf numFmtId="0" fontId="141" fillId="6" borderId="0" applyNumberFormat="0" applyBorder="0" applyAlignment="0" applyProtection="0"/>
    <xf numFmtId="0" fontId="263" fillId="19" borderId="0" applyNumberFormat="0" applyBorder="0" applyAlignment="0" applyProtection="0"/>
    <xf numFmtId="0" fontId="263" fillId="14" borderId="0" applyNumberFormat="0" applyBorder="0" applyAlignment="0" applyProtection="0"/>
    <xf numFmtId="0" fontId="111" fillId="14" borderId="0" applyNumberFormat="0" applyBorder="0" applyAlignment="0" applyProtection="0"/>
    <xf numFmtId="0" fontId="144" fillId="0" borderId="48" applyNumberFormat="0" applyFill="0" applyAlignment="0" applyProtection="0"/>
    <xf numFmtId="0" fontId="144" fillId="0" borderId="48" applyNumberFormat="0" applyFill="0" applyAlignment="0" applyProtection="0"/>
    <xf numFmtId="0" fontId="80" fillId="0" borderId="0"/>
    <xf numFmtId="218" fontId="80" fillId="9" borderId="0" applyNumberFormat="0" applyBorder="0" applyAlignment="0" applyProtection="0"/>
    <xf numFmtId="0" fontId="145" fillId="7" borderId="0" applyNumberFormat="0" applyBorder="0" applyAlignment="0" applyProtection="0"/>
    <xf numFmtId="0" fontId="145" fillId="7" borderId="0" applyNumberFormat="0" applyBorder="0" applyAlignment="0" applyProtection="0"/>
    <xf numFmtId="0" fontId="256" fillId="0" borderId="0"/>
    <xf numFmtId="0" fontId="35" fillId="0" borderId="0"/>
    <xf numFmtId="165" fontId="35" fillId="0" borderId="0" applyFont="0" applyFill="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56" borderId="0" applyNumberFormat="0" applyBorder="0" applyAlignment="0" applyProtection="0"/>
    <xf numFmtId="0" fontId="255" fillId="33" borderId="0" applyNumberFormat="0" applyBorder="0" applyAlignment="0" applyProtection="0"/>
    <xf numFmtId="0" fontId="255" fillId="37" borderId="0" applyNumberFormat="0" applyBorder="0" applyAlignment="0" applyProtection="0"/>
    <xf numFmtId="0" fontId="255" fillId="41" borderId="0" applyNumberFormat="0" applyBorder="0" applyAlignment="0" applyProtection="0"/>
    <xf numFmtId="0" fontId="255" fillId="45" borderId="0" applyNumberFormat="0" applyBorder="0" applyAlignment="0" applyProtection="0"/>
    <xf numFmtId="0" fontId="255" fillId="49" borderId="0" applyNumberFormat="0" applyBorder="0" applyAlignment="0" applyProtection="0"/>
    <xf numFmtId="0" fontId="255" fillId="53" borderId="0" applyNumberFormat="0" applyBorder="0" applyAlignment="0" applyProtection="0"/>
    <xf numFmtId="0" fontId="246" fillId="27" borderId="0" applyNumberFormat="0" applyBorder="0" applyAlignment="0" applyProtection="0"/>
    <xf numFmtId="0" fontId="250" fillId="30" borderId="30" applyNumberFormat="0" applyAlignment="0" applyProtection="0"/>
    <xf numFmtId="0" fontId="252" fillId="31" borderId="33" applyNumberFormat="0" applyAlignment="0" applyProtection="0"/>
    <xf numFmtId="165" fontId="35"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71" fontId="84" fillId="0" borderId="0" applyFont="0" applyFill="0" applyBorder="0" applyAlignment="0" applyProtection="0"/>
    <xf numFmtId="0" fontId="254" fillId="0" borderId="0" applyNumberFormat="0" applyFill="0" applyBorder="0" applyAlignment="0" applyProtection="0"/>
    <xf numFmtId="0" fontId="245" fillId="26" borderId="0" applyNumberFormat="0" applyBorder="0" applyAlignment="0" applyProtection="0"/>
    <xf numFmtId="0" fontId="258" fillId="0" borderId="27" applyNumberFormat="0" applyFill="0" applyAlignment="0" applyProtection="0"/>
    <xf numFmtId="0" fontId="259" fillId="0" borderId="28" applyNumberFormat="0" applyFill="0" applyAlignment="0" applyProtection="0"/>
    <xf numFmtId="0" fontId="260" fillId="0" borderId="29" applyNumberFormat="0" applyFill="0" applyAlignment="0" applyProtection="0"/>
    <xf numFmtId="0" fontId="260" fillId="0" borderId="0" applyNumberFormat="0" applyFill="0" applyBorder="0" applyAlignment="0" applyProtection="0"/>
    <xf numFmtId="0" fontId="215"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48" fillId="29" borderId="30" applyNumberFormat="0" applyAlignment="0" applyProtection="0"/>
    <xf numFmtId="0" fontId="251" fillId="0" borderId="32" applyNumberFormat="0" applyFill="0" applyAlignment="0" applyProtection="0"/>
    <xf numFmtId="0" fontId="247" fillId="28" borderId="0" applyNumberFormat="0" applyBorder="0" applyAlignment="0" applyProtection="0"/>
    <xf numFmtId="0" fontId="184" fillId="0" borderId="0"/>
    <xf numFmtId="0" fontId="199" fillId="0" borderId="0"/>
    <xf numFmtId="0" fontId="199" fillId="0" borderId="0"/>
    <xf numFmtId="0" fontId="35" fillId="0" borderId="0"/>
    <xf numFmtId="0" fontId="84" fillId="0" borderId="0"/>
    <xf numFmtId="0" fontId="84" fillId="0" borderId="0"/>
    <xf numFmtId="0" fontId="19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4" fillId="24" borderId="10" applyNumberFormat="0" applyFont="0" applyAlignment="0" applyProtection="0"/>
    <xf numFmtId="0" fontId="184" fillId="24" borderId="10" applyNumberFormat="0" applyFont="0" applyAlignment="0" applyProtection="0"/>
    <xf numFmtId="0" fontId="249" fillId="30" borderId="31" applyNumberFormat="0" applyAlignment="0" applyProtection="0"/>
    <xf numFmtId="0" fontId="257" fillId="0" borderId="0" applyNumberFormat="0" applyFill="0" applyBorder="0" applyAlignment="0" applyProtection="0"/>
    <xf numFmtId="0" fontId="225" fillId="0" borderId="13" applyNumberFormat="0" applyFill="0" applyAlignment="0" applyProtection="0"/>
    <xf numFmtId="0" fontId="206" fillId="0" borderId="43">
      <protection locked="0"/>
    </xf>
    <xf numFmtId="0" fontId="253" fillId="0" borderId="0" applyNumberFormat="0" applyFill="0" applyBorder="0" applyAlignment="0" applyProtection="0"/>
    <xf numFmtId="0" fontId="35" fillId="0" borderId="0"/>
    <xf numFmtId="0" fontId="35" fillId="0" borderId="0"/>
    <xf numFmtId="165" fontId="35" fillId="0" borderId="0" applyFont="0" applyFill="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9" fillId="0" borderId="0"/>
    <xf numFmtId="0" fontId="65" fillId="0" borderId="0"/>
    <xf numFmtId="0" fontId="65" fillId="0" borderId="0"/>
    <xf numFmtId="0" fontId="65" fillId="0" borderId="0"/>
    <xf numFmtId="0" fontId="65" fillId="0" borderId="0"/>
    <xf numFmtId="0" fontId="65" fillId="0" borderId="0"/>
    <xf numFmtId="0" fontId="65" fillId="0" borderId="0"/>
    <xf numFmtId="41" fontId="199" fillId="0" borderId="0" applyFont="0" applyFill="0" applyBorder="0" applyAlignment="0" applyProtection="0"/>
    <xf numFmtId="43" fontId="8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201" fontId="146" fillId="0" borderId="0"/>
    <xf numFmtId="0" fontId="13" fillId="0" borderId="0"/>
    <xf numFmtId="0" fontId="13" fillId="0" borderId="0"/>
    <xf numFmtId="0" fontId="263" fillId="18" borderId="0" applyNumberFormat="0" applyBorder="0" applyAlignment="0" applyProtection="0"/>
    <xf numFmtId="0" fontId="284" fillId="5" borderId="0" applyNumberFormat="0" applyBorder="0" applyAlignment="0" applyProtection="0"/>
    <xf numFmtId="0" fontId="145" fillId="5" borderId="0" applyNumberFormat="0" applyBorder="0" applyAlignment="0" applyProtection="0"/>
    <xf numFmtId="218" fontId="109" fillId="6" borderId="0" applyNumberFormat="0" applyBorder="0" applyAlignment="0" applyProtection="0"/>
    <xf numFmtId="0" fontId="109" fillId="10" borderId="0" applyNumberFormat="0" applyBorder="0" applyAlignment="0" applyProtection="0"/>
    <xf numFmtId="0" fontId="80" fillId="8"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2" fontId="207" fillId="0" borderId="0">
      <protection locked="0"/>
    </xf>
    <xf numFmtId="218" fontId="114" fillId="21" borderId="4" applyNumberFormat="0" applyAlignment="0" applyProtection="0"/>
    <xf numFmtId="0" fontId="206" fillId="0" borderId="0">
      <protection locked="0"/>
    </xf>
    <xf numFmtId="2" fontId="206" fillId="0" borderId="0">
      <protection locked="0"/>
    </xf>
    <xf numFmtId="0" fontId="113" fillId="4" borderId="0" applyNumberFormat="0" applyBorder="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121" fillId="0" borderId="8" applyNumberFormat="0" applyFill="0" applyAlignment="0" applyProtection="0"/>
    <xf numFmtId="218" fontId="121" fillId="0" borderId="0" applyNumberFormat="0" applyFill="0" applyBorder="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09" fillId="0" borderId="0"/>
    <xf numFmtId="0" fontId="109" fillId="0" borderId="0"/>
    <xf numFmtId="0" fontId="109" fillId="0" borderId="0"/>
    <xf numFmtId="0" fontId="199" fillId="0" borderId="0" applyBorder="0"/>
    <xf numFmtId="231" fontId="184" fillId="0" borderId="0"/>
    <xf numFmtId="0" fontId="109" fillId="0" borderId="0"/>
    <xf numFmtId="0" fontId="109" fillId="0" borderId="0"/>
    <xf numFmtId="0" fontId="109" fillId="0" borderId="0"/>
    <xf numFmtId="0" fontId="109" fillId="0" borderId="0"/>
    <xf numFmtId="0" fontId="109" fillId="0" borderId="0"/>
    <xf numFmtId="0" fontId="65" fillId="0" borderId="0"/>
    <xf numFmtId="0" fontId="65" fillId="0" borderId="0"/>
    <xf numFmtId="0" fontId="65" fillId="0" borderId="0"/>
    <xf numFmtId="0" fontId="65" fillId="0" borderId="0"/>
    <xf numFmtId="218" fontId="65" fillId="0" borderId="0"/>
    <xf numFmtId="0" fontId="65" fillId="0" borderId="0"/>
    <xf numFmtId="218" fontId="65" fillId="0" borderId="0"/>
    <xf numFmtId="0" fontId="65" fillId="0" borderId="0"/>
    <xf numFmtId="0" fontId="80"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11" borderId="0" applyNumberFormat="0" applyBorder="0" applyAlignment="0" applyProtection="0"/>
    <xf numFmtId="0" fontId="111" fillId="10" borderId="0" applyNumberFormat="0" applyBorder="0" applyAlignment="0" applyProtection="0"/>
    <xf numFmtId="0" fontId="80" fillId="6" borderId="0" applyNumberFormat="0" applyBorder="0" applyAlignment="0" applyProtection="0"/>
    <xf numFmtId="0" fontId="80" fillId="5" borderId="0" applyNumberFormat="0" applyBorder="0" applyAlignment="0" applyProtection="0"/>
    <xf numFmtId="167" fontId="80" fillId="0" borderId="0" applyFon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4" borderId="0" applyNumberFormat="0" applyBorder="0" applyAlignment="0" applyProtection="0"/>
    <xf numFmtId="0" fontId="111" fillId="20" borderId="0" applyNumberFormat="0" applyBorder="0" applyAlignment="0" applyProtection="0"/>
    <xf numFmtId="201" fontId="111"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11" borderId="0" applyNumberFormat="0" applyBorder="0" applyAlignment="0" applyProtection="0"/>
    <xf numFmtId="218" fontId="109" fillId="8" borderId="0" applyNumberFormat="0" applyBorder="0" applyAlignment="0" applyProtection="0"/>
    <xf numFmtId="0" fontId="205" fillId="0" borderId="0" applyNumberFormat="0" applyFont="0" applyFill="0" applyBorder="0" applyAlignment="0" applyProtection="0">
      <alignment vertical="top"/>
    </xf>
    <xf numFmtId="218" fontId="110" fillId="13"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0" fontId="287" fillId="0" borderId="0" applyNumberFormat="0" applyFill="0" applyBorder="0" applyAlignment="0" applyProtection="0"/>
    <xf numFmtId="218" fontId="129" fillId="0" borderId="0" applyNumberFormat="0" applyFill="0" applyBorder="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11" fillId="17" borderId="0" applyNumberFormat="0" applyBorder="0" applyAlignment="0" applyProtection="0"/>
    <xf numFmtId="218" fontId="129" fillId="0" borderId="0" applyNumberFormat="0" applyFill="0" applyBorder="0" applyAlignment="0" applyProtection="0"/>
    <xf numFmtId="218" fontId="111" fillId="15"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218" fontId="111" fillId="14" borderId="0" applyNumberFormat="0" applyBorder="0" applyAlignment="0" applyProtection="0"/>
    <xf numFmtId="0" fontId="84" fillId="0" borderId="0"/>
    <xf numFmtId="0" fontId="80" fillId="0" borderId="0"/>
    <xf numFmtId="0" fontId="80" fillId="0" borderId="0"/>
    <xf numFmtId="0" fontId="80" fillId="0" borderId="0"/>
    <xf numFmtId="0" fontId="80" fillId="0" borderId="0"/>
    <xf numFmtId="231" fontId="256" fillId="0" borderId="0"/>
    <xf numFmtId="231" fontId="256" fillId="0" borderId="0"/>
    <xf numFmtId="0" fontId="64" fillId="0" borderId="0"/>
    <xf numFmtId="167" fontId="80"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167" fontId="109" fillId="0" borderId="0" applyFont="0" applyFill="0" applyBorder="0" applyAlignment="0" applyProtection="0"/>
    <xf numFmtId="0" fontId="13" fillId="5" borderId="0" applyNumberFormat="0" applyBorder="0" applyAlignment="0" applyProtection="0"/>
    <xf numFmtId="0" fontId="64" fillId="0" borderId="0" applyNumberFormat="0" applyFont="0" applyFill="0" applyBorder="0" applyAlignment="0" applyProtection="0"/>
    <xf numFmtId="0" fontId="111" fillId="18"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5" borderId="0" applyNumberFormat="0" applyBorder="0" applyAlignment="0" applyProtection="0"/>
    <xf numFmtId="0" fontId="13" fillId="34" borderId="0" applyNumberFormat="0" applyBorder="0" applyAlignment="0" applyProtection="0"/>
    <xf numFmtId="0" fontId="13" fillId="43"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42"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0" fontId="13" fillId="0" borderId="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46" fillId="0" borderId="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0" fontId="13" fillId="0" borderId="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13" fillId="54" borderId="0" applyNumberFormat="0" applyBorder="0" applyAlignment="0" applyProtection="0"/>
    <xf numFmtId="0" fontId="13" fillId="6" borderId="0" applyNumberFormat="0" applyBorder="0" applyAlignment="0" applyProtection="0"/>
    <xf numFmtId="0" fontId="13" fillId="4" borderId="0" applyNumberFormat="0" applyBorder="0" applyAlignment="0" applyProtection="0"/>
    <xf numFmtId="0" fontId="13" fillId="51"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3" fillId="0" borderId="0"/>
    <xf numFmtId="167" fontId="205" fillId="0" borderId="0" applyFont="0" applyFill="0" applyBorder="0" applyAlignment="0" applyProtection="0"/>
    <xf numFmtId="0" fontId="13" fillId="47" borderId="0" applyNumberFormat="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38" borderId="0" applyNumberFormat="0" applyBorder="0" applyAlignment="0" applyProtection="0"/>
    <xf numFmtId="0" fontId="13" fillId="6"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167" fontId="80" fillId="0" borderId="0" applyFont="0" applyFill="0" applyBorder="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 borderId="0" applyNumberFormat="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167" fontId="109" fillId="0" borderId="0" applyFont="0" applyFill="0" applyBorder="0" applyAlignment="0" applyProtection="0"/>
    <xf numFmtId="0" fontId="13" fillId="5" borderId="0" applyNumberFormat="0" applyBorder="0" applyAlignment="0" applyProtection="0"/>
    <xf numFmtId="0" fontId="13" fillId="47"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54"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0" borderId="0"/>
    <xf numFmtId="0" fontId="13" fillId="0" borderId="0"/>
    <xf numFmtId="0" fontId="13" fillId="0" borderId="0"/>
    <xf numFmtId="0" fontId="13" fillId="11" borderId="0" applyNumberFormat="0" applyBorder="0" applyAlignment="0" applyProtection="0"/>
    <xf numFmtId="0" fontId="13" fillId="51" borderId="0" applyNumberFormat="0" applyBorder="0" applyAlignment="0" applyProtection="0"/>
    <xf numFmtId="167" fontId="80" fillId="0" borderId="0" applyFont="0" applyFill="0" applyBorder="0" applyAlignment="0" applyProtection="0"/>
    <xf numFmtId="0" fontId="13" fillId="0" borderId="0"/>
    <xf numFmtId="0" fontId="13" fillId="0" borderId="0"/>
    <xf numFmtId="0" fontId="13" fillId="0" borderId="0"/>
    <xf numFmtId="167" fontId="84"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7" fontId="80" fillId="0" borderId="0" applyFont="0" applyFill="0" applyBorder="0" applyAlignment="0" applyProtection="0"/>
    <xf numFmtId="0" fontId="268" fillId="0" borderId="0">
      <protection locked="0"/>
    </xf>
    <xf numFmtId="0" fontId="70" fillId="10" borderId="0" applyNumberFormat="0" applyBorder="0" applyAlignment="0" applyProtection="0"/>
    <xf numFmtId="0" fontId="111" fillId="13" borderId="0" applyNumberFormat="0" applyBorder="0" applyAlignment="0" applyProtection="0"/>
    <xf numFmtId="0" fontId="263" fillId="11"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132" fillId="21" borderId="4" applyNumberFormat="0" applyAlignment="0" applyProtection="0"/>
    <xf numFmtId="1" fontId="264" fillId="57" borderId="38">
      <alignment horizontal="right" vertical="center"/>
    </xf>
    <xf numFmtId="0" fontId="145" fillId="5" borderId="0" applyNumberFormat="0" applyBorder="0" applyAlignment="0" applyProtection="0"/>
    <xf numFmtId="0" fontId="269" fillId="25" borderId="0">
      <alignment horizontal="left" vertical="top"/>
    </xf>
    <xf numFmtId="0" fontId="270" fillId="25" borderId="0">
      <alignment horizontal="right" vertical="top"/>
    </xf>
    <xf numFmtId="0" fontId="270" fillId="25" borderId="0">
      <alignment horizontal="right" vertical="top"/>
    </xf>
    <xf numFmtId="0" fontId="144" fillId="0" borderId="0" applyNumberFormat="0" applyFill="0" applyBorder="0" applyAlignment="0" applyProtection="0"/>
    <xf numFmtId="0" fontId="111"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9" borderId="0" applyNumberFormat="0" applyBorder="0" applyAlignment="0" applyProtection="0"/>
    <xf numFmtId="0" fontId="111"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2"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132"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4" fillId="0" borderId="6" applyNumberFormat="0" applyFill="0" applyAlignment="0" applyProtection="0"/>
    <xf numFmtId="0" fontId="134" fillId="0" borderId="6" applyNumberFormat="0" applyFill="0" applyAlignment="0" applyProtection="0"/>
    <xf numFmtId="0" fontId="13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13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201" fontId="130" fillId="8" borderId="4" applyNumberFormat="0" applyAlignment="0" applyProtection="0"/>
    <xf numFmtId="0" fontId="93" fillId="0" borderId="13" applyNumberFormat="0" applyFill="0" applyAlignment="0" applyProtection="0"/>
    <xf numFmtId="0" fontId="93" fillId="0" borderId="13" applyNumberFormat="0" applyFill="0" applyAlignment="0" applyProtection="0"/>
    <xf numFmtId="0" fontId="137"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7" fillId="22" borderId="5" applyNumberFormat="0" applyAlignment="0" applyProtection="0"/>
    <xf numFmtId="0" fontId="138" fillId="22" borderId="5" applyNumberFormat="0" applyAlignment="0" applyProtection="0"/>
    <xf numFmtId="0" fontId="277" fillId="22" borderId="5" applyNumberFormat="0" applyAlignment="0" applyProtection="0"/>
    <xf numFmtId="0" fontId="277" fillId="22" borderId="5" applyNumberFormat="0" applyAlignment="0" applyProtection="0"/>
    <xf numFmtId="0" fontId="277" fillId="22" borderId="5" applyNumberFormat="0" applyAlignment="0" applyProtection="0"/>
    <xf numFmtId="0" fontId="278" fillId="23" borderId="0" applyNumberFormat="0" applyBorder="0" applyAlignment="0" applyProtection="0"/>
    <xf numFmtId="0" fontId="140" fillId="23" borderId="0" applyNumberFormat="0" applyBorder="0" applyAlignment="0" applyProtection="0"/>
    <xf numFmtId="0" fontId="278" fillId="23" borderId="0" applyNumberFormat="0" applyBorder="0" applyAlignment="0" applyProtection="0"/>
    <xf numFmtId="0" fontId="278" fillId="23" borderId="0" applyNumberFormat="0" applyBorder="0" applyAlignment="0" applyProtection="0"/>
    <xf numFmtId="0" fontId="70" fillId="0" borderId="0"/>
    <xf numFmtId="0" fontId="80" fillId="0" borderId="0"/>
    <xf numFmtId="0" fontId="65" fillId="0" borderId="0"/>
    <xf numFmtId="0" fontId="6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79" fillId="0" borderId="0"/>
    <xf numFmtId="0" fontId="80" fillId="0" borderId="0"/>
    <xf numFmtId="0" fontId="65" fillId="0" borderId="0"/>
    <xf numFmtId="0" fontId="279" fillId="0" borderId="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14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266"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9" fontId="64" fillId="0" borderId="0" applyFont="0" applyFill="0" applyBorder="0" applyAlignment="0" applyProtection="0"/>
    <xf numFmtId="0" fontId="282" fillId="0" borderId="9" applyNumberFormat="0" applyFill="0" applyAlignment="0" applyProtection="0"/>
    <xf numFmtId="0" fontId="282" fillId="0" borderId="9" applyNumberFormat="0" applyFill="0" applyAlignment="0" applyProtection="0"/>
    <xf numFmtId="0" fontId="143"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185" fillId="0" borderId="0"/>
    <xf numFmtId="0" fontId="185" fillId="0" borderId="0"/>
    <xf numFmtId="0" fontId="185" fillId="0" borderId="0"/>
    <xf numFmtId="0" fontId="84" fillId="0" borderId="0"/>
    <xf numFmtId="218" fontId="109" fillId="3" borderId="0" applyNumberFormat="0" applyBorder="0" applyAlignment="0" applyProtection="0"/>
    <xf numFmtId="0" fontId="109" fillId="3" borderId="0" applyNumberFormat="0" applyBorder="0" applyAlignment="0" applyProtection="0"/>
    <xf numFmtId="0" fontId="80"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0" fontId="80" fillId="4" borderId="0" applyNumberFormat="0" applyBorder="0" applyAlignment="0" applyProtection="0"/>
    <xf numFmtId="0" fontId="109" fillId="7" borderId="0" applyNumberFormat="0" applyBorder="0" applyAlignment="0" applyProtection="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4" fillId="0" borderId="0" applyNumberFormat="0" applyFill="0" applyBorder="0" applyAlignment="0" applyProtection="0"/>
    <xf numFmtId="201" fontId="109" fillId="0" borderId="0"/>
    <xf numFmtId="201" fontId="109" fillId="0" borderId="0"/>
    <xf numFmtId="201" fontId="84" fillId="0" borderId="0"/>
    <xf numFmtId="201" fontId="109"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202" fillId="0" borderId="0"/>
    <xf numFmtId="201" fontId="187" fillId="0" borderId="0"/>
    <xf numFmtId="201" fontId="222" fillId="0" borderId="36" applyNumberFormat="0" applyFill="0" applyBorder="0" applyAlignment="0" applyProtection="0">
      <protection hidden="1"/>
    </xf>
    <xf numFmtId="201" fontId="224" fillId="0" borderId="0"/>
    <xf numFmtId="201" fontId="84" fillId="0" borderId="0" applyNumberFormat="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3" fillId="21" borderId="36"/>
    <xf numFmtId="189" fontId="116" fillId="0" borderId="43">
      <protection locked="0"/>
    </xf>
    <xf numFmtId="201" fontId="225" fillId="0" borderId="13" applyNumberFormat="0" applyFill="0" applyAlignment="0" applyProtection="0"/>
    <xf numFmtId="201" fontId="219" fillId="0" borderId="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6" fillId="0" borderId="0" applyNumberFormat="0" applyFill="0" applyBorder="0" applyAlignment="0" applyProtection="0"/>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30" fillId="8" borderId="4" applyNumberFormat="0" applyAlignment="0" applyProtection="0"/>
    <xf numFmtId="201" fontId="229" fillId="0" borderId="0" applyProtection="0"/>
    <xf numFmtId="201" fontId="145" fillId="5" borderId="0" applyNumberFormat="0" applyBorder="0" applyAlignment="0" applyProtection="0"/>
    <xf numFmtId="201" fontId="231" fillId="0" borderId="0" applyProtection="0"/>
    <xf numFmtId="201" fontId="143" fillId="0" borderId="9" applyNumberFormat="0" applyFill="0" applyAlignment="0" applyProtection="0"/>
    <xf numFmtId="201" fontId="229" fillId="0" borderId="43"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0" fillId="0" borderId="0"/>
    <xf numFmtId="201" fontId="80" fillId="0" borderId="0"/>
    <xf numFmtId="201" fontId="80"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80" fillId="0" borderId="0"/>
    <xf numFmtId="201" fontId="80" fillId="0" borderId="0"/>
    <xf numFmtId="0" fontId="237" fillId="0" borderId="0"/>
    <xf numFmtId="201" fontId="80" fillId="0" borderId="0"/>
    <xf numFmtId="201" fontId="64"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86" fillId="0" borderId="0"/>
    <xf numFmtId="201" fontId="65" fillId="0" borderId="0"/>
    <xf numFmtId="201" fontId="146" fillId="0" borderId="0"/>
    <xf numFmtId="201" fontId="64" fillId="0" borderId="0" applyNumberFormat="0" applyFont="0" applyFill="0" applyBorder="0" applyAlignment="0" applyProtection="0"/>
    <xf numFmtId="0" fontId="13" fillId="0" borderId="0"/>
    <xf numFmtId="0" fontId="192" fillId="58" borderId="38">
      <alignment horizontal="center" vertical="center"/>
    </xf>
    <xf numFmtId="164" fontId="199" fillId="0" borderId="0" applyFont="0" applyFill="0" applyBorder="0" applyAlignment="0" applyProtection="0"/>
    <xf numFmtId="165" fontId="109" fillId="0" borderId="0" applyFont="0" applyFill="0" applyBorder="0" applyAlignment="0" applyProtection="0"/>
    <xf numFmtId="2" fontId="84" fillId="0" borderId="0" applyFont="0" applyFill="0" applyBorder="0" applyAlignment="0" applyProtection="0"/>
    <xf numFmtId="223" fontId="268" fillId="0" borderId="0">
      <protection locked="0"/>
    </xf>
    <xf numFmtId="218" fontId="109" fillId="12" borderId="0" applyNumberFormat="0" applyBorder="0" applyAlignment="0" applyProtection="0"/>
    <xf numFmtId="201" fontId="80" fillId="0" borderId="0"/>
    <xf numFmtId="218" fontId="80" fillId="11" borderId="0" applyNumberFormat="0" applyBorder="0" applyAlignment="0" applyProtection="0"/>
    <xf numFmtId="218" fontId="80" fillId="9" borderId="0" applyNumberFormat="0" applyBorder="0" applyAlignment="0" applyProtection="0"/>
    <xf numFmtId="218" fontId="110" fillId="13" borderId="0" applyNumberFormat="0" applyBorder="0" applyAlignment="0" applyProtection="0"/>
    <xf numFmtId="218"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289" fillId="0" borderId="0" applyNumberFormat="0" applyFill="0" applyBorder="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44" fontId="84" fillId="0" borderId="0"/>
    <xf numFmtId="0" fontId="35" fillId="0" borderId="0"/>
    <xf numFmtId="0" fontId="199" fillId="0" borderId="0"/>
    <xf numFmtId="0" fontId="199" fillId="0" borderId="0"/>
    <xf numFmtId="0" fontId="65" fillId="0" borderId="0"/>
    <xf numFmtId="0" fontId="35" fillId="0" borderId="0"/>
    <xf numFmtId="0" fontId="35" fillId="0" borderId="0"/>
    <xf numFmtId="0" fontId="320" fillId="0" borderId="0"/>
    <xf numFmtId="244" fontId="84" fillId="0" borderId="0"/>
    <xf numFmtId="0" fontId="13" fillId="0" borderId="0"/>
    <xf numFmtId="0" fontId="13" fillId="0" borderId="0"/>
    <xf numFmtId="0" fontId="13" fillId="0" borderId="0"/>
    <xf numFmtId="0" fontId="13" fillId="0" borderId="0"/>
    <xf numFmtId="0" fontId="13" fillId="0" borderId="0"/>
    <xf numFmtId="0" fontId="35" fillId="0" borderId="0"/>
    <xf numFmtId="0" fontId="220" fillId="0" borderId="0"/>
    <xf numFmtId="0" fontId="64"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6"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80" fillId="6" borderId="0" applyNumberFormat="0" applyBorder="0" applyAlignment="0" applyProtection="0"/>
    <xf numFmtId="0" fontId="70" fillId="11" borderId="0" applyNumberFormat="0" applyBorder="0" applyAlignment="0" applyProtection="0"/>
    <xf numFmtId="0" fontId="263" fillId="14" borderId="0" applyNumberFormat="0" applyBorder="0" applyAlignment="0" applyProtection="0"/>
    <xf numFmtId="0" fontId="70" fillId="6" borderId="0" applyNumberFormat="0" applyBorder="0" applyAlignment="0" applyProtection="0"/>
    <xf numFmtId="0" fontId="84" fillId="0" borderId="0"/>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65" fillId="0" borderId="0"/>
    <xf numFmtId="0" fontId="80" fillId="0" borderId="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201" fontId="80" fillId="0" borderId="0"/>
    <xf numFmtId="201" fontId="80" fillId="0" borderId="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46" fillId="0" borderId="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80" fillId="0" borderId="0"/>
    <xf numFmtId="201" fontId="80" fillId="0" borderId="0"/>
    <xf numFmtId="201" fontId="80" fillId="0" borderId="0"/>
    <xf numFmtId="201" fontId="137" fillId="0" borderId="13" applyNumberFormat="0" applyFill="0" applyAlignment="0" applyProtection="0"/>
    <xf numFmtId="201" fontId="141" fillId="4" borderId="0" applyNumberFormat="0" applyBorder="0" applyAlignment="0" applyProtection="0"/>
    <xf numFmtId="201" fontId="65" fillId="24" borderId="10" applyNumberFormat="0" applyFont="0" applyAlignment="0" applyProtection="0"/>
    <xf numFmtId="201" fontId="131" fillId="21" borderId="11" applyNumberFormat="0" applyAlignment="0" applyProtection="0"/>
    <xf numFmtId="201" fontId="140" fillId="23" borderId="0" applyNumberFormat="0" applyBorder="0" applyAlignment="0" applyProtection="0"/>
    <xf numFmtId="201" fontId="185" fillId="0" borderId="0"/>
    <xf numFmtId="201" fontId="144" fillId="0" borderId="0" applyNumberFormat="0" applyFill="0" applyBorder="0" applyAlignment="0" applyProtection="0"/>
    <xf numFmtId="201" fontId="142" fillId="0" borderId="0" applyNumberFormat="0" applyFill="0" applyBorder="0" applyAlignment="0" applyProtection="0"/>
    <xf numFmtId="183" fontId="80" fillId="0" borderId="0" applyFont="0" applyFill="0" applyBorder="0" applyAlignment="0" applyProtection="0"/>
    <xf numFmtId="0" fontId="13" fillId="0" borderId="0"/>
    <xf numFmtId="0" fontId="13" fillId="0" borderId="0"/>
    <xf numFmtId="0" fontId="35" fillId="0" borderId="0"/>
    <xf numFmtId="0" fontId="146" fillId="0" borderId="0"/>
    <xf numFmtId="214" fontId="64"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83" fontId="109" fillId="0" borderId="0" applyFont="0" applyFill="0" applyBorder="0" applyAlignment="0" applyProtection="0"/>
    <xf numFmtId="165" fontId="205" fillId="0" borderId="0" applyFont="0" applyFill="0" applyBorder="0" applyAlignment="0" applyProtection="0"/>
    <xf numFmtId="215" fontId="64" fillId="0" borderId="0" applyFont="0" applyFill="0" applyBorder="0" applyAlignment="0" applyProtection="0"/>
    <xf numFmtId="0" fontId="84" fillId="0" borderId="0" applyFont="0" applyFill="0" applyBorder="0" applyAlignment="0" applyProtection="0"/>
    <xf numFmtId="223" fontId="268" fillId="0" borderId="0">
      <protection locked="0"/>
    </xf>
    <xf numFmtId="218" fontId="109" fillId="12" borderId="0" applyNumberFormat="0" applyBorder="0" applyAlignment="0" applyProtection="0"/>
    <xf numFmtId="218" fontId="80" fillId="10" borderId="0" applyNumberFormat="0" applyBorder="0" applyAlignment="0" applyProtection="0"/>
    <xf numFmtId="218" fontId="127" fillId="21" borderId="11" applyNumberFormat="0" applyAlignment="0" applyProtection="0"/>
    <xf numFmtId="0" fontId="146" fillId="0" borderId="0"/>
    <xf numFmtId="167" fontId="80" fillId="0" borderId="0" applyFont="0" applyFill="0" applyBorder="0" applyAlignment="0" applyProtection="0"/>
    <xf numFmtId="0" fontId="13" fillId="0" borderId="0"/>
    <xf numFmtId="0" fontId="13" fillId="0" borderId="0"/>
    <xf numFmtId="0" fontId="146"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70" fillId="4" borderId="0" applyNumberFormat="0" applyBorder="0" applyAlignment="0" applyProtection="0"/>
    <xf numFmtId="218" fontId="80" fillId="6" borderId="0" applyNumberFormat="0" applyBorder="0" applyAlignment="0" applyProtection="0"/>
    <xf numFmtId="201" fontId="109" fillId="0" borderId="0"/>
    <xf numFmtId="167" fontId="80" fillId="0" borderId="0" applyFont="0" applyFill="0" applyBorder="0" applyAlignment="0" applyProtection="0"/>
    <xf numFmtId="0" fontId="283" fillId="0" borderId="0" applyNumberFormat="0" applyFill="0" applyBorder="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63" fillId="20" borderId="0" applyNumberFormat="0" applyBorder="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4" fillId="0" borderId="6"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13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0" applyNumberFormat="0" applyFill="0" applyBorder="0" applyAlignment="0" applyProtection="0"/>
    <xf numFmtId="0" fontId="93" fillId="0" borderId="13"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93"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8" fillId="23" borderId="0" applyNumberFormat="0" applyBorder="0" applyAlignment="0" applyProtection="0"/>
    <xf numFmtId="0" fontId="278" fillId="23" borderId="0" applyNumberFormat="0" applyBorder="0" applyAlignment="0" applyProtection="0"/>
    <xf numFmtId="0" fontId="277" fillId="22" borderId="5" applyNumberFormat="0" applyAlignment="0" applyProtection="0"/>
    <xf numFmtId="0" fontId="278" fillId="23" borderId="0" applyNumberFormat="0" applyBorder="0" applyAlignment="0" applyProtection="0"/>
    <xf numFmtId="0" fontId="278" fillId="23" borderId="0" applyNumberFormat="0" applyBorder="0" applyAlignment="0" applyProtection="0"/>
    <xf numFmtId="0" fontId="279" fillId="0" borderId="0"/>
    <xf numFmtId="0" fontId="140" fillId="23" borderId="0" applyNumberFormat="0" applyBorder="0" applyAlignment="0" applyProtection="0"/>
    <xf numFmtId="0" fontId="138" fillId="22" borderId="5" applyNumberFormat="0" applyAlignment="0" applyProtection="0"/>
    <xf numFmtId="0" fontId="80" fillId="0" borderId="0"/>
    <xf numFmtId="0" fontId="80" fillId="0" borderId="0"/>
    <xf numFmtId="0" fontId="80" fillId="0" borderId="0"/>
    <xf numFmtId="0" fontId="80" fillId="0" borderId="0"/>
    <xf numFmtId="0" fontId="64" fillId="0" borderId="0"/>
    <xf numFmtId="0" fontId="141" fillId="4" borderId="0" applyNumberFormat="0" applyBorder="0" applyAlignment="0" applyProtection="0"/>
    <xf numFmtId="0" fontId="141" fillId="4" borderId="0" applyNumberFormat="0" applyBorder="0" applyAlignment="0" applyProtection="0"/>
    <xf numFmtId="0" fontId="280" fillId="4" borderId="0" applyNumberFormat="0" applyBorder="0" applyAlignment="0" applyProtection="0"/>
    <xf numFmtId="0" fontId="14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7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109" fillId="9" borderId="0" applyNumberFormat="0" applyBorder="0" applyAlignment="0" applyProtection="0"/>
    <xf numFmtId="0" fontId="283" fillId="0" borderId="0" applyNumberFormat="0" applyFill="0" applyBorder="0" applyAlignment="0" applyProtection="0"/>
    <xf numFmtId="0" fontId="282" fillId="0" borderId="9" applyNumberFormat="0" applyFill="0" applyAlignment="0" applyProtection="0"/>
    <xf numFmtId="0" fontId="80" fillId="24" borderId="10" applyNumberFormat="0" applyFont="0" applyAlignment="0" applyProtection="0"/>
    <xf numFmtId="0" fontId="80" fillId="0" borderId="0"/>
    <xf numFmtId="0" fontId="13" fillId="0" borderId="0"/>
    <xf numFmtId="0" fontId="185" fillId="0" borderId="0"/>
    <xf numFmtId="0" fontId="185" fillId="0" borderId="0"/>
    <xf numFmtId="194" fontId="199" fillId="0" borderId="0" applyFont="0" applyFill="0" applyBorder="0" applyAlignment="0" applyProtection="0"/>
    <xf numFmtId="195" fontId="199" fillId="0" borderId="0" applyFont="0" applyFill="0" applyBorder="0" applyAlignment="0" applyProtection="0"/>
    <xf numFmtId="0" fontId="80"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0" fillId="6"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0" fontId="80" fillId="7" borderId="0" applyNumberFormat="0" applyBorder="0" applyAlignment="0" applyProtection="0"/>
    <xf numFmtId="0" fontId="109" fillId="6" borderId="0" applyNumberFormat="0" applyBorder="0" applyAlignment="0" applyProtection="0"/>
    <xf numFmtId="218" fontId="109" fillId="4"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0" fillId="4" borderId="0" applyNumberFormat="0" applyBorder="0" applyAlignment="0" applyProtection="0"/>
    <xf numFmtId="0" fontId="80" fillId="5" borderId="0" applyNumberFormat="0" applyBorder="0" applyAlignment="0" applyProtection="0"/>
    <xf numFmtId="0" fontId="80" fillId="3"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9" borderId="0" applyNumberFormat="0" applyBorder="0" applyAlignment="0" applyProtection="0"/>
    <xf numFmtId="197" fontId="199" fillId="0" borderId="0" applyFont="0" applyFill="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218" fontId="113" fillId="4" borderId="0" applyNumberFormat="0" applyBorder="0" applyAlignment="0" applyProtection="0"/>
    <xf numFmtId="218" fontId="80" fillId="11" borderId="0" applyNumberFormat="0" applyBorder="0" applyAlignment="0" applyProtection="0"/>
    <xf numFmtId="0" fontId="80" fillId="6" borderId="0" applyNumberFormat="0" applyBorder="0" applyAlignment="0" applyProtection="0"/>
    <xf numFmtId="218" fontId="80" fillId="6"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3"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4"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1" fillId="11" borderId="0" applyNumberFormat="0" applyBorder="0" applyAlignment="0" applyProtection="0"/>
    <xf numFmtId="218" fontId="111" fillId="16"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1" fillId="15"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88" fillId="0" borderId="36">
      <protection hidden="1"/>
    </xf>
    <xf numFmtId="218" fontId="113" fillId="4" borderId="0" applyNumberFormat="0" applyBorder="0" applyAlignment="0" applyProtection="0"/>
    <xf numFmtId="0" fontId="113" fillId="4" borderId="0" applyNumberFormat="0" applyBorder="0" applyAlignment="0" applyProtection="0"/>
    <xf numFmtId="218" fontId="121" fillId="0" borderId="8" applyNumberFormat="0" applyFill="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289" fillId="0" borderId="0" applyNumberFormat="0" applyFill="0" applyBorder="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290" fillId="57" borderId="38">
      <alignment horizontal="right" vertical="center"/>
    </xf>
    <xf numFmtId="0" fontId="194" fillId="57" borderId="38"/>
    <xf numFmtId="0" fontId="197" fillId="57" borderId="39"/>
    <xf numFmtId="0" fontId="197" fillId="57" borderId="39"/>
    <xf numFmtId="0" fontId="194" fillId="57" borderId="38"/>
    <xf numFmtId="49" fontId="262" fillId="0" borderId="38">
      <alignment horizontal="center" vertical="center"/>
      <protection locked="0"/>
    </xf>
    <xf numFmtId="49" fontId="262" fillId="0" borderId="38">
      <alignment horizontal="center" vertical="center"/>
      <protection locked="0"/>
    </xf>
    <xf numFmtId="165" fontId="109" fillId="0" borderId="0" applyFont="0" applyFill="0" applyBorder="0" applyAlignment="0" applyProtection="0"/>
    <xf numFmtId="49" fontId="262" fillId="0" borderId="38">
      <alignment horizontal="center" vertical="center"/>
      <protection locked="0"/>
    </xf>
    <xf numFmtId="3" fontId="84" fillId="0" borderId="0" applyFont="0" applyFill="0" applyBorder="0" applyAlignment="0" applyProtection="0"/>
    <xf numFmtId="0" fontId="203" fillId="0" borderId="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217" fontId="210" fillId="0" borderId="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8" fillId="0" borderId="0"/>
    <xf numFmtId="218" fontId="209" fillId="0" borderId="0"/>
    <xf numFmtId="0" fontId="206" fillId="0" borderId="0">
      <protection locked="0"/>
    </xf>
    <xf numFmtId="218" fontId="209" fillId="0" borderId="0"/>
    <xf numFmtId="0" fontId="205" fillId="0" borderId="0"/>
    <xf numFmtId="0" fontId="209" fillId="0" borderId="0"/>
    <xf numFmtId="0" fontId="293" fillId="66"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294" fillId="0" borderId="0" applyNumberFormat="0" applyFill="0" applyBorder="0" applyAlignment="0" applyProtection="0"/>
    <xf numFmtId="0" fontId="119" fillId="0" borderId="6" applyNumberFormat="0" applyFill="0" applyAlignment="0" applyProtection="0"/>
    <xf numFmtId="0" fontId="118" fillId="5" borderId="0" applyNumberFormat="0" applyBorder="0" applyAlignment="0" applyProtection="0"/>
    <xf numFmtId="0" fontId="119" fillId="0" borderId="6" applyNumberFormat="0" applyFill="0" applyAlignment="0" applyProtection="0"/>
    <xf numFmtId="0" fontId="295" fillId="0" borderId="0" applyNumberFormat="0" applyFill="0" applyBorder="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0" fontId="296" fillId="0" borderId="52" applyNumberFormat="0" applyFill="0" applyAlignment="0" applyProtection="0"/>
    <xf numFmtId="0" fontId="120" fillId="0" borderId="7" applyNumberFormat="0" applyFill="0" applyAlignment="0" applyProtection="0"/>
    <xf numFmtId="0" fontId="35" fillId="0" borderId="0"/>
    <xf numFmtId="0" fontId="121" fillId="0" borderId="0" applyNumberFormat="0" applyFill="0" applyBorder="0" applyAlignment="0" applyProtection="0"/>
    <xf numFmtId="218" fontId="121" fillId="0" borderId="0" applyNumberFormat="0" applyFill="0" applyBorder="0" applyAlignment="0" applyProtection="0"/>
    <xf numFmtId="0" fontId="121" fillId="0" borderId="8" applyNumberFormat="0" applyFill="0" applyAlignment="0" applyProtection="0"/>
    <xf numFmtId="0" fontId="298"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124" fillId="8" borderId="4" applyNumberFormat="0" applyAlignment="0" applyProtection="0"/>
    <xf numFmtId="218" fontId="124" fillId="8" borderId="4" applyNumberFormat="0" applyAlignment="0" applyProtection="0"/>
    <xf numFmtId="0" fontId="124" fillId="8" borderId="4" applyNumberFormat="0" applyAlignment="0" applyProtection="0"/>
    <xf numFmtId="0" fontId="303" fillId="7" borderId="53" applyNumberFormat="0" applyAlignment="0" applyProtection="0"/>
    <xf numFmtId="0" fontId="124" fillId="8" borderId="4" applyNumberFormat="0" applyAlignment="0" applyProtection="0"/>
    <xf numFmtId="218" fontId="124" fillId="8" borderId="4" applyNumberFormat="0" applyAlignment="0" applyProtection="0"/>
    <xf numFmtId="0" fontId="209" fillId="0" borderId="42"/>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0" fontId="124" fillId="8" borderId="4" applyNumberFormat="0" applyAlignment="0" applyProtection="0"/>
    <xf numFmtId="0" fontId="297" fillId="0" borderId="0" applyNumberFormat="0" applyFill="0" applyBorder="0" applyAlignment="0" applyProtection="0">
      <alignment vertical="top"/>
      <protection locked="0"/>
    </xf>
    <xf numFmtId="4" fontId="304" fillId="57" borderId="54">
      <alignment horizontal="right" vertical="center"/>
    </xf>
    <xf numFmtId="49" fontId="306" fillId="57" borderId="38">
      <alignment horizontal="left" vertical="center"/>
    </xf>
    <xf numFmtId="49" fontId="262" fillId="57" borderId="38">
      <alignment horizontal="left" vertical="center"/>
      <protection locked="0"/>
    </xf>
    <xf numFmtId="4" fontId="262" fillId="57" borderId="38">
      <alignment horizontal="right" vertical="center"/>
      <protection locked="0"/>
    </xf>
    <xf numFmtId="4" fontId="262" fillId="57" borderId="38">
      <alignment horizontal="right" vertical="center"/>
    </xf>
    <xf numFmtId="4" fontId="309" fillId="57" borderId="38">
      <alignment horizontal="right" vertical="center"/>
    </xf>
    <xf numFmtId="49" fontId="305" fillId="57" borderId="38">
      <alignment horizontal="left" vertical="center"/>
    </xf>
    <xf numFmtId="4" fontId="99" fillId="0" borderId="38">
      <alignment horizontal="right" vertical="center"/>
      <protection locked="0"/>
    </xf>
    <xf numFmtId="49" fontId="286" fillId="0" borderId="38">
      <alignment horizontal="left" vertical="center"/>
      <protection locked="0"/>
    </xf>
    <xf numFmtId="49" fontId="312" fillId="0" borderId="38">
      <alignment horizontal="left" vertical="center"/>
      <protection locked="0"/>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199" fillId="67" borderId="55" applyNumberFormat="0" applyFont="0" applyAlignment="0" applyProtection="0"/>
    <xf numFmtId="49" fontId="312" fillId="0" borderId="38">
      <alignment horizontal="left" vertical="center"/>
    </xf>
    <xf numFmtId="164" fontId="199" fillId="0" borderId="0" applyFont="0" applyFill="0" applyBorder="0" applyAlignment="0" applyProtection="0"/>
    <xf numFmtId="224" fontId="314" fillId="0" borderId="0" applyNumberFormat="0">
      <alignment horizontal="centerContinuous"/>
    </xf>
    <xf numFmtId="226" fontId="205" fillId="0" borderId="0" applyFont="0" applyFill="0" applyBorder="0" applyAlignment="0" applyProtection="0"/>
    <xf numFmtId="218" fontId="126" fillId="23" borderId="0" applyNumberFormat="0" applyBorder="0" applyAlignment="0" applyProtection="0"/>
    <xf numFmtId="0" fontId="219" fillId="0" borderId="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318" fillId="0" borderId="0"/>
    <xf numFmtId="231" fontId="199" fillId="0" borderId="0"/>
    <xf numFmtId="0" fontId="203" fillId="0" borderId="0"/>
    <xf numFmtId="0" fontId="109" fillId="0" borderId="0"/>
    <xf numFmtId="218" fontId="126" fillId="23" borderId="0" applyNumberFormat="0" applyBorder="0" applyAlignment="0" applyProtection="0"/>
    <xf numFmtId="0" fontId="218" fillId="0" borderId="0" applyNumberFormat="0" applyFill="0" applyBorder="0" applyAlignment="0" applyProtection="0">
      <alignment vertical="top"/>
      <protection locked="0"/>
    </xf>
    <xf numFmtId="4" fontId="304" fillId="57" borderId="54">
      <alignment horizontal="right" vertical="center"/>
      <protection locked="0"/>
    </xf>
    <xf numFmtId="0" fontId="109" fillId="0" borderId="0"/>
    <xf numFmtId="0" fontId="146" fillId="0" borderId="0"/>
    <xf numFmtId="0" fontId="199" fillId="0" borderId="0"/>
    <xf numFmtId="0" fontId="199" fillId="0" borderId="0"/>
    <xf numFmtId="0" fontId="199" fillId="0" borderId="0" applyBorder="0"/>
    <xf numFmtId="0" fontId="199" fillId="0" borderId="0"/>
    <xf numFmtId="0" fontId="199" fillId="0" borderId="0"/>
    <xf numFmtId="0" fontId="109" fillId="0" borderId="0"/>
    <xf numFmtId="0" fontId="65" fillId="0" borderId="0"/>
    <xf numFmtId="0" fontId="199" fillId="0" borderId="0"/>
    <xf numFmtId="0" fontId="109" fillId="0" borderId="0"/>
    <xf numFmtId="0" fontId="109" fillId="0" borderId="0"/>
    <xf numFmtId="0" fontId="80" fillId="0" borderId="0"/>
    <xf numFmtId="0" fontId="199" fillId="0" borderId="0" applyBorder="0"/>
    <xf numFmtId="0" fontId="65" fillId="0" borderId="0"/>
    <xf numFmtId="0" fontId="109" fillId="0" borderId="0"/>
    <xf numFmtId="0" fontId="109" fillId="0" borderId="0"/>
    <xf numFmtId="0" fontId="109" fillId="0" borderId="0"/>
    <xf numFmtId="0" fontId="109" fillId="0" borderId="0"/>
    <xf numFmtId="0" fontId="199" fillId="0" borderId="0" applyBorder="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09" fillId="0" borderId="0"/>
    <xf numFmtId="0" fontId="127" fillId="21" borderId="11" applyNumberFormat="0" applyAlignment="0" applyProtection="0"/>
    <xf numFmtId="0" fontId="322" fillId="70" borderId="56" applyNumberFormat="0" applyAlignment="0" applyProtection="0"/>
    <xf numFmtId="0" fontId="127" fillId="21" borderId="11" applyNumberFormat="0" applyAlignment="0" applyProtection="0"/>
    <xf numFmtId="218" fontId="127" fillId="21" borderId="11" applyNumberFormat="0" applyAlignment="0" applyProtection="0"/>
    <xf numFmtId="9" fontId="84" fillId="0" borderId="0" applyFont="0" applyFill="0" applyBorder="0" applyAlignment="0" applyProtection="0"/>
    <xf numFmtId="232" fontId="206" fillId="0" borderId="0">
      <protection locked="0"/>
    </xf>
    <xf numFmtId="234" fontId="84" fillId="0" borderId="0" applyFont="0" applyFill="0" applyBorder="0" applyAlignment="0" applyProtection="0"/>
    <xf numFmtId="0" fontId="222" fillId="0" borderId="36" applyNumberFormat="0" applyFill="0" applyBorder="0" applyAlignment="0" applyProtection="0">
      <protection hidden="1"/>
    </xf>
    <xf numFmtId="4" fontId="324" fillId="64" borderId="57" applyNumberFormat="0" applyProtection="0">
      <alignment vertical="center"/>
    </xf>
    <xf numFmtId="4" fontId="327" fillId="71" borderId="57" applyNumberFormat="0" applyProtection="0">
      <alignment horizontal="left" vertical="center" indent="1"/>
    </xf>
    <xf numFmtId="4" fontId="326" fillId="0" borderId="0" applyNumberFormat="0" applyProtection="0">
      <alignment horizontal="left" vertical="center" indent="1"/>
    </xf>
    <xf numFmtId="4" fontId="331" fillId="69" borderId="57" applyNumberFormat="0" applyProtection="0">
      <alignment horizontal="left" vertical="center" indent="1"/>
    </xf>
    <xf numFmtId="4" fontId="331" fillId="69" borderId="57" applyNumberFormat="0" applyProtection="0">
      <alignment horizontal="left" vertical="center" indent="1"/>
    </xf>
    <xf numFmtId="4" fontId="343" fillId="60" borderId="57" applyNumberFormat="0" applyProtection="0">
      <alignment horizontal="left" indent="1"/>
    </xf>
    <xf numFmtId="4" fontId="331" fillId="75" borderId="57" applyNumberFormat="0" applyProtection="0">
      <alignment horizontal="left" vertical="center" indent="1"/>
    </xf>
    <xf numFmtId="0" fontId="346" fillId="0" borderId="0">
      <alignment vertical="top"/>
    </xf>
    <xf numFmtId="0" fontId="84" fillId="0" borderId="0" applyNumberFormat="0"/>
    <xf numFmtId="0" fontId="84" fillId="0" borderId="0" applyNumberFormat="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84" fillId="0" borderId="37" applyNumberFormat="0" applyFont="0" applyFill="0" applyAlignment="0" applyProtection="0"/>
    <xf numFmtId="0" fontId="129" fillId="0" borderId="0" applyNumberFormat="0" applyFill="0" applyBorder="0" applyAlignment="0" applyProtection="0"/>
    <xf numFmtId="0" fontId="287"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338" fillId="57" borderId="57" applyNumberFormat="0" applyProtection="0">
      <alignment vertical="center"/>
    </xf>
    <xf numFmtId="0" fontId="285" fillId="0" borderId="0" applyNumberFormat="0" applyFont="0" applyFill="0" applyBorder="0" applyAlignment="0" applyProtection="0">
      <alignment vertical="top"/>
    </xf>
    <xf numFmtId="0" fontId="199" fillId="0" borderId="0"/>
    <xf numFmtId="0" fontId="285" fillId="0" borderId="0" applyNumberFormat="0" applyFont="0" applyFill="0" applyBorder="0" applyAlignment="0" applyProtection="0">
      <alignment horizontal="left" vertical="top"/>
    </xf>
    <xf numFmtId="0" fontId="349" fillId="0" borderId="0" applyNumberFormat="0" applyFont="0" applyFill="0" applyBorder="0" applyAlignment="0" applyProtection="0">
      <alignment horizontal="left" indent="1"/>
    </xf>
    <xf numFmtId="0" fontId="226" fillId="0" borderId="0" applyNumberFormat="0" applyFill="0" applyBorder="0" applyAlignment="0" applyProtection="0"/>
    <xf numFmtId="239" fontId="199" fillId="0" borderId="0">
      <alignment horizontal="right"/>
    </xf>
    <xf numFmtId="0" fontId="111" fillId="18" borderId="0" applyNumberFormat="0" applyBorder="0" applyAlignment="0" applyProtection="0"/>
    <xf numFmtId="218" fontId="111" fillId="20" borderId="0" applyNumberFormat="0" applyBorder="0" applyAlignment="0" applyProtection="0"/>
    <xf numFmtId="0" fontId="130" fillId="8" borderId="4" applyNumberFormat="0" applyAlignment="0" applyProtection="0"/>
    <xf numFmtId="0" fontId="230" fillId="0" borderId="0" applyProtection="0"/>
    <xf numFmtId="0" fontId="143" fillId="0" borderId="9" applyNumberFormat="0" applyFill="0" applyAlignment="0" applyProtection="0"/>
    <xf numFmtId="218" fontId="138" fillId="22" borderId="5" applyNumberFormat="0" applyAlignment="0" applyProtection="0"/>
    <xf numFmtId="0" fontId="229" fillId="0" borderId="43" applyProtection="0"/>
    <xf numFmtId="218" fontId="132" fillId="21" borderId="4" applyNumberFormat="0" applyAlignment="0" applyProtection="0"/>
    <xf numFmtId="0" fontId="111" fillId="15" borderId="0" applyNumberFormat="0" applyBorder="0" applyAlignment="0" applyProtection="0"/>
    <xf numFmtId="0" fontId="80" fillId="0" borderId="0"/>
    <xf numFmtId="0" fontId="111" fillId="14" borderId="0" applyNumberFormat="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65" fillId="0" borderId="0"/>
    <xf numFmtId="0" fontId="129" fillId="0" borderId="0" applyNumberFormat="0" applyFill="0" applyBorder="0" applyAlignment="0" applyProtection="0"/>
    <xf numFmtId="218" fontId="64"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186" fillId="0" borderId="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231" fontId="256" fillId="0" borderId="0"/>
    <xf numFmtId="0" fontId="13" fillId="0" borderId="0"/>
    <xf numFmtId="0" fontId="80" fillId="0" borderId="0"/>
    <xf numFmtId="0" fontId="146" fillId="0" borderId="0"/>
    <xf numFmtId="0" fontId="65" fillId="0" borderId="0"/>
    <xf numFmtId="0" fontId="65" fillId="24" borderId="10" applyNumberFormat="0" applyFont="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41" fillId="4" borderId="0" applyNumberFormat="0" applyBorder="0" applyAlignment="0" applyProtection="0"/>
    <xf numFmtId="0" fontId="64" fillId="0" borderId="0" applyNumberFormat="0" applyFont="0" applyFill="0" applyBorder="0" applyAlignment="0" applyProtection="0"/>
    <xf numFmtId="0" fontId="202" fillId="0" borderId="0"/>
    <xf numFmtId="218" fontId="142" fillId="0" borderId="0" applyNumberFormat="0" applyFill="0" applyBorder="0" applyAlignment="0" applyProtection="0"/>
    <xf numFmtId="0" fontId="144"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72" fontId="65" fillId="0" borderId="0" applyFont="0" applyFill="0" applyBorder="0" applyAlignment="0" applyProtection="0"/>
    <xf numFmtId="222" fontId="292" fillId="0" borderId="0">
      <alignment wrapText="1"/>
    </xf>
    <xf numFmtId="172" fontId="146" fillId="0" borderId="0" applyFont="0" applyFill="0" applyBorder="0" applyAlignment="0" applyProtection="0"/>
    <xf numFmtId="0" fontId="80" fillId="7"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2"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131" fillId="21" borderId="11" applyNumberFormat="0" applyAlignment="0" applyProtection="0"/>
    <xf numFmtId="0" fontId="134" fillId="0" borderId="6" applyNumberFormat="0" applyFill="0" applyAlignment="0" applyProtection="0"/>
    <xf numFmtId="0" fontId="132" fillId="21" borderId="4" applyNumberFormat="0" applyAlignment="0" applyProtection="0"/>
    <xf numFmtId="0" fontId="136" fillId="0" borderId="8" applyNumberFormat="0" applyFill="0" applyAlignment="0" applyProtection="0"/>
    <xf numFmtId="0" fontId="135" fillId="0" borderId="7" applyNumberFormat="0" applyFill="0" applyAlignment="0" applyProtection="0"/>
    <xf numFmtId="0" fontId="65" fillId="0" borderId="0"/>
    <xf numFmtId="0" fontId="65" fillId="0" borderId="0"/>
    <xf numFmtId="218" fontId="65" fillId="0" borderId="0"/>
    <xf numFmtId="0" fontId="64" fillId="24" borderId="10" applyNumberFormat="0" applyFont="0" applyAlignment="0" applyProtection="0"/>
    <xf numFmtId="0" fontId="64" fillId="24" borderId="10" applyNumberFormat="0" applyFon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3" fillId="0" borderId="0"/>
    <xf numFmtId="0" fontId="65" fillId="0" borderId="0"/>
    <xf numFmtId="201" fontId="109" fillId="3" borderId="0" applyNumberFormat="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0" fontId="199" fillId="0" borderId="0"/>
    <xf numFmtId="201" fontId="80" fillId="4" borderId="0" applyNumberFormat="0" applyBorder="0" applyAlignment="0" applyProtection="0"/>
    <xf numFmtId="201" fontId="109" fillId="9" borderId="0" applyNumberFormat="0" applyBorder="0" applyAlignment="0" applyProtection="0"/>
    <xf numFmtId="201" fontId="80" fillId="8"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1" borderId="0" applyNumberFormat="0" applyBorder="0" applyAlignment="0" applyProtection="0"/>
    <xf numFmtId="201" fontId="109" fillId="12" borderId="0" applyNumberFormat="0" applyBorder="0" applyAlignment="0" applyProtection="0"/>
    <xf numFmtId="201" fontId="80" fillId="6" borderId="0" applyNumberFormat="0" applyBorder="0" applyAlignment="0" applyProtection="0"/>
    <xf numFmtId="201" fontId="80" fillId="11"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09" fillId="12" borderId="0" applyNumberFormat="0" applyBorder="0" applyAlignment="0" applyProtection="0"/>
    <xf numFmtId="201" fontId="110" fillId="16" borderId="0" applyNumberFormat="0" applyBorder="0" applyAlignment="0" applyProtection="0"/>
    <xf numFmtId="218" fontId="109" fillId="12"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1" borderId="0" applyNumberFormat="0" applyBorder="0" applyAlignment="0" applyProtection="0"/>
    <xf numFmtId="201" fontId="110" fillId="20" borderId="0" applyNumberFormat="0" applyBorder="0" applyAlignment="0" applyProtection="0"/>
    <xf numFmtId="201" fontId="109" fillId="0" borderId="0"/>
    <xf numFmtId="0" fontId="109" fillId="0" borderId="0"/>
    <xf numFmtId="0" fontId="109" fillId="0" borderId="0"/>
    <xf numFmtId="0" fontId="65" fillId="0" borderId="0"/>
    <xf numFmtId="0" fontId="146" fillId="0" borderId="0"/>
    <xf numFmtId="176" fontId="65" fillId="0" borderId="0" applyFont="0" applyFill="0" applyBorder="0" applyAlignment="0" applyProtection="0"/>
    <xf numFmtId="0" fontId="80" fillId="0" borderId="0"/>
    <xf numFmtId="0" fontId="109" fillId="0" borderId="0"/>
    <xf numFmtId="165" fontId="199" fillId="0" borderId="0" applyFont="0" applyFill="0" applyBorder="0" applyAlignment="0" applyProtection="0"/>
    <xf numFmtId="0" fontId="13" fillId="38" borderId="0" applyNumberFormat="0" applyBorder="0" applyAlignment="0" applyProtection="0"/>
    <xf numFmtId="0" fontId="13" fillId="34" borderId="0" applyNumberFormat="0" applyBorder="0" applyAlignment="0" applyProtection="0"/>
    <xf numFmtId="0" fontId="13" fillId="54" borderId="0" applyNumberFormat="0" applyBorder="0" applyAlignment="0" applyProtection="0"/>
    <xf numFmtId="0" fontId="13" fillId="51"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5" fontId="199" fillId="0" borderId="0" applyFont="0" applyFill="0" applyBorder="0" applyAlignment="0" applyProtection="0"/>
    <xf numFmtId="0" fontId="354" fillId="77" borderId="0" applyNumberFormat="0" applyBorder="0" applyAlignment="0" applyProtection="0"/>
    <xf numFmtId="9" fontId="109" fillId="0" borderId="0" applyFont="0" applyFill="0" applyBorder="0" applyAlignment="0" applyProtection="0"/>
    <xf numFmtId="244" fontId="320" fillId="0" borderId="0"/>
    <xf numFmtId="0" fontId="13" fillId="0" borderId="0"/>
    <xf numFmtId="0" fontId="13" fillId="0" borderId="0"/>
    <xf numFmtId="0" fontId="65" fillId="0" borderId="0"/>
    <xf numFmtId="0" fontId="356" fillId="0" borderId="0"/>
    <xf numFmtId="0" fontId="64" fillId="0" borderId="0"/>
    <xf numFmtId="0" fontId="13" fillId="0" borderId="0"/>
    <xf numFmtId="0" fontId="133" fillId="0" borderId="0"/>
    <xf numFmtId="9" fontId="65" fillId="0" borderId="0" applyFont="0" applyFill="0" applyBorder="0" applyAlignment="0" applyProtection="0"/>
    <xf numFmtId="245" fontId="65" fillId="0" borderId="0" applyFont="0" applyFill="0" applyBorder="0" applyAlignment="0" applyProtection="0"/>
    <xf numFmtId="183" fontId="80" fillId="0" borderId="0" applyFont="0" applyFill="0" applyBorder="0" applyAlignment="0" applyProtection="0"/>
    <xf numFmtId="0" fontId="80" fillId="32" borderId="34" applyNumberFormat="0" applyFont="0" applyAlignment="0" applyProtection="0"/>
    <xf numFmtId="0" fontId="65" fillId="0" borderId="0"/>
    <xf numFmtId="165" fontId="109" fillId="0" borderId="0" applyFont="0" applyFill="0" applyBorder="0" applyAlignment="0" applyProtection="0"/>
    <xf numFmtId="0" fontId="13" fillId="0" borderId="0"/>
    <xf numFmtId="0" fontId="65" fillId="0" borderId="0"/>
    <xf numFmtId="0" fontId="80" fillId="0" borderId="0"/>
    <xf numFmtId="218" fontId="109" fillId="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218" fontId="109" fillId="3" borderId="0" applyNumberFormat="0" applyBorder="0" applyAlignment="0" applyProtection="0"/>
    <xf numFmtId="0" fontId="80"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0" fontId="80" fillId="7" borderId="0" applyNumberFormat="0" applyBorder="0" applyAlignment="0" applyProtection="0"/>
    <xf numFmtId="218" fontId="109" fillId="6" borderId="0" applyNumberFormat="0" applyBorder="0" applyAlignment="0" applyProtection="0"/>
    <xf numFmtId="218" fontId="109" fillId="8" borderId="0" applyNumberFormat="0" applyBorder="0" applyAlignment="0" applyProtection="0"/>
    <xf numFmtId="218" fontId="80" fillId="8" borderId="0" applyNumberFormat="0" applyBorder="0" applyAlignment="0" applyProtection="0"/>
    <xf numFmtId="218" fontId="80" fillId="7"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0" fontId="80" fillId="10"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206" fillId="0" borderId="43">
      <protection locked="0"/>
    </xf>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6"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0" fontId="287" fillId="65" borderId="0" applyNumberFormat="0" applyBorder="0" applyAlignment="0" applyProtection="0"/>
    <xf numFmtId="218" fontId="113" fillId="4" borderId="0" applyNumberFormat="0" applyBorder="0" applyAlignment="0" applyProtection="0"/>
    <xf numFmtId="218" fontId="110" fillId="15" borderId="0" applyNumberFormat="0" applyBorder="0" applyAlignment="0" applyProtection="0"/>
    <xf numFmtId="218" fontId="110" fillId="17" borderId="0" applyNumberFormat="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0" fontId="206" fillId="0" borderId="0">
      <protection locked="0"/>
    </xf>
    <xf numFmtId="218" fontId="209" fillId="0" borderId="0"/>
    <xf numFmtId="218" fontId="118" fillId="5" borderId="0" applyNumberFormat="0" applyBorder="0" applyAlignment="0" applyProtection="0"/>
    <xf numFmtId="218" fontId="209" fillId="0" borderId="0"/>
    <xf numFmtId="218" fontId="119" fillId="0" borderId="6" applyNumberFormat="0" applyFill="0" applyAlignment="0" applyProtection="0"/>
    <xf numFmtId="0" fontId="295" fillId="0" borderId="0" applyNumberFormat="0" applyFill="0" applyBorder="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0" fontId="296" fillId="0" borderId="0" applyNumberFormat="0" applyFill="0" applyBorder="0" applyAlignment="0" applyProtection="0"/>
    <xf numFmtId="218" fontId="120" fillId="0" borderId="7" applyNumberFormat="0" applyFill="0" applyAlignment="0" applyProtection="0"/>
    <xf numFmtId="218" fontId="119" fillId="0" borderId="6" applyNumberFormat="0" applyFill="0" applyAlignment="0" applyProtection="0"/>
    <xf numFmtId="0" fontId="268" fillId="0" borderId="0">
      <protection locked="0"/>
    </xf>
    <xf numFmtId="0" fontId="303" fillId="7" borderId="53" applyNumberFormat="0" applyAlignment="0" applyProtection="0"/>
    <xf numFmtId="0" fontId="303" fillId="7" borderId="53" applyNumberFormat="0" applyAlignment="0" applyProtection="0"/>
    <xf numFmtId="0" fontId="199" fillId="67" borderId="55" applyNumberFormat="0" applyFont="0" applyAlignment="0" applyProtection="0"/>
    <xf numFmtId="218" fontId="125" fillId="0" borderId="9" applyNumberFormat="0" applyFill="0" applyAlignment="0" applyProtection="0"/>
    <xf numFmtId="218" fontId="126" fillId="23" borderId="0" applyNumberFormat="0" applyBorder="0" applyAlignment="0" applyProtection="0"/>
    <xf numFmtId="218" fontId="125" fillId="0" borderId="9" applyNumberFormat="0" applyFill="0" applyAlignment="0" applyProtection="0"/>
    <xf numFmtId="218" fontId="126" fillId="23" borderId="0" applyNumberFormat="0" applyBorder="0" applyAlignment="0" applyProtection="0"/>
    <xf numFmtId="0" fontId="199" fillId="0" borderId="0"/>
    <xf numFmtId="231" fontId="35" fillId="0" borderId="0"/>
    <xf numFmtId="218" fontId="199" fillId="0" borderId="0"/>
    <xf numFmtId="231" fontId="35" fillId="0" borderId="0"/>
    <xf numFmtId="218" fontId="184" fillId="24" borderId="10" applyNumberFormat="0" applyFont="0" applyAlignment="0" applyProtection="0"/>
    <xf numFmtId="231" fontId="35" fillId="0" borderId="0"/>
    <xf numFmtId="218" fontId="126" fillId="23" borderId="0" applyNumberFormat="0" applyBorder="0" applyAlignment="0" applyProtection="0"/>
    <xf numFmtId="218" fontId="128" fillId="0" borderId="0" applyNumberFormat="0" applyFill="0" applyBorder="0" applyAlignment="0" applyProtection="0"/>
    <xf numFmtId="0" fontId="109" fillId="0" borderId="0"/>
    <xf numFmtId="218" fontId="129" fillId="0" borderId="0" applyNumberFormat="0" applyFill="0" applyBorder="0" applyAlignment="0" applyProtection="0"/>
    <xf numFmtId="0" fontId="65" fillId="0" borderId="0"/>
    <xf numFmtId="0" fontId="65" fillId="0" borderId="0"/>
    <xf numFmtId="0" fontId="65" fillId="0" borderId="0"/>
    <xf numFmtId="0" fontId="80" fillId="0" borderId="0"/>
    <xf numFmtId="218" fontId="65" fillId="0" borderId="0"/>
    <xf numFmtId="0" fontId="146" fillId="0" borderId="0"/>
    <xf numFmtId="0" fontId="13" fillId="0" borderId="0"/>
    <xf numFmtId="0" fontId="13" fillId="0" borderId="0"/>
    <xf numFmtId="0" fontId="233" fillId="0" borderId="0"/>
    <xf numFmtId="218" fontId="65" fillId="24" borderId="10" applyNumberFormat="0" applyFont="0" applyAlignment="0" applyProtection="0"/>
    <xf numFmtId="0" fontId="80" fillId="24" borderId="10" applyNumberFormat="0" applyFont="0" applyAlignment="0" applyProtection="0"/>
    <xf numFmtId="218" fontId="144" fillId="0" borderId="0" applyNumberFormat="0" applyFill="0" applyBorder="0" applyAlignment="0" applyProtection="0"/>
    <xf numFmtId="218" fontId="140" fillId="23" borderId="0" applyNumberFormat="0" applyBorder="0" applyAlignment="0" applyProtection="0"/>
    <xf numFmtId="218" fontId="80" fillId="7" borderId="0" applyNumberFormat="0" applyBorder="0" applyAlignment="0" applyProtection="0"/>
    <xf numFmtId="0" fontId="13" fillId="11" borderId="0" applyNumberFormat="0" applyBorder="0" applyAlignment="0" applyProtection="0"/>
    <xf numFmtId="218" fontId="80" fillId="11"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0" fontId="268" fillId="0" borderId="0">
      <protection locked="0"/>
    </xf>
    <xf numFmtId="0" fontId="359" fillId="0" borderId="0" applyNumberFormat="0" applyFill="0" applyBorder="0" applyAlignment="0" applyProtection="0">
      <alignment vertical="top"/>
      <protection locked="0"/>
    </xf>
    <xf numFmtId="167" fontId="199" fillId="0" borderId="0" applyFont="0" applyFill="0" applyBorder="0" applyAlignment="0" applyProtection="0"/>
    <xf numFmtId="218" fontId="128" fillId="0" borderId="0" applyNumberFormat="0" applyFill="0" applyBorder="0" applyAlignment="0" applyProtection="0"/>
    <xf numFmtId="218" fontId="111" fillId="17" borderId="0" applyNumberFormat="0" applyBorder="0" applyAlignment="0" applyProtection="0"/>
    <xf numFmtId="218" fontId="111" fillId="14" borderId="0" applyNumberFormat="0" applyBorder="0" applyAlignment="0" applyProtection="0"/>
    <xf numFmtId="218" fontId="135" fillId="0" borderId="7" applyNumberFormat="0" applyFill="0" applyAlignment="0" applyProtection="0"/>
    <xf numFmtId="218" fontId="138" fillId="22" borderId="5" applyNumberFormat="0" applyAlignment="0" applyProtection="0"/>
    <xf numFmtId="218" fontId="140" fillId="23" borderId="0" applyNumberFormat="0" applyBorder="0" applyAlignment="0" applyProtection="0"/>
    <xf numFmtId="0" fontId="13" fillId="0" borderId="0"/>
    <xf numFmtId="218" fontId="137" fillId="0" borderId="13" applyNumberFormat="0" applyFill="0" applyAlignment="0" applyProtection="0"/>
    <xf numFmtId="0" fontId="13" fillId="0" borderId="0"/>
    <xf numFmtId="0" fontId="13" fillId="0" borderId="0"/>
    <xf numFmtId="0" fontId="146" fillId="0" borderId="0"/>
    <xf numFmtId="0" fontId="80" fillId="0" borderId="0"/>
    <xf numFmtId="0" fontId="133" fillId="0" borderId="0"/>
    <xf numFmtId="183" fontId="14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65"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5" borderId="0" applyNumberFormat="0" applyBorder="0" applyAlignment="0" applyProtection="0"/>
    <xf numFmtId="0" fontId="13" fillId="34" borderId="0" applyNumberFormat="0" applyBorder="0" applyAlignment="0" applyProtection="0"/>
    <xf numFmtId="0" fontId="13" fillId="5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7" fontId="80" fillId="0" borderId="0" applyFont="0" applyFill="0" applyBorder="0" applyAlignment="0" applyProtection="0"/>
    <xf numFmtId="0" fontId="357" fillId="0" borderId="43">
      <protection locked="0"/>
    </xf>
    <xf numFmtId="167" fontId="199" fillId="0" borderId="0" applyFont="0" applyFill="0" applyBorder="0" applyAlignment="0" applyProtection="0"/>
    <xf numFmtId="0" fontId="300" fillId="0" borderId="0" applyNumberFormat="0" applyFill="0" applyBorder="0" applyAlignment="0" applyProtection="0">
      <alignment vertical="top"/>
      <protection locked="0"/>
    </xf>
    <xf numFmtId="167" fontId="199" fillId="0" borderId="0" applyFont="0" applyFill="0" applyBorder="0" applyAlignment="0" applyProtection="0"/>
    <xf numFmtId="0" fontId="109" fillId="0" borderId="0"/>
    <xf numFmtId="0" fontId="109" fillId="0" borderId="0"/>
    <xf numFmtId="167" fontId="199" fillId="0" borderId="0" applyFont="0" applyFill="0" applyBorder="0" applyAlignment="0" applyProtection="0"/>
    <xf numFmtId="0" fontId="202"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0" fontId="13" fillId="5"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7" fontId="199" fillId="0" borderId="0" applyFont="0" applyFill="0" applyBorder="0" applyAlignment="0" applyProtection="0"/>
    <xf numFmtId="0" fontId="13" fillId="0" borderId="0"/>
    <xf numFmtId="0" fontId="65" fillId="0" borderId="0"/>
    <xf numFmtId="167" fontId="199" fillId="0" borderId="0" applyFont="0" applyFill="0" applyBorder="0" applyAlignment="0" applyProtection="0"/>
    <xf numFmtId="0" fontId="84" fillId="0" borderId="0"/>
    <xf numFmtId="0" fontId="84" fillId="0" borderId="0"/>
    <xf numFmtId="0" fontId="109" fillId="0" borderId="0"/>
    <xf numFmtId="0" fontId="13" fillId="0" borderId="0"/>
    <xf numFmtId="0" fontId="178" fillId="0" borderId="32" applyNumberFormat="0" applyFill="0" applyAlignment="0" applyProtection="0"/>
    <xf numFmtId="0" fontId="13" fillId="0" borderId="0"/>
    <xf numFmtId="0" fontId="146"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50" borderId="0" applyNumberFormat="0" applyBorder="0" applyAlignment="0" applyProtection="0"/>
    <xf numFmtId="0" fontId="13" fillId="39" borderId="0" applyNumberFormat="0" applyBorder="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82" fillId="0" borderId="35" applyNumberFormat="0" applyFill="0" applyAlignment="0" applyProtection="0"/>
    <xf numFmtId="0" fontId="181" fillId="0" borderId="0" applyNumberFormat="0" applyFill="0" applyBorder="0" applyAlignment="0" applyProtection="0"/>
    <xf numFmtId="0" fontId="13" fillId="38" borderId="0" applyNumberFormat="0" applyBorder="0" applyAlignment="0" applyProtection="0"/>
    <xf numFmtId="0" fontId="13" fillId="47" borderId="0" applyNumberFormat="0" applyBorder="0" applyAlignment="0" applyProtection="0"/>
    <xf numFmtId="0" fontId="13" fillId="46" borderId="0" applyNumberFormat="0" applyBorder="0" applyAlignment="0" applyProtection="0"/>
    <xf numFmtId="0" fontId="13" fillId="51" borderId="0" applyNumberFormat="0" applyBorder="0" applyAlignment="0" applyProtection="0"/>
    <xf numFmtId="0" fontId="13" fillId="50" borderId="0" applyNumberFormat="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73" fillId="27" borderId="0" applyNumberFormat="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34" borderId="0" applyNumberFormat="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263" fillId="16" borderId="0" applyNumberFormat="0" applyBorder="0" applyAlignment="0" applyProtection="0"/>
    <xf numFmtId="0" fontId="263" fillId="17" borderId="0" applyNumberFormat="0" applyBorder="0" applyAlignment="0" applyProtection="0"/>
    <xf numFmtId="0" fontId="111" fillId="15" borderId="0" applyNumberFormat="0" applyBorder="0" applyAlignment="0" applyProtection="0"/>
    <xf numFmtId="0" fontId="271" fillId="8" borderId="4" applyNumberFormat="0" applyAlignment="0" applyProtection="0"/>
    <xf numFmtId="0" fontId="272" fillId="21" borderId="11" applyNumberFormat="0" applyAlignment="0" applyProtection="0"/>
    <xf numFmtId="0" fontId="275" fillId="0" borderId="7" applyNumberFormat="0" applyFill="0" applyAlignment="0" applyProtection="0"/>
    <xf numFmtId="0" fontId="276" fillId="0" borderId="0" applyNumberFormat="0" applyFill="0" applyBorder="0" applyAlignment="0" applyProtection="0"/>
    <xf numFmtId="0" fontId="136" fillId="0" borderId="0" applyNumberFormat="0" applyFill="0" applyBorder="0" applyAlignment="0" applyProtection="0"/>
    <xf numFmtId="0" fontId="137" fillId="0" borderId="13" applyNumberFormat="0" applyFill="0" applyAlignment="0" applyProtection="0"/>
    <xf numFmtId="0" fontId="278" fillId="23" borderId="0" applyNumberFormat="0" applyBorder="0" applyAlignment="0" applyProtection="0"/>
    <xf numFmtId="0" fontId="280" fillId="4" borderId="0" applyNumberFormat="0" applyBorder="0" applyAlignment="0" applyProtection="0"/>
    <xf numFmtId="0" fontId="70" fillId="24" borderId="10" applyNumberFormat="0" applyFont="0" applyAlignment="0" applyProtection="0"/>
    <xf numFmtId="0" fontId="283" fillId="0" borderId="0" applyNumberFormat="0" applyFill="0" applyBorder="0" applyAlignment="0" applyProtection="0"/>
    <xf numFmtId="0" fontId="144" fillId="0" borderId="0" applyNumberFormat="0" applyFill="0" applyBorder="0" applyAlignment="0" applyProtection="0"/>
    <xf numFmtId="0" fontId="146" fillId="0" borderId="0"/>
    <xf numFmtId="0" fontId="284" fillId="5" borderId="0" applyNumberFormat="0" applyBorder="0" applyAlignment="0" applyProtection="0"/>
    <xf numFmtId="218" fontId="109" fillId="7"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7" borderId="0" applyNumberFormat="0" applyBorder="0" applyAlignment="0" applyProtection="0"/>
    <xf numFmtId="0" fontId="80" fillId="7"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0" fillId="3" borderId="0" applyNumberFormat="0" applyBorder="0" applyAlignment="0" applyProtection="0"/>
    <xf numFmtId="0" fontId="80" fillId="4" borderId="0" applyNumberFormat="0" applyBorder="0" applyAlignment="0" applyProtection="0"/>
    <xf numFmtId="218" fontId="80" fillId="6" borderId="0" applyNumberFormat="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0"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80" fillId="9" borderId="0" applyNumberFormat="0" applyBorder="0" applyAlignment="0" applyProtection="0"/>
    <xf numFmtId="0" fontId="80" fillId="9" borderId="0" applyNumberFormat="0" applyBorder="0" applyAlignment="0" applyProtection="0"/>
    <xf numFmtId="218" fontId="80" fillId="10" borderId="0" applyNumberFormat="0" applyBorder="0" applyAlignment="0" applyProtection="0"/>
    <xf numFmtId="0" fontId="80" fillId="11"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0" fontId="111" fillId="10" borderId="0" applyNumberFormat="0" applyBorder="0" applyAlignment="0" applyProtection="0"/>
    <xf numFmtId="218" fontId="111" fillId="14" borderId="0" applyNumberFormat="0" applyBorder="0" applyAlignment="0" applyProtection="0"/>
    <xf numFmtId="0" fontId="111" fillId="14" borderId="0" applyNumberFormat="0" applyBorder="0" applyAlignment="0" applyProtection="0"/>
    <xf numFmtId="218" fontId="111" fillId="15" borderId="0" applyNumberFormat="0" applyBorder="0" applyAlignment="0" applyProtection="0"/>
    <xf numFmtId="0" fontId="111" fillId="16"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92" fillId="61" borderId="38">
      <alignment horizontal="center" vertical="center"/>
    </xf>
    <xf numFmtId="0" fontId="195" fillId="57" borderId="41">
      <alignment vertical="center"/>
    </xf>
    <xf numFmtId="0" fontId="195" fillId="57" borderId="41">
      <alignment vertical="center"/>
    </xf>
    <xf numFmtId="0" fontId="193" fillId="57" borderId="38">
      <alignment horizontal="right" vertical="center"/>
    </xf>
    <xf numFmtId="0" fontId="196" fillId="59"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183" fontId="65"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202" fillId="0" borderId="0"/>
    <xf numFmtId="3" fontId="84" fillId="0" borderId="0" applyFont="0" applyFill="0" applyBorder="0" applyAlignment="0" applyProtection="0"/>
    <xf numFmtId="0" fontId="203" fillId="0" borderId="0"/>
    <xf numFmtId="0" fontId="84" fillId="0" borderId="0"/>
    <xf numFmtId="0" fontId="84" fillId="0" borderId="0" applyFont="0" applyFill="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206" fillId="0" borderId="0">
      <protection locked="0"/>
    </xf>
    <xf numFmtId="181" fontId="84" fillId="0" borderId="0" applyFont="0" applyFill="0" applyBorder="0" applyAlignment="0" applyProtection="0"/>
    <xf numFmtId="0" fontId="206" fillId="0" borderId="0">
      <protection locked="0"/>
    </xf>
    <xf numFmtId="181" fontId="84" fillId="0" borderId="0" applyFont="0" applyFill="0" applyBorder="0" applyAlignment="0" applyProtection="0"/>
    <xf numFmtId="0" fontId="207" fillId="0" borderId="0">
      <protection locked="0"/>
    </xf>
    <xf numFmtId="181" fontId="84" fillId="0" borderId="0" applyFont="0" applyFill="0" applyBorder="0" applyAlignment="0" applyProtection="0"/>
    <xf numFmtId="221" fontId="206" fillId="0" borderId="0">
      <protection locked="0"/>
    </xf>
    <xf numFmtId="0" fontId="210" fillId="0" borderId="0"/>
    <xf numFmtId="0" fontId="202"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218" fontId="119" fillId="0" borderId="6"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0" fontId="296"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23" fontId="268" fillId="0" borderId="0">
      <protection locked="0"/>
    </xf>
    <xf numFmtId="223" fontId="268" fillId="0" borderId="0">
      <protection locked="0"/>
    </xf>
    <xf numFmtId="0" fontId="214" fillId="0" borderId="0" applyNumberFormat="0" applyFill="0" applyBorder="0" applyAlignment="0" applyProtection="0">
      <alignment vertical="top"/>
      <protection locked="0"/>
    </xf>
    <xf numFmtId="181" fontId="187" fillId="0" borderId="0" applyFont="0" applyFill="0" applyBorder="0" applyAlignment="0" applyProtection="0"/>
    <xf numFmtId="181" fontId="199" fillId="0" borderId="0" applyFont="0" applyFill="0" applyBorder="0" applyAlignment="0" applyProtection="0"/>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0" fontId="183" fillId="0" borderId="0" applyNumberFormat="0" applyFill="0" applyBorder="0" applyAlignment="0" applyProtection="0">
      <alignment vertical="top"/>
      <protection locked="0"/>
    </xf>
    <xf numFmtId="49" fontId="64" fillId="0" borderId="0" applyNumberFormat="0" applyFont="0" applyAlignment="0">
      <alignment vertical="top" wrapText="1"/>
    </xf>
    <xf numFmtId="49" fontId="64" fillId="0" borderId="0" applyNumberFormat="0" applyFont="0" applyAlignment="0">
      <alignment vertical="top" wrapText="1"/>
      <protection locked="0"/>
    </xf>
    <xf numFmtId="49" fontId="64" fillId="0" borderId="0" applyNumberFormat="0" applyFont="0" applyAlignment="0">
      <alignment vertical="top" wrapText="1"/>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 fontId="305" fillId="57" borderId="54">
      <alignment horizontal="right" vertical="center"/>
      <protection locked="0"/>
    </xf>
    <xf numFmtId="49" fontId="307" fillId="57" borderId="38">
      <alignment horizontal="left" vertical="center"/>
    </xf>
    <xf numFmtId="4" fontId="308" fillId="57" borderId="38">
      <alignment horizontal="right" vertical="center"/>
      <protection locked="0"/>
    </xf>
    <xf numFmtId="49" fontId="262" fillId="57" borderId="38">
      <alignment horizontal="left" vertical="center"/>
    </xf>
    <xf numFmtId="49" fontId="262" fillId="57" borderId="38">
      <alignment horizontal="left" vertical="center"/>
    </xf>
    <xf numFmtId="49" fontId="305" fillId="57" borderId="38">
      <alignment horizontal="left" vertical="center"/>
      <protection locked="0"/>
    </xf>
    <xf numFmtId="4" fontId="262" fillId="57" borderId="38">
      <alignment horizontal="right" vertical="center"/>
      <protection locked="0"/>
    </xf>
    <xf numFmtId="4" fontId="305" fillId="57" borderId="38">
      <alignment horizontal="right" vertical="center"/>
      <protection locked="0"/>
    </xf>
    <xf numFmtId="4" fontId="311" fillId="57" borderId="38">
      <alignment horizontal="right" vertical="center"/>
      <protection locked="0"/>
    </xf>
    <xf numFmtId="49" fontId="312" fillId="0" borderId="38">
      <alignment horizontal="left" vertical="center"/>
      <protection locked="0"/>
    </xf>
    <xf numFmtId="4" fontId="99" fillId="0" borderId="38">
      <alignment horizontal="right" vertical="center"/>
    </xf>
    <xf numFmtId="4" fontId="286" fillId="0" borderId="38">
      <alignment horizontal="right" vertical="center"/>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217" fillId="0" borderId="36">
      <alignment horizontal="left"/>
      <protection locked="0"/>
    </xf>
    <xf numFmtId="171" fontId="199" fillId="0" borderId="0" applyFont="0" applyFill="0" applyBorder="0" applyAlignment="0" applyProtection="0"/>
    <xf numFmtId="229" fontId="206"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231" fontId="184" fillId="0" borderId="0"/>
    <xf numFmtId="0" fontId="210" fillId="0" borderId="0"/>
    <xf numFmtId="0" fontId="203" fillId="0" borderId="0"/>
    <xf numFmtId="231" fontId="199" fillId="0" borderId="0"/>
    <xf numFmtId="0" fontId="109" fillId="0" borderId="0"/>
    <xf numFmtId="0" fontId="199" fillId="0" borderId="0"/>
    <xf numFmtId="0" fontId="199" fillId="0" borderId="0"/>
    <xf numFmtId="0" fontId="228" fillId="0" borderId="0"/>
    <xf numFmtId="0" fontId="146" fillId="0" borderId="0"/>
    <xf numFmtId="0" fontId="211" fillId="0" borderId="0"/>
    <xf numFmtId="0" fontId="84" fillId="0" borderId="0"/>
    <xf numFmtId="0" fontId="319" fillId="0" borderId="0"/>
    <xf numFmtId="0" fontId="199" fillId="0" borderId="0"/>
    <xf numFmtId="0" fontId="84" fillId="0" borderId="0"/>
    <xf numFmtId="0" fontId="109" fillId="0" borderId="0"/>
    <xf numFmtId="0" fontId="109" fillId="0" borderId="0"/>
    <xf numFmtId="0" fontId="199" fillId="0" borderId="0"/>
    <xf numFmtId="0" fontId="109" fillId="0" borderId="0"/>
    <xf numFmtId="0" fontId="109" fillId="0" borderId="0"/>
    <xf numFmtId="0" fontId="109" fillId="0" borderId="0"/>
    <xf numFmtId="0" fontId="80" fillId="0" borderId="0"/>
    <xf numFmtId="0" fontId="109" fillId="0" borderId="0"/>
    <xf numFmtId="0" fontId="109" fillId="0" borderId="0"/>
    <xf numFmtId="0" fontId="256" fillId="0" borderId="0"/>
    <xf numFmtId="0" fontId="109" fillId="0" borderId="0"/>
    <xf numFmtId="0" fontId="109" fillId="0" borderId="0"/>
    <xf numFmtId="0" fontId="109" fillId="0" borderId="0"/>
    <xf numFmtId="231" fontId="35" fillId="0" borderId="0"/>
    <xf numFmtId="0" fontId="109" fillId="0" borderId="0"/>
    <xf numFmtId="0" fontId="80" fillId="0" borderId="0"/>
    <xf numFmtId="0" fontId="35" fillId="0" borderId="0"/>
    <xf numFmtId="0" fontId="158" fillId="0" borderId="0"/>
    <xf numFmtId="0" fontId="109"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4" fontId="68" fillId="61" borderId="38">
      <alignment horizontal="right" vertical="center"/>
      <protection locked="0"/>
    </xf>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9" fontId="84" fillId="0" borderId="0" applyFont="0" applyFill="0" applyBorder="0" applyAlignment="0" applyProtection="0"/>
    <xf numFmtId="210" fontId="199" fillId="0" borderId="0" applyFont="0" applyFill="0" applyBorder="0" applyAlignment="0" applyProtection="0"/>
    <xf numFmtId="232" fontId="206" fillId="0" borderId="0">
      <protection locked="0"/>
    </xf>
    <xf numFmtId="49" fontId="262" fillId="0" borderId="38">
      <alignment horizontal="left" vertical="center" wrapText="1"/>
      <protection locked="0"/>
    </xf>
    <xf numFmtId="49" fontId="262" fillId="0" borderId="38">
      <alignment horizontal="left" vertical="center" wrapText="1"/>
      <protection locked="0"/>
    </xf>
    <xf numFmtId="4" fontId="329" fillId="61" borderId="57" applyNumberFormat="0" applyProtection="0">
      <alignment vertical="center"/>
    </xf>
    <xf numFmtId="4" fontId="334" fillId="57" borderId="57" applyNumberFormat="0" applyProtection="0">
      <alignment horizontal="left" vertical="center" indent="1"/>
    </xf>
    <xf numFmtId="4" fontId="335" fillId="69" borderId="57" applyNumberFormat="0" applyProtection="0">
      <alignment horizontal="left" vertical="center" indent="1"/>
    </xf>
    <xf numFmtId="4" fontId="339" fillId="57" borderId="57" applyNumberFormat="0" applyProtection="0">
      <alignment vertical="center"/>
    </xf>
    <xf numFmtId="4" fontId="344" fillId="57" borderId="57" applyNumberFormat="0" applyProtection="0">
      <alignment vertical="center"/>
    </xf>
    <xf numFmtId="38" fontId="205" fillId="0" borderId="0" applyFont="0" applyFill="0" applyBorder="0" applyAlignment="0" applyProtection="0"/>
    <xf numFmtId="40" fontId="205" fillId="0" borderId="0" applyFont="0" applyFill="0" applyBorder="0" applyAlignment="0" applyProtection="0"/>
    <xf numFmtId="0" fontId="345"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33" fontId="206" fillId="0" borderId="0">
      <protection locked="0"/>
    </xf>
    <xf numFmtId="235" fontId="206" fillId="0" borderId="0">
      <protection locked="0"/>
    </xf>
    <xf numFmtId="0" fontId="205" fillId="0" borderId="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285" fillId="0" borderId="0" applyNumberFormat="0" applyFont="0" applyFill="0" applyBorder="0" applyAlignment="0" applyProtection="0">
      <alignment horizontal="left" vertical="top"/>
    </xf>
    <xf numFmtId="0" fontId="348" fillId="0" borderId="0">
      <alignment horizontal="left" wrapText="1"/>
    </xf>
    <xf numFmtId="0" fontId="349" fillId="0" borderId="0" applyNumberFormat="0" applyFont="0" applyFill="0" applyBorder="0" applyAlignment="0" applyProtection="0">
      <alignment horizontal="left" indent="1"/>
    </xf>
    <xf numFmtId="238" fontId="349" fillId="0" borderId="0" applyNumberFormat="0" applyFont="0" applyFill="0" applyBorder="0" applyAlignment="0" applyProtection="0"/>
    <xf numFmtId="0" fontId="199" fillId="0" borderId="3" applyNumberFormat="0" applyFont="0" applyFill="0" applyAlignment="0" applyProtection="0">
      <alignment horizontal="center"/>
    </xf>
    <xf numFmtId="218" fontId="111" fillId="14" borderId="0" applyNumberFormat="0" applyBorder="0" applyAlignment="0" applyProtection="0"/>
    <xf numFmtId="0" fontId="111" fillId="14" borderId="0" applyNumberFormat="0" applyBorder="0" applyAlignment="0" applyProtection="0"/>
    <xf numFmtId="0" fontId="229" fillId="0" borderId="0" applyProtection="0"/>
    <xf numFmtId="0" fontId="231" fillId="0" borderId="0" applyProtection="0"/>
    <xf numFmtId="0" fontId="231" fillId="0" borderId="0" applyProtection="0"/>
    <xf numFmtId="0" fontId="64" fillId="0" borderId="0">
      <alignment wrapText="1"/>
    </xf>
    <xf numFmtId="218" fontId="139" fillId="0" borderId="0" applyNumberFormat="0" applyFill="0" applyBorder="0" applyAlignment="0" applyProtection="0"/>
    <xf numFmtId="0" fontId="80" fillId="0" borderId="0"/>
    <xf numFmtId="0" fontId="80" fillId="0" borderId="0"/>
    <xf numFmtId="0" fontId="64" fillId="0" borderId="0"/>
    <xf numFmtId="0" fontId="65" fillId="0" borderId="0"/>
    <xf numFmtId="0" fontId="65" fillId="0" borderId="0"/>
    <xf numFmtId="218" fontId="65" fillId="0" borderId="0"/>
    <xf numFmtId="0" fontId="65"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231" fontId="256" fillId="0" borderId="0"/>
    <xf numFmtId="0" fontId="65" fillId="0" borderId="0"/>
    <xf numFmtId="231" fontId="25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13" fillId="0" borderId="0"/>
    <xf numFmtId="0" fontId="64" fillId="0" borderId="0"/>
    <xf numFmtId="0" fontId="64" fillId="0" borderId="0" applyNumberFormat="0" applyFont="0" applyFill="0" applyBorder="0" applyAlignment="0" applyProtection="0">
      <alignment vertical="top"/>
    </xf>
    <xf numFmtId="231" fontId="256" fillId="0" borderId="0"/>
    <xf numFmtId="218" fontId="137" fillId="0" borderId="13" applyNumberFormat="0" applyFill="0" applyAlignment="0" applyProtection="0"/>
    <xf numFmtId="0" fontId="137" fillId="0" borderId="13" applyNumberFormat="0" applyFill="0" applyAlignment="0" applyProtection="0"/>
    <xf numFmtId="9" fontId="65" fillId="0" borderId="0" applyFont="0" applyFill="0" applyBorder="0" applyAlignment="0" applyProtection="0"/>
    <xf numFmtId="9" fontId="80" fillId="0" borderId="0" applyFont="0" applyFill="0" applyBorder="0" applyAlignment="0" applyProtection="0"/>
    <xf numFmtId="0" fontId="131" fillId="21" borderId="11" applyNumberFormat="0" applyAlignment="0" applyProtection="0"/>
    <xf numFmtId="0" fontId="153" fillId="0" borderId="0" applyNumberFormat="0" applyFill="0" applyBorder="0" applyAlignment="0" applyProtection="0"/>
    <xf numFmtId="0" fontId="140" fillId="23" borderId="0" applyNumberFormat="0" applyBorder="0" applyAlignment="0" applyProtection="0"/>
    <xf numFmtId="0" fontId="202" fillId="0" borderId="0"/>
    <xf numFmtId="0" fontId="202" fillId="0" borderId="0"/>
    <xf numFmtId="218" fontId="144" fillId="0" borderId="0" applyNumberFormat="0" applyFill="0" applyBorder="0" applyAlignment="0" applyProtection="0"/>
    <xf numFmtId="0" fontId="142" fillId="0" borderId="0" applyNumberFormat="0" applyFill="0" applyBorder="0" applyAlignment="0" applyProtection="0"/>
    <xf numFmtId="164" fontId="35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40" fontId="65"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65" fillId="0" borderId="0" applyFont="0" applyFill="0" applyBorder="0" applyAlignment="0" applyProtection="0"/>
    <xf numFmtId="0" fontId="80" fillId="3"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231" fontId="199" fillId="0" borderId="0"/>
    <xf numFmtId="0" fontId="111" fillId="19" borderId="0" applyNumberFormat="0" applyBorder="0" applyAlignment="0" applyProtection="0"/>
    <xf numFmtId="0" fontId="111" fillId="20" borderId="0" applyNumberFormat="0" applyBorder="0" applyAlignment="0" applyProtection="0"/>
    <xf numFmtId="231" fontId="130" fillId="8" borderId="4" applyNumberFormat="0" applyAlignment="0" applyProtection="0"/>
    <xf numFmtId="0" fontId="130" fillId="8" borderId="4"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8" fillId="22" borderId="5" applyNumberFormat="0" applyAlignment="0" applyProtection="0"/>
    <xf numFmtId="0" fontId="65" fillId="0" borderId="0"/>
    <xf numFmtId="0" fontId="65" fillId="0" borderId="0"/>
    <xf numFmtId="0" fontId="141" fillId="4" borderId="0" applyNumberFormat="0" applyBorder="0" applyAlignment="0" applyProtection="0"/>
    <xf numFmtId="0" fontId="143" fillId="0" borderId="9" applyNumberFormat="0" applyFill="0" applyAlignment="0" applyProtection="0"/>
    <xf numFmtId="0" fontId="143" fillId="0" borderId="9" applyNumberFormat="0" applyFill="0" applyAlignment="0" applyProtection="0"/>
    <xf numFmtId="0" fontId="145" fillId="5" borderId="0" applyNumberFormat="0" applyBorder="0" applyAlignment="0" applyProtection="0"/>
    <xf numFmtId="0" fontId="78" fillId="0" borderId="0"/>
    <xf numFmtId="194" fontId="187" fillId="0" borderId="0" applyFont="0" applyFill="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7"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0" fillId="9"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20"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5" fillId="22" borderId="5" applyNumberFormat="0" applyAlignment="0" applyProtection="0"/>
    <xf numFmtId="189" fontId="116" fillId="0" borderId="0">
      <protection locked="0"/>
    </xf>
    <xf numFmtId="201" fontId="119" fillId="0" borderId="6" applyNumberFormat="0" applyFill="0" applyAlignment="0" applyProtection="0"/>
    <xf numFmtId="201" fontId="120" fillId="0" borderId="7" applyNumberFormat="0" applyFill="0" applyAlignment="0" applyProtection="0"/>
    <xf numFmtId="201" fontId="124" fillId="8" borderId="4" applyNumberFormat="0" applyAlignment="0" applyProtection="0"/>
    <xf numFmtId="201" fontId="65" fillId="0" borderId="0"/>
    <xf numFmtId="201" fontId="146" fillId="0" borderId="0"/>
    <xf numFmtId="201" fontId="109" fillId="0" borderId="0"/>
    <xf numFmtId="201" fontId="109" fillId="0" borderId="0"/>
    <xf numFmtId="201" fontId="128" fillId="0" borderId="0" applyNumberFormat="0" applyFill="0" applyBorder="0" applyAlignment="0" applyProtection="0"/>
    <xf numFmtId="201" fontId="230" fillId="0" borderId="0" applyProtection="0"/>
    <xf numFmtId="201" fontId="65" fillId="0" borderId="0"/>
    <xf numFmtId="201" fontId="229" fillId="0" borderId="0"/>
    <xf numFmtId="0" fontId="109" fillId="0" borderId="0"/>
    <xf numFmtId="0" fontId="187" fillId="0" borderId="0"/>
    <xf numFmtId="0" fontId="109" fillId="0" borderId="0"/>
    <xf numFmtId="0" fontId="80" fillId="0" borderId="0"/>
    <xf numFmtId="0" fontId="80" fillId="0" borderId="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62" fillId="14" borderId="0" applyNumberFormat="0" applyBorder="0" applyAlignment="0" applyProtection="0"/>
    <xf numFmtId="183" fontId="65" fillId="0" borderId="0" applyFont="0" applyFill="0" applyBorder="0" applyAlignment="0" applyProtection="0"/>
    <xf numFmtId="0" fontId="354" fillId="76" borderId="0" applyNumberFormat="0" applyBorder="0" applyAlignment="0" applyProtection="0"/>
    <xf numFmtId="0" fontId="84" fillId="0" borderId="0">
      <alignment wrapText="1"/>
    </xf>
    <xf numFmtId="242" fontId="65" fillId="0" borderId="0" applyFont="0" applyFill="0" applyBorder="0" applyAlignment="0" applyProtection="0"/>
    <xf numFmtId="0" fontId="13" fillId="0" borderId="0"/>
    <xf numFmtId="0" fontId="13" fillId="0" borderId="0"/>
    <xf numFmtId="0" fontId="13" fillId="0" borderId="0"/>
    <xf numFmtId="0" fontId="133" fillId="0" borderId="0"/>
    <xf numFmtId="0" fontId="64" fillId="0" borderId="0"/>
    <xf numFmtId="0" fontId="65" fillId="0" borderId="0"/>
    <xf numFmtId="0" fontId="133" fillId="0" borderId="0"/>
    <xf numFmtId="0" fontId="80" fillId="32" borderId="34" applyNumberFormat="0" applyFont="0" applyAlignment="0" applyProtection="0"/>
    <xf numFmtId="183" fontId="80" fillId="0" borderId="0" applyFont="0" applyFill="0" applyBorder="0" applyAlignment="0" applyProtection="0"/>
    <xf numFmtId="183" fontId="80" fillId="0" borderId="0" applyFont="0" applyFill="0" applyBorder="0" applyAlignment="0" applyProtection="0"/>
    <xf numFmtId="245" fontId="65" fillId="0" borderId="0" applyFont="0" applyFill="0" applyBorder="0" applyAlignment="0" applyProtection="0"/>
    <xf numFmtId="0" fontId="179" fillId="31" borderId="33" applyNumberFormat="0" applyAlignment="0" applyProtection="0"/>
    <xf numFmtId="243" fontId="64" fillId="0" borderId="0" applyFont="0" applyFill="0" applyBorder="0" applyAlignment="0" applyProtection="0"/>
    <xf numFmtId="165" fontId="109" fillId="0" borderId="0" applyFont="0" applyFill="0" applyBorder="0" applyAlignment="0" applyProtection="0"/>
    <xf numFmtId="0" fontId="13" fillId="0" borderId="0"/>
    <xf numFmtId="194" fontId="199" fillId="0" borderId="0" applyFont="0" applyFill="0" applyBorder="0" applyAlignment="0" applyProtection="0"/>
    <xf numFmtId="195" fontId="199" fillId="0" borderId="0" applyFont="0" applyFill="0" applyBorder="0" applyAlignment="0" applyProtection="0"/>
    <xf numFmtId="218" fontId="109" fillId="3"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0" fontId="80" fillId="6" borderId="0" applyNumberFormat="0" applyBorder="0" applyAlignment="0" applyProtection="0"/>
    <xf numFmtId="218" fontId="109" fillId="7" borderId="0" applyNumberFormat="0" applyBorder="0" applyAlignment="0" applyProtection="0"/>
    <xf numFmtId="0" fontId="80" fillId="7" borderId="0" applyNumberFormat="0" applyBorder="0" applyAlignment="0" applyProtection="0"/>
    <xf numFmtId="218" fontId="109" fillId="7" borderId="0" applyNumberFormat="0" applyBorder="0" applyAlignment="0" applyProtection="0"/>
    <xf numFmtId="0" fontId="80"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0" fontId="80" fillId="12" borderId="0" applyNumberFormat="0" applyBorder="0" applyAlignment="0" applyProtection="0"/>
    <xf numFmtId="218" fontId="109" fillId="12" borderId="0" applyNumberFormat="0" applyBorder="0" applyAlignment="0" applyProtection="0"/>
    <xf numFmtId="218" fontId="109" fillId="12" borderId="0" applyNumberFormat="0" applyBorder="0" applyAlignment="0" applyProtection="0"/>
    <xf numFmtId="244" fontId="84" fillId="0" borderId="0"/>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7" fillId="0" borderId="0" applyNumberFormat="0" applyFill="0" applyBorder="0" applyAlignment="0" applyProtection="0"/>
    <xf numFmtId="218" fontId="208" fillId="0" borderId="0"/>
    <xf numFmtId="218" fontId="209" fillId="0" borderId="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294" fillId="0" borderId="0" applyNumberFormat="0" applyFill="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0" fontId="296" fillId="0" borderId="52"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0" fontId="268" fillId="0" borderId="0">
      <protection locked="0"/>
    </xf>
    <xf numFmtId="0" fontId="303" fillId="7" borderId="53" applyNumberFormat="0" applyAlignment="0" applyProtection="0"/>
    <xf numFmtId="218" fontId="209" fillId="0" borderId="42"/>
    <xf numFmtId="218" fontId="125" fillId="0" borderId="9" applyNumberFormat="0" applyFill="0" applyAlignment="0" applyProtection="0"/>
    <xf numFmtId="218" fontId="126" fillId="23" borderId="0" applyNumberFormat="0" applyBorder="0" applyAlignment="0" applyProtection="0"/>
    <xf numFmtId="218" fontId="126" fillId="23" borderId="0" applyNumberFormat="0" applyBorder="0" applyAlignment="0" applyProtection="0"/>
    <xf numFmtId="218" fontId="126" fillId="23" borderId="0" applyNumberFormat="0" applyBorder="0" applyAlignment="0" applyProtection="0"/>
    <xf numFmtId="230" fontId="317" fillId="0" borderId="0"/>
    <xf numFmtId="231" fontId="199" fillId="0" borderId="0"/>
    <xf numFmtId="218" fontId="84" fillId="0" borderId="0"/>
    <xf numFmtId="231" fontId="184" fillId="0" borderId="0"/>
    <xf numFmtId="0" fontId="65" fillId="0" borderId="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8" borderId="0" applyNumberFormat="0" applyBorder="0" applyAlignment="0" applyProtection="0"/>
    <xf numFmtId="218" fontId="143" fillId="0" borderId="9" applyNumberFormat="0" applyFill="0" applyAlignment="0" applyProtection="0"/>
    <xf numFmtId="218" fontId="138" fillId="22" borderId="5" applyNumberFormat="0" applyAlignment="0" applyProtection="0"/>
    <xf numFmtId="218" fontId="139" fillId="0" borderId="0" applyNumberFormat="0" applyFill="0" applyBorder="0" applyAlignment="0" applyProtection="0"/>
    <xf numFmtId="218" fontId="132" fillId="21" borderId="4" applyNumberFormat="0" applyAlignment="0" applyProtection="0"/>
    <xf numFmtId="0" fontId="65" fillId="0" borderId="0"/>
    <xf numFmtId="218" fontId="65" fillId="0" borderId="0"/>
    <xf numFmtId="0" fontId="65" fillId="0" borderId="0"/>
    <xf numFmtId="218" fontId="64" fillId="0" borderId="0"/>
    <xf numFmtId="0" fontId="13" fillId="0" borderId="0"/>
    <xf numFmtId="231" fontId="256" fillId="0" borderId="0"/>
    <xf numFmtId="0" fontId="65" fillId="0" borderId="0"/>
    <xf numFmtId="0" fontId="65" fillId="0" borderId="0"/>
    <xf numFmtId="218" fontId="131" fillId="21" borderId="11" applyNumberFormat="0" applyAlignment="0" applyProtection="0"/>
    <xf numFmtId="0" fontId="13" fillId="4" borderId="0" applyNumberFormat="0" applyBorder="0" applyAlignment="0" applyProtection="0"/>
    <xf numFmtId="218" fontId="80" fillId="5" borderId="0" applyNumberFormat="0" applyBorder="0" applyAlignment="0" applyProtection="0"/>
    <xf numFmtId="218" fontId="80" fillId="10" borderId="0" applyNumberFormat="0" applyBorder="0" applyAlignment="0" applyProtection="0"/>
    <xf numFmtId="218" fontId="111" fillId="10" borderId="0" applyNumberFormat="0" applyBorder="0" applyAlignment="0" applyProtection="0"/>
    <xf numFmtId="218" fontId="111" fillId="11" borderId="0" applyNumberFormat="0" applyBorder="0" applyAlignment="0" applyProtection="0"/>
    <xf numFmtId="218" fontId="111" fillId="14" borderId="0" applyNumberFormat="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0" fontId="358" fillId="0" borderId="0">
      <protection locked="0"/>
    </xf>
    <xf numFmtId="0" fontId="360" fillId="0" borderId="0" applyNumberFormat="0" applyFill="0" applyBorder="0" applyAlignment="0" applyProtection="0">
      <alignment vertical="top"/>
      <protection locked="0"/>
    </xf>
    <xf numFmtId="0" fontId="318" fillId="0" borderId="0"/>
    <xf numFmtId="0" fontId="35" fillId="0" borderId="0"/>
    <xf numFmtId="218" fontId="111" fillId="18" borderId="0" applyNumberFormat="0" applyBorder="0" applyAlignment="0" applyProtection="0"/>
    <xf numFmtId="218" fontId="132" fillId="21" borderId="4" applyNumberFormat="0" applyAlignment="0" applyProtection="0"/>
    <xf numFmtId="218" fontId="136" fillId="0" borderId="8" applyNumberFormat="0" applyFill="0" applyAlignment="0" applyProtection="0"/>
    <xf numFmtId="0" fontId="361" fillId="0" borderId="0" applyNumberFormat="0" applyFill="0" applyBorder="0" applyAlignment="0" applyProtection="0"/>
    <xf numFmtId="0" fontId="13" fillId="0" borderId="0"/>
    <xf numFmtId="0" fontId="353" fillId="0" borderId="0"/>
    <xf numFmtId="0" fontId="13" fillId="0" borderId="0"/>
    <xf numFmtId="0" fontId="13" fillId="0" borderId="0"/>
    <xf numFmtId="0" fontId="13" fillId="0" borderId="0"/>
    <xf numFmtId="0" fontId="13" fillId="0" borderId="0"/>
    <xf numFmtId="0" fontId="133" fillId="0" borderId="0"/>
    <xf numFmtId="218" fontId="141" fillId="4" borderId="0" applyNumberFormat="0" applyBorder="0" applyAlignment="0" applyProtection="0"/>
    <xf numFmtId="218" fontId="144"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18" fontId="145" fillId="5" borderId="0" applyNumberFormat="0" applyBorder="0" applyAlignment="0" applyProtection="0"/>
    <xf numFmtId="0" fontId="13" fillId="43" borderId="0" applyNumberFormat="0" applyBorder="0" applyAlignment="0" applyProtection="0"/>
    <xf numFmtId="0" fontId="13" fillId="54" borderId="0" applyNumberFormat="0" applyBorder="0" applyAlignment="0" applyProtection="0"/>
    <xf numFmtId="0" fontId="13" fillId="4" borderId="0" applyNumberFormat="0" applyBorder="0" applyAlignment="0" applyProtection="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84" fillId="0" borderId="0"/>
    <xf numFmtId="0" fontId="109" fillId="0" borderId="0"/>
    <xf numFmtId="0" fontId="84" fillId="0" borderId="0"/>
    <xf numFmtId="0" fontId="139" fillId="0" borderId="0" applyNumberFormat="0" applyFill="0" applyBorder="0" applyAlignment="0" applyProtection="0"/>
    <xf numFmtId="0" fontId="64" fillId="0" borderId="0"/>
    <xf numFmtId="0" fontId="80" fillId="0" borderId="0"/>
    <xf numFmtId="0" fontId="80" fillId="0" borderId="0"/>
    <xf numFmtId="0" fontId="80" fillId="0" borderId="0"/>
    <xf numFmtId="231" fontId="256" fillId="0" borderId="0"/>
    <xf numFmtId="0" fontId="64" fillId="0" borderId="0" applyNumberFormat="0" applyFont="0" applyFill="0" applyBorder="0" applyAlignment="0" applyProtection="0">
      <alignment vertical="top"/>
    </xf>
    <xf numFmtId="9"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167" fontId="109" fillId="0" borderId="0" applyFont="0" applyFill="0" applyBorder="0" applyAlignment="0" applyProtection="0"/>
    <xf numFmtId="0" fontId="13" fillId="0" borderId="0"/>
    <xf numFmtId="0" fontId="13" fillId="0" borderId="0"/>
    <xf numFmtId="167" fontId="205" fillId="0" borderId="0" applyFont="0" applyFill="0" applyBorder="0" applyAlignment="0" applyProtection="0"/>
    <xf numFmtId="0" fontId="13" fillId="0" borderId="0"/>
    <xf numFmtId="0" fontId="13" fillId="0" borderId="0"/>
    <xf numFmtId="0" fontId="84" fillId="0" borderId="0"/>
    <xf numFmtId="0" fontId="84" fillId="0" borderId="0"/>
    <xf numFmtId="0" fontId="109" fillId="0" borderId="0"/>
    <xf numFmtId="0" fontId="109" fillId="0" borderId="0"/>
    <xf numFmtId="0" fontId="109" fillId="0" borderId="0"/>
    <xf numFmtId="0" fontId="109" fillId="0" borderId="0"/>
    <xf numFmtId="0" fontId="175" fillId="29" borderId="30" applyNumberFormat="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4" borderId="0" applyNumberFormat="0" applyBorder="0" applyAlignment="0" applyProtection="0"/>
    <xf numFmtId="0" fontId="13" fillId="43"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77" fillId="30" borderId="30" applyNumberFormat="0" applyAlignment="0" applyProtection="0"/>
    <xf numFmtId="0" fontId="162" fillId="37" borderId="0" applyNumberFormat="0" applyBorder="0" applyAlignment="0" applyProtection="0"/>
    <xf numFmtId="0" fontId="162" fillId="40" borderId="0" applyNumberFormat="0" applyBorder="0" applyAlignment="0" applyProtection="0"/>
    <xf numFmtId="0" fontId="162" fillId="45" borderId="0" applyNumberFormat="0" applyBorder="0" applyAlignment="0" applyProtection="0"/>
    <xf numFmtId="0" fontId="162" fillId="52" borderId="0" applyNumberFormat="0" applyBorder="0" applyAlignment="0" applyProtection="0"/>
    <xf numFmtId="0" fontId="13" fillId="55" borderId="0" applyNumberFormat="0" applyBorder="0" applyAlignment="0" applyProtection="0"/>
    <xf numFmtId="0" fontId="162" fillId="56"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9"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0" borderId="0"/>
    <xf numFmtId="0" fontId="13" fillId="0" borderId="0"/>
    <xf numFmtId="167" fontId="84"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70" fillId="10" borderId="0" applyNumberFormat="0" applyBorder="0" applyAlignment="0" applyProtection="0"/>
    <xf numFmtId="0" fontId="65" fillId="0" borderId="0"/>
    <xf numFmtId="0" fontId="80" fillId="8" borderId="0" applyNumberFormat="0" applyBorder="0" applyAlignment="0" applyProtection="0"/>
    <xf numFmtId="0" fontId="70" fillId="4" borderId="0" applyNumberFormat="0" applyBorder="0" applyAlignment="0" applyProtection="0"/>
    <xf numFmtId="0" fontId="80" fillId="4" borderId="0" applyNumberFormat="0" applyBorder="0" applyAlignment="0" applyProtection="0"/>
    <xf numFmtId="0" fontId="80" fillId="10" borderId="0" applyNumberFormat="0" applyBorder="0" applyAlignment="0" applyProtection="0"/>
    <xf numFmtId="0" fontId="8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8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6" borderId="0" applyNumberFormat="0" applyBorder="0" applyAlignment="0" applyProtection="0"/>
    <xf numFmtId="0" fontId="80" fillId="6" borderId="0" applyNumberFormat="0" applyBorder="0" applyAlignment="0" applyProtection="0"/>
    <xf numFmtId="0" fontId="70" fillId="6"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80" fillId="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2" borderId="0" applyNumberFormat="0" applyBorder="0" applyAlignment="0" applyProtection="0"/>
    <xf numFmtId="0" fontId="80" fillId="12" borderId="0" applyNumberFormat="0" applyBorder="0" applyAlignment="0" applyProtection="0"/>
    <xf numFmtId="0" fontId="80" fillId="24"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111" fillId="13" borderId="0" applyNumberFormat="0" applyBorder="0" applyAlignment="0" applyProtection="0"/>
    <xf numFmtId="0" fontId="111" fillId="7" borderId="0" applyNumberFormat="0" applyBorder="0" applyAlignment="0" applyProtection="0"/>
    <xf numFmtId="0" fontId="111" fillId="13"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167" fontId="109" fillId="0" borderId="0" applyFont="0" applyFill="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201" fontId="183" fillId="0" borderId="0" applyNumberFormat="0" applyFill="0" applyBorder="0" applyAlignment="0" applyProtection="0">
      <alignment vertical="top"/>
      <protection locked="0"/>
    </xf>
    <xf numFmtId="0" fontId="80" fillId="5"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80" fillId="3" borderId="0" applyNumberFormat="0" applyBorder="0" applyAlignment="0" applyProtection="0"/>
    <xf numFmtId="0" fontId="80" fillId="9"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8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80" fillId="8" borderId="0" applyNumberFormat="0" applyBorder="0" applyAlignment="0" applyProtection="0"/>
    <xf numFmtId="0" fontId="8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8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8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80" fillId="10"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80" fillId="23" borderId="0" applyNumberFormat="0" applyBorder="0" applyAlignment="0" applyProtection="0"/>
    <xf numFmtId="0" fontId="70" fillId="11" borderId="0" applyNumberFormat="0" applyBorder="0" applyAlignment="0" applyProtection="0"/>
    <xf numFmtId="0" fontId="80" fillId="4"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111" fillId="11" borderId="0" applyNumberFormat="0" applyBorder="0" applyAlignment="0" applyProtection="0"/>
    <xf numFmtId="0" fontId="111" fillId="16"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4" borderId="0" applyNumberFormat="0" applyBorder="0" applyAlignment="0" applyProtection="0"/>
    <xf numFmtId="0" fontId="111" fillId="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111" fillId="7"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0"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38" fillId="22" borderId="5" applyNumberFormat="0" applyAlignment="0" applyProtection="0"/>
    <xf numFmtId="0" fontId="264" fillId="58" borderId="38">
      <alignment horizontal="center" vertical="center"/>
    </xf>
    <xf numFmtId="1" fontId="264" fillId="57" borderId="38">
      <alignment horizontal="right" vertical="center"/>
    </xf>
    <xf numFmtId="0" fontId="265" fillId="59" borderId="38">
      <alignment horizontal="left" vertical="center"/>
    </xf>
    <xf numFmtId="0" fontId="142" fillId="0" borderId="0" applyNumberFormat="0" applyFill="0" applyBorder="0" applyAlignment="0" applyProtection="0"/>
    <xf numFmtId="0" fontId="136" fillId="0" borderId="8" applyNumberFormat="0" applyFill="0" applyAlignment="0" applyProtection="0"/>
    <xf numFmtId="0" fontId="136" fillId="0" borderId="0" applyNumberFormat="0" applyFill="0" applyBorder="0" applyAlignment="0" applyProtection="0"/>
    <xf numFmtId="0" fontId="130" fillId="8" borderId="4" applyNumberFormat="0" applyAlignment="0" applyProtection="0"/>
    <xf numFmtId="0" fontId="143" fillId="0" borderId="9" applyNumberFormat="0" applyFill="0" applyAlignment="0" applyProtection="0"/>
    <xf numFmtId="0" fontId="64" fillId="0" borderId="0" applyNumberFormat="0" applyFill="0" applyBorder="0" applyAlignment="0" applyProtection="0"/>
    <xf numFmtId="0" fontId="131" fillId="21" borderId="11" applyNumberFormat="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20" borderId="0" applyNumberFormat="0" applyBorder="0" applyAlignment="0" applyProtection="0"/>
    <xf numFmtId="201" fontId="112" fillId="0" borderId="0" applyNumberFormat="0" applyFill="0" applyBorder="0" applyAlignment="0" applyProtection="0">
      <alignment vertical="top"/>
      <protection locked="0"/>
    </xf>
    <xf numFmtId="201" fontId="112" fillId="0" borderId="0" applyNumberFormat="0" applyFill="0" applyBorder="0" applyAlignment="0" applyProtection="0">
      <alignment vertical="top"/>
      <protection locked="0"/>
    </xf>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1" fillId="0" borderId="37" applyNumberFormat="0" applyFont="0" applyFill="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2" fillId="57" borderId="38">
      <alignment horizontal="right" vertical="center"/>
    </xf>
    <xf numFmtId="201" fontId="193" fillId="57" borderId="38">
      <alignment horizontal="right" vertical="center"/>
    </xf>
    <xf numFmtId="1" fontId="192" fillId="57" borderId="38">
      <alignment horizontal="right" vertical="center"/>
    </xf>
    <xf numFmtId="201" fontId="194" fillId="57" borderId="38">
      <alignment horizontal="left" vertical="center"/>
    </xf>
    <xf numFmtId="201" fontId="195" fillId="57" borderId="41">
      <alignment vertical="center"/>
    </xf>
    <xf numFmtId="201" fontId="194" fillId="57" borderId="38"/>
    <xf numFmtId="201" fontId="196" fillId="59" borderId="38">
      <alignment horizontal="left" vertical="center"/>
    </xf>
    <xf numFmtId="201" fontId="192" fillId="58" borderId="38">
      <alignment horizontal="left" vertical="center"/>
    </xf>
    <xf numFmtId="166" fontId="199" fillId="0" borderId="0" applyFont="0" applyFill="0" applyBorder="0" applyAlignment="0" applyProtection="0"/>
    <xf numFmtId="167" fontId="109" fillId="0" borderId="0" applyFont="0" applyFill="0" applyBorder="0" applyAlignment="0" applyProtection="0"/>
    <xf numFmtId="201" fontId="202" fillId="0" borderId="0"/>
    <xf numFmtId="201" fontId="203" fillId="0" borderId="0"/>
    <xf numFmtId="201" fontId="203" fillId="0" borderId="0"/>
    <xf numFmtId="189" fontId="116" fillId="0" borderId="0">
      <protection locked="0"/>
    </xf>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7" fillId="0" borderId="0">
      <protection locked="0"/>
    </xf>
    <xf numFmtId="201" fontId="206" fillId="0" borderId="0">
      <protection locked="0"/>
    </xf>
    <xf numFmtId="201" fontId="208" fillId="0" borderId="0"/>
    <xf numFmtId="201" fontId="206" fillId="0" borderId="0">
      <protection locked="0"/>
    </xf>
    <xf numFmtId="201" fontId="209" fillId="0" borderId="0"/>
    <xf numFmtId="201" fontId="209" fillId="0" borderId="0"/>
    <xf numFmtId="201" fontId="130" fillId="8" borderId="4" applyNumberFormat="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4"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209" fillId="0" borderId="42"/>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7" fillId="0" borderId="36">
      <alignment horizontal="left"/>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20" fillId="0" borderId="0"/>
    <xf numFmtId="201" fontId="184" fillId="0" borderId="0"/>
    <xf numFmtId="201" fontId="184" fillId="0" borderId="0"/>
    <xf numFmtId="201" fontId="203" fillId="0" borderId="0"/>
    <xf numFmtId="201" fontId="109" fillId="0" borderId="0"/>
    <xf numFmtId="201" fontId="84" fillId="0" borderId="0"/>
    <xf numFmtId="201" fontId="109" fillId="0" borderId="0"/>
    <xf numFmtId="201" fontId="109"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27" fillId="21" borderId="11" applyNumberFormat="0" applyAlignment="0" applyProtection="0"/>
    <xf numFmtId="201" fontId="127" fillId="21" borderId="11" applyNumberFormat="0" applyAlignment="0" applyProtection="0"/>
    <xf numFmtId="201" fontId="111" fillId="20" borderId="0" applyNumberFormat="0" applyBorder="0" applyAlignment="0" applyProtection="0"/>
    <xf numFmtId="201" fontId="80" fillId="0" borderId="0"/>
    <xf numFmtId="201" fontId="64" fillId="0" borderId="0" applyNumberFormat="0" applyFont="0" applyFill="0" applyBorder="0" applyAlignment="0" applyProtection="0"/>
    <xf numFmtId="218" fontId="80" fillId="12" borderId="0" applyNumberFormat="0" applyBorder="0" applyAlignment="0" applyProtection="0"/>
    <xf numFmtId="201" fontId="109" fillId="0" borderId="0"/>
    <xf numFmtId="201" fontId="109" fillId="0" borderId="0"/>
    <xf numFmtId="0" fontId="283" fillId="0" borderId="0" applyNumberFormat="0" applyFill="0" applyBorder="0" applyAlignment="0" applyProtection="0"/>
    <xf numFmtId="0" fontId="277" fillId="22" borderId="5" applyNumberFormat="0" applyAlignment="0" applyProtection="0"/>
    <xf numFmtId="0" fontId="275" fillId="0" borderId="7" applyNumberFormat="0" applyFill="0" applyAlignment="0" applyProtection="0"/>
    <xf numFmtId="0" fontId="273" fillId="21" borderId="4" applyNumberFormat="0" applyAlignment="0" applyProtection="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63" fillId="14" borderId="0" applyNumberFormat="0" applyBorder="0" applyAlignment="0" applyProtection="0"/>
    <xf numFmtId="0" fontId="132" fillId="21" borderId="4" applyNumberFormat="0" applyAlignment="0" applyProtection="0"/>
    <xf numFmtId="0" fontId="274" fillId="0" borderId="6" applyNumberFormat="0" applyFill="0" applyAlignment="0" applyProtection="0"/>
    <xf numFmtId="0" fontId="13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6" fillId="0" borderId="0" applyNumberFormat="0" applyFill="0" applyBorder="0" applyAlignment="0" applyProtection="0"/>
    <xf numFmtId="0" fontId="276" fillId="0" borderId="8" applyNumberFormat="0" applyFill="0" applyAlignment="0" applyProtection="0"/>
    <xf numFmtId="0" fontId="136" fillId="0" borderId="8" applyNumberFormat="0" applyFill="0" applyAlignment="0" applyProtection="0"/>
    <xf numFmtId="0" fontId="136" fillId="0" borderId="8" applyNumberFormat="0" applyFill="0" applyAlignment="0" applyProtection="0"/>
    <xf numFmtId="0" fontId="276" fillId="0" borderId="8" applyNumberFormat="0" applyFill="0" applyAlignment="0" applyProtection="0"/>
    <xf numFmtId="0" fontId="136" fillId="0" borderId="0" applyNumberFormat="0" applyFill="0" applyBorder="0" applyAlignment="0" applyProtection="0"/>
    <xf numFmtId="0" fontId="275" fillId="0" borderId="7" applyNumberFormat="0" applyFill="0" applyAlignment="0" applyProtection="0"/>
    <xf numFmtId="0" fontId="276" fillId="0" borderId="0" applyNumberFormat="0" applyFill="0" applyBorder="0" applyAlignment="0" applyProtection="0"/>
    <xf numFmtId="0" fontId="277" fillId="22" borderId="5" applyNumberFormat="0" applyAlignment="0" applyProtection="0"/>
    <xf numFmtId="0" fontId="93" fillId="0" borderId="13" applyNumberFormat="0" applyFill="0" applyAlignment="0" applyProtection="0"/>
    <xf numFmtId="0" fontId="137"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7" fillId="22" borderId="5" applyNumberFormat="0" applyAlignment="0" applyProtection="0"/>
    <xf numFmtId="0" fontId="280" fillId="4" borderId="0" applyNumberFormat="0" applyBorder="0" applyAlignment="0" applyProtection="0"/>
    <xf numFmtId="0" fontId="80" fillId="0" borderId="0"/>
    <xf numFmtId="0" fontId="278" fillId="23" borderId="0" applyNumberFormat="0" applyBorder="0" applyAlignment="0" applyProtection="0"/>
    <xf numFmtId="0" fontId="278" fillId="23" borderId="0" applyNumberFormat="0" applyBorder="0" applyAlignment="0" applyProtection="0"/>
    <xf numFmtId="0" fontId="278" fillId="23" borderId="0" applyNumberFormat="0" applyBorder="0" applyAlignment="0" applyProtection="0"/>
    <xf numFmtId="0" fontId="132" fillId="21" borderId="4" applyNumberFormat="0" applyAlignment="0" applyProtection="0"/>
    <xf numFmtId="0" fontId="80" fillId="0" borderId="0"/>
    <xf numFmtId="0" fontId="280" fillId="4" borderId="0" applyNumberFormat="0" applyBorder="0" applyAlignment="0" applyProtection="0"/>
    <xf numFmtId="0" fontId="133" fillId="0" borderId="0"/>
    <xf numFmtId="0" fontId="279" fillId="0" borderId="0"/>
    <xf numFmtId="0" fontId="65" fillId="0" borderId="0"/>
    <xf numFmtId="0" fontId="280" fillId="4" borderId="0" applyNumberFormat="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281" fillId="0" borderId="0" applyNumberFormat="0" applyFill="0" applyBorder="0" applyAlignment="0" applyProtection="0"/>
    <xf numFmtId="0" fontId="80" fillId="24" borderId="10" applyNumberFormat="0" applyFont="0" applyAlignment="0" applyProtection="0"/>
    <xf numFmtId="0" fontId="280" fillId="4" borderId="0" applyNumberFormat="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143" fillId="0" borderId="9" applyNumberFormat="0" applyFill="0" applyAlignment="0" applyProtection="0"/>
    <xf numFmtId="0" fontId="80" fillId="24" borderId="10" applyNumberFormat="0" applyFont="0" applyAlignment="0" applyProtection="0"/>
    <xf numFmtId="9" fontId="65" fillId="0" borderId="0" applyFont="0" applyFill="0" applyBorder="0" applyAlignment="0" applyProtection="0"/>
    <xf numFmtId="0" fontId="70" fillId="24" borderId="10" applyNumberFormat="0" applyFont="0" applyAlignment="0" applyProtection="0"/>
    <xf numFmtId="0" fontId="283" fillId="0" borderId="0" applyNumberFormat="0" applyFill="0" applyBorder="0" applyAlignment="0" applyProtection="0"/>
    <xf numFmtId="218" fontId="109" fillId="9" borderId="0" applyNumberFormat="0" applyBorder="0" applyAlignment="0" applyProtection="0"/>
    <xf numFmtId="0" fontId="109" fillId="7" borderId="0" applyNumberFormat="0" applyBorder="0" applyAlignment="0" applyProtection="0"/>
    <xf numFmtId="0" fontId="80" fillId="4" borderId="0" applyNumberFormat="0" applyBorder="0" applyAlignment="0" applyProtection="0"/>
    <xf numFmtId="0" fontId="185" fillId="0" borderId="0"/>
    <xf numFmtId="0" fontId="185" fillId="0" borderId="0"/>
    <xf numFmtId="9" fontId="146" fillId="0" borderId="0" applyFont="0" applyFill="0" applyBorder="0" applyAlignment="0" applyProtection="0"/>
    <xf numFmtId="0" fontId="185" fillId="0" borderId="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0" fillId="5" borderId="0" applyNumberFormat="0" applyBorder="0" applyAlignment="0" applyProtection="0"/>
    <xf numFmtId="0" fontId="109" fillId="4" borderId="0" applyNumberFormat="0" applyBorder="0" applyAlignment="0" applyProtection="0"/>
    <xf numFmtId="0" fontId="80"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10" borderId="0" applyNumberFormat="0" applyBorder="0" applyAlignment="0" applyProtection="0"/>
    <xf numFmtId="218" fontId="80"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80" fillId="7" borderId="0" applyNumberFormat="0" applyBorder="0" applyAlignment="0" applyProtection="0"/>
    <xf numFmtId="218" fontId="80" fillId="5" borderId="0" applyNumberFormat="0" applyBorder="0" applyAlignment="0" applyProtection="0"/>
    <xf numFmtId="0" fontId="80" fillId="8"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0" fontId="80" fillId="10"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0" fontId="80" fillId="11" borderId="0" applyNumberFormat="0" applyBorder="0" applyAlignment="0" applyProtection="0"/>
    <xf numFmtId="0" fontId="109" fillId="11"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6" borderId="0" applyNumberFormat="0" applyBorder="0" applyAlignment="0" applyProtection="0"/>
    <xf numFmtId="0" fontId="109" fillId="11"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113" fillId="4" borderId="0" applyNumberFormat="0" applyBorder="0" applyAlignment="0" applyProtection="0"/>
    <xf numFmtId="0" fontId="111" fillId="13" borderId="0" applyNumberFormat="0" applyBorder="0" applyAlignment="0" applyProtection="0"/>
    <xf numFmtId="0" fontId="110" fillId="14"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0" fillId="10" borderId="0" applyNumberFormat="0" applyBorder="0" applyAlignment="0" applyProtection="0"/>
    <xf numFmtId="218" fontId="80" fillId="12"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218" fontId="109" fillId="12"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1" borderId="0" applyNumberFormat="0" applyBorder="0" applyAlignment="0" applyProtection="0"/>
    <xf numFmtId="218" fontId="111" fillId="10" borderId="0" applyNumberFormat="0" applyBorder="0" applyAlignment="0" applyProtection="0"/>
    <xf numFmtId="0" fontId="110" fillId="16" borderId="0" applyNumberFormat="0" applyBorder="0" applyAlignment="0" applyProtection="0"/>
    <xf numFmtId="218" fontId="111" fillId="11"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7" borderId="0" applyNumberFormat="0" applyBorder="0" applyAlignment="0" applyProtection="0"/>
    <xf numFmtId="218" fontId="110" fillId="14"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19"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121" fillId="0" borderId="8" applyNumberFormat="0" applyFill="0" applyAlignment="0" applyProtection="0"/>
    <xf numFmtId="49" fontId="64" fillId="0" borderId="38">
      <alignment horizontal="left" vertical="center"/>
      <protection locked="0"/>
    </xf>
    <xf numFmtId="0" fontId="194" fillId="57" borderId="40">
      <alignment vertical="center"/>
    </xf>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84" fillId="57" borderId="39"/>
    <xf numFmtId="0" fontId="290" fillId="57" borderId="38">
      <alignment horizontal="right" vertical="center"/>
    </xf>
    <xf numFmtId="0" fontId="84" fillId="57" borderId="0"/>
    <xf numFmtId="0" fontId="192" fillId="58" borderId="38">
      <alignment horizontal="left" vertical="center"/>
    </xf>
    <xf numFmtId="0" fontId="193" fillId="57" borderId="38">
      <alignment horizontal="right" vertical="center"/>
    </xf>
    <xf numFmtId="0" fontId="196" fillId="59"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3" fontId="84"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75" fontId="65" fillId="0" borderId="0" applyFont="0" applyFill="0" applyBorder="0" applyAlignment="0" applyProtection="0"/>
    <xf numFmtId="165" fontId="199" fillId="0" borderId="0" applyFont="0" applyFill="0" applyBorder="0" applyAlignment="0" applyProtection="0"/>
    <xf numFmtId="0" fontId="112" fillId="0" borderId="0" applyNumberFormat="0" applyFill="0" applyBorder="0" applyAlignment="0" applyProtection="0">
      <alignment vertical="top"/>
      <protection locked="0"/>
    </xf>
    <xf numFmtId="219" fontId="84" fillId="0" borderId="0"/>
    <xf numFmtId="3" fontId="84" fillId="0" borderId="0" applyFont="0" applyFill="0" applyBorder="0" applyAlignment="0" applyProtection="0"/>
    <xf numFmtId="49" fontId="64" fillId="0" borderId="38">
      <alignment horizontal="left" vertical="center"/>
      <protection locked="0"/>
    </xf>
    <xf numFmtId="2" fontId="206" fillId="0" borderId="0">
      <protection locked="0"/>
    </xf>
    <xf numFmtId="3" fontId="84" fillId="0" borderId="0" applyFont="0" applyFill="0" applyBorder="0" applyAlignment="0" applyProtection="0"/>
    <xf numFmtId="0" fontId="191" fillId="0" borderId="0" applyFont="0" applyFill="0" applyBorder="0" applyAlignment="0" applyProtection="0"/>
    <xf numFmtId="168" fontId="84" fillId="0" borderId="0" applyFont="0" applyFill="0" applyBorder="0" applyAlignment="0" applyProtection="0"/>
    <xf numFmtId="49" fontId="64" fillId="0" borderId="38">
      <alignment horizontal="left" vertical="center"/>
      <protection locked="0"/>
    </xf>
    <xf numFmtId="49" fontId="64" fillId="0" borderId="38">
      <alignment horizontal="left" vertical="center"/>
      <protection locked="0"/>
    </xf>
    <xf numFmtId="218" fontId="118" fillId="5" borderId="0" applyNumberFormat="0" applyBorder="0" applyAlignment="0" applyProtection="0"/>
    <xf numFmtId="0" fontId="209" fillId="0" borderId="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181" fontId="84" fillId="0" borderId="0" applyFont="0" applyFill="0" applyBorder="0" applyAlignment="0" applyProtection="0"/>
    <xf numFmtId="49" fontId="64" fillId="0" borderId="38">
      <alignment horizontal="left" vertical="center"/>
      <protection locked="0"/>
    </xf>
    <xf numFmtId="218" fontId="208" fillId="0" borderId="0"/>
    <xf numFmtId="218" fontId="210" fillId="0" borderId="0"/>
    <xf numFmtId="0" fontId="206" fillId="0" borderId="0">
      <protection locked="0"/>
    </xf>
    <xf numFmtId="0" fontId="209" fillId="0" borderId="0"/>
    <xf numFmtId="2" fontId="84" fillId="0" borderId="0" applyFont="0" applyFill="0" applyBorder="0" applyAlignment="0" applyProtection="0"/>
    <xf numFmtId="222" fontId="292" fillId="0" borderId="0" applyAlignment="0">
      <alignment wrapText="1"/>
    </xf>
    <xf numFmtId="218" fontId="209" fillId="0" borderId="0"/>
    <xf numFmtId="0"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18" fillId="5"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207" fillId="0" borderId="0">
      <protection locked="0"/>
    </xf>
    <xf numFmtId="221" fontId="206" fillId="0" borderId="0">
      <protection locked="0"/>
    </xf>
    <xf numFmtId="0" fontId="119" fillId="0" borderId="6"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09" fillId="0" borderId="0"/>
    <xf numFmtId="0" fontId="125" fillId="0" borderId="9" applyNumberFormat="0" applyFill="0" applyAlignment="0" applyProtection="0"/>
    <xf numFmtId="49" fontId="64" fillId="0" borderId="0" applyNumberFormat="0" applyFont="0" applyAlignment="0">
      <alignment vertical="top" wrapText="1"/>
    </xf>
    <xf numFmtId="3" fontId="187" fillId="0" borderId="0" applyFont="0" applyFill="0" applyBorder="0" applyAlignment="0" applyProtection="0"/>
    <xf numFmtId="3" fontId="199" fillId="0" borderId="0" applyFont="0" applyFill="0" applyBorder="0" applyAlignment="0" applyProtection="0"/>
    <xf numFmtId="0" fontId="301"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15" fontId="84" fillId="0" borderId="0"/>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309" fillId="57" borderId="38">
      <alignment horizontal="left" vertical="center"/>
    </xf>
    <xf numFmtId="4" fontId="306" fillId="57" borderId="38">
      <alignment horizontal="right" vertical="center"/>
      <protection locked="0"/>
    </xf>
    <xf numFmtId="4" fontId="306" fillId="57" borderId="38">
      <alignment horizontal="right" vertical="center"/>
    </xf>
    <xf numFmtId="49" fontId="306" fillId="57" borderId="38">
      <alignment horizontal="left" vertical="center"/>
      <protection locked="0"/>
    </xf>
    <xf numFmtId="49" fontId="262" fillId="57" borderId="38">
      <alignment horizontal="left" vertical="center"/>
      <protection locked="0"/>
    </xf>
    <xf numFmtId="49" fontId="310" fillId="57" borderId="38">
      <alignment horizontal="left" vertical="center"/>
      <protection locked="0"/>
    </xf>
    <xf numFmtId="4" fontId="262" fillId="57" borderId="38">
      <alignment horizontal="right" vertical="center"/>
    </xf>
    <xf numFmtId="4" fontId="309" fillId="57" borderId="38">
      <alignment horizontal="right" vertical="center"/>
      <protection locked="0"/>
    </xf>
    <xf numFmtId="49" fontId="313" fillId="0" borderId="38">
      <alignment horizontal="left" vertical="center"/>
    </xf>
    <xf numFmtId="4" fontId="286" fillId="0" borderId="38">
      <alignment horizontal="right" vertical="center"/>
      <protection locked="0"/>
    </xf>
    <xf numFmtId="4" fontId="312" fillId="0" borderId="38">
      <alignment horizontal="right" vertical="center"/>
      <protection locked="0"/>
    </xf>
    <xf numFmtId="49" fontId="99" fillId="0" borderId="38">
      <alignment horizontal="lef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203" fillId="0" borderId="0"/>
    <xf numFmtId="228" fontId="206" fillId="0" borderId="0">
      <protection locked="0"/>
    </xf>
    <xf numFmtId="227" fontId="206"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203" fillId="0" borderId="0"/>
    <xf numFmtId="0" fontId="184" fillId="0" borderId="0"/>
    <xf numFmtId="0" fontId="184" fillId="0" borderId="0"/>
    <xf numFmtId="230" fontId="317" fillId="0" borderId="0"/>
    <xf numFmtId="231" fontId="35" fillId="0" borderId="0"/>
    <xf numFmtId="0" fontId="199" fillId="0" borderId="0"/>
    <xf numFmtId="0" fontId="109" fillId="0" borderId="0"/>
    <xf numFmtId="0" fontId="109" fillId="0" borderId="0"/>
    <xf numFmtId="0" fontId="199" fillId="0" borderId="0"/>
    <xf numFmtId="0" fontId="84" fillId="0" borderId="0"/>
    <xf numFmtId="0" fontId="109" fillId="0" borderId="0"/>
    <xf numFmtId="0" fontId="199" fillId="0" borderId="0"/>
    <xf numFmtId="0" fontId="199" fillId="0" borderId="0"/>
    <xf numFmtId="0" fontId="109" fillId="0" borderId="0"/>
    <xf numFmtId="0" fontId="109" fillId="0" borderId="0"/>
    <xf numFmtId="0" fontId="109" fillId="0" borderId="0"/>
    <xf numFmtId="231" fontId="35" fillId="0" borderId="0"/>
    <xf numFmtId="0" fontId="109" fillId="0" borderId="0"/>
    <xf numFmtId="0" fontId="109" fillId="0" borderId="0"/>
    <xf numFmtId="0" fontId="109" fillId="0" borderId="0"/>
    <xf numFmtId="38" fontId="205" fillId="0" borderId="50"/>
    <xf numFmtId="0" fontId="127" fillId="21" borderId="11" applyNumberFormat="0" applyAlignment="0" applyProtection="0"/>
    <xf numFmtId="0" fontId="184" fillId="24" borderId="10" applyNumberFormat="0" applyFont="0" applyAlignment="0" applyProtection="0"/>
    <xf numFmtId="0" fontId="109" fillId="0" borderId="0"/>
    <xf numFmtId="0" fontId="35" fillId="0" borderId="0"/>
    <xf numFmtId="0" fontId="109" fillId="0" borderId="0"/>
    <xf numFmtId="0" fontId="80" fillId="0" borderId="0"/>
    <xf numFmtId="218" fontId="184" fillId="24" borderId="10" applyNumberFormat="0" applyFont="0" applyAlignment="0" applyProtection="0"/>
    <xf numFmtId="0" fontId="80" fillId="0" borderId="0"/>
    <xf numFmtId="218" fontId="184" fillId="24" borderId="10" applyNumberFormat="0" applyFont="0" applyAlignment="0" applyProtection="0"/>
    <xf numFmtId="218" fontId="127" fillId="21" borderId="11" applyNumberFormat="0" applyAlignment="0" applyProtection="0"/>
    <xf numFmtId="0" fontId="35" fillId="0" borderId="0"/>
    <xf numFmtId="0" fontId="184" fillId="24" borderId="10" applyNumberFormat="0" applyFont="0" applyAlignment="0" applyProtection="0"/>
    <xf numFmtId="0" fontId="109" fillId="0" borderId="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213" fontId="199" fillId="0" borderId="0" applyFill="0" applyBorder="0" applyAlignment="0">
      <alignment horizontal="centerContinuous"/>
    </xf>
    <xf numFmtId="9" fontId="109" fillId="0" borderId="0" applyFont="0" applyFill="0" applyBorder="0" applyAlignment="0" applyProtection="0"/>
    <xf numFmtId="9" fontId="84" fillId="0" borderId="0" applyFont="0" applyFill="0" applyBorder="0" applyAlignment="0" applyProtection="0"/>
    <xf numFmtId="0" fontId="187" fillId="0" borderId="0"/>
    <xf numFmtId="233" fontId="206" fillId="0" borderId="0">
      <protection locked="0"/>
    </xf>
    <xf numFmtId="235" fontId="206" fillId="0" borderId="0">
      <protection locked="0"/>
    </xf>
    <xf numFmtId="0" fontId="323" fillId="25" borderId="0">
      <alignment horizontal="left" vertical="top"/>
    </xf>
    <xf numFmtId="4" fontId="332" fillId="71" borderId="57" applyNumberFormat="0" applyProtection="0">
      <alignment horizontal="left" vertical="center" indent="1"/>
    </xf>
    <xf numFmtId="4" fontId="330" fillId="72" borderId="57" applyNumberFormat="0" applyProtection="0">
      <alignment vertical="center"/>
    </xf>
    <xf numFmtId="4" fontId="328" fillId="73" borderId="57" applyNumberFormat="0" applyProtection="0">
      <alignment vertical="center"/>
    </xf>
    <xf numFmtId="4" fontId="340" fillId="57" borderId="57" applyNumberFormat="0" applyProtection="0">
      <alignment vertical="center"/>
    </xf>
    <xf numFmtId="4" fontId="211" fillId="0" borderId="0" applyNumberFormat="0" applyProtection="0">
      <alignment horizontal="left" vertical="center" indent="1"/>
    </xf>
    <xf numFmtId="236" fontId="84" fillId="0" borderId="0">
      <protection locked="0"/>
    </xf>
    <xf numFmtId="0" fontId="349" fillId="0" borderId="3" applyNumberFormat="0" applyFont="0" applyFill="0" applyBorder="0" applyAlignment="0" applyProtection="0">
      <alignment horizontal="center" wrapText="1"/>
    </xf>
    <xf numFmtId="218" fontId="129"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24" fillId="0" borderId="0"/>
    <xf numFmtId="0" fontId="219" fillId="0" borderId="0"/>
    <xf numFmtId="2" fontId="268" fillId="0" borderId="0">
      <protection locked="0"/>
    </xf>
    <xf numFmtId="2" fontId="268" fillId="0" borderId="0">
      <protection locked="0"/>
    </xf>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84" fillId="0" borderId="0" applyFont="0" applyFill="0" applyBorder="0" applyAlignment="0" applyProtection="0"/>
    <xf numFmtId="0" fontId="347" fillId="0" borderId="0" applyNumberFormat="0" applyFont="0" applyFill="0" applyBorder="0" applyAlignment="0" applyProtection="0">
      <alignment vertical="top"/>
    </xf>
    <xf numFmtId="0" fontId="285" fillId="0" borderId="0" applyNumberFormat="0" applyFont="0" applyFill="0" applyBorder="0" applyAlignment="0" applyProtection="0"/>
    <xf numFmtId="237" fontId="187" fillId="0" borderId="0" applyNumberFormat="0" applyFont="0" applyFill="0" applyBorder="0" applyAlignment="0" applyProtection="0">
      <alignment horizontal="right"/>
    </xf>
    <xf numFmtId="171" fontId="64" fillId="0" borderId="0" applyFont="0" applyFill="0" applyBorder="0" applyAlignment="0" applyProtection="0"/>
    <xf numFmtId="0" fontId="199" fillId="0" borderId="0" applyNumberFormat="0" applyFont="0" applyFill="0" applyBorder="0" applyAlignment="0" applyProtection="0">
      <alignment horizontal="left" wrapText="1" indent="1"/>
    </xf>
    <xf numFmtId="218" fontId="111" fillId="19" borderId="0" applyNumberFormat="0" applyBorder="0" applyAlignment="0" applyProtection="0"/>
    <xf numFmtId="0" fontId="111" fillId="17" borderId="0" applyNumberFormat="0" applyBorder="0" applyAlignment="0" applyProtection="0"/>
    <xf numFmtId="218" fontId="111" fillId="17"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0" fontId="230" fillId="0" borderId="0" applyProtection="0"/>
    <xf numFmtId="218" fontId="143" fillId="0" borderId="9" applyNumberFormat="0" applyFill="0" applyAlignment="0" applyProtection="0"/>
    <xf numFmtId="0" fontId="132" fillId="21" borderId="4" applyNumberFormat="0" applyAlignment="0" applyProtection="0"/>
    <xf numFmtId="0" fontId="139" fillId="0" borderId="0" applyNumberFormat="0" applyFill="0" applyBorder="0" applyAlignment="0" applyProtection="0"/>
    <xf numFmtId="0" fontId="80" fillId="0" borderId="0"/>
    <xf numFmtId="0" fontId="65" fillId="0" borderId="0"/>
    <xf numFmtId="0" fontId="80" fillId="0" borderId="0"/>
    <xf numFmtId="0" fontId="111" fillId="10" borderId="0" applyNumberFormat="0" applyBorder="0" applyAlignment="0" applyProtection="0"/>
    <xf numFmtId="9" fontId="146" fillId="0" borderId="0" applyFont="0" applyFill="0" applyBorder="0" applyAlignment="0" applyProtection="0"/>
    <xf numFmtId="0" fontId="64" fillId="0" borderId="0"/>
    <xf numFmtId="0" fontId="64" fillId="0" borderId="0" applyNumberFormat="0" applyFont="0" applyFill="0" applyBorder="0" applyAlignment="0" applyProtection="0"/>
    <xf numFmtId="0" fontId="80" fillId="0" borderId="0"/>
    <xf numFmtId="0" fontId="64"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0" fontId="80" fillId="0" borderId="0"/>
    <xf numFmtId="0" fontId="186" fillId="0" borderId="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231" fontId="256" fillId="0" borderId="0"/>
    <xf numFmtId="231" fontId="256" fillId="0" borderId="0"/>
    <xf numFmtId="0" fontId="80" fillId="0" borderId="0"/>
    <xf numFmtId="9" fontId="65" fillId="0" borderId="0" applyFont="0" applyFill="0" applyBorder="0" applyAlignment="0" applyProtection="0"/>
    <xf numFmtId="0" fontId="80" fillId="24" borderId="10" applyNumberFormat="0" applyFont="0" applyAlignment="0" applyProtection="0"/>
    <xf numFmtId="9" fontId="6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229" fillId="0" borderId="0"/>
    <xf numFmtId="0" fontId="202" fillId="0" borderId="0"/>
    <xf numFmtId="0" fontId="80" fillId="0" borderId="0"/>
    <xf numFmtId="0" fontId="202" fillId="0" borderId="0"/>
    <xf numFmtId="218" fontId="103" fillId="0" borderId="0" applyNumberFormat="0" applyFill="0" applyBorder="0" applyAlignment="0" applyProtection="0"/>
    <xf numFmtId="0" fontId="229" fillId="0" borderId="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218" fontId="103" fillId="0" borderId="0" applyNumberFormat="0" applyFill="0" applyBorder="0" applyAlignment="0" applyProtection="0"/>
    <xf numFmtId="167" fontId="80" fillId="0" borderId="0" applyFont="0" applyFill="0" applyBorder="0" applyAlignment="0" applyProtection="0"/>
    <xf numFmtId="165"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41" fontId="351" fillId="57" borderId="49" applyFill="0" applyBorder="0">
      <alignment horizontal="center" vertical="center" wrapText="1"/>
      <protection locked="0"/>
    </xf>
    <xf numFmtId="176" fontId="65"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80" fillId="0" borderId="0" applyFont="0" applyFill="0" applyBorder="0" applyAlignment="0" applyProtection="0"/>
    <xf numFmtId="240" fontId="65" fillId="0" borderId="0" applyFont="0" applyFill="0" applyBorder="0" applyAlignment="0" applyProtection="0"/>
    <xf numFmtId="183" fontId="80" fillId="0" borderId="0" applyFont="0" applyFill="0" applyBorder="0" applyAlignment="0" applyProtection="0"/>
    <xf numFmtId="0" fontId="80" fillId="9" borderId="0" applyNumberFormat="0" applyBorder="0" applyAlignment="0" applyProtection="0"/>
    <xf numFmtId="0" fontId="80" fillId="5" borderId="0" applyNumberFormat="0" applyBorder="0" applyAlignment="0" applyProtection="0"/>
    <xf numFmtId="183" fontId="80" fillId="0" borderId="0" applyFont="0" applyFill="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201" fontId="111" fillId="14" borderId="0" applyNumberFormat="0" applyBorder="0" applyAlignment="0" applyProtection="0"/>
    <xf numFmtId="201" fontId="109" fillId="9" borderId="0" applyNumberFormat="0" applyBorder="0" applyAlignment="0" applyProtection="0"/>
    <xf numFmtId="0" fontId="142" fillId="0" borderId="0" applyNumberFormat="0" applyFill="0" applyBorder="0" applyAlignment="0" applyProtection="0"/>
    <xf numFmtId="0" fontId="140" fillId="23"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1" fillId="21" borderId="11" applyNumberFormat="0" applyAlignment="0" applyProtection="0"/>
    <xf numFmtId="0" fontId="65" fillId="0" borderId="0"/>
    <xf numFmtId="0" fontId="65" fillId="0" borderId="0"/>
    <xf numFmtId="0" fontId="65" fillId="0" borderId="0"/>
    <xf numFmtId="0" fontId="139" fillId="0" borderId="0" applyNumberFormat="0" applyFill="0" applyBorder="0" applyAlignment="0" applyProtection="0"/>
    <xf numFmtId="0" fontId="145" fillId="5" borderId="0" applyNumberFormat="0" applyBorder="0" applyAlignment="0" applyProtection="0"/>
    <xf numFmtId="0" fontId="65" fillId="24" borderId="10" applyNumberFormat="0" applyFont="0" applyAlignment="0" applyProtection="0"/>
    <xf numFmtId="0" fontId="142" fillId="0" borderId="0" applyNumberFormat="0" applyFill="0" applyBorder="0" applyAlignment="0" applyProtection="0"/>
    <xf numFmtId="201" fontId="109" fillId="3" borderId="0" applyNumberFormat="0" applyBorder="0" applyAlignment="0" applyProtection="0"/>
    <xf numFmtId="0" fontId="237" fillId="0" borderId="0"/>
    <xf numFmtId="201" fontId="109" fillId="3" borderId="0" applyNumberFormat="0" applyBorder="0" applyAlignment="0" applyProtection="0"/>
    <xf numFmtId="201" fontId="109" fillId="5"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3"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5" borderId="0" applyNumberFormat="0" applyBorder="0" applyAlignment="0" applyProtection="0"/>
    <xf numFmtId="201" fontId="109" fillId="7" borderId="0" applyNumberFormat="0" applyBorder="0" applyAlignment="0" applyProtection="0"/>
    <xf numFmtId="201" fontId="109" fillId="6" borderId="0" applyNumberFormat="0" applyBorder="0" applyAlignment="0" applyProtection="0"/>
    <xf numFmtId="201" fontId="80" fillId="5" borderId="0" applyNumberFormat="0" applyBorder="0" applyAlignment="0" applyProtection="0"/>
    <xf numFmtId="201" fontId="109" fillId="8" borderId="0" applyNumberFormat="0" applyBorder="0" applyAlignment="0" applyProtection="0"/>
    <xf numFmtId="201" fontId="80" fillId="12"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10" fillId="11"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09" fillId="8" borderId="0" applyNumberFormat="0" applyBorder="0" applyAlignment="0" applyProtection="0"/>
    <xf numFmtId="201" fontId="110" fillId="16" borderId="0" applyNumberFormat="0" applyBorder="0" applyAlignment="0" applyProtection="0"/>
    <xf numFmtId="218" fontId="109" fillId="9" borderId="0" applyNumberFormat="0" applyBorder="0" applyAlignment="0" applyProtection="0"/>
    <xf numFmtId="245" fontId="65" fillId="0" borderId="0" applyFont="0" applyFill="0" applyBorder="0" applyAlignment="0" applyProtection="0"/>
    <xf numFmtId="0" fontId="13" fillId="55" borderId="0" applyNumberFormat="0" applyBorder="0" applyAlignment="0" applyProtection="0"/>
    <xf numFmtId="165" fontId="109" fillId="0" borderId="0" applyFont="0" applyFill="0" applyBorder="0" applyAlignment="0" applyProtection="0"/>
    <xf numFmtId="0" fontId="109" fillId="0" borderId="0"/>
    <xf numFmtId="0" fontId="109" fillId="0" borderId="0"/>
    <xf numFmtId="0" fontId="184" fillId="0" borderId="0"/>
    <xf numFmtId="0" fontId="84" fillId="0" borderId="0"/>
    <xf numFmtId="0" fontId="146" fillId="0" borderId="0"/>
    <xf numFmtId="0" fontId="225" fillId="0" borderId="13" applyNumberFormat="0" applyFill="0" applyAlignment="0" applyProtection="0"/>
    <xf numFmtId="0" fontId="80" fillId="0" borderId="0"/>
    <xf numFmtId="0" fontId="13" fillId="5" borderId="0" applyNumberFormat="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4" borderId="0" applyNumberFormat="0" applyBorder="0" applyAlignment="0" applyProtection="0"/>
    <xf numFmtId="0" fontId="13" fillId="35"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0" borderId="0"/>
    <xf numFmtId="0" fontId="355" fillId="0" borderId="0" applyNumberFormat="0" applyFill="0" applyBorder="0" applyAlignment="0" applyProtection="0">
      <alignment vertical="top"/>
      <protection locked="0"/>
    </xf>
    <xf numFmtId="0" fontId="354" fillId="77" borderId="0" applyNumberFormat="0" applyBorder="0" applyAlignment="0" applyProtection="0"/>
    <xf numFmtId="165" fontId="109" fillId="0" borderId="0" applyFont="0" applyFill="0" applyBorder="0" applyAlignment="0" applyProtection="0"/>
    <xf numFmtId="0" fontId="109" fillId="32" borderId="34" applyNumberFormat="0" applyFont="0" applyAlignment="0" applyProtection="0"/>
    <xf numFmtId="0" fontId="13" fillId="0" borderId="0"/>
    <xf numFmtId="0" fontId="13" fillId="0" borderId="0"/>
    <xf numFmtId="0" fontId="13" fillId="0" borderId="0"/>
    <xf numFmtId="0" fontId="65" fillId="0" borderId="0"/>
    <xf numFmtId="0" fontId="65" fillId="0" borderId="0"/>
    <xf numFmtId="0" fontId="133" fillId="0" borderId="0"/>
    <xf numFmtId="0" fontId="65" fillId="0" borderId="0"/>
    <xf numFmtId="176" fontId="65" fillId="0" borderId="0" applyFont="0" applyFill="0" applyBorder="0" applyAlignment="0" applyProtection="0"/>
    <xf numFmtId="9" fontId="356" fillId="0" borderId="0" applyFont="0" applyFill="0" applyBorder="0" applyAlignment="0" applyProtection="0"/>
    <xf numFmtId="167" fontId="80" fillId="0" borderId="0" applyFont="0" applyFill="0" applyBorder="0" applyAlignment="0" applyProtection="0"/>
    <xf numFmtId="218" fontId="109" fillId="7" borderId="0" applyNumberFormat="0" applyBorder="0" applyAlignment="0" applyProtection="0"/>
    <xf numFmtId="218" fontId="109" fillId="3" borderId="0" applyNumberFormat="0" applyBorder="0" applyAlignment="0" applyProtection="0"/>
    <xf numFmtId="0" fontId="146" fillId="0" borderId="0"/>
    <xf numFmtId="0" fontId="35" fillId="0" borderId="0"/>
    <xf numFmtId="0" fontId="220" fillId="0" borderId="0"/>
    <xf numFmtId="0" fontId="133" fillId="0" borderId="0"/>
    <xf numFmtId="0" fontId="80" fillId="3" borderId="0" applyNumberFormat="0" applyBorder="0" applyAlignment="0" applyProtection="0"/>
    <xf numFmtId="0" fontId="65" fillId="0" borderId="0"/>
    <xf numFmtId="218" fontId="109" fillId="3" borderId="0" applyNumberFormat="0" applyBorder="0" applyAlignment="0" applyProtection="0"/>
    <xf numFmtId="218" fontId="109" fillId="5" borderId="0" applyNumberFormat="0" applyBorder="0" applyAlignment="0" applyProtection="0"/>
    <xf numFmtId="218" fontId="109" fillId="4" borderId="0" applyNumberFormat="0" applyBorder="0" applyAlignment="0" applyProtection="0"/>
    <xf numFmtId="218" fontId="109" fillId="3" borderId="0" applyNumberFormat="0" applyBorder="0" applyAlignment="0" applyProtection="0"/>
    <xf numFmtId="0" fontId="80"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0" fontId="80" fillId="10" borderId="0" applyNumberFormat="0" applyBorder="0" applyAlignment="0" applyProtection="0"/>
    <xf numFmtId="218" fontId="80" fillId="5" borderId="0" applyNumberFormat="0" applyBorder="0" applyAlignment="0" applyProtection="0"/>
    <xf numFmtId="218" fontId="109" fillId="8" borderId="0" applyNumberFormat="0" applyBorder="0" applyAlignment="0" applyProtection="0"/>
    <xf numFmtId="218" fontId="109" fillId="4"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80" fillId="4"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11" borderId="0" applyNumberFormat="0" applyBorder="0" applyAlignment="0" applyProtection="0"/>
    <xf numFmtId="218" fontId="109" fillId="9"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11" borderId="0" applyNumberFormat="0" applyBorder="0" applyAlignment="0" applyProtection="0"/>
    <xf numFmtId="0" fontId="80" fillId="9" borderId="0" applyNumberFormat="0" applyBorder="0" applyAlignment="0" applyProtection="0"/>
    <xf numFmtId="218" fontId="128" fillId="0" borderId="0" applyNumberFormat="0" applyFill="0" applyBorder="0" applyAlignment="0" applyProtection="0"/>
    <xf numFmtId="218" fontId="117" fillId="0" borderId="0" applyNumberFormat="0" applyFill="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7" borderId="0" applyNumberFormat="0" applyBorder="0" applyAlignment="0" applyProtection="0"/>
    <xf numFmtId="218" fontId="111" fillId="14" borderId="0" applyNumberFormat="0" applyBorder="0" applyAlignment="0" applyProtection="0"/>
    <xf numFmtId="218" fontId="111" fillId="11"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4" fillId="21" borderId="4" applyNumberFormat="0" applyAlignment="0" applyProtection="0"/>
    <xf numFmtId="218" fontId="113" fillId="4" borderId="0" applyNumberFormat="0" applyBorder="0" applyAlignment="0" applyProtection="0"/>
    <xf numFmtId="218" fontId="113" fillId="4" borderId="0" applyNumberFormat="0" applyBorder="0" applyAlignment="0" applyProtection="0"/>
    <xf numFmtId="165" fontId="199" fillId="0" borderId="0" applyFont="0" applyFill="0" applyBorder="0" applyAlignment="0" applyProtection="0"/>
    <xf numFmtId="218" fontId="110" fillId="13" borderId="0" applyNumberFormat="0" applyBorder="0" applyAlignment="0" applyProtection="0"/>
    <xf numFmtId="218" fontId="117" fillId="0" borderId="0" applyNumberFormat="0" applyFill="0" applyBorder="0" applyAlignment="0" applyProtection="0"/>
    <xf numFmtId="0" fontId="303" fillId="7" borderId="53" applyNumberFormat="0" applyAlignment="0" applyProtection="0"/>
    <xf numFmtId="218" fontId="120" fillId="0" borderId="7" applyNumberFormat="0" applyFill="0" applyAlignment="0" applyProtection="0"/>
    <xf numFmtId="218" fontId="118" fillId="5" borderId="0" applyNumberFormat="0" applyBorder="0" applyAlignment="0" applyProtection="0"/>
    <xf numFmtId="218" fontId="118" fillId="5" borderId="0" applyNumberFormat="0" applyBorder="0" applyAlignment="0" applyProtection="0"/>
    <xf numFmtId="218" fontId="210" fillId="0" borderId="0"/>
    <xf numFmtId="218"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0" fontId="238" fillId="0" borderId="0" applyNumberFormat="0" applyFill="0" applyBorder="0" applyAlignment="0" applyProtection="0">
      <alignment vertical="top"/>
      <protection locked="0"/>
    </xf>
    <xf numFmtId="218" fontId="121" fillId="0" borderId="0" applyNumberFormat="0" applyFill="0" applyBorder="0" applyAlignment="0" applyProtection="0"/>
    <xf numFmtId="0" fontId="303" fillId="7" borderId="53" applyNumberFormat="0" applyAlignment="0" applyProtection="0"/>
    <xf numFmtId="0" fontId="199" fillId="0" borderId="0"/>
    <xf numFmtId="218" fontId="125" fillId="0" borderId="9" applyNumberFormat="0" applyFill="0" applyAlignment="0" applyProtection="0"/>
    <xf numFmtId="218" fontId="125" fillId="0" borderId="9" applyNumberFormat="0" applyFill="0" applyAlignment="0" applyProtection="0"/>
    <xf numFmtId="218" fontId="125" fillId="0" borderId="9" applyNumberFormat="0" applyFill="0" applyAlignment="0" applyProtection="0"/>
    <xf numFmtId="0" fontId="315" fillId="68" borderId="0" applyNumberFormat="0" applyBorder="0" applyAlignment="0" applyProtection="0"/>
    <xf numFmtId="231" fontId="184" fillId="0" borderId="0"/>
    <xf numFmtId="231" fontId="199" fillId="0" borderId="0"/>
    <xf numFmtId="0" fontId="199" fillId="0" borderId="0"/>
    <xf numFmtId="0" fontId="199" fillId="0" borderId="0" applyBorder="0"/>
    <xf numFmtId="0" fontId="80" fillId="0" borderId="0"/>
    <xf numFmtId="0" fontId="199" fillId="0" borderId="0" applyBorder="0"/>
    <xf numFmtId="0" fontId="199" fillId="68" borderId="10" applyNumberFormat="0" applyFont="0" applyAlignment="0" applyProtection="0"/>
    <xf numFmtId="165" fontId="199" fillId="0" borderId="0" applyFont="0" applyFill="0" applyBorder="0" applyAlignment="0" applyProtection="0"/>
    <xf numFmtId="218" fontId="121" fillId="0" borderId="0" applyNumberFormat="0" applyFill="0" applyBorder="0" applyAlignment="0" applyProtection="0"/>
    <xf numFmtId="218" fontId="128" fillId="0" borderId="0" applyNumberFormat="0" applyFill="0" applyBorder="0" applyAlignment="0" applyProtection="0"/>
    <xf numFmtId="0" fontId="199" fillId="0" borderId="0"/>
    <xf numFmtId="0" fontId="146" fillId="0" borderId="0"/>
    <xf numFmtId="218" fontId="111" fillId="16" borderId="0" applyNumberFormat="0" applyBorder="0" applyAlignment="0" applyProtection="0"/>
    <xf numFmtId="218" fontId="141" fillId="4" borderId="0" applyNumberFormat="0" applyBorder="0" applyAlignment="0" applyProtection="0"/>
    <xf numFmtId="0" fontId="80" fillId="0" borderId="0"/>
    <xf numFmtId="0" fontId="64" fillId="0" borderId="0"/>
    <xf numFmtId="218" fontId="65" fillId="0" borderId="0"/>
    <xf numFmtId="231" fontId="256" fillId="0" borderId="0"/>
    <xf numFmtId="0" fontId="64" fillId="0" borderId="0" applyNumberFormat="0" applyFont="0" applyFill="0" applyBorder="0" applyAlignment="0" applyProtection="0"/>
    <xf numFmtId="0" fontId="64" fillId="0" borderId="0" applyNumberFormat="0" applyFont="0" applyFill="0" applyBorder="0" applyAlignment="0" applyProtection="0">
      <alignment vertical="top"/>
    </xf>
    <xf numFmtId="0" fontId="65" fillId="0" borderId="0"/>
    <xf numFmtId="218" fontId="80" fillId="8" borderId="0" applyNumberFormat="0" applyBorder="0" applyAlignment="0" applyProtection="0"/>
    <xf numFmtId="218" fontId="80" fillId="3" borderId="0" applyNumberFormat="0" applyBorder="0" applyAlignment="0" applyProtection="0"/>
    <xf numFmtId="0" fontId="13" fillId="3" borderId="0" applyNumberFormat="0" applyBorder="0" applyAlignment="0" applyProtection="0"/>
    <xf numFmtId="218" fontId="80" fillId="6" borderId="0" applyNumberFormat="0" applyBorder="0" applyAlignment="0" applyProtection="0"/>
    <xf numFmtId="218" fontId="80" fillId="9" borderId="0" applyNumberFormat="0" applyBorder="0" applyAlignment="0" applyProtection="0"/>
    <xf numFmtId="218" fontId="80" fillId="12" borderId="0" applyNumberFormat="0" applyBorder="0" applyAlignment="0" applyProtection="0"/>
    <xf numFmtId="0" fontId="13" fillId="5" borderId="0" applyNumberFormat="0" applyBorder="0" applyAlignment="0" applyProtection="0"/>
    <xf numFmtId="218" fontId="137" fillId="0" borderId="13" applyNumberFormat="0" applyFill="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216" fontId="357" fillId="0" borderId="0">
      <protection locked="0"/>
    </xf>
    <xf numFmtId="0" fontId="358" fillId="0" borderId="0">
      <protection locked="0"/>
    </xf>
    <xf numFmtId="0" fontId="268" fillId="0" borderId="0">
      <protection locked="0"/>
    </xf>
    <xf numFmtId="218" fontId="111" fillId="15"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11" fillId="19" borderId="0" applyNumberFormat="0" applyBorder="0" applyAlignment="0" applyProtection="0"/>
    <xf numFmtId="218" fontId="134" fillId="0" borderId="6" applyNumberFormat="0" applyFill="0" applyAlignment="0" applyProtection="0"/>
    <xf numFmtId="0" fontId="13" fillId="0" borderId="0"/>
    <xf numFmtId="218" fontId="139" fillId="0" borderId="0" applyNumberFormat="0" applyFill="0" applyBorder="0" applyAlignment="0" applyProtection="0"/>
    <xf numFmtId="0" fontId="13" fillId="0" borderId="0"/>
    <xf numFmtId="167" fontId="80" fillId="0" borderId="0" applyFont="0" applyFill="0" applyBorder="0" applyAlignment="0" applyProtection="0"/>
    <xf numFmtId="0" fontId="13" fillId="0" borderId="0"/>
    <xf numFmtId="167" fontId="80" fillId="0" borderId="0" applyFont="0" applyFill="0" applyBorder="0" applyAlignment="0" applyProtection="0"/>
    <xf numFmtId="0" fontId="80" fillId="0" borderId="0"/>
    <xf numFmtId="0" fontId="80" fillId="0" borderId="0"/>
    <xf numFmtId="0" fontId="185" fillId="0" borderId="0"/>
    <xf numFmtId="167" fontId="80" fillId="0" borderId="0" applyFont="0" applyFill="0" applyBorder="0" applyAlignment="0" applyProtection="0"/>
    <xf numFmtId="167" fontId="80" fillId="0" borderId="0" applyFont="0" applyFill="0" applyBorder="0" applyAlignment="0" applyProtection="0"/>
    <xf numFmtId="218" fontId="143" fillId="0" borderId="9" applyNumberFormat="0" applyFill="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51" borderId="0" applyNumberFormat="0" applyBorder="0" applyAlignment="0" applyProtection="0"/>
    <xf numFmtId="0" fontId="13" fillId="0" borderId="0"/>
    <xf numFmtId="0" fontId="13" fillId="0" borderId="0"/>
    <xf numFmtId="0" fontId="13" fillId="50" borderId="0" applyNumberFormat="0" applyBorder="0" applyAlignment="0" applyProtection="0"/>
    <xf numFmtId="0" fontId="214" fillId="0" borderId="0" applyNumberFormat="0" applyFill="0" applyBorder="0" applyAlignment="0" applyProtection="0">
      <alignment vertical="top"/>
      <protection locked="0"/>
    </xf>
    <xf numFmtId="167" fontId="199" fillId="0" borderId="0" applyFont="0" applyFill="0" applyBorder="0" applyAlignment="0" applyProtection="0"/>
    <xf numFmtId="167" fontId="199" fillId="0" borderId="0" applyFont="0" applyFill="0" applyBorder="0" applyAlignment="0" applyProtection="0"/>
    <xf numFmtId="0" fontId="301" fillId="0" borderId="0" applyNumberFormat="0" applyFill="0" applyBorder="0" applyAlignment="0" applyProtection="0">
      <alignment vertical="top"/>
      <protection locked="0"/>
    </xf>
    <xf numFmtId="0" fontId="84" fillId="0" borderId="0"/>
    <xf numFmtId="0" fontId="319" fillId="0" borderId="0"/>
    <xf numFmtId="0" fontId="80" fillId="0" borderId="0"/>
    <xf numFmtId="167" fontId="199" fillId="0" borderId="0" applyFont="0" applyFill="0" applyBorder="0" applyAlignment="0" applyProtection="0"/>
    <xf numFmtId="167" fontId="80" fillId="0" borderId="0" applyFont="0" applyFill="0" applyBorder="0" applyAlignment="0" applyProtection="0"/>
    <xf numFmtId="0" fontId="13" fillId="43"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6" borderId="0" applyNumberFormat="0" applyBorder="0" applyAlignment="0" applyProtection="0"/>
    <xf numFmtId="0" fontId="13" fillId="34" borderId="0" applyNumberFormat="0" applyBorder="0" applyAlignment="0" applyProtection="0"/>
    <xf numFmtId="0" fontId="13" fillId="54" borderId="0" applyNumberFormat="0" applyBorder="0" applyAlignment="0" applyProtection="0"/>
    <xf numFmtId="0" fontId="84"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0" fontId="109" fillId="0" borderId="0"/>
    <xf numFmtId="0" fontId="179" fillId="31" borderId="33" applyNumberFormat="0" applyAlignment="0" applyProtection="0"/>
    <xf numFmtId="0" fontId="84" fillId="0" borderId="0"/>
    <xf numFmtId="0" fontId="109" fillId="24" borderId="10" applyNumberFormat="0" applyFont="0" applyAlignment="0" applyProtection="0"/>
    <xf numFmtId="0" fontId="109" fillId="0" borderId="0"/>
    <xf numFmtId="0" fontId="13" fillId="0" borderId="0"/>
    <xf numFmtId="0" fontId="13" fillId="0" borderId="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09"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13" fillId="0" borderId="0"/>
    <xf numFmtId="0" fontId="162" fillId="44" borderId="0" applyNumberFormat="0" applyBorder="0" applyAlignment="0" applyProtection="0"/>
    <xf numFmtId="0" fontId="176" fillId="30" borderId="31" applyNumberFormat="0" applyAlignment="0" applyProtection="0"/>
    <xf numFmtId="0" fontId="13" fillId="4" borderId="0" applyNumberFormat="0" applyBorder="0" applyAlignment="0" applyProtection="0"/>
    <xf numFmtId="0" fontId="13" fillId="47" borderId="0" applyNumberFormat="0" applyBorder="0" applyAlignment="0" applyProtection="0"/>
    <xf numFmtId="0" fontId="13" fillId="0" borderId="0"/>
    <xf numFmtId="0" fontId="13" fillId="39" borderId="0" applyNumberFormat="0" applyBorder="0" applyAlignment="0" applyProtection="0"/>
    <xf numFmtId="0" fontId="162" fillId="36" borderId="0" applyNumberFormat="0" applyBorder="0" applyAlignment="0" applyProtection="0"/>
    <xf numFmtId="0" fontId="13" fillId="35" borderId="0" applyNumberFormat="0" applyBorder="0" applyAlignment="0" applyProtection="0"/>
    <xf numFmtId="0" fontId="13" fillId="6" borderId="0" applyNumberFormat="0" applyBorder="0" applyAlignment="0" applyProtection="0"/>
    <xf numFmtId="0" fontId="162" fillId="53" borderId="0" applyNumberFormat="0" applyBorder="0" applyAlignment="0" applyProtection="0"/>
    <xf numFmtId="0" fontId="13" fillId="54" borderId="0" applyNumberFormat="0" applyBorder="0" applyAlignment="0" applyProtection="0"/>
    <xf numFmtId="0" fontId="13" fillId="43" borderId="0" applyNumberFormat="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84" fillId="0" borderId="0" applyFont="0" applyFill="0" applyBorder="0" applyAlignment="0" applyProtection="0"/>
    <xf numFmtId="167" fontId="80" fillId="0" borderId="0" applyFont="0" applyFill="0" applyBorder="0" applyAlignment="0" applyProtection="0"/>
    <xf numFmtId="0" fontId="13" fillId="0" borderId="0"/>
    <xf numFmtId="0" fontId="109" fillId="7" borderId="0" applyNumberFormat="0" applyBorder="0" applyAlignment="0" applyProtection="0"/>
    <xf numFmtId="218" fontId="109" fillId="6" borderId="0" applyNumberFormat="0" applyBorder="0" applyAlignment="0" applyProtection="0"/>
    <xf numFmtId="0" fontId="109" fillId="5"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80"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10" fillId="16" borderId="0" applyNumberFormat="0" applyBorder="0" applyAlignment="0" applyProtection="0"/>
    <xf numFmtId="218" fontId="109" fillId="12" borderId="0" applyNumberFormat="0" applyBorder="0" applyAlignment="0" applyProtection="0"/>
    <xf numFmtId="0" fontId="109" fillId="11" borderId="0" applyNumberFormat="0" applyBorder="0" applyAlignment="0" applyProtection="0"/>
    <xf numFmtId="218" fontId="109" fillId="9" borderId="0" applyNumberFormat="0" applyBorder="0" applyAlignment="0" applyProtection="0"/>
    <xf numFmtId="218" fontId="80" fillId="8" borderId="0" applyNumberFormat="0" applyBorder="0" applyAlignment="0" applyProtection="0"/>
    <xf numFmtId="0" fontId="80" fillId="6" borderId="0" applyNumberFormat="0" applyBorder="0" applyAlignment="0" applyProtection="0"/>
    <xf numFmtId="196" fontId="199" fillId="0" borderId="0" applyFont="0" applyFill="0" applyBorder="0" applyAlignment="0" applyProtection="0"/>
    <xf numFmtId="0" fontId="109" fillId="9"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0" fontId="80"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0" borderId="0" applyNumberFormat="0" applyBorder="0" applyAlignment="0" applyProtection="0"/>
    <xf numFmtId="0" fontId="80" fillId="11" borderId="0" applyNumberFormat="0" applyBorder="0" applyAlignment="0" applyProtection="0"/>
    <xf numFmtId="0" fontId="109" fillId="9"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0" fillId="9" borderId="0" applyNumberFormat="0" applyBorder="0" applyAlignment="0" applyProtection="0"/>
    <xf numFmtId="0" fontId="109" fillId="12"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80" fillId="12" borderId="0" applyNumberFormat="0" applyBorder="0" applyAlignment="0" applyProtection="0"/>
    <xf numFmtId="0" fontId="109" fillId="12" borderId="0" applyNumberFormat="0" applyBorder="0" applyAlignment="0" applyProtection="0"/>
    <xf numFmtId="0" fontId="110" fillId="11"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0" fillId="9" borderId="0" applyNumberFormat="0" applyBorder="0" applyAlignment="0" applyProtection="0"/>
    <xf numFmtId="218" fontId="80" fillId="9"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5"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3" fontId="84" fillId="0" borderId="0" applyFont="0" applyFill="0" applyBorder="0" applyAlignment="0" applyProtection="0"/>
    <xf numFmtId="0" fontId="113" fillId="4"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89" fillId="21" borderId="36" applyNumberFormat="0" applyFont="0" applyBorder="0" applyAlignment="0" applyProtection="0">
      <protection hidden="1"/>
    </xf>
    <xf numFmtId="0" fontId="112" fillId="0" borderId="0" applyNumberFormat="0" applyFill="0" applyBorder="0" applyAlignment="0" applyProtection="0">
      <alignment vertical="top"/>
      <protection locked="0"/>
    </xf>
    <xf numFmtId="0" fontId="287" fillId="65" borderId="0" applyNumberFormat="0" applyBorder="0" applyAlignment="0" applyProtection="0"/>
    <xf numFmtId="0" fontId="194" fillId="57" borderId="40">
      <alignment vertical="center"/>
    </xf>
    <xf numFmtId="0" fontId="191" fillId="0" borderId="37" applyNumberFormat="0" applyFont="0" applyFill="0" applyAlignment="0" applyProtection="0"/>
    <xf numFmtId="0" fontId="114" fillId="21" borderId="4" applyNumberFormat="0" applyAlignment="0" applyProtection="0"/>
    <xf numFmtId="0" fontId="206" fillId="0" borderId="0">
      <protection locked="0"/>
    </xf>
    <xf numFmtId="0" fontId="113" fillId="4" borderId="0" applyNumberFormat="0" applyBorder="0" applyAlignment="0" applyProtection="0"/>
    <xf numFmtId="0" fontId="288" fillId="9" borderId="51" applyNumberFormat="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84" fillId="57" borderId="39"/>
    <xf numFmtId="0" fontId="193" fillId="57" borderId="38">
      <alignment horizontal="right" vertical="center"/>
    </xf>
    <xf numFmtId="0" fontId="194" fillId="57" borderId="38">
      <alignment horizontal="left" vertical="center"/>
    </xf>
    <xf numFmtId="49" fontId="262" fillId="0" borderId="38">
      <alignment horizontal="center" vertical="center"/>
      <protection locked="0"/>
    </xf>
    <xf numFmtId="0" fontId="192" fillId="58" borderId="38">
      <alignment horizontal="lef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3" fontId="84" fillId="0" borderId="0" applyFont="0" applyFill="0" applyBorder="0" applyAlignment="0" applyProtection="0"/>
    <xf numFmtId="218" fontId="120" fillId="0" borderId="7" applyNumberFormat="0" applyFill="0" applyAlignment="0" applyProtection="0"/>
    <xf numFmtId="0" fontId="209" fillId="0" borderId="0"/>
    <xf numFmtId="0" fontId="117" fillId="0" borderId="0" applyNumberFormat="0" applyFill="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220" fontId="84" fillId="0" borderId="0" applyFont="0" applyFill="0" applyBorder="0" applyAlignment="0" applyProtection="0"/>
    <xf numFmtId="218" fontId="117" fillId="0" borderId="0" applyNumberFormat="0" applyFill="0" applyBorder="0" applyAlignment="0" applyProtection="0"/>
    <xf numFmtId="181" fontId="84" fillId="0" borderId="0" applyFon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6" fillId="0" borderId="0">
      <protection locked="0"/>
    </xf>
    <xf numFmtId="181" fontId="84" fillId="0" borderId="0" applyFont="0" applyFill="0" applyBorder="0" applyAlignment="0" applyProtection="0"/>
    <xf numFmtId="0" fontId="206" fillId="0" borderId="0">
      <protection locked="0"/>
    </xf>
    <xf numFmtId="181" fontId="84" fillId="0" borderId="0" applyFont="0" applyFill="0" applyBorder="0" applyAlignment="0" applyProtection="0"/>
    <xf numFmtId="0" fontId="118" fillId="5" borderId="0" applyNumberFormat="0" applyBorder="0" applyAlignment="0" applyProtection="0"/>
    <xf numFmtId="0" fontId="209" fillId="0" borderId="0"/>
    <xf numFmtId="218" fontId="209" fillId="0" borderId="0"/>
    <xf numFmtId="218" fontId="209"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0" fontId="119" fillId="0" borderId="6" applyNumberFormat="0" applyFill="0" applyAlignment="0" applyProtection="0"/>
    <xf numFmtId="0" fontId="302" fillId="0" borderId="0" applyNumberFormat="0" applyFill="0" applyBorder="0" applyAlignment="0" applyProtection="0">
      <alignment vertical="top"/>
      <protection locked="0"/>
    </xf>
    <xf numFmtId="0" fontId="121" fillId="0" borderId="0" applyNumberFormat="0" applyFill="0" applyBorder="0" applyAlignment="0" applyProtection="0"/>
    <xf numFmtId="218" fontId="121" fillId="0" borderId="8"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299"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49" fontId="64" fillId="0" borderId="0" applyNumberFormat="0" applyFont="0" applyAlignment="0">
      <alignment vertical="top" wrapText="1"/>
    </xf>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0" fontId="124" fillId="8" borderId="4" applyNumberFormat="0" applyAlignment="0" applyProtection="0"/>
    <xf numFmtId="0" fontId="183" fillId="0" borderId="0" applyNumberFormat="0" applyFill="0" applyBorder="0" applyAlignment="0" applyProtection="0">
      <alignment vertical="top"/>
      <protection locked="0"/>
    </xf>
    <xf numFmtId="0" fontId="124" fillId="8" borderId="4" applyNumberFormat="0" applyAlignment="0" applyProtection="0"/>
    <xf numFmtId="218" fontId="209" fillId="0" borderId="42"/>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304" fillId="57" borderId="54">
      <alignment horizontal="left" vertical="center"/>
    </xf>
    <xf numFmtId="49" fontId="304" fillId="57" borderId="54">
      <alignment horizontal="left" vertical="center"/>
      <protection locked="0"/>
    </xf>
    <xf numFmtId="49" fontId="307" fillId="57" borderId="38">
      <alignment horizontal="left" vertical="center"/>
      <protection locked="0"/>
    </xf>
    <xf numFmtId="218" fontId="127" fillId="21" borderId="11" applyNumberFormat="0" applyAlignment="0" applyProtection="0"/>
    <xf numFmtId="0" fontId="146" fillId="0" borderId="0"/>
    <xf numFmtId="170" fontId="199" fillId="0" borderId="0" applyFont="0" applyFill="0" applyBorder="0" applyAlignment="0" applyProtection="0"/>
    <xf numFmtId="218" fontId="125" fillId="0" borderId="9" applyNumberFormat="0" applyFill="0" applyAlignment="0" applyProtection="0"/>
    <xf numFmtId="49" fontId="99" fillId="0" borderId="38">
      <alignment horizontal="left" vertical="center"/>
    </xf>
    <xf numFmtId="49" fontId="310" fillId="57" borderId="38">
      <alignment horizontal="left" vertical="center"/>
    </xf>
    <xf numFmtId="49" fontId="309" fillId="57" borderId="38">
      <alignment horizontal="left" vertical="center"/>
      <protection locked="0"/>
    </xf>
    <xf numFmtId="49" fontId="99" fillId="0" borderId="38">
      <alignment horizontal="left" vertical="center"/>
      <protection locked="0"/>
    </xf>
    <xf numFmtId="49" fontId="313" fillId="0" borderId="38">
      <alignment horizontal="left" vertical="center"/>
      <protection locked="0"/>
    </xf>
    <xf numFmtId="49" fontId="286" fillId="0" borderId="38">
      <alignment horizontal="left" vertical="center"/>
    </xf>
    <xf numFmtId="4" fontId="99" fillId="0" borderId="38">
      <alignment horizontal="righ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165" fontId="199" fillId="0" borderId="0" applyFont="0" applyFill="0" applyBorder="0" applyAlignment="0" applyProtection="0"/>
    <xf numFmtId="1" fontId="199" fillId="0" borderId="0" applyNumberFormat="0" applyAlignment="0">
      <alignment horizontal="center"/>
    </xf>
    <xf numFmtId="225" fontId="205" fillId="0" borderId="0" applyFont="0" applyFill="0" applyBorder="0" applyAlignment="0" applyProtection="0"/>
    <xf numFmtId="0" fontId="210" fillId="0" borderId="0"/>
    <xf numFmtId="218" fontId="126" fillId="23" borderId="0" applyNumberFormat="0" applyBorder="0" applyAlignment="0" applyProtection="0"/>
    <xf numFmtId="0" fontId="126" fillId="23" borderId="0" applyNumberFormat="0" applyBorder="0" applyAlignment="0" applyProtection="0"/>
    <xf numFmtId="0" fontId="315" fillId="68" borderId="0" applyNumberFormat="0" applyBorder="0" applyAlignment="0" applyProtection="0"/>
    <xf numFmtId="0" fontId="126" fillId="23" borderId="0" applyNumberFormat="0" applyBorder="0" applyAlignment="0" applyProtection="0"/>
    <xf numFmtId="0" fontId="316" fillId="0" borderId="0"/>
    <xf numFmtId="0" fontId="126" fillId="23" borderId="0" applyNumberFormat="0" applyBorder="0" applyAlignment="0" applyProtection="0"/>
    <xf numFmtId="0" fontId="184" fillId="0" borderId="0"/>
    <xf numFmtId="0" fontId="84" fillId="0" borderId="0"/>
    <xf numFmtId="231" fontId="35" fillId="0" borderId="0"/>
    <xf numFmtId="0" fontId="109" fillId="0" borderId="0"/>
    <xf numFmtId="0" fontId="199" fillId="0" borderId="0"/>
    <xf numFmtId="218" fontId="84" fillId="0" borderId="0"/>
    <xf numFmtId="0" fontId="199" fillId="0" borderId="0"/>
    <xf numFmtId="0" fontId="211" fillId="0" borderId="0"/>
    <xf numFmtId="0" fontId="109" fillId="0" borderId="0"/>
    <xf numFmtId="0" fontId="109" fillId="0" borderId="0"/>
    <xf numFmtId="0" fontId="109" fillId="0" borderId="0"/>
    <xf numFmtId="0" fontId="199" fillId="0" borderId="0"/>
    <xf numFmtId="0" fontId="199" fillId="0" borderId="0"/>
    <xf numFmtId="0" fontId="109" fillId="0" borderId="0"/>
    <xf numFmtId="0" fontId="109" fillId="0" borderId="0"/>
    <xf numFmtId="0" fontId="109" fillId="0" borderId="0"/>
    <xf numFmtId="0" fontId="109" fillId="0" borderId="0"/>
    <xf numFmtId="0" fontId="199" fillId="0" borderId="0"/>
    <xf numFmtId="218" fontId="199" fillId="0" borderId="0"/>
    <xf numFmtId="0" fontId="109" fillId="0" borderId="0"/>
    <xf numFmtId="0" fontId="109" fillId="0" borderId="0"/>
    <xf numFmtId="0" fontId="109" fillId="0" borderId="0"/>
    <xf numFmtId="0" fontId="84" fillId="0" borderId="0"/>
    <xf numFmtId="0" fontId="184" fillId="24" borderId="10" applyNumberFormat="0" applyFont="0" applyAlignment="0" applyProtection="0"/>
    <xf numFmtId="0" fontId="199" fillId="0" borderId="0"/>
    <xf numFmtId="0" fontId="65" fillId="0" borderId="0"/>
    <xf numFmtId="0" fontId="211" fillId="0" borderId="0"/>
    <xf numFmtId="231" fontId="320" fillId="0" borderId="0"/>
    <xf numFmtId="0" fontId="321" fillId="0" borderId="0"/>
    <xf numFmtId="0" fontId="35" fillId="0" borderId="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4" fontId="68" fillId="58" borderId="38">
      <alignment horizontal="right" vertical="center"/>
      <protection locked="0"/>
    </xf>
    <xf numFmtId="4" fontId="68" fillId="69" borderId="38">
      <alignment horizontal="right" vertical="center"/>
      <protection locked="0"/>
    </xf>
    <xf numFmtId="0" fontId="127" fillId="21" borderId="11" applyNumberFormat="0" applyAlignment="0" applyProtection="0"/>
    <xf numFmtId="0" fontId="80" fillId="0" borderId="0"/>
    <xf numFmtId="0" fontId="285" fillId="0" borderId="0" applyNumberFormat="0" applyFont="0" applyFill="0" applyBorder="0" applyAlignment="0" applyProtection="0">
      <alignment horizontal="left" vertical="top"/>
    </xf>
    <xf numFmtId="4" fontId="342" fillId="57" borderId="57" applyNumberFormat="0" applyProtection="0">
      <alignment vertical="center"/>
    </xf>
    <xf numFmtId="233" fontId="206" fillId="0" borderId="0">
      <protection locked="0"/>
    </xf>
    <xf numFmtId="9" fontId="65" fillId="0" borderId="0" applyFont="0" applyFill="0" applyBorder="0" applyAlignment="0" applyProtection="0"/>
    <xf numFmtId="9" fontId="199" fillId="0" borderId="0" applyFont="0" applyFill="0" applyBorder="0" applyAlignment="0" applyProtection="0"/>
    <xf numFmtId="0" fontId="202" fillId="0" borderId="0"/>
    <xf numFmtId="4" fontId="333" fillId="60" borderId="57" applyNumberFormat="0" applyProtection="0">
      <alignment vertical="center"/>
    </xf>
    <xf numFmtId="4" fontId="328" fillId="72" borderId="57" applyNumberFormat="0" applyProtection="0">
      <alignment vertical="center"/>
    </xf>
    <xf numFmtId="4" fontId="325" fillId="64" borderId="57" applyNumberFormat="0" applyProtection="0">
      <alignment vertical="center"/>
    </xf>
    <xf numFmtId="4" fontId="331" fillId="74" borderId="57" applyNumberFormat="0" applyProtection="0">
      <alignment horizontal="left" vertical="center" indent="1"/>
    </xf>
    <xf numFmtId="4" fontId="337" fillId="57" borderId="57" applyNumberFormat="0" applyProtection="0">
      <alignment vertical="center"/>
    </xf>
    <xf numFmtId="4" fontId="336" fillId="71" borderId="57" applyNumberFormat="0" applyProtection="0">
      <alignment horizontal="left" vertical="center" indent="1"/>
    </xf>
    <xf numFmtId="4" fontId="341" fillId="57" borderId="57" applyNumberFormat="0" applyProtection="0">
      <alignment vertical="center"/>
    </xf>
    <xf numFmtId="0" fontId="223" fillId="21" borderId="36"/>
    <xf numFmtId="0" fontId="128" fillId="0" borderId="0" applyNumberFormat="0" applyFill="0" applyBorder="0" applyAlignment="0" applyProtection="0"/>
    <xf numFmtId="218" fontId="128" fillId="0" borderId="0" applyNumberFormat="0" applyFill="0" applyBorder="0" applyAlignment="0" applyProtection="0"/>
    <xf numFmtId="0" fontId="346" fillId="0" borderId="0">
      <alignment vertical="top"/>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347" fillId="0" borderId="0" applyNumberFormat="0" applyFont="0" applyFill="0" applyBorder="0" applyAlignment="0" applyProtection="0">
      <alignment vertical="top"/>
    </xf>
    <xf numFmtId="0" fontId="65" fillId="0" borderId="0"/>
    <xf numFmtId="0" fontId="145" fillId="5" borderId="0" applyNumberFormat="0" applyBorder="0" applyAlignment="0" applyProtection="0"/>
    <xf numFmtId="0" fontId="111" fillId="19" borderId="0" applyNumberFormat="0" applyBorder="0" applyAlignment="0" applyProtection="0"/>
    <xf numFmtId="0" fontId="227" fillId="0" borderId="0" applyNumberFormat="0" applyFill="0" applyBorder="0" applyAlignment="0" applyProtection="0"/>
    <xf numFmtId="0" fontId="199" fillId="0" borderId="0" applyNumberFormat="0" applyFont="0" applyFill="0" applyBorder="0" applyAlignment="0" applyProtection="0">
      <alignment horizontal="left" wrapText="1" indent="2"/>
    </xf>
    <xf numFmtId="218" fontId="111" fillId="18" borderId="0" applyNumberFormat="0" applyBorder="0" applyAlignment="0" applyProtection="0"/>
    <xf numFmtId="0" fontId="111" fillId="20" borderId="0" applyNumberFormat="0" applyBorder="0" applyAlignment="0" applyProtection="0"/>
    <xf numFmtId="218" fontId="111" fillId="15" borderId="0" applyNumberFormat="0" applyBorder="0" applyAlignment="0" applyProtection="0"/>
    <xf numFmtId="0" fontId="229" fillId="0" borderId="0" applyProtection="0"/>
    <xf numFmtId="0" fontId="138" fillId="22" borderId="5" applyNumberFormat="0" applyAlignment="0" applyProtection="0"/>
    <xf numFmtId="0" fontId="229" fillId="0" borderId="43" applyProtection="0"/>
    <xf numFmtId="0" fontId="80" fillId="0" borderId="0"/>
    <xf numFmtId="0" fontId="80" fillId="0" borderId="0"/>
    <xf numFmtId="0" fontId="80" fillId="0" borderId="0"/>
    <xf numFmtId="0" fontId="233" fillId="0" borderId="0"/>
    <xf numFmtId="0" fontId="65" fillId="0" borderId="0"/>
    <xf numFmtId="0" fontId="65" fillId="0" borderId="0"/>
    <xf numFmtId="0" fontId="65" fillId="0" borderId="0"/>
    <xf numFmtId="218" fontId="65" fillId="0" borderId="0"/>
    <xf numFmtId="0" fontId="80" fillId="0" borderId="0"/>
    <xf numFmtId="0" fontId="65"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80" fillId="0" borderId="0"/>
    <xf numFmtId="0" fontId="80" fillId="0" borderId="0"/>
    <xf numFmtId="0" fontId="202" fillId="0" borderId="0"/>
    <xf numFmtId="231" fontId="256" fillId="0" borderId="0"/>
    <xf numFmtId="0" fontId="186"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9" fontId="65" fillId="0" borderId="0" applyFont="0" applyFill="0" applyBorder="0" applyAlignment="0" applyProtection="0"/>
    <xf numFmtId="0" fontId="64" fillId="0" borderId="0"/>
    <xf numFmtId="231" fontId="256" fillId="0" borderId="0"/>
    <xf numFmtId="0" fontId="13" fillId="0" borderId="0"/>
    <xf numFmtId="218" fontId="65" fillId="24" borderId="10" applyNumberFormat="0" applyFont="0" applyAlignment="0" applyProtection="0"/>
    <xf numFmtId="218" fontId="141" fillId="4" borderId="0" applyNumberFormat="0" applyBorder="0" applyAlignment="0" applyProtection="0"/>
    <xf numFmtId="9" fontId="65" fillId="0" borderId="0" applyFont="0" applyFill="0" applyBorder="0" applyAlignment="0" applyProtection="0"/>
    <xf numFmtId="218" fontId="131" fillId="21" borderId="11" applyNumberFormat="0" applyAlignment="0" applyProtection="0"/>
    <xf numFmtId="9" fontId="80"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218" fontId="140" fillId="23" borderId="0" applyNumberFormat="0" applyBorder="0" applyAlignment="0" applyProtection="0"/>
    <xf numFmtId="0" fontId="103" fillId="0" borderId="0" applyNumberFormat="0" applyFill="0" applyBorder="0" applyAlignment="0" applyProtection="0"/>
    <xf numFmtId="0" fontId="185"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5" fontId="35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8" borderId="0" applyNumberFormat="0" applyBorder="0" applyAlignment="0" applyProtection="0"/>
    <xf numFmtId="222" fontId="352" fillId="0" borderId="0">
      <alignment wrapText="1"/>
    </xf>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80" fillId="6" borderId="0" applyNumberFormat="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7" borderId="0" applyNumberFormat="0" applyBorder="0" applyAlignment="0" applyProtection="0"/>
    <xf numFmtId="0" fontId="111" fillId="15" borderId="0" applyNumberFormat="0" applyBorder="0" applyAlignment="0" applyProtection="0"/>
    <xf numFmtId="201" fontId="111" fillId="15" borderId="0" applyNumberFormat="0" applyBorder="0" applyAlignment="0" applyProtection="0"/>
    <xf numFmtId="201" fontId="109" fillId="9" borderId="0" applyNumberFormat="0" applyBorder="0" applyAlignment="0" applyProtection="0"/>
    <xf numFmtId="201" fontId="109" fillId="3" borderId="0" applyNumberFormat="0" applyBorder="0" applyAlignment="0" applyProtection="0"/>
    <xf numFmtId="0" fontId="65" fillId="24" borderId="10" applyNumberFormat="0" applyFont="0" applyAlignment="0" applyProtection="0"/>
    <xf numFmtId="0" fontId="140" fillId="23" borderId="0" applyNumberFormat="0" applyBorder="0" applyAlignment="0" applyProtection="0"/>
    <xf numFmtId="0" fontId="137" fillId="0" borderId="13"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64" fillId="0" borderId="0" applyNumberFormat="0" applyFont="0" applyFill="0" applyBorder="0" applyAlignment="0" applyProtection="0">
      <alignment vertical="top"/>
    </xf>
    <xf numFmtId="0" fontId="80" fillId="0" borderId="0"/>
    <xf numFmtId="0" fontId="141" fillId="4" borderId="0" applyNumberFormat="0" applyBorder="0" applyAlignment="0" applyProtection="0"/>
    <xf numFmtId="0" fontId="13" fillId="0" borderId="0"/>
    <xf numFmtId="0" fontId="13" fillId="0" borderId="0"/>
    <xf numFmtId="201" fontId="109" fillId="3" borderId="0" applyNumberFormat="0" applyBorder="0" applyAlignment="0" applyProtection="0"/>
    <xf numFmtId="195" fontId="187" fillId="0" borderId="0" applyFont="0" applyFill="0" applyBorder="0" applyAlignment="0" applyProtection="0"/>
    <xf numFmtId="201" fontId="109" fillId="3" borderId="0" applyNumberFormat="0" applyBorder="0" applyAlignment="0" applyProtection="0"/>
    <xf numFmtId="201" fontId="109" fillId="7"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6" borderId="0" applyNumberFormat="0" applyBorder="0" applyAlignment="0" applyProtection="0"/>
    <xf numFmtId="201" fontId="80" fillId="3" borderId="0" applyNumberFormat="0" applyBorder="0" applyAlignment="0" applyProtection="0"/>
    <xf numFmtId="201" fontId="109" fillId="9" borderId="0" applyNumberFormat="0" applyBorder="0" applyAlignment="0" applyProtection="0"/>
    <xf numFmtId="201" fontId="110" fillId="13"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2"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80" fillId="10" borderId="0" applyNumberFormat="0" applyBorder="0" applyAlignment="0" applyProtection="0"/>
    <xf numFmtId="201" fontId="80" fillId="9" borderId="0" applyNumberFormat="0" applyBorder="0" applyAlignment="0" applyProtection="0"/>
    <xf numFmtId="201" fontId="110" fillId="13" borderId="0" applyNumberFormat="0" applyBorder="0" applyAlignment="0" applyProtection="0"/>
    <xf numFmtId="201" fontId="110" fillId="14"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18" fontId="109" fillId="4" borderId="0" applyNumberFormat="0" applyBorder="0" applyAlignment="0" applyProtection="0"/>
    <xf numFmtId="165" fontId="199" fillId="0" borderId="0" applyFont="0" applyFill="0" applyBorder="0" applyAlignment="0" applyProtection="0"/>
    <xf numFmtId="201" fontId="109" fillId="0" borderId="0"/>
    <xf numFmtId="201" fontId="110" fillId="20"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1" fillId="10" borderId="0" applyNumberFormat="0" applyBorder="0" applyAlignment="0" applyProtection="0"/>
    <xf numFmtId="201" fontId="110" fillId="20" borderId="0" applyNumberFormat="0" applyBorder="0" applyAlignment="0" applyProtection="0"/>
    <xf numFmtId="201" fontId="118" fillId="5" borderId="0" applyNumberFormat="0" applyBorder="0" applyAlignment="0" applyProtection="0"/>
    <xf numFmtId="201" fontId="117" fillId="0" borderId="0" applyNumberFormat="0" applyFill="0" applyBorder="0" applyAlignment="0" applyProtection="0"/>
    <xf numFmtId="201" fontId="194" fillId="57" borderId="40">
      <alignment vertical="center"/>
    </xf>
    <xf numFmtId="201" fontId="118" fillId="5" borderId="0" applyNumberFormat="0" applyBorder="0" applyAlignment="0" applyProtection="0"/>
    <xf numFmtId="189" fontId="122" fillId="0" borderId="0">
      <protection locked="0"/>
    </xf>
    <xf numFmtId="201" fontId="121" fillId="0" borderId="8" applyNumberFormat="0" applyFill="0" applyAlignment="0" applyProtection="0"/>
    <xf numFmtId="201" fontId="203" fillId="0" borderId="0"/>
    <xf numFmtId="201" fontId="80" fillId="0" borderId="0"/>
    <xf numFmtId="201" fontId="227" fillId="0" borderId="0" applyNumberFormat="0" applyFill="0" applyBorder="0" applyAlignment="0" applyProtection="0"/>
    <xf numFmtId="201" fontId="127" fillId="21" borderId="11" applyNumberFormat="0" applyAlignment="0" applyProtection="0"/>
    <xf numFmtId="201" fontId="184" fillId="24" borderId="10" applyNumberFormat="0" applyFont="0" applyAlignment="0" applyProtection="0"/>
    <xf numFmtId="201" fontId="64" fillId="0" borderId="0" applyNumberFormat="0" applyFont="0" applyFill="0" applyBorder="0" applyAlignment="0" applyProtection="0"/>
    <xf numFmtId="201" fontId="65" fillId="0" borderId="0"/>
    <xf numFmtId="201" fontId="64" fillId="0" borderId="0" applyNumberFormat="0" applyFont="0" applyFill="0" applyBorder="0" applyAlignment="0" applyProtection="0"/>
    <xf numFmtId="0" fontId="109" fillId="0" borderId="0"/>
    <xf numFmtId="0" fontId="109" fillId="0" borderId="0"/>
    <xf numFmtId="0" fontId="109" fillId="0" borderId="0"/>
    <xf numFmtId="0" fontId="109" fillId="0" borderId="0"/>
    <xf numFmtId="0" fontId="65" fillId="0" borderId="0"/>
    <xf numFmtId="0" fontId="65" fillId="0" borderId="0"/>
    <xf numFmtId="165" fontId="199" fillId="0" borderId="0" applyFont="0" applyFill="0" applyBorder="0" applyAlignment="0" applyProtection="0"/>
    <xf numFmtId="0" fontId="65" fillId="0" borderId="0"/>
    <xf numFmtId="165" fontId="109" fillId="0" borderId="0" applyFont="0" applyFill="0" applyBorder="0" applyAlignment="0" applyProtection="0"/>
    <xf numFmtId="0" fontId="13" fillId="50"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62" fillId="11" borderId="0" applyNumberFormat="0" applyBorder="0" applyAlignment="0" applyProtection="0"/>
    <xf numFmtId="0" fontId="13" fillId="47" borderId="0" applyNumberFormat="0" applyBorder="0" applyAlignment="0" applyProtection="0"/>
    <xf numFmtId="0" fontId="162" fillId="16" borderId="0" applyNumberFormat="0" applyBorder="0" applyAlignment="0" applyProtection="0"/>
    <xf numFmtId="0" fontId="69" fillId="0" borderId="0"/>
    <xf numFmtId="9" fontId="109" fillId="0" borderId="0" applyFont="0" applyFill="0" applyBorder="0" applyAlignment="0" applyProtection="0"/>
    <xf numFmtId="244" fontId="320" fillId="0" borderId="0"/>
    <xf numFmtId="0" fontId="13" fillId="0" borderId="0"/>
    <xf numFmtId="0" fontId="13" fillId="0" borderId="0"/>
    <xf numFmtId="0" fontId="13" fillId="0" borderId="0"/>
    <xf numFmtId="0" fontId="162" fillId="37" borderId="0" applyNumberFormat="0" applyBorder="0" applyAlignment="0" applyProtection="0"/>
    <xf numFmtId="9" fontId="65" fillId="0" borderId="0" applyFont="0" applyFill="0" applyBorder="0" applyAlignment="0" applyProtection="0"/>
    <xf numFmtId="0" fontId="65" fillId="0" borderId="0"/>
    <xf numFmtId="0" fontId="13" fillId="0" borderId="0"/>
    <xf numFmtId="0" fontId="80" fillId="32" borderId="34" applyNumberFormat="0" applyFont="0" applyAlignment="0" applyProtection="0"/>
    <xf numFmtId="245" fontId="65" fillId="0" borderId="0" applyFont="0" applyFill="0" applyBorder="0" applyAlignment="0" applyProtection="0"/>
    <xf numFmtId="183" fontId="65" fillId="0" borderId="0" applyFont="0" applyFill="0" applyBorder="0" applyAlignment="0" applyProtection="0"/>
    <xf numFmtId="0" fontId="162" fillId="33" borderId="0" applyNumberFormat="0" applyBorder="0" applyAlignment="0" applyProtection="0"/>
    <xf numFmtId="183" fontId="80" fillId="0" borderId="0" applyFont="0" applyFill="0" applyBorder="0" applyAlignment="0" applyProtection="0"/>
    <xf numFmtId="0" fontId="13" fillId="0" borderId="0"/>
    <xf numFmtId="0" fontId="146" fillId="0" borderId="0"/>
    <xf numFmtId="218" fontId="109" fillId="3" borderId="0" applyNumberFormat="0" applyBorder="0" applyAlignment="0" applyProtection="0"/>
    <xf numFmtId="0" fontId="80" fillId="3" borderId="0" applyNumberFormat="0" applyBorder="0" applyAlignment="0" applyProtection="0"/>
    <xf numFmtId="218" fontId="109" fillId="4" borderId="0" applyNumberFormat="0" applyBorder="0" applyAlignment="0" applyProtection="0"/>
    <xf numFmtId="218" fontId="110" fillId="14" borderId="0" applyNumberFormat="0" applyBorder="0" applyAlignment="0" applyProtection="0"/>
    <xf numFmtId="218" fontId="109" fillId="10" borderId="0" applyNumberFormat="0" applyBorder="0" applyAlignment="0" applyProtection="0"/>
    <xf numFmtId="0" fontId="80" fillId="8"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218" fontId="109" fillId="8" borderId="0" applyNumberFormat="0" applyBorder="0" applyAlignment="0" applyProtection="0"/>
    <xf numFmtId="0" fontId="80" fillId="9" borderId="0" applyNumberFormat="0" applyBorder="0" applyAlignment="0" applyProtection="0"/>
    <xf numFmtId="218" fontId="80" fillId="6" borderId="0" applyNumberFormat="0" applyBorder="0" applyAlignment="0" applyProtection="0"/>
    <xf numFmtId="218" fontId="80" fillId="3" borderId="0" applyNumberFormat="0" applyBorder="0" applyAlignment="0" applyProtection="0"/>
    <xf numFmtId="0" fontId="80"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2"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218" fontId="109" fillId="6" borderId="0" applyNumberFormat="0" applyBorder="0" applyAlignment="0" applyProtection="0"/>
    <xf numFmtId="0" fontId="80" fillId="12" borderId="0" applyNumberFormat="0" applyBorder="0" applyAlignment="0" applyProtection="0"/>
    <xf numFmtId="218" fontId="109" fillId="9" borderId="0" applyNumberFormat="0" applyBorder="0" applyAlignment="0" applyProtection="0"/>
    <xf numFmtId="218" fontId="109" fillId="12" borderId="0" applyNumberFormat="0" applyBorder="0" applyAlignment="0" applyProtection="0"/>
    <xf numFmtId="218" fontId="110" fillId="10"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6"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1" fillId="15" borderId="0" applyNumberFormat="0" applyBorder="0" applyAlignment="0" applyProtection="0"/>
    <xf numFmtId="218" fontId="111" fillId="10" borderId="0" applyNumberFormat="0" applyBorder="0" applyAlignment="0" applyProtection="0"/>
    <xf numFmtId="218" fontId="110" fillId="17" borderId="0" applyNumberFormat="0" applyBorder="0" applyAlignment="0" applyProtection="0"/>
    <xf numFmtId="218" fontId="110" fillId="19"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4" fillId="21" borderId="4" applyNumberFormat="0" applyAlignment="0" applyProtection="0"/>
    <xf numFmtId="218" fontId="110" fillId="20"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218" fontId="114" fillId="21" borderId="4" applyNumberFormat="0" applyAlignment="0" applyProtection="0"/>
    <xf numFmtId="218" fontId="117" fillId="0" borderId="0" applyNumberFormat="0" applyFill="0" applyBorder="0" applyAlignment="0" applyProtection="0"/>
    <xf numFmtId="216" fontId="206" fillId="0" borderId="0">
      <protection locked="0"/>
    </xf>
    <xf numFmtId="218" fontId="110" fillId="13" borderId="0" applyNumberFormat="0" applyBorder="0" applyAlignment="0" applyProtection="0"/>
    <xf numFmtId="218" fontId="117" fillId="0" borderId="0" applyNumberFormat="0" applyFill="0" applyBorder="0" applyAlignment="0" applyProtection="0"/>
    <xf numFmtId="218" fontId="209" fillId="0" borderId="0"/>
    <xf numFmtId="218" fontId="209" fillId="0" borderId="0"/>
    <xf numFmtId="0" fontId="293" fillId="66" borderId="0" applyNumberFormat="0" applyBorder="0" applyAlignment="0" applyProtection="0"/>
    <xf numFmtId="0" fontId="13" fillId="0" borderId="0"/>
    <xf numFmtId="218" fontId="111" fillId="20" borderId="0" applyNumberFormat="0" applyBorder="0" applyAlignment="0" applyProtection="0"/>
    <xf numFmtId="218" fontId="126" fillId="23" borderId="0" applyNumberFormat="0" applyBorder="0" applyAlignment="0" applyProtection="0"/>
    <xf numFmtId="218" fontId="121" fillId="0" borderId="0" applyNumberFormat="0" applyFill="0" applyBorder="0" applyAlignment="0" applyProtection="0"/>
    <xf numFmtId="218" fontId="120" fillId="0" borderId="7" applyNumberFormat="0" applyFill="0" applyAlignment="0" applyProtection="0"/>
    <xf numFmtId="218" fontId="120" fillId="0" borderId="7"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4" fillId="8" borderId="4" applyNumberFormat="0" applyAlignment="0" applyProtection="0"/>
    <xf numFmtId="0" fontId="303" fillId="7" borderId="53" applyNumberFormat="0" applyAlignment="0" applyProtection="0"/>
    <xf numFmtId="218" fontId="124" fillId="8" borderId="4" applyNumberFormat="0" applyAlignment="0" applyProtection="0"/>
    <xf numFmtId="0" fontId="303" fillId="7" borderId="53" applyNumberFormat="0" applyAlignment="0" applyProtection="0"/>
    <xf numFmtId="218" fontId="125" fillId="0" borderId="9" applyNumberFormat="0" applyFill="0" applyAlignment="0" applyProtection="0"/>
    <xf numFmtId="218" fontId="125" fillId="0" borderId="9" applyNumberFormat="0" applyFill="0" applyAlignment="0" applyProtection="0"/>
    <xf numFmtId="218" fontId="126" fillId="23" borderId="0" applyNumberFormat="0" applyBorder="0" applyAlignment="0" applyProtection="0"/>
    <xf numFmtId="218" fontId="184" fillId="24" borderId="10" applyNumberFormat="0" applyFont="0" applyAlignment="0" applyProtection="0"/>
    <xf numFmtId="0" fontId="211" fillId="0" borderId="0"/>
    <xf numFmtId="0" fontId="199" fillId="0" borderId="0"/>
    <xf numFmtId="231" fontId="35" fillId="0" borderId="0"/>
    <xf numFmtId="231" fontId="199" fillId="0" borderId="0"/>
    <xf numFmtId="218" fontId="184" fillId="24" borderId="10" applyNumberFormat="0" applyFont="0" applyAlignment="0" applyProtection="0"/>
    <xf numFmtId="0" fontId="80" fillId="0" borderId="0"/>
    <xf numFmtId="218" fontId="184" fillId="24" borderId="10" applyNumberFormat="0" applyFont="0" applyAlignment="0" applyProtection="0"/>
    <xf numFmtId="0" fontId="84" fillId="0" borderId="37" applyNumberFormat="0" applyFont="0" applyFill="0" applyAlignment="0" applyProtection="0"/>
    <xf numFmtId="218" fontId="128" fillId="0" borderId="0" applyNumberFormat="0" applyFill="0" applyBorder="0" applyAlignment="0" applyProtection="0"/>
    <xf numFmtId="218" fontId="115" fillId="22" borderId="5" applyNumberForma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9" borderId="0" applyNumberFormat="0" applyBorder="0" applyAlignment="0" applyProtection="0"/>
    <xf numFmtId="218" fontId="111" fillId="13" borderId="0" applyNumberFormat="0" applyBorder="0" applyAlignment="0" applyProtection="0"/>
    <xf numFmtId="231" fontId="256" fillId="0" borderId="0"/>
    <xf numFmtId="0" fontId="65" fillId="0" borderId="0"/>
    <xf numFmtId="0" fontId="65" fillId="0" borderId="0"/>
    <xf numFmtId="0" fontId="65" fillId="0" borderId="0"/>
    <xf numFmtId="218" fontId="65" fillId="0" borderId="0"/>
    <xf numFmtId="0" fontId="13" fillId="0" borderId="0"/>
    <xf numFmtId="231" fontId="256" fillId="0" borderId="0"/>
    <xf numFmtId="231" fontId="256" fillId="0" borderId="0"/>
    <xf numFmtId="218" fontId="80" fillId="4" borderId="0" applyNumberFormat="0" applyBorder="0" applyAlignment="0" applyProtection="0"/>
    <xf numFmtId="9" fontId="64" fillId="0" borderId="0" applyFont="0" applyFill="0" applyBorder="0" applyAlignment="0" applyProtection="0"/>
    <xf numFmtId="0" fontId="64" fillId="24" borderId="10" applyNumberFormat="0" applyFont="0" applyAlignment="0" applyProtection="0"/>
    <xf numFmtId="218" fontId="142" fillId="0" borderId="0" applyNumberFormat="0" applyFill="0" applyBorder="0" applyAlignment="0" applyProtection="0"/>
    <xf numFmtId="218" fontId="80" fillId="9" borderId="0" applyNumberFormat="0" applyBorder="0" applyAlignment="0" applyProtection="0"/>
    <xf numFmtId="0" fontId="13" fillId="6" borderId="0" applyNumberFormat="0" applyBorder="0" applyAlignment="0" applyProtection="0"/>
    <xf numFmtId="218" fontId="80" fillId="6" borderId="0" applyNumberFormat="0" applyBorder="0" applyAlignment="0" applyProtection="0"/>
    <xf numFmtId="0" fontId="359" fillId="0" borderId="0" applyNumberFormat="0" applyFill="0" applyBorder="0" applyAlignment="0" applyProtection="0">
      <alignment vertical="top"/>
      <protection locked="0"/>
    </xf>
    <xf numFmtId="167" fontId="10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206" fillId="0" borderId="0">
      <protection locked="0"/>
    </xf>
    <xf numFmtId="0" fontId="357" fillId="0" borderId="0">
      <protection locked="0"/>
    </xf>
    <xf numFmtId="0" fontId="359" fillId="0" borderId="0" applyNumberFormat="0" applyFill="0" applyBorder="0" applyAlignment="0" applyProtection="0">
      <alignment vertical="top"/>
      <protection locked="0"/>
    </xf>
    <xf numFmtId="218" fontId="111" fillId="20" borderId="0" applyNumberFormat="0" applyBorder="0" applyAlignment="0" applyProtection="0"/>
    <xf numFmtId="218" fontId="128" fillId="0" borderId="0" applyNumberFormat="0" applyFill="0" applyBorder="0" applyAlignment="0" applyProtection="0"/>
    <xf numFmtId="0" fontId="35" fillId="0" borderId="0"/>
    <xf numFmtId="218" fontId="111" fillId="15" borderId="0" applyNumberFormat="0" applyBorder="0" applyAlignment="0" applyProtection="0"/>
    <xf numFmtId="0" fontId="65" fillId="0" borderId="0"/>
    <xf numFmtId="218" fontId="136" fillId="0" borderId="0" applyNumberFormat="0" applyFill="0" applyBorder="0" applyAlignment="0" applyProtection="0"/>
    <xf numFmtId="0" fontId="80" fillId="0" borderId="0"/>
    <xf numFmtId="0" fontId="84" fillId="0" borderId="0"/>
    <xf numFmtId="231" fontId="320" fillId="0" borderId="0"/>
    <xf numFmtId="167" fontId="80" fillId="0" borderId="0" applyFont="0" applyFill="0" applyBorder="0" applyAlignment="0" applyProtection="0"/>
    <xf numFmtId="167" fontId="80"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218" fontId="142"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47" borderId="0" applyNumberFormat="0" applyBorder="0" applyAlignment="0" applyProtection="0"/>
    <xf numFmtId="0" fontId="13" fillId="38" borderId="0" applyNumberFormat="0" applyBorder="0" applyAlignment="0" applyProtection="0"/>
    <xf numFmtId="0" fontId="13" fillId="0" borderId="0"/>
    <xf numFmtId="0" fontId="13" fillId="46" borderId="0" applyNumberFormat="0" applyBorder="0" applyAlignment="0" applyProtection="0"/>
    <xf numFmtId="0" fontId="13" fillId="0" borderId="0"/>
    <xf numFmtId="0" fontId="13" fillId="5" borderId="0" applyNumberFormat="0" applyBorder="0" applyAlignment="0" applyProtection="0"/>
    <xf numFmtId="0" fontId="13" fillId="0" borderId="0"/>
    <xf numFmtId="0" fontId="214" fillId="0" borderId="0" applyNumberFormat="0" applyFill="0" applyBorder="0" applyAlignment="0" applyProtection="0">
      <alignment vertical="top"/>
      <protection locked="0"/>
    </xf>
    <xf numFmtId="167" fontId="199" fillId="0" borderId="0" applyFont="0" applyFill="0" applyBorder="0" applyAlignment="0" applyProtection="0"/>
    <xf numFmtId="0" fontId="353" fillId="0" borderId="0"/>
    <xf numFmtId="167" fontId="199" fillId="0" borderId="0" applyFont="0" applyFill="0" applyBorder="0" applyAlignment="0" applyProtection="0"/>
    <xf numFmtId="0" fontId="199" fillId="0" borderId="0"/>
    <xf numFmtId="0" fontId="109" fillId="0" borderId="0"/>
    <xf numFmtId="0" fontId="199"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80" fillId="0" borderId="0"/>
    <xf numFmtId="0" fontId="80"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09" fillId="0" borderId="0" applyFont="0" applyFill="0" applyBorder="0" applyAlignment="0" applyProtection="0"/>
    <xf numFmtId="0" fontId="13" fillId="4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39" borderId="0" applyNumberFormat="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84" fillId="0" borderId="0"/>
    <xf numFmtId="0" fontId="162" fillId="49" borderId="0" applyNumberFormat="0" applyBorder="0" applyAlignment="0" applyProtection="0"/>
    <xf numFmtId="0" fontId="13" fillId="3"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0" fontId="180"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11"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34" borderId="0" applyNumberFormat="0" applyBorder="0" applyAlignment="0" applyProtection="0"/>
    <xf numFmtId="0" fontId="13" fillId="0" borderId="0"/>
    <xf numFmtId="0" fontId="13" fillId="0" borderId="0"/>
    <xf numFmtId="0" fontId="162" fillId="33" borderId="0" applyNumberFormat="0" applyBorder="0" applyAlignment="0" applyProtection="0"/>
    <xf numFmtId="0" fontId="13" fillId="42" borderId="0" applyNumberFormat="0" applyBorder="0" applyAlignment="0" applyProtection="0"/>
    <xf numFmtId="0" fontId="162" fillId="41" borderId="0" applyNumberFormat="0" applyBorder="0" applyAlignment="0" applyProtection="0"/>
    <xf numFmtId="0" fontId="162" fillId="48" borderId="0" applyNumberFormat="0" applyBorder="0" applyAlignment="0" applyProtection="0"/>
    <xf numFmtId="167" fontId="80" fillId="0" borderId="0" applyFont="0" applyFill="0" applyBorder="0" applyAlignment="0" applyProtection="0"/>
    <xf numFmtId="0" fontId="13" fillId="0" borderId="0"/>
    <xf numFmtId="167" fontId="109" fillId="0" borderId="0" applyFont="0" applyFill="0" applyBorder="0" applyAlignment="0" applyProtection="0"/>
    <xf numFmtId="167" fontId="109" fillId="0" borderId="0" applyFont="0" applyFill="0" applyBorder="0" applyAlignment="0" applyProtection="0"/>
    <xf numFmtId="0" fontId="13" fillId="11" borderId="0" applyNumberFormat="0" applyBorder="0" applyAlignment="0" applyProtection="0"/>
    <xf numFmtId="167" fontId="199" fillId="0" borderId="0" applyFont="0" applyFill="0" applyBorder="0" applyAlignment="0" applyProtection="0"/>
    <xf numFmtId="0" fontId="13" fillId="0" borderId="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1"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0" borderId="0"/>
    <xf numFmtId="0" fontId="13" fillId="46" borderId="0" applyNumberFormat="0" applyBorder="0" applyAlignment="0" applyProtection="0"/>
    <xf numFmtId="0" fontId="13" fillId="0" borderId="0"/>
    <xf numFmtId="0" fontId="13" fillId="5" borderId="0" applyNumberFormat="0" applyBorder="0" applyAlignment="0" applyProtection="0"/>
    <xf numFmtId="0" fontId="13" fillId="4" borderId="0" applyNumberFormat="0" applyBorder="0" applyAlignment="0" applyProtection="0"/>
    <xf numFmtId="0" fontId="13" fillId="0" borderId="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0"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167" fontId="199" fillId="0" borderId="0" applyFont="0" applyFill="0" applyBorder="0" applyAlignment="0" applyProtection="0"/>
    <xf numFmtId="0" fontId="13" fillId="0" borderId="0"/>
    <xf numFmtId="167" fontId="109" fillId="0" borderId="0" applyFont="0" applyFill="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46"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0" borderId="0"/>
    <xf numFmtId="0" fontId="13" fillId="43"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3" fillId="11" borderId="0" applyNumberFormat="0" applyBorder="0" applyAlignment="0" applyProtection="0"/>
    <xf numFmtId="0" fontId="13" fillId="4" borderId="0" applyNumberFormat="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13" fillId="0" borderId="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0" fontId="111" fillId="10" borderId="0" applyNumberFormat="0" applyBorder="0" applyAlignment="0" applyProtection="0"/>
    <xf numFmtId="0" fontId="80" fillId="3" borderId="0" applyNumberFormat="0" applyBorder="0" applyAlignment="0" applyProtection="0"/>
    <xf numFmtId="0" fontId="13" fillId="0" borderId="0"/>
    <xf numFmtId="0" fontId="13" fillId="0" borderId="0"/>
    <xf numFmtId="0" fontId="13" fillId="46" borderId="0" applyNumberFormat="0" applyBorder="0" applyAlignment="0" applyProtection="0"/>
    <xf numFmtId="0" fontId="13" fillId="0" borderId="0"/>
    <xf numFmtId="167" fontId="80" fillId="0" borderId="0" applyFont="0" applyFill="0" applyBorder="0" applyAlignment="0" applyProtection="0"/>
    <xf numFmtId="0" fontId="13" fillId="39" borderId="0" applyNumberFormat="0" applyBorder="0" applyAlignment="0" applyProtection="0"/>
    <xf numFmtId="0" fontId="13" fillId="5" borderId="0" applyNumberFormat="0" applyBorder="0" applyAlignment="0" applyProtection="0"/>
    <xf numFmtId="0" fontId="13" fillId="55" borderId="0" applyNumberFormat="0" applyBorder="0" applyAlignment="0" applyProtection="0"/>
    <xf numFmtId="0" fontId="13" fillId="0" borderId="0"/>
    <xf numFmtId="167" fontId="109"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268" fillId="0" borderId="0">
      <protection locked="0"/>
    </xf>
    <xf numFmtId="167" fontId="80" fillId="0" borderId="0" applyFont="0" applyFill="0" applyBorder="0" applyAlignment="0" applyProtection="0"/>
    <xf numFmtId="167" fontId="80" fillId="0" borderId="0" applyFont="0" applyFill="0" applyBorder="0" applyAlignment="0" applyProtection="0"/>
    <xf numFmtId="201" fontId="109" fillId="0" borderId="0"/>
    <xf numFmtId="0" fontId="80" fillId="7" borderId="0" applyNumberFormat="0" applyBorder="0" applyAlignment="0" applyProtection="0"/>
    <xf numFmtId="0" fontId="64" fillId="0" borderId="0"/>
    <xf numFmtId="0" fontId="80" fillId="3" borderId="0" applyNumberFormat="0" applyBorder="0" applyAlignment="0" applyProtection="0"/>
    <xf numFmtId="0" fontId="70" fillId="6" borderId="0" applyNumberFormat="0" applyBorder="0" applyAlignment="0" applyProtection="0"/>
    <xf numFmtId="0" fontId="70" fillId="11" borderId="0" applyNumberFormat="0" applyBorder="0" applyAlignment="0" applyProtection="0"/>
    <xf numFmtId="0" fontId="80" fillId="2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80" fillId="24" borderId="0" applyNumberFormat="0" applyBorder="0" applyAlignment="0" applyProtection="0"/>
    <xf numFmtId="0" fontId="70" fillId="6"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111" fillId="13" borderId="0" applyNumberFormat="0" applyBorder="0" applyAlignment="0" applyProtection="0"/>
    <xf numFmtId="0" fontId="70" fillId="3" borderId="0" applyNumberFormat="0" applyBorder="0" applyAlignment="0" applyProtection="0"/>
    <xf numFmtId="0" fontId="80" fillId="24"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263" fillId="10" borderId="0" applyNumberFormat="0" applyBorder="0" applyAlignment="0" applyProtection="0"/>
    <xf numFmtId="0" fontId="263" fillId="13" borderId="0" applyNumberFormat="0" applyBorder="0" applyAlignment="0" applyProtection="0"/>
    <xf numFmtId="0" fontId="111" fillId="2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167" fontId="109" fillId="0" borderId="0" applyFont="0" applyFill="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6"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70" fillId="4"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8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80" fillId="8"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80" fillId="9" borderId="0" applyNumberFormat="0" applyBorder="0" applyAlignment="0" applyProtection="0"/>
    <xf numFmtId="0" fontId="135" fillId="0" borderId="7" applyNumberFormat="0" applyFill="0" applyAlignment="0" applyProtection="0"/>
    <xf numFmtId="0" fontId="263" fillId="14" borderId="0" applyNumberFormat="0" applyBorder="0" applyAlignment="0" applyProtection="0"/>
    <xf numFmtId="0" fontId="70" fillId="6" borderId="0" applyNumberFormat="0" applyBorder="0" applyAlignment="0" applyProtection="0"/>
    <xf numFmtId="0" fontId="70" fillId="10"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80" fillId="10"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80" fillId="11" borderId="0" applyNumberFormat="0" applyBorder="0" applyAlignment="0" applyProtection="0"/>
    <xf numFmtId="0" fontId="70" fillId="6" borderId="0" applyNumberFormat="0" applyBorder="0" applyAlignment="0" applyProtection="0"/>
    <xf numFmtId="0" fontId="263" fillId="10" borderId="0" applyNumberFormat="0" applyBorder="0" applyAlignment="0" applyProtection="0"/>
    <xf numFmtId="0" fontId="263" fillId="13"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11" borderId="0" applyNumberFormat="0" applyBorder="0" applyAlignment="0" applyProtection="0"/>
    <xf numFmtId="0" fontId="111" fillId="12"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111"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111" fillId="16" borderId="0" applyNumberFormat="0" applyBorder="0" applyAlignment="0" applyProtection="0"/>
    <xf numFmtId="0" fontId="263" fillId="16" borderId="0" applyNumberFormat="0" applyBorder="0" applyAlignment="0" applyProtection="0"/>
    <xf numFmtId="0" fontId="111" fillId="16" borderId="0" applyNumberFormat="0" applyBorder="0" applyAlignment="0" applyProtection="0"/>
    <xf numFmtId="0" fontId="141" fillId="4" borderId="0" applyNumberFormat="0" applyBorder="0" applyAlignment="0" applyProtection="0"/>
    <xf numFmtId="0" fontId="111" fillId="18"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7" borderId="0" applyNumberFormat="0" applyBorder="0" applyAlignment="0" applyProtection="0"/>
    <xf numFmtId="0" fontId="111" fillId="20" borderId="0" applyNumberFormat="0" applyBorder="0" applyAlignment="0" applyProtection="0"/>
    <xf numFmtId="0" fontId="111" fillId="15" borderId="0" applyNumberFormat="0" applyBorder="0" applyAlignment="0" applyProtection="0"/>
    <xf numFmtId="0" fontId="265" fillId="59" borderId="38">
      <alignment horizontal="left" vertical="center"/>
    </xf>
    <xf numFmtId="0" fontId="64" fillId="57" borderId="0"/>
    <xf numFmtId="0" fontId="65" fillId="57" borderId="38">
      <alignment horizontal="left" vertical="center"/>
    </xf>
    <xf numFmtId="177" fontId="267" fillId="0" borderId="0"/>
    <xf numFmtId="216" fontId="206" fillId="0" borderId="0">
      <protection locked="0"/>
    </xf>
    <xf numFmtId="0" fontId="134" fillId="0" borderId="6" applyNumberFormat="0" applyFill="0" applyAlignment="0" applyProtection="0"/>
    <xf numFmtId="201" fontId="145" fillId="5" borderId="0" applyNumberFormat="0" applyBorder="0" applyAlignment="0" applyProtection="0"/>
    <xf numFmtId="201" fontId="114" fillId="21" borderId="4" applyNumberFormat="0" applyAlignment="0" applyProtection="0"/>
    <xf numFmtId="201" fontId="110" fillId="15" borderId="0" applyNumberFormat="0" applyBorder="0" applyAlignment="0" applyProtection="0"/>
    <xf numFmtId="0" fontId="65" fillId="24" borderId="10" applyNumberFormat="0" applyFont="0" applyAlignment="0" applyProtection="0"/>
    <xf numFmtId="0" fontId="140" fillId="23" borderId="0" applyNumberFormat="0" applyBorder="0" applyAlignment="0" applyProtection="0"/>
    <xf numFmtId="0" fontId="84" fillId="0" borderId="0"/>
    <xf numFmtId="201" fontId="110" fillId="19" borderId="0" applyNumberFormat="0" applyBorder="0" applyAlignment="0" applyProtection="0"/>
    <xf numFmtId="201" fontId="111" fillId="13"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3" fillId="4"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89" fillId="21" borderId="36" applyNumberFormat="0" applyFont="0" applyBorder="0" applyAlignment="0" applyProtection="0">
      <protection hidden="1"/>
    </xf>
    <xf numFmtId="201" fontId="188" fillId="0" borderId="36">
      <protection hidden="1"/>
    </xf>
    <xf numFmtId="201" fontId="113" fillId="4" borderId="0" applyNumberFormat="0" applyBorder="0" applyAlignment="0" applyProtection="0"/>
    <xf numFmtId="201" fontId="114" fillId="21" borderId="4" applyNumberFormat="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176" fontId="199" fillId="0" borderId="0" applyFont="0" applyFill="0" applyBorder="0" applyAlignment="0" applyProtection="0"/>
    <xf numFmtId="201" fontId="84" fillId="57" borderId="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92" fillId="58" borderId="38">
      <alignment horizontal="center" vertical="center"/>
    </xf>
    <xf numFmtId="201" fontId="84" fillId="57" borderId="39"/>
    <xf numFmtId="201" fontId="84" fillId="57" borderId="0"/>
    <xf numFmtId="201" fontId="197" fillId="57" borderId="39"/>
    <xf numFmtId="201" fontId="196" fillId="59" borderId="38">
      <alignment horizontal="left" vertical="center"/>
    </xf>
    <xf numFmtId="201" fontId="193" fillId="57" borderId="38">
      <alignment horizontal="right" vertical="center"/>
    </xf>
    <xf numFmtId="201" fontId="65" fillId="57" borderId="38">
      <alignment horizontal="left" vertical="center"/>
    </xf>
    <xf numFmtId="167" fontId="109" fillId="0" borderId="0" applyFont="0" applyFill="0" applyBorder="0" applyAlignment="0" applyProtection="0"/>
    <xf numFmtId="167" fontId="84" fillId="0" borderId="0" applyFont="0" applyFill="0" applyBorder="0" applyAlignment="0" applyProtection="0"/>
    <xf numFmtId="167" fontId="109" fillId="0" borderId="0" applyFont="0" applyFill="0" applyBorder="0" applyAlignment="0" applyProtection="0"/>
    <xf numFmtId="201" fontId="206" fillId="0" borderId="0">
      <protection locked="0"/>
    </xf>
    <xf numFmtId="201" fontId="117" fillId="0" borderId="0" applyNumberFormat="0" applyFill="0" applyBorder="0" applyAlignment="0" applyProtection="0"/>
    <xf numFmtId="201" fontId="191" fillId="0" borderId="0" applyFon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6" fillId="0" borderId="0">
      <protection locked="0"/>
    </xf>
    <xf numFmtId="201" fontId="207" fillId="0" borderId="0">
      <protection locked="0"/>
    </xf>
    <xf numFmtId="201" fontId="209" fillId="0" borderId="0"/>
    <xf numFmtId="201" fontId="206" fillId="0" borderId="0">
      <protection locked="0"/>
    </xf>
    <xf numFmtId="201" fontId="209" fillId="0" borderId="0"/>
    <xf numFmtId="201" fontId="209" fillId="0" borderId="0"/>
    <xf numFmtId="201" fontId="210" fillId="0" borderId="0"/>
    <xf numFmtId="201" fontId="202" fillId="0" borderId="0"/>
    <xf numFmtId="201" fontId="125" fillId="0" borderId="9" applyNumberFormat="0" applyFill="0" applyAlignment="0" applyProtection="0"/>
    <xf numFmtId="201" fontId="121" fillId="0" borderId="8" applyNumberFormat="0" applyFill="0" applyAlignment="0" applyProtection="0"/>
    <xf numFmtId="201" fontId="120" fillId="0" borderId="7" applyNumberFormat="0" applyFill="0" applyAlignment="0" applyProtection="0"/>
    <xf numFmtId="201" fontId="119" fillId="0" borderId="6" applyNumberFormat="0" applyFill="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4" fillId="8" borderId="4" applyNumberFormat="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2" fillId="0" borderId="0" applyNumberFormat="0" applyFill="0" applyBorder="0" applyAlignment="0" applyProtection="0">
      <alignment vertical="top"/>
      <protection locked="0"/>
    </xf>
    <xf numFmtId="189" fontId="122" fillId="0" borderId="0">
      <protection locked="0"/>
    </xf>
    <xf numFmtId="201" fontId="183"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09" fillId="0" borderId="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218" fillId="0" borderId="0" applyNumberFormat="0" applyFill="0" applyBorder="0" applyAlignment="0" applyProtection="0">
      <alignment vertical="top"/>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09" fillId="0" borderId="0"/>
    <xf numFmtId="201" fontId="203" fillId="0" borderId="0"/>
    <xf numFmtId="201" fontId="203" fillId="0" borderId="0"/>
    <xf numFmtId="201" fontId="109"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18" fontId="110" fillId="13" borderId="0" applyNumberFormat="0" applyBorder="0" applyAlignment="0" applyProtection="0"/>
    <xf numFmtId="0" fontId="13" fillId="0" borderId="0"/>
    <xf numFmtId="167" fontId="84" fillId="0" borderId="0" applyFont="0" applyFill="0" applyBorder="0" applyAlignment="0" applyProtection="0"/>
    <xf numFmtId="189" fontId="116" fillId="0" borderId="0">
      <protection locked="0"/>
    </xf>
    <xf numFmtId="189" fontId="122" fillId="0" borderId="0">
      <protection locked="0"/>
    </xf>
    <xf numFmtId="189" fontId="122" fillId="0" borderId="0">
      <protection locked="0"/>
    </xf>
    <xf numFmtId="189" fontId="116" fillId="0" borderId="0">
      <protection locked="0"/>
    </xf>
    <xf numFmtId="0" fontId="64" fillId="0" borderId="0">
      <alignment wrapText="1"/>
    </xf>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9" fontId="84" fillId="0" borderId="0" applyFont="0" applyFill="0" applyBorder="0" applyAlignment="0" applyProtection="0"/>
    <xf numFmtId="218" fontId="115" fillId="22" borderId="5" applyNumberFormat="0" applyAlignment="0" applyProtection="0"/>
    <xf numFmtId="0" fontId="13" fillId="0" borderId="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111" fillId="19" borderId="0" applyNumberFormat="0" applyBorder="0" applyAlignment="0" applyProtection="0"/>
    <xf numFmtId="0" fontId="263" fillId="19"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9" fillId="25" borderId="0">
      <alignment horizontal="right" vertical="top"/>
    </xf>
    <xf numFmtId="0" fontId="111" fillId="17" borderId="0" applyNumberFormat="0" applyBorder="0" applyAlignment="0" applyProtection="0"/>
    <xf numFmtId="0" fontId="263" fillId="17"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111" fillId="17" borderId="0" applyNumberFormat="0" applyBorder="0" applyAlignment="0" applyProtection="0"/>
    <xf numFmtId="0" fontId="139" fillId="0" borderId="0" applyNumberFormat="0" applyFill="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9" fillId="25" borderId="0">
      <alignment horizontal="left" vertical="top"/>
    </xf>
    <xf numFmtId="0" fontId="270" fillId="25" borderId="0">
      <alignment horizontal="left" vertical="top"/>
    </xf>
    <xf numFmtId="0" fontId="270" fillId="25" borderId="0">
      <alignment horizontal="center" vertical="center"/>
    </xf>
    <xf numFmtId="0" fontId="206" fillId="0" borderId="0">
      <protection locked="0"/>
    </xf>
    <xf numFmtId="0" fontId="70" fillId="10" borderId="0" applyNumberFormat="0" applyBorder="0" applyAlignment="0" applyProtection="0"/>
    <xf numFmtId="0" fontId="80" fillId="6"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201" fontId="109" fillId="0" borderId="0"/>
    <xf numFmtId="201" fontId="109" fillId="0" borderId="0"/>
    <xf numFmtId="201" fontId="187" fillId="0" borderId="0"/>
    <xf numFmtId="201" fontId="109" fillId="0" borderId="0"/>
    <xf numFmtId="201" fontId="109" fillId="0" borderId="0"/>
    <xf numFmtId="0" fontId="70" fillId="6"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205"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99" fillId="0" borderId="0" applyFont="0" applyFill="0" applyBorder="0" applyAlignment="0" applyProtection="0"/>
    <xf numFmtId="167" fontId="84"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205"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201" fontId="206" fillId="0" borderId="0">
      <protection locked="0"/>
    </xf>
    <xf numFmtId="201" fontId="206" fillId="0" borderId="0">
      <protection locked="0"/>
    </xf>
    <xf numFmtId="201" fontId="206" fillId="0" borderId="0">
      <protection locked="0"/>
    </xf>
    <xf numFmtId="201" fontId="207" fillId="0" borderId="0">
      <protection locked="0"/>
    </xf>
    <xf numFmtId="201" fontId="65" fillId="0" borderId="0"/>
    <xf numFmtId="201" fontId="65" fillId="0" borderId="0"/>
    <xf numFmtId="201" fontId="65" fillId="0" borderId="0"/>
    <xf numFmtId="0" fontId="237" fillId="0" borderId="0"/>
    <xf numFmtId="0" fontId="362" fillId="0" borderId="0"/>
    <xf numFmtId="0" fontId="13" fillId="47" borderId="0" applyNumberFormat="0" applyBorder="0" applyAlignment="0" applyProtection="0"/>
    <xf numFmtId="0" fontId="13" fillId="55" borderId="0" applyNumberFormat="0" applyBorder="0" applyAlignment="0" applyProtection="0"/>
    <xf numFmtId="0" fontId="130" fillId="8" borderId="4" applyNumberFormat="0" applyAlignment="0" applyProtection="0"/>
    <xf numFmtId="10" fontId="211" fillId="57" borderId="38" applyNumberFormat="0" applyBorder="0" applyAlignment="0" applyProtection="0"/>
    <xf numFmtId="189" fontId="122" fillId="0" borderId="0">
      <protection locked="0"/>
    </xf>
    <xf numFmtId="0" fontId="358" fillId="0" borderId="0">
      <protection locked="0"/>
    </xf>
    <xf numFmtId="189" fontId="122" fillId="0" borderId="0">
      <protection locked="0"/>
    </xf>
    <xf numFmtId="0" fontId="358" fillId="0" borderId="0">
      <protection locked="0"/>
    </xf>
    <xf numFmtId="174" fontId="206" fillId="0" borderId="0">
      <protection locked="0"/>
    </xf>
    <xf numFmtId="189" fontId="116" fillId="0" borderId="0">
      <protection locked="0"/>
    </xf>
    <xf numFmtId="174" fontId="357" fillId="0" borderId="0">
      <protection locked="0"/>
    </xf>
    <xf numFmtId="248" fontId="365" fillId="0" borderId="0" applyFont="0" applyFill="0" applyBorder="0" applyAlignment="0" applyProtection="0"/>
    <xf numFmtId="248" fontId="65" fillId="0" borderId="0" applyFont="0" applyFill="0" applyBorder="0" applyAlignment="0" applyProtection="0"/>
    <xf numFmtId="189" fontId="116" fillId="0" borderId="0">
      <protection locked="0"/>
    </xf>
    <xf numFmtId="216" fontId="357" fillId="0" borderId="0">
      <protection locked="0"/>
    </xf>
    <xf numFmtId="174" fontId="357" fillId="0" borderId="0">
      <protection locked="0"/>
    </xf>
    <xf numFmtId="174" fontId="357" fillId="0" borderId="0">
      <protection locked="0"/>
    </xf>
    <xf numFmtId="174" fontId="357" fillId="0" borderId="0">
      <protection locked="0"/>
    </xf>
    <xf numFmtId="247" fontId="266" fillId="0" borderId="0" applyFont="0" applyFill="0" applyBorder="0" applyAlignment="0" applyProtection="0"/>
    <xf numFmtId="246" fontId="107" fillId="0" borderId="0" applyFont="0" applyFill="0" applyBorder="0" applyAlignment="0" applyProtection="0"/>
    <xf numFmtId="174" fontId="206" fillId="0" borderId="0">
      <protection locked="0"/>
    </xf>
    <xf numFmtId="174" fontId="357" fillId="0" borderId="0">
      <protection locked="0"/>
    </xf>
    <xf numFmtId="167" fontId="109" fillId="0" borderId="0" applyFont="0" applyFill="0" applyBorder="0" applyAlignment="0" applyProtection="0"/>
    <xf numFmtId="174" fontId="357" fillId="0" borderId="0">
      <protection locked="0"/>
    </xf>
    <xf numFmtId="167" fontId="84" fillId="0" borderId="0" applyFont="0" applyFill="0" applyBorder="0" applyAlignment="0" applyProtection="0"/>
    <xf numFmtId="174" fontId="357" fillId="0" borderId="0">
      <protection locked="0"/>
    </xf>
    <xf numFmtId="175" fontId="186" fillId="0" borderId="0" applyFont="0" applyFill="0" applyBorder="0" applyAlignment="0" applyProtection="0"/>
    <xf numFmtId="174" fontId="206" fillId="0" borderId="0">
      <protection locked="0"/>
    </xf>
    <xf numFmtId="0" fontId="65" fillId="57" borderId="38">
      <alignment horizontal="left" vertical="center"/>
    </xf>
    <xf numFmtId="0" fontId="196" fillId="59" borderId="38">
      <alignment horizontal="left" vertical="center"/>
    </xf>
    <xf numFmtId="0" fontId="196" fillId="59" borderId="38">
      <alignment horizontal="left" vertical="center"/>
    </xf>
    <xf numFmtId="0" fontId="84" fillId="57" borderId="0"/>
    <xf numFmtId="1" fontId="192" fillId="57" borderId="38">
      <alignment horizontal="right" vertical="center"/>
    </xf>
    <xf numFmtId="0" fontId="192" fillId="58" borderId="38">
      <alignment horizontal="center" vertical="center"/>
    </xf>
    <xf numFmtId="0" fontId="192" fillId="58" borderId="38">
      <alignment horizontal="center" vertical="center"/>
    </xf>
    <xf numFmtId="1" fontId="192" fillId="57" borderId="38">
      <alignment horizontal="right" vertical="center"/>
    </xf>
    <xf numFmtId="0" fontId="132" fillId="21" borderId="4" applyNumberFormat="0" applyAlignment="0" applyProtection="0"/>
    <xf numFmtId="0" fontId="162" fillId="16" borderId="0" applyNumberFormat="0" applyBorder="0" applyAlignment="0" applyProtection="0"/>
    <xf numFmtId="0" fontId="162" fillId="52" borderId="0" applyNumberFormat="0" applyBorder="0" applyAlignment="0" applyProtection="0"/>
    <xf numFmtId="0" fontId="162" fillId="14" borderId="0" applyNumberFormat="0" applyBorder="0" applyAlignment="0" applyProtection="0"/>
    <xf numFmtId="0" fontId="162" fillId="11" borderId="0" applyNumberFormat="0" applyBorder="0" applyAlignment="0" applyProtection="0"/>
    <xf numFmtId="0" fontId="162" fillId="40" borderId="0" applyNumberFormat="0" applyBorder="0" applyAlignment="0" applyProtection="0"/>
    <xf numFmtId="0" fontId="162" fillId="13" borderId="0" applyNumberFormat="0" applyBorder="0" applyAlignment="0" applyProtection="0"/>
    <xf numFmtId="0" fontId="111" fillId="16" borderId="0" applyNumberFormat="0" applyBorder="0" applyAlignment="0" applyProtection="0"/>
    <xf numFmtId="0" fontId="162" fillId="56" borderId="0" applyNumberFormat="0" applyBorder="0" applyAlignment="0" applyProtection="0"/>
    <xf numFmtId="0" fontId="111" fillId="10" borderId="0" applyNumberFormat="0" applyBorder="0" applyAlignment="0" applyProtection="0"/>
    <xf numFmtId="0" fontId="162" fillId="52" borderId="0" applyNumberFormat="0" applyBorder="0" applyAlignment="0" applyProtection="0"/>
    <xf numFmtId="0" fontId="111" fillId="21" borderId="0" applyNumberFormat="0" applyBorder="0" applyAlignment="0" applyProtection="0"/>
    <xf numFmtId="0" fontId="111" fillId="14" borderId="0" applyNumberFormat="0" applyBorder="0" applyAlignment="0" applyProtection="0"/>
    <xf numFmtId="0" fontId="162" fillId="48" borderId="0" applyNumberFormat="0" applyBorder="0" applyAlignment="0" applyProtection="0"/>
    <xf numFmtId="0" fontId="111" fillId="4" borderId="0" applyNumberFormat="0" applyBorder="0" applyAlignment="0" applyProtection="0"/>
    <xf numFmtId="0" fontId="111" fillId="23" borderId="0" applyNumberFormat="0" applyBorder="0" applyAlignment="0" applyProtection="0"/>
    <xf numFmtId="0" fontId="111" fillId="11" borderId="0" applyNumberFormat="0" applyBorder="0" applyAlignment="0" applyProtection="0"/>
    <xf numFmtId="0" fontId="162" fillId="44" borderId="0" applyNumberFormat="0" applyBorder="0" applyAlignment="0" applyProtection="0"/>
    <xf numFmtId="0" fontId="111" fillId="12" borderId="0" applyNumberFormat="0" applyBorder="0" applyAlignment="0" applyProtection="0"/>
    <xf numFmtId="0" fontId="162" fillId="40" borderId="0" applyNumberFormat="0" applyBorder="0" applyAlignment="0" applyProtection="0"/>
    <xf numFmtId="0" fontId="111" fillId="15" borderId="0" applyNumberFormat="0" applyBorder="0" applyAlignment="0" applyProtection="0"/>
    <xf numFmtId="0" fontId="162" fillId="36" borderId="0" applyNumberFormat="0" applyBorder="0" applyAlignment="0" applyProtection="0"/>
    <xf numFmtId="201" fontId="206" fillId="0" borderId="0">
      <protection locked="0"/>
    </xf>
    <xf numFmtId="201" fontId="206" fillId="0" borderId="0">
      <protection locked="0"/>
    </xf>
    <xf numFmtId="201" fontId="206" fillId="0" borderId="0">
      <protection locked="0"/>
    </xf>
    <xf numFmtId="201" fontId="207" fillId="0" borderId="0">
      <protection locked="0"/>
    </xf>
    <xf numFmtId="0" fontId="13" fillId="12" borderId="0" applyNumberFormat="0" applyBorder="0" applyAlignment="0" applyProtection="0"/>
    <xf numFmtId="0" fontId="13" fillId="51"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39" borderId="0" applyNumberFormat="0" applyBorder="0" applyAlignment="0" applyProtection="0"/>
    <xf numFmtId="0" fontId="13" fillId="9" borderId="0" applyNumberFormat="0" applyBorder="0" applyAlignment="0" applyProtection="0"/>
    <xf numFmtId="0" fontId="80" fillId="23"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80" fillId="21" borderId="0" applyNumberFormat="0" applyBorder="0" applyAlignment="0" applyProtection="0"/>
    <xf numFmtId="0" fontId="13" fillId="47" borderId="0" applyNumberFormat="0" applyBorder="0" applyAlignment="0" applyProtection="0"/>
    <xf numFmtId="0" fontId="80" fillId="11" borderId="0" applyNumberFormat="0" applyBorder="0" applyAlignment="0" applyProtection="0"/>
    <xf numFmtId="0" fontId="13" fillId="43" borderId="0" applyNumberFormat="0" applyBorder="0" applyAlignment="0" applyProtection="0"/>
    <xf numFmtId="0" fontId="80" fillId="11" borderId="0" applyNumberFormat="0" applyBorder="0" applyAlignment="0" applyProtection="0"/>
    <xf numFmtId="0" fontId="13" fillId="43" borderId="0" applyNumberFormat="0" applyBorder="0" applyAlignment="0" applyProtection="0"/>
    <xf numFmtId="0" fontId="80" fillId="23" borderId="0" applyNumberFormat="0" applyBorder="0" applyAlignment="0" applyProtection="0"/>
    <xf numFmtId="0" fontId="13" fillId="39" borderId="0" applyNumberFormat="0" applyBorder="0" applyAlignment="0" applyProtection="0"/>
    <xf numFmtId="0" fontId="80" fillId="21" borderId="0" applyNumberFormat="0" applyBorder="0" applyAlignment="0" applyProtection="0"/>
    <xf numFmtId="0" fontId="13" fillId="35"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80" fillId="6" borderId="0" applyNumberFormat="0" applyBorder="0" applyAlignment="0" applyProtection="0"/>
    <xf numFmtId="0" fontId="13" fillId="46" borderId="0" applyNumberFormat="0" applyBorder="0" applyAlignment="0" applyProtection="0"/>
    <xf numFmtId="0" fontId="80" fillId="6" borderId="0" applyNumberFormat="0" applyBorder="0" applyAlignment="0" applyProtection="0"/>
    <xf numFmtId="0" fontId="13" fillId="46" borderId="0" applyNumberFormat="0" applyBorder="0" applyAlignment="0" applyProtection="0"/>
    <xf numFmtId="0" fontId="80" fillId="8" borderId="0" applyNumberFormat="0" applyBorder="0" applyAlignment="0" applyProtection="0"/>
    <xf numFmtId="0" fontId="80" fillId="5" borderId="0" applyNumberFormat="0" applyBorder="0" applyAlignment="0" applyProtection="0"/>
    <xf numFmtId="0" fontId="13" fillId="42" borderId="0" applyNumberFormat="0" applyBorder="0" applyAlignment="0" applyProtection="0"/>
    <xf numFmtId="0" fontId="80" fillId="5" borderId="0" applyNumberFormat="0" applyBorder="0" applyAlignment="0" applyProtection="0"/>
    <xf numFmtId="0" fontId="13" fillId="42" borderId="0" applyNumberFormat="0" applyBorder="0" applyAlignment="0" applyProtection="0"/>
    <xf numFmtId="0" fontId="80" fillId="24" borderId="0" applyNumberFormat="0" applyBorder="0" applyAlignment="0" applyProtection="0"/>
    <xf numFmtId="0" fontId="80" fillId="4" borderId="0" applyNumberFormat="0" applyBorder="0" applyAlignment="0" applyProtection="0"/>
    <xf numFmtId="0" fontId="13" fillId="38" borderId="0" applyNumberFormat="0" applyBorder="0" applyAlignment="0" applyProtection="0"/>
    <xf numFmtId="0" fontId="80" fillId="4" borderId="0" applyNumberFormat="0" applyBorder="0" applyAlignment="0" applyProtection="0"/>
    <xf numFmtId="0" fontId="13" fillId="38" borderId="0" applyNumberFormat="0" applyBorder="0" applyAlignment="0" applyProtection="0"/>
    <xf numFmtId="0" fontId="80" fillId="10" borderId="0" applyNumberFormat="0" applyBorder="0" applyAlignment="0" applyProtection="0"/>
    <xf numFmtId="0" fontId="80" fillId="3" borderId="0" applyNumberFormat="0" applyBorder="0" applyAlignment="0" applyProtection="0"/>
    <xf numFmtId="0" fontId="13" fillId="34"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0" fontId="13" fillId="34" borderId="0" applyNumberFormat="0" applyBorder="0" applyAlignment="0" applyProtection="0"/>
    <xf numFmtId="0" fontId="80" fillId="9"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6" borderId="0" applyNumberFormat="0" applyBorder="0" applyAlignment="0" applyProtection="0"/>
    <xf numFmtId="0" fontId="80" fillId="5"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13" fillId="0" borderId="0"/>
    <xf numFmtId="176" fontId="6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6" fillId="0" borderId="0" applyFont="0" applyFill="0" applyBorder="0" applyAlignment="0" applyProtection="0"/>
    <xf numFmtId="0" fontId="80" fillId="0" borderId="0"/>
    <xf numFmtId="0" fontId="13" fillId="0" borderId="0"/>
    <xf numFmtId="0" fontId="13" fillId="0" borderId="0"/>
    <xf numFmtId="0" fontId="80" fillId="0" borderId="0"/>
    <xf numFmtId="0" fontId="13" fillId="0" borderId="0"/>
    <xf numFmtId="0" fontId="13" fillId="0" borderId="0"/>
    <xf numFmtId="0" fontId="146" fillId="0" borderId="0"/>
    <xf numFmtId="0" fontId="239" fillId="0" borderId="0"/>
    <xf numFmtId="0" fontId="237" fillId="0" borderId="0"/>
    <xf numFmtId="0" fontId="35" fillId="0" borderId="0"/>
    <xf numFmtId="0" fontId="100" fillId="0" borderId="0" applyNumberFormat="0" applyFill="0" applyBorder="0" applyAlignment="0" applyProtection="0"/>
    <xf numFmtId="0" fontId="357" fillId="0" borderId="43">
      <protection locked="0"/>
    </xf>
    <xf numFmtId="0" fontId="364" fillId="0" borderId="0">
      <protection locked="0"/>
    </xf>
    <xf numFmtId="0" fontId="358" fillId="0" borderId="0">
      <protection locked="0"/>
    </xf>
    <xf numFmtId="0" fontId="364" fillId="0" borderId="0">
      <protection locked="0"/>
    </xf>
    <xf numFmtId="0" fontId="358" fillId="0" borderId="0">
      <protection locked="0"/>
    </xf>
    <xf numFmtId="0" fontId="363" fillId="0" borderId="0">
      <protection locked="0"/>
    </xf>
    <xf numFmtId="0" fontId="357" fillId="0" borderId="0">
      <protection locked="0"/>
    </xf>
    <xf numFmtId="216" fontId="363" fillId="0" borderId="0">
      <protection locked="0"/>
    </xf>
    <xf numFmtId="216" fontId="357" fillId="0" borderId="0">
      <protection locked="0"/>
    </xf>
    <xf numFmtId="175" fontId="65" fillId="0" borderId="0" applyFont="0" applyFill="0" applyBorder="0" applyAlignment="0" applyProtection="0"/>
    <xf numFmtId="175" fontId="65" fillId="0" borderId="0" applyFont="0" applyFill="0" applyBorder="0" applyAlignment="0" applyProtection="0"/>
    <xf numFmtId="0" fontId="112" fillId="0" borderId="0" applyNumberFormat="0" applyFill="0" applyBorder="0" applyAlignment="0" applyProtection="0">
      <alignment vertical="top"/>
      <protection locked="0"/>
    </xf>
    <xf numFmtId="201" fontId="65" fillId="0" borderId="0"/>
    <xf numFmtId="201" fontId="65" fillId="0" borderId="0"/>
    <xf numFmtId="0" fontId="109" fillId="0" borderId="0"/>
    <xf numFmtId="0" fontId="109" fillId="0" borderId="0"/>
    <xf numFmtId="9" fontId="80" fillId="0" borderId="0" applyFont="0" applyFill="0" applyBorder="0" applyAlignment="0" applyProtection="0"/>
    <xf numFmtId="0" fontId="237" fillId="0" borderId="0"/>
    <xf numFmtId="0" fontId="13" fillId="43" borderId="0" applyNumberFormat="0" applyBorder="0" applyAlignment="0" applyProtection="0"/>
    <xf numFmtId="165" fontId="362" fillId="0" borderId="0" applyFont="0" applyFill="0" applyBorder="0" applyAlignment="0" applyProtection="0"/>
    <xf numFmtId="0" fontId="183" fillId="0" borderId="0" applyNumberFormat="0" applyFill="0" applyBorder="0" applyAlignment="0" applyProtection="0">
      <alignment vertical="top"/>
      <protection locked="0"/>
    </xf>
    <xf numFmtId="0" fontId="80" fillId="23" borderId="0" applyNumberFormat="0" applyBorder="0" applyAlignment="0" applyProtection="0"/>
    <xf numFmtId="0" fontId="13" fillId="35" borderId="0" applyNumberFormat="0" applyBorder="0" applyAlignment="0" applyProtection="0"/>
    <xf numFmtId="230" fontId="317" fillId="0" borderId="0"/>
    <xf numFmtId="0" fontId="64" fillId="0" borderId="0"/>
    <xf numFmtId="0" fontId="13" fillId="46" borderId="0" applyNumberFormat="0" applyBorder="0" applyAlignment="0" applyProtection="0"/>
    <xf numFmtId="0" fontId="80" fillId="8" borderId="0" applyNumberFormat="0" applyBorder="0" applyAlignment="0" applyProtection="0"/>
    <xf numFmtId="0" fontId="13" fillId="42" borderId="0" applyNumberFormat="0" applyBorder="0" applyAlignment="0" applyProtection="0"/>
    <xf numFmtId="0" fontId="80" fillId="24" borderId="0" applyNumberFormat="0" applyBorder="0" applyAlignment="0" applyProtection="0"/>
    <xf numFmtId="0" fontId="87" fillId="0" borderId="0"/>
    <xf numFmtId="0" fontId="13" fillId="38" borderId="0" applyNumberFormat="0" applyBorder="0" applyAlignment="0" applyProtection="0"/>
    <xf numFmtId="0" fontId="109"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80" fillId="10" borderId="0" applyNumberFormat="0" applyBorder="0" applyAlignment="0" applyProtection="0"/>
    <xf numFmtId="0" fontId="13" fillId="34" borderId="0" applyNumberFormat="0" applyBorder="0" applyAlignment="0" applyProtection="0"/>
    <xf numFmtId="0" fontId="80" fillId="9" borderId="0" applyNumberFormat="0" applyBorder="0" applyAlignment="0" applyProtection="0"/>
    <xf numFmtId="0" fontId="131" fillId="21" borderId="11" applyNumberFormat="0" applyAlignment="0" applyProtection="0"/>
    <xf numFmtId="174" fontId="206" fillId="0" borderId="0">
      <protection locked="0"/>
    </xf>
    <xf numFmtId="174" fontId="357" fillId="0" borderId="0">
      <protection locked="0"/>
    </xf>
    <xf numFmtId="0" fontId="357" fillId="0" borderId="43">
      <protection locked="0"/>
    </xf>
    <xf numFmtId="0" fontId="225" fillId="0" borderId="13" applyNumberFormat="0" applyFill="0" applyAlignment="0" applyProtection="0"/>
    <xf numFmtId="0" fontId="162" fillId="33" borderId="0" applyNumberFormat="0" applyBorder="0" applyAlignment="0" applyProtection="0"/>
    <xf numFmtId="0" fontId="111" fillId="15"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11" fillId="63"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1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14"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75" fillId="29" borderId="30"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75" fillId="29" borderId="30" applyNumberFormat="0" applyAlignment="0" applyProtection="0"/>
    <xf numFmtId="0" fontId="130" fillId="23" borderId="4" applyNumberFormat="0" applyAlignment="0" applyProtection="0"/>
    <xf numFmtId="0" fontId="176" fillId="30" borderId="3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5" borderId="11" applyNumberFormat="0" applyAlignment="0" applyProtection="0"/>
    <xf numFmtId="0" fontId="131" fillId="25" borderId="11" applyNumberFormat="0" applyAlignment="0" applyProtection="0"/>
    <xf numFmtId="0" fontId="177" fillId="30" borderId="30"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5" borderId="4"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242" fontId="186" fillId="0" borderId="0" applyFont="0" applyFill="0" applyBorder="0" applyAlignment="0" applyProtection="0"/>
    <xf numFmtId="171" fontId="64" fillId="0" borderId="0" applyFont="0" applyFill="0" applyBorder="0" applyAlignment="0" applyProtection="0"/>
    <xf numFmtId="0" fontId="172" fillId="26" borderId="0" applyNumberFormat="0" applyBorder="0" applyAlignment="0" applyProtection="0"/>
    <xf numFmtId="0" fontId="108" fillId="0" borderId="3">
      <alignment horizontal="centerContinuous" vertical="top" wrapText="1"/>
    </xf>
    <xf numFmtId="0" fontId="108" fillId="0" borderId="3">
      <alignment horizontal="centerContinuous" vertical="top" wrapText="1"/>
    </xf>
    <xf numFmtId="0" fontId="108" fillId="0" borderId="3">
      <alignment horizontal="centerContinuous" vertical="top" wrapText="1"/>
    </xf>
    <xf numFmtId="0" fontId="169" fillId="0" borderId="27" applyNumberFormat="0" applyFill="0" applyAlignment="0" applyProtection="0"/>
    <xf numFmtId="0" fontId="240" fillId="0" borderId="58" applyNumberFormat="0" applyFill="0" applyAlignment="0" applyProtection="0"/>
    <xf numFmtId="0" fontId="170" fillId="0" borderId="28" applyNumberFormat="0" applyFill="0" applyAlignment="0" applyProtection="0"/>
    <xf numFmtId="0" fontId="241" fillId="0" borderId="7" applyNumberFormat="0" applyFill="0" applyAlignment="0" applyProtection="0"/>
    <xf numFmtId="0" fontId="171" fillId="0" borderId="29" applyNumberFormat="0" applyFill="0" applyAlignment="0" applyProtection="0"/>
    <xf numFmtId="0" fontId="235" fillId="0" borderId="59" applyNumberFormat="0" applyFill="0" applyAlignment="0" applyProtection="0"/>
    <xf numFmtId="0" fontId="171" fillId="0" borderId="0" applyNumberFormat="0" applyFill="0" applyBorder="0" applyAlignment="0" applyProtection="0"/>
    <xf numFmtId="0" fontId="235" fillId="0" borderId="0" applyNumberFormat="0" applyFill="0" applyBorder="0" applyAlignment="0" applyProtection="0"/>
    <xf numFmtId="0" fontId="64" fillId="0" borderId="0"/>
    <xf numFmtId="0" fontId="13" fillId="0" borderId="0"/>
    <xf numFmtId="0" fontId="78" fillId="0" borderId="0"/>
    <xf numFmtId="0" fontId="13" fillId="0" borderId="0"/>
    <xf numFmtId="0" fontId="178" fillId="0" borderId="32" applyNumberFormat="0" applyFill="0" applyAlignment="0" applyProtection="0"/>
    <xf numFmtId="0" fontId="182" fillId="0" borderId="35"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79" fillId="31" borderId="33" applyNumberFormat="0" applyAlignment="0" applyProtection="0"/>
    <xf numFmtId="0" fontId="179" fillId="31" borderId="33" applyNumberFormat="0" applyAlignment="0" applyProtection="0"/>
    <xf numFmtId="0" fontId="361" fillId="0" borderId="0" applyNumberFormat="0" applyFill="0" applyBorder="0" applyAlignment="0" applyProtection="0"/>
    <xf numFmtId="0" fontId="369" fillId="0" borderId="0" applyNumberFormat="0" applyFill="0" applyBorder="0" applyAlignment="0" applyProtection="0"/>
    <xf numFmtId="0" fontId="361" fillId="0" borderId="0" applyNumberFormat="0" applyFill="0" applyBorder="0" applyAlignment="0" applyProtection="0"/>
    <xf numFmtId="0" fontId="139" fillId="0" borderId="0" applyNumberFormat="0" applyFill="0" applyBorder="0" applyAlignment="0" applyProtection="0"/>
    <xf numFmtId="0" fontId="174" fillId="28" borderId="0" applyNumberFormat="0" applyBorder="0" applyAlignment="0" applyProtection="0"/>
    <xf numFmtId="0" fontId="177" fillId="21" borderId="30" applyNumberFormat="0" applyAlignment="0" applyProtection="0"/>
    <xf numFmtId="0" fontId="132" fillId="21" borderId="4" applyNumberFormat="0" applyAlignment="0" applyProtection="0"/>
    <xf numFmtId="0" fontId="64" fillId="0" borderId="0"/>
    <xf numFmtId="0" fontId="13" fillId="0" borderId="0"/>
    <xf numFmtId="0" fontId="64" fillId="0" borderId="0" applyNumberFormat="0" applyFont="0" applyFill="0" applyBorder="0" applyAlignment="0" applyProtection="0">
      <alignment vertical="top"/>
    </xf>
    <xf numFmtId="0" fontId="64" fillId="0" borderId="0"/>
    <xf numFmtId="0" fontId="70" fillId="0" borderId="0"/>
    <xf numFmtId="39" fontId="219" fillId="0" borderId="0"/>
    <xf numFmtId="0" fontId="64" fillId="0" borderId="0"/>
    <xf numFmtId="0" fontId="13" fillId="0" borderId="0"/>
    <xf numFmtId="0" fontId="64" fillId="0" borderId="0"/>
    <xf numFmtId="0" fontId="64" fillId="0" borderId="0"/>
    <xf numFmtId="0" fontId="370" fillId="0" borderId="0"/>
    <xf numFmtId="0" fontId="146" fillId="0" borderId="0"/>
    <xf numFmtId="0" fontId="64" fillId="0" borderId="0"/>
    <xf numFmtId="0" fontId="146" fillId="0" borderId="0"/>
    <xf numFmtId="0" fontId="133" fillId="0" borderId="0"/>
    <xf numFmtId="0" fontId="64" fillId="0" borderId="0"/>
    <xf numFmtId="0" fontId="7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8" fillId="0" borderId="0"/>
    <xf numFmtId="0" fontId="64" fillId="0" borderId="0"/>
    <xf numFmtId="0" fontId="186" fillId="0" borderId="0"/>
    <xf numFmtId="0" fontId="79" fillId="0" borderId="0"/>
    <xf numFmtId="0" fontId="79" fillId="0" borderId="0"/>
    <xf numFmtId="0" fontId="79" fillId="0" borderId="0"/>
    <xf numFmtId="0" fontId="64" fillId="0" borderId="0"/>
    <xf numFmtId="0" fontId="133" fillId="0" borderId="0"/>
    <xf numFmtId="0" fontId="64" fillId="0" borderId="0"/>
    <xf numFmtId="0" fontId="64" fillId="0" borderId="0"/>
    <xf numFmtId="0" fontId="64" fillId="0" borderId="0"/>
    <xf numFmtId="0" fontId="6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4" fillId="0" borderId="0"/>
    <xf numFmtId="0" fontId="107" fillId="0" borderId="0"/>
    <xf numFmtId="0" fontId="371" fillId="0" borderId="0"/>
    <xf numFmtId="0" fontId="186" fillId="0" borderId="0"/>
    <xf numFmtId="0" fontId="1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4" fillId="0" borderId="0"/>
    <xf numFmtId="0" fontId="186" fillId="0" borderId="0"/>
    <xf numFmtId="0" fontId="146" fillId="0" borderId="0"/>
    <xf numFmtId="0" fontId="107" fillId="0" borderId="0"/>
    <xf numFmtId="0" fontId="107" fillId="0" borderId="0"/>
    <xf numFmtId="0" fontId="107" fillId="0" borderId="0"/>
    <xf numFmtId="0" fontId="107" fillId="0" borderId="0"/>
    <xf numFmtId="0" fontId="107" fillId="0" borderId="0"/>
    <xf numFmtId="0" fontId="186" fillId="0" borderId="0"/>
    <xf numFmtId="0" fontId="186" fillId="0" borderId="0"/>
    <xf numFmtId="0" fontId="371" fillId="0" borderId="0"/>
    <xf numFmtId="39" fontId="219" fillId="0" borderId="0"/>
    <xf numFmtId="0" fontId="237" fillId="0" borderId="0"/>
    <xf numFmtId="39" fontId="219" fillId="0" borderId="0"/>
    <xf numFmtId="0" fontId="64" fillId="0" borderId="0"/>
    <xf numFmtId="0" fontId="79" fillId="0" borderId="0"/>
    <xf numFmtId="0" fontId="14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72" fillId="0" borderId="0"/>
    <xf numFmtId="0" fontId="109"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07" fillId="0" borderId="0"/>
    <xf numFmtId="0" fontId="107" fillId="0" borderId="0"/>
    <xf numFmtId="0" fontId="146" fillId="0" borderId="0"/>
    <xf numFmtId="0" fontId="107" fillId="0" borderId="0"/>
    <xf numFmtId="0" fontId="10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 fillId="0" borderId="0"/>
    <xf numFmtId="0" fontId="133" fillId="0" borderId="0"/>
    <xf numFmtId="0" fontId="107" fillId="0" borderId="0"/>
    <xf numFmtId="0" fontId="6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7" fillId="0" borderId="0"/>
    <xf numFmtId="0" fontId="107" fillId="0" borderId="0"/>
    <xf numFmtId="0" fontId="70" fillId="0" borderId="0"/>
    <xf numFmtId="0" fontId="107" fillId="0" borderId="0"/>
    <xf numFmtId="0" fontId="70" fillId="0" borderId="0"/>
    <xf numFmtId="0" fontId="107" fillId="0" borderId="0"/>
    <xf numFmtId="0" fontId="70" fillId="0" borderId="0"/>
    <xf numFmtId="0" fontId="64" fillId="0" borderId="0"/>
    <xf numFmtId="0" fontId="70" fillId="0" borderId="0"/>
    <xf numFmtId="0" fontId="13" fillId="0" borderId="0"/>
    <xf numFmtId="0" fontId="70" fillId="0" borderId="0"/>
    <xf numFmtId="0" fontId="13" fillId="0" borderId="0"/>
    <xf numFmtId="0" fontId="70" fillId="0" borderId="0"/>
    <xf numFmtId="0" fontId="13" fillId="0" borderId="0"/>
    <xf numFmtId="0" fontId="70" fillId="0" borderId="0"/>
    <xf numFmtId="0" fontId="13" fillId="0" borderId="0"/>
    <xf numFmtId="0" fontId="70" fillId="0" borderId="0"/>
    <xf numFmtId="0" fontId="146" fillId="0" borderId="0"/>
    <xf numFmtId="0" fontId="107" fillId="0" borderId="0"/>
    <xf numFmtId="0" fontId="186" fillId="0" borderId="0"/>
    <xf numFmtId="0" fontId="6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6" fillId="0" borderId="0"/>
    <xf numFmtId="0" fontId="107" fillId="0" borderId="0"/>
    <xf numFmtId="0" fontId="70" fillId="0" borderId="0"/>
    <xf numFmtId="0" fontId="70" fillId="0" borderId="0"/>
    <xf numFmtId="0" fontId="70" fillId="0" borderId="0"/>
    <xf numFmtId="39" fontId="2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46" fillId="0" borderId="0"/>
    <xf numFmtId="0" fontId="107" fillId="0" borderId="0"/>
    <xf numFmtId="0" fontId="65" fillId="0" borderId="0"/>
    <xf numFmtId="0" fontId="65" fillId="0" borderId="0"/>
    <xf numFmtId="0" fontId="65" fillId="0" borderId="0"/>
    <xf numFmtId="0" fontId="65" fillId="0" borderId="0"/>
    <xf numFmtId="0" fontId="13"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86" fillId="0" borderId="0"/>
    <xf numFmtId="0" fontId="371" fillId="0" borderId="0"/>
    <xf numFmtId="0" fontId="64" fillId="0" borderId="0"/>
    <xf numFmtId="0" fontId="146" fillId="0" borderId="0"/>
    <xf numFmtId="0" fontId="70" fillId="0" borderId="0"/>
    <xf numFmtId="0" fontId="13" fillId="0" borderId="0"/>
    <xf numFmtId="0" fontId="70" fillId="0" borderId="0"/>
    <xf numFmtId="0" fontId="64" fillId="0" borderId="0"/>
    <xf numFmtId="0" fontId="70" fillId="0" borderId="0"/>
    <xf numFmtId="0" fontId="356" fillId="0" borderId="0"/>
    <xf numFmtId="0" fontId="146" fillId="0" borderId="0"/>
    <xf numFmtId="0" fontId="65" fillId="0" borderId="0"/>
    <xf numFmtId="0" fontId="70" fillId="0" borderId="0"/>
    <xf numFmtId="0" fontId="356" fillId="0" borderId="0"/>
    <xf numFmtId="0" fontId="13" fillId="0" borderId="0"/>
    <xf numFmtId="0" fontId="186" fillId="0" borderId="0"/>
    <xf numFmtId="0" fontId="107" fillId="0" borderId="0"/>
    <xf numFmtId="0" fontId="64" fillId="0" borderId="0"/>
    <xf numFmtId="0" fontId="69" fillId="0" borderId="0"/>
    <xf numFmtId="0" fontId="69" fillId="0" borderId="0"/>
    <xf numFmtId="0" fontId="13" fillId="0" borderId="0"/>
    <xf numFmtId="0" fontId="13" fillId="0" borderId="0"/>
    <xf numFmtId="0" fontId="356" fillId="0" borderId="0"/>
    <xf numFmtId="0" fontId="13" fillId="0" borderId="0"/>
    <xf numFmtId="0" fontId="13" fillId="0" borderId="0"/>
    <xf numFmtId="0" fontId="64" fillId="0" borderId="0"/>
    <xf numFmtId="0" fontId="78" fillId="0" borderId="0"/>
    <xf numFmtId="0" fontId="64" fillId="0" borderId="0"/>
    <xf numFmtId="0" fontId="64" fillId="0" borderId="0"/>
    <xf numFmtId="0" fontId="237" fillId="0" borderId="0"/>
    <xf numFmtId="0" fontId="64" fillId="0" borderId="0"/>
    <xf numFmtId="0" fontId="64" fillId="0" borderId="0"/>
    <xf numFmtId="0" fontId="35" fillId="0" borderId="0"/>
    <xf numFmtId="0" fontId="64" fillId="0" borderId="0"/>
    <xf numFmtId="0" fontId="64" fillId="0" borderId="0"/>
    <xf numFmtId="0" fontId="64" fillId="0" borderId="0"/>
    <xf numFmtId="0" fontId="64" fillId="0" borderId="0"/>
    <xf numFmtId="0" fontId="78" fillId="0" borderId="0"/>
    <xf numFmtId="0" fontId="78" fillId="0" borderId="0"/>
    <xf numFmtId="0" fontId="64" fillId="0" borderId="0"/>
    <xf numFmtId="0" fontId="64" fillId="0" borderId="0"/>
    <xf numFmtId="0" fontId="13" fillId="0" borderId="0"/>
    <xf numFmtId="0" fontId="356" fillId="0" borderId="0"/>
    <xf numFmtId="0" fontId="13" fillId="0" borderId="0"/>
    <xf numFmtId="0" fontId="13" fillId="0" borderId="0"/>
    <xf numFmtId="0" fontId="13" fillId="0" borderId="0"/>
    <xf numFmtId="0" fontId="107" fillId="0" borderId="0"/>
    <xf numFmtId="0" fontId="64" fillId="0" borderId="0"/>
    <xf numFmtId="0" fontId="64" fillId="0" borderId="0"/>
    <xf numFmtId="0" fontId="64" fillId="0" borderId="0"/>
    <xf numFmtId="0" fontId="78" fillId="0" borderId="0"/>
    <xf numFmtId="0" fontId="78" fillId="0" borderId="0"/>
    <xf numFmtId="0" fontId="13" fillId="0" borderId="0"/>
    <xf numFmtId="0" fontId="13" fillId="0" borderId="0"/>
    <xf numFmtId="0" fontId="356" fillId="0" borderId="0"/>
    <xf numFmtId="0" fontId="13" fillId="0" borderId="0"/>
    <xf numFmtId="0" fontId="13" fillId="0" borderId="0"/>
    <xf numFmtId="0" fontId="70" fillId="0" borderId="0"/>
    <xf numFmtId="39" fontId="219" fillId="0" borderId="0"/>
    <xf numFmtId="0" fontId="64" fillId="0" borderId="0"/>
    <xf numFmtId="0" fontId="356" fillId="0" borderId="0"/>
    <xf numFmtId="0" fontId="13" fillId="0" borderId="0"/>
    <xf numFmtId="0" fontId="70" fillId="0" borderId="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37" fillId="0" borderId="13" applyNumberFormat="0" applyFill="0" applyAlignment="0" applyProtection="0"/>
    <xf numFmtId="0" fontId="173" fillId="27" borderId="0" applyNumberFormat="0" applyBorder="0" applyAlignment="0" applyProtection="0"/>
    <xf numFmtId="0" fontId="173" fillId="27" borderId="0" applyNumberFormat="0" applyBorder="0" applyAlignment="0" applyProtection="0"/>
    <xf numFmtId="0" fontId="181" fillId="0" borderId="0" applyNumberFormat="0" applyFill="0" applyBorder="0" applyAlignment="0" applyProtection="0"/>
    <xf numFmtId="0" fontId="13" fillId="32" borderId="34" applyNumberFormat="0" applyFont="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86" fillId="24" borderId="10" applyNumberFormat="0" applyFont="0" applyAlignment="0" applyProtection="0"/>
    <xf numFmtId="0" fontId="13" fillId="32" borderId="34" applyNumberFormat="0" applyFont="0" applyAlignment="0" applyProtection="0"/>
    <xf numFmtId="0" fontId="186" fillId="24" borderId="10" applyNumberFormat="0" applyFont="0" applyAlignment="0" applyProtection="0"/>
    <xf numFmtId="0" fontId="13" fillId="32" borderId="34" applyNumberFormat="0" applyFont="0" applyAlignment="0" applyProtection="0"/>
    <xf numFmtId="0" fontId="186" fillId="24" borderId="10" applyNumberFormat="0" applyFont="0" applyAlignment="0" applyProtection="0"/>
    <xf numFmtId="0" fontId="80" fillId="32" borderId="34"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9" fontId="370" fillId="0" borderId="0" applyFont="0" applyFill="0" applyBorder="0" applyAlignment="0" applyProtection="0"/>
    <xf numFmtId="9" fontId="237" fillId="0" borderId="0" applyFont="0" applyFill="0" applyBorder="0" applyAlignment="0" applyProtection="0"/>
    <xf numFmtId="9" fontId="356" fillId="0" borderId="0" applyFont="0" applyFill="0" applyBorder="0" applyAlignment="0" applyProtection="0"/>
    <xf numFmtId="9" fontId="237" fillId="0" borderId="0" applyFont="0" applyFill="0" applyBorder="0" applyAlignment="0" applyProtection="0"/>
    <xf numFmtId="9" fontId="13" fillId="0" borderId="0" applyFont="0" applyFill="0" applyBorder="0" applyAlignment="0" applyProtection="0"/>
    <xf numFmtId="0" fontId="176" fillId="21" borderId="31" applyNumberFormat="0" applyAlignment="0" applyProtection="0"/>
    <xf numFmtId="0" fontId="131" fillId="21" borderId="11" applyNumberFormat="0" applyAlignment="0" applyProtection="0"/>
    <xf numFmtId="0" fontId="178" fillId="0" borderId="32" applyNumberFormat="0" applyFill="0" applyAlignment="0" applyProtection="0"/>
    <xf numFmtId="0" fontId="174" fillId="28" borderId="0" applyNumberFormat="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192" fontId="18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5" fontId="133" fillId="0" borderId="0" applyFont="0" applyFill="0" applyBorder="0" applyAlignment="0" applyProtection="0"/>
    <xf numFmtId="183" fontId="80" fillId="0" borderId="0" applyFont="0" applyFill="0" applyBorder="0" applyAlignment="0" applyProtection="0"/>
    <xf numFmtId="183" fontId="65" fillId="0" borderId="0" applyFont="0" applyFill="0" applyBorder="0" applyAlignment="0" applyProtection="0"/>
    <xf numFmtId="183" fontId="80" fillId="0" borderId="0" applyFont="0" applyFill="0" applyBorder="0" applyAlignment="0" applyProtection="0"/>
    <xf numFmtId="0" fontId="370" fillId="0" borderId="0" applyFont="0" applyFill="0" applyBorder="0" applyAlignment="0" applyProtection="0"/>
    <xf numFmtId="18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183" fontId="80" fillId="0" borderId="0" applyFont="0" applyFill="0" applyBorder="0" applyAlignment="0" applyProtection="0"/>
    <xf numFmtId="214" fontId="26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13"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72" fillId="26" borderId="0" applyNumberFormat="0" applyBorder="0" applyAlignment="0" applyProtection="0"/>
    <xf numFmtId="49" fontId="108" fillId="0" borderId="38">
      <alignment horizontal="center" vertical="center" wrapText="1"/>
    </xf>
    <xf numFmtId="49" fontId="108" fillId="0" borderId="38">
      <alignment horizontal="center" vertical="center" wrapText="1"/>
    </xf>
    <xf numFmtId="49" fontId="108" fillId="0" borderId="38">
      <alignment horizontal="center" vertical="center" wrapText="1"/>
    </xf>
    <xf numFmtId="0" fontId="35" fillId="0" borderId="0"/>
    <xf numFmtId="0" fontId="79" fillId="0" borderId="0"/>
    <xf numFmtId="0" fontId="109" fillId="0" borderId="0"/>
    <xf numFmtId="0" fontId="80" fillId="9" borderId="0" applyNumberFormat="0" applyBorder="0" applyAlignment="0" applyProtection="0"/>
    <xf numFmtId="0" fontId="13" fillId="34" borderId="0" applyNumberFormat="0" applyBorder="0" applyAlignment="0" applyProtection="0"/>
    <xf numFmtId="0" fontId="80" fillId="10" borderId="0" applyNumberFormat="0" applyBorder="0" applyAlignment="0" applyProtection="0"/>
    <xf numFmtId="0" fontId="13" fillId="38" borderId="0" applyNumberFormat="0" applyBorder="0" applyAlignment="0" applyProtection="0"/>
    <xf numFmtId="0" fontId="80" fillId="24" borderId="0" applyNumberFormat="0" applyBorder="0" applyAlignment="0" applyProtection="0"/>
    <xf numFmtId="0" fontId="13" fillId="42" borderId="0" applyNumberFormat="0" applyBorder="0" applyAlignment="0" applyProtection="0"/>
    <xf numFmtId="0" fontId="80" fillId="8"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80" fillId="2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79" fillId="0" borderId="0"/>
    <xf numFmtId="0" fontId="35" fillId="46" borderId="0" applyNumberFormat="0" applyBorder="0" applyAlignment="0" applyProtection="0"/>
    <xf numFmtId="0" fontId="64" fillId="25" borderId="0">
      <alignment horizontal="left" vertical="top"/>
    </xf>
    <xf numFmtId="0" fontId="132" fillId="21" borderId="4" applyNumberFormat="0" applyAlignment="0" applyProtection="0"/>
    <xf numFmtId="201" fontId="196" fillId="59" borderId="38">
      <alignment horizontal="left" vertical="center"/>
    </xf>
    <xf numFmtId="0" fontId="65" fillId="57" borderId="38">
      <alignment horizontal="left" vertical="center"/>
    </xf>
    <xf numFmtId="49" fontId="262" fillId="57" borderId="38">
      <alignment horizontal="left" vertical="center"/>
    </xf>
    <xf numFmtId="0" fontId="132" fillId="21" borderId="4" applyNumberFormat="0" applyAlignment="0" applyProtection="0"/>
    <xf numFmtId="0" fontId="232" fillId="25" borderId="4" applyNumberFormat="0" applyAlignment="0" applyProtection="0"/>
    <xf numFmtId="0" fontId="80" fillId="24" borderId="0" applyNumberFormat="0" applyBorder="0" applyAlignment="0" applyProtection="0"/>
    <xf numFmtId="49" fontId="64" fillId="0" borderId="38">
      <alignment horizontal="left" vertical="center"/>
      <protection locked="0"/>
    </xf>
    <xf numFmtId="0" fontId="127" fillId="21" borderId="11" applyNumberFormat="0" applyAlignment="0" applyProtection="0"/>
    <xf numFmtId="0" fontId="65" fillId="57" borderId="38">
      <alignment horizontal="left" vertical="center"/>
    </xf>
    <xf numFmtId="49" fontId="306" fillId="57" borderId="38">
      <alignment horizontal="left" vertical="center"/>
      <protection locked="0"/>
    </xf>
    <xf numFmtId="0" fontId="132" fillId="25" borderId="4" applyNumberFormat="0" applyAlignment="0" applyProtection="0"/>
    <xf numFmtId="0" fontId="266" fillId="24" borderId="10" applyNumberFormat="0" applyFont="0" applyAlignment="0" applyProtection="0"/>
    <xf numFmtId="49" fontId="286" fillId="0" borderId="38">
      <alignment horizontal="left" vertical="center"/>
    </xf>
    <xf numFmtId="0" fontId="111" fillId="11" borderId="0" applyNumberFormat="0" applyBorder="0" applyAlignment="0" applyProtection="0"/>
    <xf numFmtId="0" fontId="212" fillId="0" borderId="0" applyNumberFormat="0" applyFill="0" applyBorder="0" applyAlignment="0" applyProtection="0">
      <alignment vertical="top"/>
      <protection locked="0"/>
    </xf>
    <xf numFmtId="0" fontId="111" fillId="15" borderId="0" applyNumberFormat="0" applyBorder="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132" fillId="21" borderId="4" applyNumberFormat="0" applyAlignment="0" applyProtection="0"/>
    <xf numFmtId="0" fontId="130" fillId="8" borderId="4" applyNumberFormat="0" applyAlignment="0" applyProtection="0"/>
    <xf numFmtId="0" fontId="132" fillId="21" borderId="4" applyNumberFormat="0" applyAlignment="0" applyProtection="0"/>
    <xf numFmtId="0" fontId="107" fillId="0" borderId="0"/>
    <xf numFmtId="0" fontId="134" fillId="0" borderId="6" applyNumberFormat="0" applyFill="0" applyAlignment="0" applyProtection="0"/>
    <xf numFmtId="0" fontId="111" fillId="11" borderId="0" applyNumberFormat="0" applyBorder="0" applyAlignment="0" applyProtection="0"/>
    <xf numFmtId="0" fontId="196" fillId="59" borderId="38">
      <alignment horizontal="left" vertical="center"/>
    </xf>
    <xf numFmtId="49" fontId="64" fillId="0" borderId="38">
      <alignment horizontal="left" vertical="center"/>
      <protection locked="0"/>
    </xf>
    <xf numFmtId="218" fontId="184" fillId="24" borderId="10" applyNumberFormat="0" applyFont="0" applyAlignment="0" applyProtection="0"/>
    <xf numFmtId="0" fontId="70" fillId="24" borderId="10" applyNumberFormat="0" applyFont="0" applyAlignment="0" applyProtection="0"/>
    <xf numFmtId="0" fontId="273" fillId="21" borderId="4" applyNumberFormat="0" applyAlignment="0" applyProtection="0"/>
    <xf numFmtId="0" fontId="202" fillId="0" borderId="0"/>
    <xf numFmtId="0" fontId="65" fillId="57" borderId="38">
      <alignment horizontal="left" vertical="center"/>
    </xf>
    <xf numFmtId="0" fontId="271" fillId="8" borderId="4" applyNumberFormat="0" applyAlignment="0" applyProtection="0"/>
    <xf numFmtId="0" fontId="127" fillId="21" borderId="11" applyNumberFormat="0" applyAlignment="0" applyProtection="0"/>
    <xf numFmtId="0" fontId="235" fillId="0" borderId="46" applyNumberFormat="0" applyFill="0" applyAlignment="0" applyProtection="0"/>
    <xf numFmtId="0" fontId="114" fillId="21" borderId="4" applyNumberFormat="0" applyAlignment="0" applyProtection="0"/>
    <xf numFmtId="49" fontId="262" fillId="0" borderId="38">
      <alignment horizontal="center" vertical="center"/>
      <protection locked="0"/>
    </xf>
    <xf numFmtId="0" fontId="303" fillId="7" borderId="53" applyNumberFormat="0" applyAlignment="0" applyProtection="0"/>
    <xf numFmtId="49" fontId="309" fillId="57" borderId="38">
      <alignment horizontal="left" vertical="center"/>
      <protection locked="0"/>
    </xf>
    <xf numFmtId="0" fontId="186" fillId="24" borderId="10" applyNumberFormat="0" applyFont="0" applyAlignment="0" applyProtection="0"/>
    <xf numFmtId="0" fontId="131" fillId="21" borderId="11" applyNumberFormat="0" applyAlignment="0" applyProtection="0"/>
    <xf numFmtId="0" fontId="144" fillId="0" borderId="0" applyNumberFormat="0" applyFill="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4" fontId="311" fillId="57" borderId="38">
      <alignment horizontal="right" vertical="center"/>
      <protection locked="0"/>
    </xf>
    <xf numFmtId="218" fontId="130" fillId="8" borderId="4" applyNumberFormat="0" applyAlignment="0" applyProtection="0"/>
    <xf numFmtId="0" fontId="182" fillId="0" borderId="13" applyNumberFormat="0" applyFill="0" applyAlignment="0" applyProtection="0"/>
    <xf numFmtId="0" fontId="372" fillId="0" borderId="0"/>
    <xf numFmtId="0" fontId="109" fillId="24" borderId="10" applyNumberFormat="0" applyFont="0" applyAlignment="0" applyProtection="0"/>
    <xf numFmtId="0" fontId="192" fillId="58" borderId="38">
      <alignment horizontal="center" vertical="center"/>
    </xf>
    <xf numFmtId="0" fontId="80" fillId="6" borderId="0" applyNumberFormat="0" applyBorder="0" applyAlignment="0" applyProtection="0"/>
    <xf numFmtId="49" fontId="310" fillId="57" borderId="38">
      <alignment horizontal="left" vertical="center"/>
      <protection locked="0"/>
    </xf>
    <xf numFmtId="0" fontId="224" fillId="0" borderId="0"/>
    <xf numFmtId="0" fontId="271" fillId="8" borderId="4" applyNumberFormat="0" applyAlignment="0" applyProtection="0"/>
    <xf numFmtId="49" fontId="64" fillId="0" borderId="38">
      <alignment horizontal="left" vertical="center"/>
      <protection locked="0"/>
    </xf>
    <xf numFmtId="0" fontId="111" fillId="13" borderId="0" applyNumberFormat="0" applyBorder="0" applyAlignment="0" applyProtection="0"/>
    <xf numFmtId="0" fontId="141" fillId="4" borderId="0" applyNumberFormat="0" applyBorder="0" applyAlignment="0" applyProtection="0"/>
    <xf numFmtId="241" fontId="351" fillId="57" borderId="49" applyFill="0" applyBorder="0">
      <alignment horizontal="center" vertical="center" wrapText="1"/>
      <protection locked="0"/>
    </xf>
    <xf numFmtId="201" fontId="124" fillId="8" borderId="4" applyNumberFormat="0" applyAlignment="0" applyProtection="0"/>
    <xf numFmtId="0" fontId="93" fillId="0" borderId="13" applyNumberFormat="0" applyFill="0" applyAlignment="0" applyProtection="0"/>
    <xf numFmtId="0" fontId="13" fillId="38" borderId="0" applyNumberFormat="0" applyBorder="0" applyAlignment="0" applyProtection="0"/>
    <xf numFmtId="0" fontId="109" fillId="0" borderId="0"/>
    <xf numFmtId="0" fontId="196" fillId="59" borderId="38">
      <alignment horizontal="left" vertical="center"/>
    </xf>
    <xf numFmtId="0" fontId="84" fillId="57" borderId="0"/>
    <xf numFmtId="0" fontId="192" fillId="58" borderId="38">
      <alignment horizontal="left" vertical="center"/>
    </xf>
    <xf numFmtId="49" fontId="64" fillId="0" borderId="38">
      <alignment horizontal="left" vertical="center"/>
      <protection locked="0"/>
    </xf>
    <xf numFmtId="218" fontId="184" fillId="24" borderId="10" applyNumberFormat="0" applyFont="0" applyAlignment="0" applyProtection="0"/>
    <xf numFmtId="0" fontId="35" fillId="43" borderId="0" applyNumberFormat="0" applyBorder="0" applyAlignment="0" applyProtection="0"/>
    <xf numFmtId="0" fontId="272" fillId="21" borderId="11" applyNumberFormat="0" applyAlignment="0" applyProtection="0"/>
    <xf numFmtId="0" fontId="109" fillId="0" borderId="0"/>
    <xf numFmtId="0" fontId="13" fillId="0" borderId="0"/>
    <xf numFmtId="0" fontId="80" fillId="0" borderId="0"/>
    <xf numFmtId="0" fontId="114" fillId="21" borderId="4" applyNumberFormat="0" applyAlignment="0" applyProtection="0"/>
    <xf numFmtId="0" fontId="65" fillId="24" borderId="10" applyNumberFormat="0" applyFont="0" applyAlignment="0" applyProtection="0"/>
    <xf numFmtId="49" fontId="262" fillId="0" borderId="38">
      <alignment horizontal="center" vertical="center"/>
      <protection locked="0"/>
    </xf>
    <xf numFmtId="0" fontId="303" fillId="7" borderId="53" applyNumberFormat="0" applyAlignment="0" applyProtection="0"/>
    <xf numFmtId="0" fontId="80" fillId="11" borderId="0" applyNumberFormat="0" applyBorder="0" applyAlignment="0" applyProtection="0"/>
    <xf numFmtId="0" fontId="132" fillId="21" borderId="4" applyNumberFormat="0" applyAlignment="0" applyProtection="0"/>
    <xf numFmtId="0" fontId="130" fillId="8" borderId="4" applyNumberFormat="0" applyAlignment="0" applyProtection="0"/>
    <xf numFmtId="0" fontId="131" fillId="21" borderId="11" applyNumberFormat="0" applyAlignment="0" applyProtection="0"/>
    <xf numFmtId="0" fontId="80" fillId="9" borderId="0" applyNumberFormat="0" applyBorder="0" applyAlignment="0" applyProtection="0"/>
    <xf numFmtId="0" fontId="80" fillId="11" borderId="0" applyNumberFormat="0" applyBorder="0" applyAlignment="0" applyProtection="0"/>
    <xf numFmtId="0" fontId="111" fillId="14"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192" fillId="58" borderId="38">
      <alignment horizontal="center" vertical="center"/>
    </xf>
    <xf numFmtId="0" fontId="80" fillId="12" borderId="0" applyNumberFormat="0" applyBorder="0" applyAlignment="0" applyProtection="0"/>
    <xf numFmtId="218" fontId="184" fillId="24" borderId="10" applyNumberFormat="0" applyFont="0" applyAlignment="0" applyProtection="0"/>
    <xf numFmtId="0" fontId="273" fillId="21" borderId="4" applyNumberFormat="0" applyAlignment="0" applyProtection="0"/>
    <xf numFmtId="0" fontId="111" fillId="13" borderId="0" applyNumberFormat="0" applyBorder="0" applyAlignment="0" applyProtection="0"/>
    <xf numFmtId="0" fontId="184" fillId="24" borderId="10" applyNumberFormat="0" applyFont="0" applyAlignment="0" applyProtection="0"/>
    <xf numFmtId="0" fontId="271" fillId="8" borderId="4" applyNumberFormat="0" applyAlignment="0" applyProtection="0"/>
    <xf numFmtId="0" fontId="146" fillId="0" borderId="0"/>
    <xf numFmtId="0" fontId="35" fillId="35" borderId="0" applyNumberFormat="0" applyBorder="0" applyAlignment="0" applyProtection="0"/>
    <xf numFmtId="0" fontId="182" fillId="0" borderId="13" applyNumberFormat="0" applyFill="0" applyAlignment="0" applyProtection="0"/>
    <xf numFmtId="0" fontId="127" fillId="21" borderId="11" applyNumberFormat="0" applyAlignment="0" applyProtection="0"/>
    <xf numFmtId="0" fontId="132" fillId="25" borderId="4" applyNumberFormat="0" applyAlignment="0" applyProtection="0"/>
    <xf numFmtId="0" fontId="184" fillId="24" borderId="10" applyNumberFormat="0" applyFont="0" applyAlignment="0" applyProtection="0"/>
    <xf numFmtId="0" fontId="132" fillId="21" borderId="4" applyNumberFormat="0" applyAlignment="0" applyProtection="0"/>
    <xf numFmtId="4" fontId="308" fillId="57" borderId="38">
      <alignment horizontal="right" vertical="center"/>
      <protection locked="0"/>
    </xf>
    <xf numFmtId="0" fontId="146" fillId="0" borderId="0"/>
    <xf numFmtId="0" fontId="65" fillId="24" borderId="10" applyNumberFormat="0" applyFont="0" applyAlignment="0" applyProtection="0"/>
    <xf numFmtId="0" fontId="127" fillId="21" borderId="11" applyNumberFormat="0" applyAlignment="0" applyProtection="0"/>
    <xf numFmtId="0" fontId="137" fillId="0" borderId="60" applyNumberFormat="0" applyFill="0" applyAlignment="0" applyProtection="0"/>
    <xf numFmtId="0" fontId="243" fillId="23" borderId="0" applyNumberFormat="0" applyBorder="0" applyAlignment="0" applyProtection="0"/>
    <xf numFmtId="0" fontId="111" fillId="10" borderId="0" applyNumberFormat="0" applyBorder="0" applyAlignment="0" applyProtection="0"/>
    <xf numFmtId="0" fontId="256" fillId="0" borderId="0"/>
    <xf numFmtId="218" fontId="114" fillId="21" borderId="4" applyNumberFormat="0" applyAlignment="0" applyProtection="0"/>
    <xf numFmtId="0" fontId="111" fillId="15" borderId="0" applyNumberFormat="0" applyBorder="0" applyAlignment="0" applyProtection="0"/>
    <xf numFmtId="0" fontId="137" fillId="0" borderId="47" applyNumberFormat="0" applyFill="0" applyAlignment="0" applyProtection="0"/>
    <xf numFmtId="49" fontId="262" fillId="0" borderId="38">
      <alignment horizontal="center" vertical="center"/>
      <protection locked="0"/>
    </xf>
    <xf numFmtId="201" fontId="111" fillId="19" borderId="0" applyNumberFormat="0" applyBorder="0" applyAlignment="0" applyProtection="0"/>
    <xf numFmtId="201" fontId="111" fillId="15" borderId="0" applyNumberFormat="0" applyBorder="0" applyAlignment="0" applyProtection="0"/>
    <xf numFmtId="0" fontId="80" fillId="24" borderId="10" applyNumberFormat="0" applyFont="0" applyAlignment="0" applyProtection="0"/>
    <xf numFmtId="0" fontId="124" fillId="8" borderId="4" applyNumberFormat="0" applyAlignment="0" applyProtection="0"/>
    <xf numFmtId="0" fontId="288" fillId="9" borderId="51" applyNumberFormat="0" applyAlignment="0" applyProtection="0"/>
    <xf numFmtId="218" fontId="130" fillId="8" borderId="4" applyNumberFormat="0" applyAlignment="0" applyProtection="0"/>
    <xf numFmtId="0" fontId="84" fillId="0" borderId="0"/>
    <xf numFmtId="0" fontId="131" fillId="21" borderId="11" applyNumberFormat="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65" fillId="57" borderId="38">
      <alignment horizontal="left" vertical="center"/>
    </xf>
    <xf numFmtId="0" fontId="80" fillId="24" borderId="10" applyNumberFormat="0" applyFont="0" applyAlignment="0" applyProtection="0"/>
    <xf numFmtId="0" fontId="111" fillId="16" borderId="0" applyNumberFormat="0" applyBorder="0" applyAlignment="0" applyProtection="0"/>
    <xf numFmtId="201" fontId="80" fillId="0" borderId="0"/>
    <xf numFmtId="0" fontId="137" fillId="0" borderId="60" applyNumberFormat="0" applyFill="0" applyAlignment="0" applyProtection="0"/>
    <xf numFmtId="49" fontId="64" fillId="0" borderId="38">
      <alignment horizontal="left" vertical="center"/>
      <protection locked="0"/>
    </xf>
    <xf numFmtId="218" fontId="184" fillId="24" borderId="10" applyNumberFormat="0" applyFont="0" applyAlignment="0" applyProtection="0"/>
    <xf numFmtId="0" fontId="182" fillId="0" borderId="13" applyNumberFormat="0" applyFill="0" applyAlignment="0" applyProtection="0"/>
    <xf numFmtId="49" fontId="262" fillId="0" borderId="38">
      <alignment horizontal="center" vertical="center"/>
      <protection locked="0"/>
    </xf>
    <xf numFmtId="0" fontId="207" fillId="0" borderId="0">
      <protection locked="0"/>
    </xf>
    <xf numFmtId="0" fontId="273" fillId="21" borderId="4" applyNumberFormat="0" applyAlignment="0" applyProtection="0"/>
    <xf numFmtId="0" fontId="109" fillId="0" borderId="0"/>
    <xf numFmtId="176" fontId="65" fillId="0" borderId="0" applyFont="0" applyFill="0" applyBorder="0" applyAlignment="0" applyProtection="0"/>
    <xf numFmtId="0" fontId="64" fillId="24" borderId="10" applyNumberFormat="0" applyFont="0" applyAlignment="0" applyProtection="0"/>
    <xf numFmtId="0" fontId="35" fillId="47" borderId="0" applyNumberFormat="0" applyBorder="0" applyAlignment="0" applyProtection="0"/>
    <xf numFmtId="49" fontId="305" fillId="57" borderId="38">
      <alignment horizontal="left" vertical="center"/>
    </xf>
    <xf numFmtId="0" fontId="131" fillId="21" borderId="11" applyNumberFormat="0" applyAlignment="0" applyProtection="0"/>
    <xf numFmtId="0" fontId="272" fillId="21" borderId="11" applyNumberFormat="0" applyAlignment="0" applyProtection="0"/>
    <xf numFmtId="0" fontId="80" fillId="7" borderId="0" applyNumberFormat="0" applyBorder="0" applyAlignment="0" applyProtection="0"/>
    <xf numFmtId="0" fontId="272" fillId="21" borderId="11" applyNumberFormat="0" applyAlignment="0" applyProtection="0"/>
    <xf numFmtId="0" fontId="132" fillId="21" borderId="4" applyNumberFormat="0" applyAlignment="0" applyProtection="0"/>
    <xf numFmtId="0" fontId="127" fillId="21" borderId="11" applyNumberFormat="0" applyAlignment="0" applyProtection="0"/>
    <xf numFmtId="4" fontId="262" fillId="57" borderId="38">
      <alignment horizontal="right" vertical="center"/>
      <protection locked="0"/>
    </xf>
    <xf numFmtId="0" fontId="132" fillId="21" borderId="4" applyNumberFormat="0" applyAlignment="0" applyProtection="0"/>
    <xf numFmtId="218" fontId="137" fillId="0" borderId="13" applyNumberFormat="0" applyFill="0" applyAlignment="0" applyProtection="0"/>
    <xf numFmtId="0" fontId="127" fillId="21" borderId="11" applyNumberFormat="0" applyAlignment="0" applyProtection="0"/>
    <xf numFmtId="0" fontId="130" fillId="8" borderId="4" applyNumberFormat="0" applyAlignment="0" applyProtection="0"/>
    <xf numFmtId="0" fontId="240" fillId="0" borderId="44" applyNumberFormat="0" applyFill="0" applyAlignment="0" applyProtection="0"/>
    <xf numFmtId="0" fontId="111" fillId="10" borderId="0" applyNumberFormat="0" applyBorder="0" applyAlignment="0" applyProtection="0"/>
    <xf numFmtId="189" fontId="116" fillId="0" borderId="43">
      <protection locked="0"/>
    </xf>
    <xf numFmtId="0" fontId="144" fillId="0" borderId="48" applyNumberFormat="0" applyFill="0" applyAlignment="0" applyProtection="0"/>
    <xf numFmtId="0" fontId="65" fillId="24" borderId="10" applyNumberFormat="0" applyFont="0" applyAlignment="0" applyProtection="0"/>
    <xf numFmtId="49" fontId="262" fillId="0" borderId="38">
      <alignment horizontal="center" vertical="center"/>
      <protection locked="0"/>
    </xf>
    <xf numFmtId="0" fontId="127" fillId="21" borderId="11" applyNumberFormat="0" applyAlignment="0" applyProtection="0"/>
    <xf numFmtId="0" fontId="131" fillId="21" borderId="11" applyNumberFormat="0" applyAlignment="0" applyProtection="0"/>
    <xf numFmtId="0" fontId="303" fillId="7" borderId="53" applyNumberFormat="0" applyAlignment="0" applyProtection="0"/>
    <xf numFmtId="0" fontId="114" fillId="21" borderId="4" applyNumberFormat="0" applyAlignment="0" applyProtection="0"/>
    <xf numFmtId="0" fontId="70"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109" fillId="0" borderId="0"/>
    <xf numFmtId="218" fontId="184" fillId="24" borderId="10" applyNumberFormat="0" applyFont="0" applyAlignment="0" applyProtection="0"/>
    <xf numFmtId="49" fontId="99" fillId="0" borderId="38">
      <alignment horizontal="left" vertical="center"/>
      <protection locked="0"/>
    </xf>
    <xf numFmtId="218" fontId="114" fillId="21" borderId="4" applyNumberFormat="0" applyAlignment="0" applyProtection="0"/>
    <xf numFmtId="0" fontId="100" fillId="0" borderId="0" applyNumberFormat="0" applyFill="0" applyBorder="0" applyAlignment="0" applyProtection="0"/>
    <xf numFmtId="0" fontId="80" fillId="12" borderId="0" applyNumberFormat="0" applyBorder="0" applyAlignment="0" applyProtection="0"/>
    <xf numFmtId="0" fontId="272" fillId="21" borderId="11" applyNumberFormat="0" applyAlignment="0" applyProtection="0"/>
    <xf numFmtId="0" fontId="243" fillId="23" borderId="0" applyNumberFormat="0" applyBorder="0" applyAlignment="0" applyProtection="0"/>
    <xf numFmtId="0" fontId="137" fillId="0" borderId="13" applyNumberFormat="0" applyFill="0" applyAlignment="0" applyProtection="0"/>
    <xf numFmtId="0" fontId="202" fillId="0" borderId="0"/>
    <xf numFmtId="0" fontId="131" fillId="25" borderId="11" applyNumberFormat="0" applyAlignment="0" applyProtection="0"/>
    <xf numFmtId="0" fontId="35" fillId="0" borderId="0"/>
    <xf numFmtId="0" fontId="187" fillId="0" borderId="0"/>
    <xf numFmtId="0" fontId="13" fillId="0" borderId="0"/>
    <xf numFmtId="0" fontId="127" fillId="21" borderId="11" applyNumberFormat="0" applyAlignment="0" applyProtection="0"/>
    <xf numFmtId="0" fontId="184" fillId="24" borderId="10" applyNumberFormat="0" applyFont="0" applyAlignment="0" applyProtection="0"/>
    <xf numFmtId="0" fontId="271" fillId="8" borderId="4" applyNumberFormat="0" applyAlignment="0" applyProtection="0"/>
    <xf numFmtId="0" fontId="93" fillId="0" borderId="13" applyNumberFormat="0" applyFill="0" applyAlignment="0" applyProtection="0"/>
    <xf numFmtId="0" fontId="139" fillId="0" borderId="0" applyNumberFormat="0" applyFill="0" applyBorder="0" applyAlignment="0" applyProtection="0"/>
    <xf numFmtId="0" fontId="111" fillId="13" borderId="0" applyNumberFormat="0" applyBorder="0" applyAlignment="0" applyProtection="0"/>
    <xf numFmtId="0" fontId="131" fillId="25" borderId="11" applyNumberFormat="0" applyAlignment="0" applyProtection="0"/>
    <xf numFmtId="0" fontId="137" fillId="0" borderId="13" applyNumberFormat="0" applyFill="0" applyAlignment="0" applyProtection="0"/>
    <xf numFmtId="0" fontId="131" fillId="21" borderId="11" applyNumberFormat="0" applyAlignment="0" applyProtection="0"/>
    <xf numFmtId="49" fontId="262" fillId="0" borderId="38">
      <alignment horizontal="center" vertical="center"/>
      <protection locked="0"/>
    </xf>
    <xf numFmtId="0" fontId="132" fillId="25" borderId="4" applyNumberFormat="0" applyAlignment="0" applyProtection="0"/>
    <xf numFmtId="49" fontId="99" fillId="0" borderId="38">
      <alignment horizontal="left" vertical="center"/>
    </xf>
    <xf numFmtId="201"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201" fontId="184" fillId="24" borderId="10" applyNumberFormat="0" applyFont="0" applyAlignment="0" applyProtection="0"/>
    <xf numFmtId="0" fontId="124" fillId="8" borderId="4" applyNumberFormat="0" applyAlignment="0" applyProtection="0"/>
    <xf numFmtId="0" fontId="80" fillId="9" borderId="0" applyNumberFormat="0" applyBorder="0" applyAlignment="0" applyProtection="0"/>
    <xf numFmtId="4" fontId="312" fillId="0" borderId="38">
      <alignment horizontal="right" vertical="center"/>
      <protection locked="0"/>
    </xf>
    <xf numFmtId="0" fontId="127" fillId="21" borderId="11" applyNumberFormat="0" applyAlignment="0" applyProtection="0"/>
    <xf numFmtId="0" fontId="130" fillId="8" borderId="4" applyNumberFormat="0" applyAlignment="0" applyProtection="0"/>
    <xf numFmtId="0" fontId="241" fillId="0" borderId="45" applyNumberFormat="0" applyFill="0" applyAlignment="0" applyProtection="0"/>
    <xf numFmtId="0" fontId="130" fillId="8" borderId="4" applyNumberFormat="0" applyAlignment="0" applyProtection="0"/>
    <xf numFmtId="49" fontId="64" fillId="0" borderId="38">
      <alignment horizontal="left" vertical="center"/>
      <protection locked="0"/>
    </xf>
    <xf numFmtId="4" fontId="68" fillId="69" borderId="38">
      <alignment horizontal="right" vertical="center"/>
      <protection locked="0"/>
    </xf>
    <xf numFmtId="218" fontId="184" fillId="24" borderId="10" applyNumberFormat="0" applyFont="0" applyAlignment="0" applyProtection="0"/>
    <xf numFmtId="49" fontId="64" fillId="0" borderId="38">
      <alignment horizontal="left" vertical="center"/>
      <protection locked="0"/>
    </xf>
    <xf numFmtId="201" fontId="207" fillId="0" borderId="0">
      <protection locked="0"/>
    </xf>
    <xf numFmtId="0" fontId="241" fillId="0" borderId="45" applyNumberFormat="0" applyFill="0" applyAlignment="0" applyProtection="0"/>
    <xf numFmtId="0" fontId="93" fillId="0" borderId="13" applyNumberFormat="0" applyFill="0" applyAlignment="0" applyProtection="0"/>
    <xf numFmtId="49" fontId="108" fillId="0" borderId="38">
      <alignment horizontal="center" vertical="center" wrapText="1"/>
    </xf>
    <xf numFmtId="0" fontId="131" fillId="21" borderId="11" applyNumberFormat="0" applyAlignment="0" applyProtection="0"/>
    <xf numFmtId="0" fontId="193" fillId="57" borderId="38">
      <alignment horizontal="right" vertical="center"/>
    </xf>
    <xf numFmtId="0" fontId="356" fillId="0" borderId="0"/>
    <xf numFmtId="0" fontId="80" fillId="9" borderId="0" applyNumberFormat="0" applyBorder="0" applyAlignment="0" applyProtection="0"/>
    <xf numFmtId="49" fontId="262" fillId="0" borderId="38">
      <alignment horizontal="left" vertical="center" wrapText="1"/>
      <protection locked="0"/>
    </xf>
    <xf numFmtId="0" fontId="114" fillId="21" borderId="4" applyNumberFormat="0" applyAlignment="0" applyProtection="0"/>
    <xf numFmtId="218" fontId="114" fillId="21" borderId="4" applyNumberFormat="0" applyAlignment="0" applyProtection="0"/>
    <xf numFmtId="0" fontId="93" fillId="0" borderId="13" applyNumberFormat="0" applyFill="0" applyAlignment="0" applyProtection="0"/>
    <xf numFmtId="0" fontId="131" fillId="21" borderId="11" applyNumberFormat="0" applyAlignment="0" applyProtection="0"/>
    <xf numFmtId="0" fontId="64" fillId="25" borderId="0">
      <alignment horizontal="center" vertical="center"/>
    </xf>
    <xf numFmtId="218" fontId="114" fillId="21" borderId="4" applyNumberFormat="0" applyAlignment="0" applyProtection="0"/>
    <xf numFmtId="0" fontId="65" fillId="0" borderId="0"/>
    <xf numFmtId="0" fontId="246" fillId="27" borderId="0" applyNumberFormat="0" applyBorder="0" applyAlignment="0" applyProtection="0"/>
    <xf numFmtId="0" fontId="145" fillId="5" borderId="0" applyNumberFormat="0" applyBorder="0" applyAlignment="0" applyProtection="0"/>
    <xf numFmtId="0" fontId="114" fillId="21" borderId="4" applyNumberFormat="0" applyAlignment="0" applyProtection="0"/>
    <xf numFmtId="0" fontId="175" fillId="29" borderId="30" applyNumberFormat="0" applyAlignment="0" applyProtection="0"/>
    <xf numFmtId="0" fontId="35" fillId="47" borderId="0" applyNumberFormat="0" applyBorder="0" applyAlignment="0" applyProtection="0"/>
    <xf numFmtId="49" fontId="64" fillId="0" borderId="38">
      <alignment horizontal="left" vertical="center"/>
      <protection locked="0"/>
    </xf>
    <xf numFmtId="0" fontId="131" fillId="21" borderId="11" applyNumberFormat="0" applyAlignment="0" applyProtection="0"/>
    <xf numFmtId="0" fontId="185" fillId="0" borderId="0"/>
    <xf numFmtId="0" fontId="137" fillId="0" borderId="13" applyNumberFormat="0" applyFill="0" applyAlignment="0" applyProtection="0"/>
    <xf numFmtId="0" fontId="114" fillId="21" borderId="4" applyNumberFormat="0" applyAlignment="0" applyProtection="0"/>
    <xf numFmtId="0" fontId="182" fillId="0" borderId="13" applyNumberFormat="0" applyFill="0" applyAlignment="0" applyProtection="0"/>
    <xf numFmtId="0" fontId="80" fillId="8" borderId="0" applyNumberFormat="0" applyBorder="0" applyAlignment="0" applyProtection="0"/>
    <xf numFmtId="0" fontId="124" fillId="8" borderId="4" applyNumberFormat="0" applyAlignment="0" applyProtection="0"/>
    <xf numFmtId="0" fontId="184" fillId="24" borderId="10" applyNumberFormat="0" applyFont="0" applyAlignment="0" applyProtection="0"/>
    <xf numFmtId="0" fontId="222" fillId="0" borderId="61" applyNumberFormat="0" applyFill="0" applyBorder="0" applyAlignment="0" applyProtection="0">
      <protection hidden="1"/>
    </xf>
    <xf numFmtId="0" fontId="162" fillId="36" borderId="0" applyNumberFormat="0" applyBorder="0" applyAlignment="0" applyProtection="0"/>
    <xf numFmtId="0" fontId="124" fillId="8" borderId="4" applyNumberFormat="0" applyAlignment="0" applyProtection="0"/>
    <xf numFmtId="201" fontId="84" fillId="0" borderId="0"/>
    <xf numFmtId="0" fontId="131" fillId="21" borderId="11" applyNumberFormat="0" applyAlignment="0" applyProtection="0"/>
    <xf numFmtId="49" fontId="99" fillId="0" borderId="38">
      <alignment horizontal="left" vertical="center"/>
      <protection locked="0"/>
    </xf>
    <xf numFmtId="0" fontId="132" fillId="21" borderId="4" applyNumberFormat="0" applyAlignment="0" applyProtection="0"/>
    <xf numFmtId="0" fontId="127" fillId="21" borderId="11" applyNumberFormat="0" applyAlignment="0" applyProtection="0"/>
    <xf numFmtId="4" fontId="306" fillId="57" borderId="38">
      <alignment horizontal="right" vertical="center"/>
      <protection locked="0"/>
    </xf>
    <xf numFmtId="0" fontId="255" fillId="33" borderId="0" applyNumberFormat="0" applyBorder="0" applyAlignment="0" applyProtection="0"/>
    <xf numFmtId="0" fontId="266" fillId="24" borderId="10" applyNumberFormat="0" applyFont="0" applyAlignment="0" applyProtection="0"/>
    <xf numFmtId="0" fontId="137" fillId="0" borderId="60" applyNumberFormat="0" applyFill="0" applyAlignment="0" applyProtection="0"/>
    <xf numFmtId="49" fontId="108" fillId="0" borderId="38">
      <alignment horizontal="center" vertical="center" wrapText="1"/>
    </xf>
    <xf numFmtId="0" fontId="93" fillId="0" borderId="13" applyNumberFormat="0" applyFill="0" applyAlignment="0" applyProtection="0"/>
    <xf numFmtId="231" fontId="130" fillId="8" borderId="4" applyNumberFormat="0" applyAlignment="0" applyProtection="0"/>
    <xf numFmtId="0" fontId="64" fillId="25" borderId="0">
      <alignment horizontal="left" vertical="top"/>
    </xf>
    <xf numFmtId="0" fontId="80" fillId="23" borderId="0" applyNumberFormat="0" applyBorder="0" applyAlignment="0" applyProtection="0"/>
    <xf numFmtId="0" fontId="80" fillId="6" borderId="0" applyNumberFormat="0" applyBorder="0" applyAlignment="0" applyProtection="0"/>
    <xf numFmtId="4" fontId="262" fillId="57" borderId="38">
      <alignment horizontal="right" vertical="center"/>
      <protection locked="0"/>
    </xf>
    <xf numFmtId="49" fontId="262" fillId="57" borderId="38">
      <alignment horizontal="left" vertical="center"/>
      <protection locked="0"/>
    </xf>
    <xf numFmtId="0" fontId="192" fillId="58" borderId="38">
      <alignment horizontal="center" vertical="center"/>
    </xf>
    <xf numFmtId="0" fontId="80" fillId="24" borderId="10" applyNumberFormat="0" applyFont="0" applyAlignment="0" applyProtection="0"/>
    <xf numFmtId="0" fontId="111" fillId="10" borderId="0" applyNumberFormat="0" applyBorder="0" applyAlignment="0" applyProtection="0"/>
    <xf numFmtId="0" fontId="241" fillId="0" borderId="45" applyNumberFormat="0" applyFill="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80" fillId="6" borderId="0" applyNumberFormat="0" applyBorder="0" applyAlignment="0" applyProtection="0"/>
    <xf numFmtId="0" fontId="193" fillId="57" borderId="38">
      <alignment horizontal="right" vertical="center"/>
    </xf>
    <xf numFmtId="201" fontId="127" fillId="21" borderId="11" applyNumberFormat="0" applyAlignment="0" applyProtection="0"/>
    <xf numFmtId="0" fontId="271" fillId="8" borderId="4" applyNumberFormat="0" applyAlignment="0" applyProtection="0"/>
    <xf numFmtId="0" fontId="109" fillId="24" borderId="10" applyNumberFormat="0" applyFont="0" applyAlignment="0" applyProtection="0"/>
    <xf numFmtId="49" fontId="312" fillId="0" borderId="38">
      <alignment horizontal="left" vertical="center"/>
      <protection locked="0"/>
    </xf>
    <xf numFmtId="0" fontId="65" fillId="24" borderId="10" applyNumberFormat="0" applyFont="0" applyAlignment="0" applyProtection="0"/>
    <xf numFmtId="49" fontId="64" fillId="0" borderId="38">
      <alignment horizontal="left" vertical="center"/>
      <protection locked="0"/>
    </xf>
    <xf numFmtId="0" fontId="244" fillId="0" borderId="0"/>
    <xf numFmtId="201" fontId="80" fillId="0" borderId="0"/>
    <xf numFmtId="0" fontId="111" fillId="16" borderId="0" applyNumberFormat="0" applyBorder="0" applyAlignment="0" applyProtection="0"/>
    <xf numFmtId="49" fontId="286" fillId="0" borderId="38">
      <alignment horizontal="left" vertical="center"/>
      <protection locked="0"/>
    </xf>
    <xf numFmtId="201" fontId="80" fillId="0" borderId="0"/>
    <xf numFmtId="0" fontId="114" fillId="21" borderId="4" applyNumberFormat="0" applyAlignment="0" applyProtection="0"/>
    <xf numFmtId="49" fontId="99" fillId="0" borderId="38">
      <alignment horizontal="left" vertical="center"/>
      <protection locked="0"/>
    </xf>
    <xf numFmtId="218" fontId="127" fillId="21" borderId="11" applyNumberFormat="0" applyAlignment="0" applyProtection="0"/>
    <xf numFmtId="0" fontId="273" fillId="21" borderId="4" applyNumberFormat="0" applyAlignment="0" applyProtection="0"/>
    <xf numFmtId="0" fontId="273" fillId="21" borderId="4" applyNumberFormat="0" applyAlignment="0" applyProtection="0"/>
    <xf numFmtId="0" fontId="130" fillId="8" borderId="4" applyNumberFormat="0" applyAlignment="0" applyProtection="0"/>
    <xf numFmtId="0" fontId="80" fillId="24" borderId="10" applyNumberFormat="0" applyFont="0" applyAlignment="0" applyProtection="0"/>
    <xf numFmtId="0" fontId="114" fillId="21" borderId="4" applyNumberFormat="0" applyAlignment="0" applyProtection="0"/>
    <xf numFmtId="0" fontId="184" fillId="24" borderId="10" applyNumberFormat="0" applyFont="0" applyAlignment="0" applyProtection="0"/>
    <xf numFmtId="41" fontId="199" fillId="0" borderId="0" applyFont="0" applyFill="0" applyBorder="0" applyAlignment="0" applyProtection="0"/>
    <xf numFmtId="0" fontId="290" fillId="57" borderId="38">
      <alignment horizontal="right" vertical="center"/>
    </xf>
    <xf numFmtId="201" fontId="111" fillId="20" borderId="0" applyNumberFormat="0" applyBorder="0" applyAlignment="0" applyProtection="0"/>
    <xf numFmtId="0" fontId="80" fillId="10" borderId="0" applyNumberFormat="0" applyBorder="0" applyAlignment="0" applyProtection="0"/>
    <xf numFmtId="0" fontId="127" fillId="21" borderId="11" applyNumberFormat="0" applyAlignment="0" applyProtection="0"/>
    <xf numFmtId="0" fontId="111" fillId="20" borderId="0" applyNumberFormat="0" applyBorder="0" applyAlignment="0" applyProtection="0"/>
    <xf numFmtId="0" fontId="131" fillId="25" borderId="11" applyNumberFormat="0" applyAlignment="0" applyProtection="0"/>
    <xf numFmtId="0" fontId="132" fillId="21" borderId="4" applyNumberFormat="0" applyAlignment="0" applyProtection="0"/>
    <xf numFmtId="0" fontId="64" fillId="0" borderId="0"/>
    <xf numFmtId="1" fontId="192" fillId="57" borderId="38">
      <alignment horizontal="right" vertical="center"/>
    </xf>
    <xf numFmtId="1" fontId="192" fillId="57" borderId="38">
      <alignment horizontal="right" vertical="center"/>
    </xf>
    <xf numFmtId="218" fontId="184" fillId="24" borderId="10" applyNumberFormat="0" applyFont="0" applyAlignment="0" applyProtection="0"/>
    <xf numFmtId="0" fontId="80" fillId="8" borderId="0" applyNumberFormat="0" applyBorder="0" applyAlignment="0" applyProtection="0"/>
    <xf numFmtId="0" fontId="80" fillId="24" borderId="0" applyNumberFormat="0" applyBorder="0" applyAlignment="0" applyProtection="0"/>
    <xf numFmtId="0" fontId="131" fillId="25" borderId="11" applyNumberFormat="0" applyAlignment="0" applyProtection="0"/>
    <xf numFmtId="201" fontId="65" fillId="0" borderId="0"/>
    <xf numFmtId="0" fontId="235" fillId="0" borderId="46" applyNumberFormat="0" applyFill="0" applyAlignment="0" applyProtection="0"/>
    <xf numFmtId="0" fontId="35" fillId="34" borderId="0" applyNumberFormat="0" applyBorder="0" applyAlignment="0" applyProtection="0"/>
    <xf numFmtId="0" fontId="196" fillId="59" borderId="38">
      <alignment horizontal="left" vertical="center"/>
    </xf>
    <xf numFmtId="0" fontId="111" fillId="15" borderId="0" applyNumberFormat="0" applyBorder="0" applyAlignment="0" applyProtection="0"/>
    <xf numFmtId="0" fontId="291" fillId="57" borderId="38">
      <alignment horizontal="left" vertical="center"/>
    </xf>
    <xf numFmtId="49" fontId="99" fillId="0" borderId="38">
      <alignment horizontal="left" vertical="center"/>
      <protection locked="0"/>
    </xf>
    <xf numFmtId="0" fontId="113" fillId="4" borderId="0" applyNumberFormat="0" applyBorder="0" applyAlignment="0" applyProtection="0"/>
    <xf numFmtId="0" fontId="109" fillId="0" borderId="0"/>
    <xf numFmtId="201" fontId="144" fillId="0" borderId="0" applyNumberFormat="0" applyFill="0" applyBorder="0" applyAlignment="0" applyProtection="0"/>
    <xf numFmtId="201" fontId="114" fillId="21" borderId="4" applyNumberFormat="0" applyAlignment="0" applyProtection="0"/>
    <xf numFmtId="201" fontId="193" fillId="57" borderId="38">
      <alignment horizontal="right" vertical="center"/>
    </xf>
    <xf numFmtId="0" fontId="219" fillId="0" borderId="0"/>
    <xf numFmtId="0" fontId="18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266" fillId="24" borderId="10" applyNumberFormat="0" applyFont="0" applyAlignment="0" applyProtection="0"/>
    <xf numFmtId="0" fontId="111" fillId="14" borderId="0" applyNumberFormat="0" applyBorder="0" applyAlignment="0" applyProtection="0"/>
    <xf numFmtId="0" fontId="141" fillId="6" borderId="0" applyNumberFormat="0" applyBorder="0" applyAlignment="0" applyProtection="0"/>
    <xf numFmtId="218" fontId="184" fillId="24" borderId="10" applyNumberFormat="0" applyFont="0" applyAlignment="0" applyProtection="0"/>
    <xf numFmtId="0" fontId="111" fillId="17" borderId="0" applyNumberFormat="0" applyBorder="0" applyAlignment="0" applyProtection="0"/>
    <xf numFmtId="0" fontId="109" fillId="0" borderId="0"/>
    <xf numFmtId="0" fontId="127" fillId="21" borderId="11" applyNumberFormat="0" applyAlignment="0" applyProtection="0"/>
    <xf numFmtId="0" fontId="134" fillId="0" borderId="6" applyNumberFormat="0" applyFill="0" applyAlignment="0" applyProtection="0"/>
    <xf numFmtId="201" fontId="80" fillId="0" borderId="0"/>
    <xf numFmtId="0" fontId="64" fillId="0" borderId="0" applyNumberFormat="0" applyFill="0" applyBorder="0" applyAlignment="0" applyProtection="0">
      <alignment vertical="top"/>
      <protection locked="0"/>
    </xf>
    <xf numFmtId="201" fontId="130" fillId="8" borderId="4" applyNumberFormat="0" applyAlignment="0" applyProtection="0"/>
    <xf numFmtId="0" fontId="184" fillId="0" borderId="0"/>
    <xf numFmtId="49" fontId="313" fillId="0" borderId="38">
      <alignment horizontal="left" vertical="center"/>
      <protection locked="0"/>
    </xf>
    <xf numFmtId="0" fontId="137" fillId="0" borderId="13" applyNumberFormat="0" applyFill="0" applyAlignment="0" applyProtection="0"/>
    <xf numFmtId="10" fontId="211" fillId="57" borderId="38" applyNumberFormat="0" applyBorder="0" applyAlignment="0" applyProtection="0"/>
    <xf numFmtId="0" fontId="100" fillId="0" borderId="0" applyNumberFormat="0" applyFill="0" applyBorder="0" applyAlignment="0" applyProtection="0"/>
    <xf numFmtId="43" fontId="109" fillId="0" borderId="0" applyFont="0" applyFill="0" applyBorder="0" applyAlignment="0" applyProtection="0"/>
    <xf numFmtId="0" fontId="203" fillId="0" borderId="0"/>
    <xf numFmtId="0" fontId="271" fillId="8" borderId="4" applyNumberFormat="0" applyAlignment="0" applyProtection="0"/>
    <xf numFmtId="0" fontId="132" fillId="21" borderId="4" applyNumberFormat="0" applyAlignment="0" applyProtection="0"/>
    <xf numFmtId="0" fontId="109" fillId="0" borderId="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130" fillId="8" borderId="4" applyNumberFormat="0" applyAlignment="0" applyProtection="0"/>
    <xf numFmtId="0" fontId="93" fillId="0" borderId="13" applyNumberFormat="0" applyFill="0" applyAlignment="0" applyProtection="0"/>
    <xf numFmtId="0" fontId="130"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235" fillId="0" borderId="46" applyNumberFormat="0" applyFill="0" applyAlignment="0" applyProtection="0"/>
    <xf numFmtId="0" fontId="80" fillId="8" borderId="0" applyNumberFormat="0" applyBorder="0" applyAlignment="0" applyProtection="0"/>
    <xf numFmtId="0" fontId="131" fillId="21" borderId="11" applyNumberFormat="0" applyAlignment="0" applyProtection="0"/>
    <xf numFmtId="218" fontId="114" fillId="21" borderId="4" applyNumberFormat="0" applyAlignment="0" applyProtection="0"/>
    <xf numFmtId="0" fontId="114" fillId="21" borderId="4" applyNumberFormat="0" applyAlignment="0" applyProtection="0"/>
    <xf numFmtId="0" fontId="131" fillId="21" borderId="11" applyNumberFormat="0" applyAlignment="0" applyProtection="0"/>
    <xf numFmtId="0" fontId="131" fillId="21" borderId="11" applyNumberFormat="0" applyAlignment="0" applyProtection="0"/>
    <xf numFmtId="0" fontId="111" fillId="14" borderId="0" applyNumberFormat="0" applyBorder="0" applyAlignment="0" applyProtection="0"/>
    <xf numFmtId="0" fontId="80" fillId="8" borderId="0" applyNumberFormat="0" applyBorder="0" applyAlignment="0" applyProtection="0"/>
    <xf numFmtId="201" fontId="193" fillId="57" borderId="38">
      <alignment horizontal="right" vertical="center"/>
    </xf>
    <xf numFmtId="0" fontId="65" fillId="0" borderId="0"/>
    <xf numFmtId="0" fontId="130" fillId="8" borderId="4" applyNumberFormat="0" applyAlignment="0" applyProtection="0"/>
    <xf numFmtId="0" fontId="130" fillId="23" borderId="4" applyNumberFormat="0" applyAlignment="0" applyProtection="0"/>
    <xf numFmtId="0" fontId="235" fillId="0" borderId="0" applyNumberFormat="0" applyFill="0" applyBorder="0" applyAlignment="0" applyProtection="0"/>
    <xf numFmtId="4" fontId="309" fillId="57" borderId="38">
      <alignment horizontal="right" vertical="center"/>
      <protection locked="0"/>
    </xf>
    <xf numFmtId="218" fontId="131" fillId="21" borderId="11" applyNumberFormat="0" applyAlignment="0" applyProtection="0"/>
    <xf numFmtId="218" fontId="184" fillId="24" borderId="10" applyNumberFormat="0" applyFont="0" applyAlignment="0" applyProtection="0"/>
    <xf numFmtId="0" fontId="80" fillId="4" borderId="0" applyNumberFormat="0" applyBorder="0" applyAlignment="0" applyProtection="0"/>
    <xf numFmtId="0" fontId="65" fillId="24" borderId="10" applyNumberFormat="0" applyFont="0" applyAlignment="0" applyProtection="0"/>
    <xf numFmtId="49" fontId="64" fillId="0" borderId="38">
      <alignment horizontal="left" vertical="center"/>
      <protection locked="0"/>
    </xf>
    <xf numFmtId="0" fontId="272" fillId="21" borderId="11" applyNumberFormat="0" applyAlignment="0" applyProtection="0"/>
    <xf numFmtId="0" fontId="255" fillId="49" borderId="0" applyNumberFormat="0" applyBorder="0" applyAlignment="0" applyProtection="0"/>
    <xf numFmtId="165" fontId="35" fillId="0" borderId="0" applyFont="0" applyFill="0" applyBorder="0" applyAlignment="0" applyProtection="0"/>
    <xf numFmtId="0" fontId="111" fillId="18" borderId="0" applyNumberFormat="0" applyBorder="0" applyAlignment="0" applyProtection="0"/>
    <xf numFmtId="201" fontId="132" fillId="21" borderId="4" applyNumberFormat="0" applyAlignment="0" applyProtection="0"/>
    <xf numFmtId="201" fontId="111" fillId="18" borderId="0" applyNumberFormat="0" applyBorder="0" applyAlignment="0" applyProtection="0"/>
    <xf numFmtId="0" fontId="232" fillId="25" borderId="4" applyNumberFormat="0" applyAlignment="0" applyProtection="0"/>
    <xf numFmtId="201" fontId="114" fillId="21" borderId="4" applyNumberFormat="0" applyAlignment="0" applyProtection="0"/>
    <xf numFmtId="201" fontId="132" fillId="21" borderId="4" applyNumberFormat="0" applyAlignment="0" applyProtection="0"/>
    <xf numFmtId="0" fontId="114" fillId="21" borderId="4" applyNumberFormat="0" applyAlignment="0" applyProtection="0"/>
    <xf numFmtId="165" fontId="84" fillId="0" borderId="0" applyFont="0" applyFill="0" applyBorder="0" applyAlignment="0" applyProtection="0"/>
    <xf numFmtId="49" fontId="262" fillId="0" borderId="38">
      <alignment horizontal="center" vertical="center"/>
      <protection locked="0"/>
    </xf>
    <xf numFmtId="0" fontId="109" fillId="0" borderId="0"/>
    <xf numFmtId="0" fontId="273" fillId="21" borderId="4" applyNumberFormat="0" applyAlignment="0" applyProtection="0"/>
    <xf numFmtId="4" fontId="262" fillId="57" borderId="38">
      <alignment horizontal="right" vertical="center"/>
      <protection locked="0"/>
    </xf>
    <xf numFmtId="0" fontId="366" fillId="0" borderId="0" applyNumberFormat="0" applyFill="0" applyBorder="0" applyAlignment="0" applyProtection="0">
      <alignment vertical="top"/>
      <protection locked="0"/>
    </xf>
    <xf numFmtId="4" fontId="68" fillId="58" borderId="38">
      <alignment horizontal="right" vertical="center"/>
      <protection locked="0"/>
    </xf>
    <xf numFmtId="0" fontId="127" fillId="21" borderId="11" applyNumberFormat="0" applyAlignment="0" applyProtection="0"/>
    <xf numFmtId="0" fontId="93" fillId="0" borderId="13" applyNumberFormat="0" applyFill="0" applyAlignment="0" applyProtection="0"/>
    <xf numFmtId="0" fontId="109" fillId="10" borderId="0" applyNumberFormat="0" applyBorder="0" applyAlignment="0" applyProtection="0"/>
    <xf numFmtId="0" fontId="65" fillId="24" borderId="10" applyNumberFormat="0" applyFont="0" applyAlignment="0" applyProtection="0"/>
    <xf numFmtId="4" fontId="68" fillId="58" borderId="38">
      <alignment horizontal="right" vertical="center"/>
      <protection locked="0"/>
    </xf>
    <xf numFmtId="0" fontId="137" fillId="0" borderId="13" applyNumberFormat="0" applyFill="0" applyAlignment="0" applyProtection="0"/>
    <xf numFmtId="0" fontId="193" fillId="57" borderId="38">
      <alignment horizontal="right" vertical="center"/>
    </xf>
    <xf numFmtId="167" fontId="109" fillId="0" borderId="0" applyFont="0" applyFill="0" applyBorder="0" applyAlignment="0" applyProtection="0"/>
    <xf numFmtId="0" fontId="179" fillId="31" borderId="33" applyNumberFormat="0" applyAlignment="0" applyProtection="0"/>
    <xf numFmtId="0" fontId="111" fillId="16" borderId="0" applyNumberFormat="0" applyBorder="0" applyAlignment="0" applyProtection="0"/>
    <xf numFmtId="201" fontId="130" fillId="8" borderId="4" applyNumberFormat="0" applyAlignment="0" applyProtection="0"/>
    <xf numFmtId="0" fontId="127" fillId="21" borderId="11" applyNumberFormat="0" applyAlignment="0" applyProtection="0"/>
    <xf numFmtId="0" fontId="93" fillId="0" borderId="13" applyNumberFormat="0" applyFill="0" applyAlignment="0" applyProtection="0"/>
    <xf numFmtId="0" fontId="137" fillId="0" borderId="47" applyNumberFormat="0" applyFill="0" applyAlignment="0" applyProtection="0"/>
    <xf numFmtId="0" fontId="237" fillId="0" borderId="0"/>
    <xf numFmtId="4" fontId="286" fillId="0" borderId="38">
      <alignment horizontal="right" vertical="center"/>
    </xf>
    <xf numFmtId="0" fontId="225" fillId="0" borderId="13" applyNumberFormat="0" applyFill="0" applyAlignment="0" applyProtection="0"/>
    <xf numFmtId="0" fontId="137" fillId="0" borderId="13" applyNumberFormat="0" applyFill="0" applyAlignment="0" applyProtection="0"/>
    <xf numFmtId="0" fontId="184" fillId="24" borderId="10" applyNumberFormat="0" applyFont="0" applyAlignment="0" applyProtection="0"/>
    <xf numFmtId="0" fontId="111" fillId="11" borderId="0" applyNumberFormat="0" applyBorder="0" applyAlignment="0" applyProtection="0"/>
    <xf numFmtId="0" fontId="184" fillId="24" borderId="10" applyNumberFormat="0" applyFont="0" applyAlignment="0" applyProtection="0"/>
    <xf numFmtId="49" fontId="306" fillId="57" borderId="38">
      <alignment horizontal="left" vertical="center"/>
    </xf>
    <xf numFmtId="218" fontId="114" fillId="21" borderId="4" applyNumberFormat="0" applyAlignment="0" applyProtection="0"/>
    <xf numFmtId="0" fontId="132" fillId="21" borderId="4" applyNumberFormat="0" applyAlignment="0" applyProtection="0"/>
    <xf numFmtId="0" fontId="130" fillId="23" borderId="4" applyNumberFormat="0" applyAlignment="0" applyProtection="0"/>
    <xf numFmtId="49" fontId="262" fillId="0" borderId="38">
      <alignment horizontal="center" vertical="center"/>
      <protection locked="0"/>
    </xf>
    <xf numFmtId="9" fontId="13" fillId="0" borderId="0" applyFont="0" applyFill="0" applyBorder="0" applyAlignment="0" applyProtection="0"/>
    <xf numFmtId="0" fontId="186" fillId="24" borderId="10" applyNumberFormat="0" applyFont="0" applyAlignment="0" applyProtection="0"/>
    <xf numFmtId="0" fontId="111" fillId="14" borderId="0" applyNumberFormat="0" applyBorder="0" applyAlignment="0" applyProtection="0"/>
    <xf numFmtId="0" fontId="130" fillId="8" borderId="4" applyNumberFormat="0" applyAlignment="0" applyProtection="0"/>
    <xf numFmtId="0" fontId="13" fillId="0" borderId="0"/>
    <xf numFmtId="0" fontId="132" fillId="21" borderId="4" applyNumberFormat="0" applyAlignment="0" applyProtection="0"/>
    <xf numFmtId="0" fontId="132" fillId="21" borderId="4" applyNumberFormat="0" applyAlignment="0" applyProtection="0"/>
    <xf numFmtId="0" fontId="109" fillId="0" borderId="0"/>
    <xf numFmtId="0" fontId="255" fillId="37" borderId="0" applyNumberFormat="0" applyBorder="0" applyAlignment="0" applyProtection="0"/>
    <xf numFmtId="174" fontId="357" fillId="0" borderId="0">
      <protection locked="0"/>
    </xf>
    <xf numFmtId="0" fontId="184" fillId="24" borderId="10" applyNumberFormat="0" applyFont="0" applyAlignment="0" applyProtection="0"/>
    <xf numFmtId="49" fontId="262" fillId="0" borderId="38">
      <alignment horizontal="center" vertical="center"/>
      <protection locked="0"/>
    </xf>
    <xf numFmtId="49" fontId="108" fillId="0" borderId="38">
      <alignment horizontal="center" vertical="center" wrapText="1"/>
    </xf>
    <xf numFmtId="218" fontId="114" fillId="21" borderId="4" applyNumberFormat="0" applyAlignment="0" applyProtection="0"/>
    <xf numFmtId="1" fontId="192" fillId="57" borderId="38">
      <alignment horizontal="right" vertical="center"/>
    </xf>
    <xf numFmtId="0" fontId="65" fillId="24" borderId="10" applyNumberFormat="0" applyFont="0" applyAlignment="0" applyProtection="0"/>
    <xf numFmtId="49" fontId="64" fillId="0" borderId="38">
      <alignment horizontal="left" vertical="center"/>
      <protection locked="0"/>
    </xf>
    <xf numFmtId="4" fontId="308" fillId="57" borderId="38">
      <alignment horizontal="right" vertical="center"/>
      <protection locked="0"/>
    </xf>
    <xf numFmtId="0" fontId="192" fillId="58" borderId="38">
      <alignment horizontal="left" vertical="center"/>
    </xf>
    <xf numFmtId="0" fontId="64" fillId="0" borderId="0" applyNumberFormat="0" applyFill="0" applyBorder="0" applyAlignment="0" applyProtection="0">
      <alignment vertical="top"/>
      <protection locked="0"/>
    </xf>
    <xf numFmtId="0" fontId="143" fillId="0" borderId="9" applyNumberFormat="0" applyFill="0" applyAlignment="0" applyProtection="0"/>
    <xf numFmtId="0" fontId="130" fillId="23" borderId="4" applyNumberFormat="0" applyAlignment="0" applyProtection="0"/>
    <xf numFmtId="0" fontId="111" fillId="20" borderId="0" applyNumberFormat="0" applyBorder="0" applyAlignment="0" applyProtection="0"/>
    <xf numFmtId="0" fontId="110" fillId="10" borderId="0" applyNumberFormat="0" applyBorder="0" applyAlignment="0" applyProtection="0"/>
    <xf numFmtId="0" fontId="130" fillId="8" borderId="4" applyNumberFormat="0" applyAlignment="0" applyProtection="0"/>
    <xf numFmtId="0" fontId="248" fillId="29" borderId="30" applyNumberFormat="0" applyAlignment="0" applyProtection="0"/>
    <xf numFmtId="0" fontId="137" fillId="0" borderId="13" applyNumberFormat="0" applyFill="0" applyAlignment="0" applyProtection="0"/>
    <xf numFmtId="0" fontId="111" fillId="19" borderId="0" applyNumberFormat="0" applyBorder="0" applyAlignment="0" applyProtection="0"/>
    <xf numFmtId="0" fontId="65" fillId="24" borderId="10" applyNumberFormat="0" applyFont="0" applyAlignment="0" applyProtection="0"/>
    <xf numFmtId="10" fontId="211" fillId="57" borderId="38" applyNumberFormat="0" applyBorder="0" applyAlignment="0" applyProtection="0"/>
    <xf numFmtId="49" fontId="64" fillId="0" borderId="38">
      <alignment horizontal="left" vertical="center"/>
      <protection locked="0"/>
    </xf>
    <xf numFmtId="218" fontId="127" fillId="21" borderId="11" applyNumberFormat="0" applyAlignment="0" applyProtection="0"/>
    <xf numFmtId="0" fontId="178" fillId="0" borderId="32" applyNumberFormat="0" applyFill="0" applyAlignment="0" applyProtection="0"/>
    <xf numFmtId="0" fontId="93" fillId="0" borderId="13" applyNumberFormat="0" applyFill="0" applyAlignment="0" applyProtection="0"/>
    <xf numFmtId="49" fontId="262" fillId="0" borderId="38">
      <alignment horizontal="center" vertical="center"/>
      <protection locked="0"/>
    </xf>
    <xf numFmtId="0" fontId="290" fillId="57" borderId="38">
      <alignment horizontal="right" vertical="center"/>
    </xf>
    <xf numFmtId="218" fontId="65" fillId="24" borderId="10" applyNumberFormat="0" applyFont="0" applyAlignment="0" applyProtection="0"/>
    <xf numFmtId="218" fontId="132" fillId="21" borderId="4" applyNumberFormat="0" applyAlignment="0" applyProtection="0"/>
    <xf numFmtId="218" fontId="114" fillId="21" borderId="4" applyNumberFormat="0" applyAlignment="0" applyProtection="0"/>
    <xf numFmtId="0" fontId="130" fillId="8" borderId="4" applyNumberFormat="0" applyAlignment="0" applyProtection="0"/>
    <xf numFmtId="0" fontId="110" fillId="14" borderId="0" applyNumberFormat="0" applyBorder="0" applyAlignment="0" applyProtection="0"/>
    <xf numFmtId="0" fontId="35" fillId="50" borderId="0" applyNumberFormat="0" applyBorder="0" applyAlignment="0" applyProtection="0"/>
    <xf numFmtId="0" fontId="130" fillId="23" borderId="4" applyNumberFormat="0" applyAlignment="0" applyProtection="0"/>
    <xf numFmtId="0" fontId="93" fillId="0" borderId="13" applyNumberFormat="0" applyFill="0" applyAlignment="0" applyProtection="0"/>
    <xf numFmtId="0" fontId="194" fillId="57" borderId="38"/>
    <xf numFmtId="201" fontId="209" fillId="0" borderId="42"/>
    <xf numFmtId="0" fontId="137" fillId="0" borderId="13" applyNumberFormat="0" applyFill="0" applyAlignment="0" applyProtection="0"/>
    <xf numFmtId="0" fontId="135" fillId="0" borderId="7" applyNumberFormat="0" applyFill="0" applyAlignment="0" applyProtection="0"/>
    <xf numFmtId="4" fontId="286" fillId="0" borderId="38">
      <alignment horizontal="right" vertical="center"/>
    </xf>
    <xf numFmtId="0" fontId="199" fillId="0" borderId="0"/>
    <xf numFmtId="0" fontId="273" fillId="21" borderId="4" applyNumberFormat="0" applyAlignment="0" applyProtection="0"/>
    <xf numFmtId="0" fontId="35" fillId="0" borderId="0"/>
    <xf numFmtId="0" fontId="132" fillId="21" borderId="4" applyNumberFormat="0" applyAlignment="0" applyProtection="0"/>
    <xf numFmtId="0" fontId="130" fillId="23" borderId="4" applyNumberFormat="0" applyAlignment="0" applyProtection="0"/>
    <xf numFmtId="0" fontId="217" fillId="0" borderId="61">
      <alignment horizontal="left"/>
      <protection locked="0"/>
    </xf>
    <xf numFmtId="0" fontId="251" fillId="0" borderId="32" applyNumberFormat="0" applyFill="0" applyAlignment="0" applyProtection="0"/>
    <xf numFmtId="0" fontId="80" fillId="24" borderId="10" applyNumberFormat="0" applyFont="0" applyAlignment="0" applyProtection="0"/>
    <xf numFmtId="0" fontId="130" fillId="8" borderId="4" applyNumberFormat="0" applyAlignment="0" applyProtection="0"/>
    <xf numFmtId="0" fontId="131" fillId="25" borderId="11" applyNumberFormat="0" applyAlignment="0" applyProtection="0"/>
    <xf numFmtId="0" fontId="131" fillId="21" borderId="11" applyNumberFormat="0" applyAlignment="0" applyProtection="0"/>
    <xf numFmtId="0" fontId="80" fillId="10" borderId="0" applyNumberFormat="0" applyBorder="0" applyAlignment="0" applyProtection="0"/>
    <xf numFmtId="0" fontId="65" fillId="24" borderId="10" applyNumberFormat="0" applyFont="0" applyAlignment="0" applyProtection="0"/>
    <xf numFmtId="0" fontId="109" fillId="9" borderId="0" applyNumberFormat="0" applyBorder="0" applyAlignment="0" applyProtection="0"/>
    <xf numFmtId="0" fontId="124" fillId="8" borderId="4" applyNumberFormat="0" applyAlignment="0" applyProtection="0"/>
    <xf numFmtId="0" fontId="80" fillId="24" borderId="10" applyNumberFormat="0" applyFont="0" applyAlignment="0" applyProtection="0"/>
    <xf numFmtId="10" fontId="211" fillId="57" borderId="38" applyNumberFormat="0" applyBorder="0" applyAlignment="0" applyProtection="0"/>
    <xf numFmtId="201" fontId="146" fillId="0" borderId="0"/>
    <xf numFmtId="0" fontId="271" fillId="8" borderId="4" applyNumberFormat="0" applyAlignment="0" applyProtection="0"/>
    <xf numFmtId="0" fontId="273" fillId="21" borderId="4" applyNumberFormat="0" applyAlignment="0" applyProtection="0"/>
    <xf numFmtId="201" fontId="80" fillId="12" borderId="0" applyNumberFormat="0" applyBorder="0" applyAlignment="0" applyProtection="0"/>
    <xf numFmtId="0" fontId="225" fillId="0" borderId="13" applyNumberFormat="0" applyFill="0" applyAlignment="0" applyProtection="0"/>
    <xf numFmtId="49" fontId="305" fillId="57" borderId="38">
      <alignment horizontal="left" vertical="center"/>
      <protection locked="0"/>
    </xf>
    <xf numFmtId="0" fontId="114" fillId="21" borderId="4" applyNumberFormat="0" applyAlignment="0" applyProtection="0"/>
    <xf numFmtId="0" fontId="186" fillId="24" borderId="10" applyNumberFormat="0" applyFont="0" applyAlignment="0" applyProtection="0"/>
    <xf numFmtId="218" fontId="184" fillId="24" borderId="10" applyNumberFormat="0" applyFont="0" applyAlignment="0" applyProtection="0"/>
    <xf numFmtId="0" fontId="35" fillId="38" borderId="0" applyNumberFormat="0" applyBorder="0" applyAlignment="0" applyProtection="0"/>
    <xf numFmtId="0" fontId="64" fillId="0" borderId="0"/>
    <xf numFmtId="0" fontId="376" fillId="0" borderId="0"/>
    <xf numFmtId="0" fontId="196" fillId="59" borderId="38">
      <alignment horizontal="left" vertical="center"/>
    </xf>
    <xf numFmtId="0" fontId="80" fillId="24" borderId="10" applyNumberFormat="0" applyFont="0" applyAlignment="0" applyProtection="0"/>
    <xf numFmtId="4" fontId="305" fillId="57" borderId="38">
      <alignment horizontal="right" vertical="center"/>
      <protection locked="0"/>
    </xf>
    <xf numFmtId="0" fontId="64" fillId="0" borderId="0"/>
    <xf numFmtId="218" fontId="114" fillId="21" borderId="4" applyNumberFormat="0" applyAlignment="0" applyProtection="0"/>
    <xf numFmtId="0" fontId="114" fillId="21" borderId="4" applyNumberFormat="0" applyAlignment="0" applyProtection="0"/>
    <xf numFmtId="0" fontId="303" fillId="7" borderId="53" applyNumberFormat="0" applyAlignment="0" applyProtection="0"/>
    <xf numFmtId="0" fontId="130" fillId="8" borderId="4" applyNumberFormat="0" applyAlignment="0" applyProtection="0"/>
    <xf numFmtId="0" fontId="272" fillId="21" borderId="11" applyNumberFormat="0" applyAlignment="0" applyProtection="0"/>
    <xf numFmtId="0" fontId="132" fillId="21" borderId="4" applyNumberFormat="0" applyAlignment="0" applyProtection="0"/>
    <xf numFmtId="218" fontId="131" fillId="21" borderId="11" applyNumberFormat="0" applyAlignment="0" applyProtection="0"/>
    <xf numFmtId="201" fontId="139" fillId="0" borderId="0" applyNumberFormat="0" applyFill="0" applyBorder="0" applyAlignment="0" applyProtection="0"/>
    <xf numFmtId="0" fontId="137" fillId="0" borderId="60" applyNumberFormat="0" applyFill="0" applyAlignment="0" applyProtection="0"/>
    <xf numFmtId="201" fontId="130" fillId="8" borderId="4" applyNumberFormat="0" applyAlignment="0" applyProtection="0"/>
    <xf numFmtId="0" fontId="194" fillId="57" borderId="38">
      <alignment horizontal="left" vertical="center"/>
    </xf>
    <xf numFmtId="0" fontId="111" fillId="11" borderId="0" applyNumberFormat="0" applyBorder="0" applyAlignment="0" applyProtection="0"/>
    <xf numFmtId="9" fontId="65" fillId="0" borderId="0" applyFont="0" applyFill="0" applyBorder="0" applyAlignment="0" applyProtection="0"/>
    <xf numFmtId="0" fontId="136" fillId="0" borderId="8" applyNumberFormat="0" applyFill="0" applyAlignment="0" applyProtection="0"/>
    <xf numFmtId="1" fontId="192" fillId="57" borderId="38">
      <alignment horizontal="right" vertical="center"/>
    </xf>
    <xf numFmtId="0" fontId="111" fillId="10" borderId="0" applyNumberFormat="0" applyBorder="0" applyAlignment="0" applyProtection="0"/>
    <xf numFmtId="0" fontId="114" fillId="21" borderId="4" applyNumberFormat="0" applyAlignment="0" applyProtection="0"/>
    <xf numFmtId="0" fontId="114" fillId="21" borderId="4" applyNumberFormat="0" applyAlignment="0" applyProtection="0"/>
    <xf numFmtId="0" fontId="35" fillId="55" borderId="0" applyNumberFormat="0" applyBorder="0" applyAlignment="0" applyProtection="0"/>
    <xf numFmtId="0" fontId="192" fillId="58" borderId="38">
      <alignment horizontal="center" vertical="center"/>
    </xf>
    <xf numFmtId="0" fontId="80" fillId="4" borderId="0" applyNumberFormat="0" applyBorder="0" applyAlignment="0" applyProtection="0"/>
    <xf numFmtId="0" fontId="272" fillId="21" borderId="11" applyNumberFormat="0" applyAlignment="0" applyProtection="0"/>
    <xf numFmtId="201" fontId="124" fillId="8" borderId="4"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72" fillId="21" borderId="11" applyNumberFormat="0" applyAlignment="0" applyProtection="0"/>
    <xf numFmtId="201" fontId="80" fillId="0" borderId="0"/>
    <xf numFmtId="0" fontId="141" fillId="4" borderId="0" applyNumberFormat="0" applyBorder="0" applyAlignment="0" applyProtection="0"/>
    <xf numFmtId="0" fontId="35" fillId="38" borderId="0" applyNumberFormat="0" applyBorder="0" applyAlignment="0" applyProtection="0"/>
    <xf numFmtId="0" fontId="13" fillId="0" borderId="0"/>
    <xf numFmtId="0" fontId="64" fillId="0" borderId="0"/>
    <xf numFmtId="0" fontId="255" fillId="56" borderId="0" applyNumberFormat="0" applyBorder="0" applyAlignment="0" applyProtection="0"/>
    <xf numFmtId="49" fontId="262" fillId="0" borderId="38">
      <alignment horizontal="center" vertical="center"/>
      <protection locked="0"/>
    </xf>
    <xf numFmtId="0" fontId="110" fillId="18" borderId="0" applyNumberFormat="0" applyBorder="0" applyAlignment="0" applyProtection="0"/>
    <xf numFmtId="201" fontId="196" fillId="59" borderId="38">
      <alignment horizontal="left" vertical="center"/>
    </xf>
    <xf numFmtId="0" fontId="136" fillId="0" borderId="0" applyNumberFormat="0" applyFill="0" applyBorder="0" applyAlignment="0" applyProtection="0"/>
    <xf numFmtId="0" fontId="209" fillId="0" borderId="42"/>
    <xf numFmtId="0" fontId="272" fillId="21" borderId="11" applyNumberFormat="0" applyAlignment="0" applyProtection="0"/>
    <xf numFmtId="0" fontId="271" fillId="8" borderId="4" applyNumberFormat="0" applyAlignment="0" applyProtection="0"/>
    <xf numFmtId="0" fontId="124" fillId="8" borderId="4" applyNumberFormat="0" applyAlignment="0" applyProtection="0"/>
    <xf numFmtId="201" fontId="65" fillId="0" borderId="0"/>
    <xf numFmtId="49" fontId="312" fillId="0" borderId="38">
      <alignment horizontal="left" vertical="center"/>
    </xf>
    <xf numFmtId="0" fontId="131" fillId="21" borderId="11" applyNumberFormat="0" applyAlignment="0" applyProtection="0"/>
    <xf numFmtId="0" fontId="261" fillId="0" borderId="0" applyNumberFormat="0" applyFill="0" applyBorder="0" applyAlignment="0" applyProtection="0">
      <alignment vertical="top"/>
      <protection locked="0"/>
    </xf>
    <xf numFmtId="201" fontId="114" fillId="21" borderId="4" applyNumberFormat="0" applyAlignment="0" applyProtection="0"/>
    <xf numFmtId="0" fontId="124" fillId="8" borderId="4" applyNumberFormat="0" applyAlignment="0" applyProtection="0"/>
    <xf numFmtId="0" fontId="272" fillId="21" borderId="11" applyNumberFormat="0" applyAlignment="0" applyProtection="0"/>
    <xf numFmtId="0" fontId="114" fillId="21" borderId="4" applyNumberFormat="0" applyAlignment="0" applyProtection="0"/>
    <xf numFmtId="0" fontId="191" fillId="0" borderId="0" applyFont="0" applyFill="0" applyBorder="0" applyAlignment="0" applyProtection="0"/>
    <xf numFmtId="0" fontId="124" fillId="8" borderId="4" applyNumberFormat="0" applyAlignment="0" applyProtection="0"/>
    <xf numFmtId="0" fontId="132" fillId="21" borderId="4" applyNumberFormat="0" applyAlignment="0" applyProtection="0"/>
    <xf numFmtId="0" fontId="184" fillId="24" borderId="10" applyNumberFormat="0" applyFont="0" applyAlignment="0" applyProtection="0"/>
    <xf numFmtId="0" fontId="137" fillId="0" borderId="13" applyNumberFormat="0" applyFill="0" applyAlignment="0" applyProtection="0"/>
    <xf numFmtId="0" fontId="137" fillId="0" borderId="13" applyNumberFormat="0" applyFill="0" applyAlignment="0" applyProtection="0"/>
    <xf numFmtId="0" fontId="114" fillId="21" borderId="4" applyNumberFormat="0" applyAlignment="0" applyProtection="0"/>
    <xf numFmtId="0" fontId="84" fillId="0" borderId="0"/>
    <xf numFmtId="0" fontId="272" fillId="21" borderId="11" applyNumberFormat="0" applyAlignment="0" applyProtection="0"/>
    <xf numFmtId="0" fontId="114" fillId="21" borderId="4" applyNumberFormat="0" applyAlignment="0" applyProtection="0"/>
    <xf numFmtId="0" fontId="194" fillId="57" borderId="38">
      <alignment horizontal="left" vertical="center"/>
    </xf>
    <xf numFmtId="0" fontId="193" fillId="57" borderId="38">
      <alignment horizontal="right" vertical="center"/>
    </xf>
    <xf numFmtId="0" fontId="124" fillId="8" borderId="4" applyNumberFormat="0" applyAlignment="0" applyProtection="0"/>
    <xf numFmtId="0" fontId="65"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0" fillId="8" borderId="4" applyNumberFormat="0" applyAlignment="0" applyProtection="0"/>
    <xf numFmtId="0" fontId="80" fillId="24" borderId="10" applyNumberFormat="0" applyFont="0" applyAlignment="0" applyProtection="0"/>
    <xf numFmtId="0" fontId="80" fillId="24" borderId="10" applyNumberFormat="0" applyFont="0" applyAlignment="0" applyProtection="0"/>
    <xf numFmtId="0" fontId="240" fillId="0" borderId="44" applyNumberFormat="0" applyFill="0" applyAlignment="0" applyProtection="0"/>
    <xf numFmtId="0" fontId="187" fillId="0" borderId="0"/>
    <xf numFmtId="0" fontId="64" fillId="0" borderId="0"/>
    <xf numFmtId="0" fontId="109" fillId="5" borderId="0" applyNumberFormat="0" applyBorder="0" applyAlignment="0" applyProtection="0"/>
    <xf numFmtId="0" fontId="79" fillId="0" borderId="0"/>
    <xf numFmtId="0" fontId="192" fillId="58" borderId="38">
      <alignment horizontal="center" vertical="center"/>
    </xf>
    <xf numFmtId="218" fontId="130" fillId="8" borderId="4" applyNumberFormat="0" applyAlignment="0" applyProtection="0"/>
    <xf numFmtId="49" fontId="108" fillId="0" borderId="38">
      <alignment horizontal="center" vertical="center" wrapText="1"/>
    </xf>
    <xf numFmtId="0" fontId="137" fillId="0" borderId="13" applyNumberFormat="0" applyFill="0" applyAlignment="0" applyProtection="0"/>
    <xf numFmtId="0" fontId="145" fillId="7" borderId="0" applyNumberFormat="0" applyBorder="0" applyAlignment="0" applyProtection="0"/>
    <xf numFmtId="0" fontId="80" fillId="24" borderId="10" applyNumberFormat="0" applyFont="0" applyAlignment="0" applyProtection="0"/>
    <xf numFmtId="0" fontId="132" fillId="21" borderId="4" applyNumberFormat="0" applyAlignment="0" applyProtection="0"/>
    <xf numFmtId="0" fontId="13" fillId="43" borderId="0" applyNumberFormat="0" applyBorder="0" applyAlignment="0" applyProtection="0"/>
    <xf numFmtId="0" fontId="186" fillId="24" borderId="10" applyNumberFormat="0" applyFont="0" applyAlignment="0" applyProtection="0"/>
    <xf numFmtId="49" fontId="64" fillId="0" borderId="38">
      <alignment horizontal="left" vertical="center"/>
      <protection locked="0"/>
    </xf>
    <xf numFmtId="0" fontId="290" fillId="57" borderId="38">
      <alignment horizontal="right" vertical="center"/>
    </xf>
    <xf numFmtId="4" fontId="68" fillId="61" borderId="38">
      <alignment horizontal="right" vertical="center"/>
      <protection locked="0"/>
    </xf>
    <xf numFmtId="49" fontId="262" fillId="0" borderId="38">
      <alignment horizontal="left" vertical="center" wrapText="1"/>
      <protection locked="0"/>
    </xf>
    <xf numFmtId="0" fontId="130" fillId="8" borderId="4" applyNumberFormat="0" applyAlignment="0" applyProtection="0"/>
    <xf numFmtId="0" fontId="80" fillId="24" borderId="10" applyNumberFormat="0" applyFont="0" applyAlignment="0" applyProtection="0"/>
    <xf numFmtId="231"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93" fillId="0" borderId="13" applyNumberFormat="0" applyFill="0" applyAlignment="0" applyProtection="0"/>
    <xf numFmtId="0" fontId="13" fillId="0" borderId="0"/>
    <xf numFmtId="0" fontId="131" fillId="25" borderId="11" applyNumberFormat="0" applyAlignment="0" applyProtection="0"/>
    <xf numFmtId="0" fontId="194" fillId="57" borderId="38"/>
    <xf numFmtId="0" fontId="137" fillId="0" borderId="13" applyNumberFormat="0" applyFill="0" applyAlignment="0" applyProtection="0"/>
    <xf numFmtId="165" fontId="35" fillId="0" borderId="0" applyFont="0" applyFill="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35" fillId="0" borderId="0"/>
    <xf numFmtId="0" fontId="13" fillId="0" borderId="0"/>
    <xf numFmtId="0" fontId="80" fillId="9" borderId="0" applyNumberFormat="0" applyBorder="0" applyAlignment="0" applyProtection="0"/>
    <xf numFmtId="0" fontId="65" fillId="24" borderId="10" applyNumberFormat="0" applyFont="0" applyAlignment="0" applyProtection="0"/>
    <xf numFmtId="0" fontId="273" fillId="21" borderId="4" applyNumberFormat="0" applyAlignment="0" applyProtection="0"/>
    <xf numFmtId="0" fontId="13" fillId="0" borderId="0"/>
    <xf numFmtId="201" fontId="206" fillId="0" borderId="0">
      <protection locked="0"/>
    </xf>
    <xf numFmtId="0" fontId="13" fillId="0" borderId="0"/>
    <xf numFmtId="0" fontId="186" fillId="0" borderId="0"/>
    <xf numFmtId="0" fontId="80" fillId="12" borderId="0" applyNumberFormat="0" applyBorder="0" applyAlignment="0" applyProtection="0"/>
    <xf numFmtId="0" fontId="259" fillId="0" borderId="28" applyNumberFormat="0" applyFill="0" applyAlignment="0" applyProtection="0"/>
    <xf numFmtId="0" fontId="303" fillId="7" borderId="53" applyNumberFormat="0" applyAlignment="0" applyProtection="0"/>
    <xf numFmtId="49" fontId="99" fillId="0" borderId="38">
      <alignment horizontal="left" vertical="center"/>
    </xf>
    <xf numFmtId="0" fontId="132" fillId="25" borderId="4" applyNumberFormat="0" applyAlignment="0" applyProtection="0"/>
    <xf numFmtId="0" fontId="137" fillId="0" borderId="13" applyNumberFormat="0" applyFill="0" applyAlignment="0" applyProtection="0"/>
    <xf numFmtId="0" fontId="265" fillId="59" borderId="38">
      <alignment horizontal="left" vertical="center"/>
    </xf>
    <xf numFmtId="0" fontId="35" fillId="0" borderId="0"/>
    <xf numFmtId="0" fontId="13" fillId="0" borderId="0"/>
    <xf numFmtId="201" fontId="80" fillId="4" borderId="0" applyNumberFormat="0" applyBorder="0" applyAlignment="0" applyProtection="0"/>
    <xf numFmtId="0" fontId="184" fillId="24" borderId="10" applyNumberFormat="0" applyFont="0" applyAlignment="0" applyProtection="0"/>
    <xf numFmtId="0" fontId="65" fillId="24" borderId="10" applyNumberFormat="0" applyFont="0" applyAlignment="0" applyProtection="0"/>
    <xf numFmtId="0" fontId="80" fillId="5" borderId="0" applyNumberFormat="0" applyBorder="0" applyAlignment="0" applyProtection="0"/>
    <xf numFmtId="0" fontId="13" fillId="0" borderId="0"/>
    <xf numFmtId="0" fontId="65" fillId="0" borderId="0"/>
    <xf numFmtId="0" fontId="64" fillId="0" borderId="0"/>
    <xf numFmtId="0" fontId="13" fillId="0" borderId="0"/>
    <xf numFmtId="0" fontId="114" fillId="21" borderId="4" applyNumberFormat="0" applyAlignment="0" applyProtection="0"/>
    <xf numFmtId="0" fontId="13" fillId="0" borderId="0"/>
    <xf numFmtId="0" fontId="146" fillId="0" borderId="0"/>
    <xf numFmtId="194" fontId="187" fillId="0" borderId="0" applyFont="0" applyFill="0" applyBorder="0" applyAlignment="0" applyProtection="0"/>
    <xf numFmtId="195" fontId="187" fillId="0" borderId="0" applyFont="0" applyFill="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218" fontId="127" fillId="21" borderId="11" applyNumberFormat="0" applyAlignment="0" applyProtection="0"/>
    <xf numFmtId="0" fontId="80" fillId="8" borderId="0" applyNumberFormat="0" applyBorder="0" applyAlignment="0" applyProtection="0"/>
    <xf numFmtId="0" fontId="80" fillId="23"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4" fontId="68" fillId="61" borderId="38">
      <alignment horizontal="right" vertical="center"/>
      <protection locked="0"/>
    </xf>
    <xf numFmtId="0" fontId="111" fillId="10" borderId="0" applyNumberFormat="0" applyBorder="0" applyAlignment="0" applyProtection="0"/>
    <xf numFmtId="0" fontId="80" fillId="6" borderId="0" applyNumberFormat="0" applyBorder="0" applyAlignment="0" applyProtection="0"/>
    <xf numFmtId="0" fontId="65" fillId="57" borderId="38">
      <alignment horizontal="left" vertical="center"/>
    </xf>
    <xf numFmtId="164" fontId="199"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76" fontId="199" fillId="0" borderId="0" applyFont="0" applyFill="0" applyBorder="0" applyAlignment="0" applyProtection="0"/>
    <xf numFmtId="189" fontId="116" fillId="0" borderId="0">
      <protection locked="0"/>
    </xf>
    <xf numFmtId="189" fontId="116" fillId="0" borderId="0">
      <protection locked="0"/>
    </xf>
    <xf numFmtId="189" fontId="122" fillId="0" borderId="0">
      <protection locked="0"/>
    </xf>
    <xf numFmtId="189" fontId="122" fillId="0" borderId="0">
      <protection locked="0"/>
    </xf>
    <xf numFmtId="201" fontId="130" fillId="8" borderId="4" applyNumberFormat="0" applyAlignment="0" applyProtection="0"/>
    <xf numFmtId="49" fontId="262" fillId="0" borderId="38">
      <alignment horizontal="center" vertical="center"/>
      <protection locked="0"/>
    </xf>
    <xf numFmtId="0" fontId="145" fillId="5" borderId="0" applyNumberFormat="0" applyBorder="0" applyAlignment="0" applyProtection="0"/>
    <xf numFmtId="0" fontId="84" fillId="0" borderId="0"/>
    <xf numFmtId="0" fontId="187" fillId="0" borderId="0"/>
    <xf numFmtId="0" fontId="84" fillId="0" borderId="0"/>
    <xf numFmtId="189" fontId="116" fillId="0" borderId="43">
      <protection locked="0"/>
    </xf>
    <xf numFmtId="0" fontId="111" fillId="62"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240" fillId="0" borderId="44" applyNumberFormat="0" applyFill="0" applyAlignment="0" applyProtection="0"/>
    <xf numFmtId="0" fontId="241" fillId="0" borderId="45" applyNumberFormat="0" applyFill="0" applyAlignment="0" applyProtection="0"/>
    <xf numFmtId="0" fontId="235" fillId="0" borderId="46" applyNumberFormat="0" applyFill="0" applyAlignment="0" applyProtection="0"/>
    <xf numFmtId="0" fontId="235" fillId="0" borderId="0" applyNumberFormat="0" applyFill="0" applyBorder="0" applyAlignment="0" applyProtection="0"/>
    <xf numFmtId="0" fontId="137" fillId="0" borderId="47" applyNumberFormat="0" applyFill="0" applyAlignment="0" applyProtection="0"/>
    <xf numFmtId="0" fontId="242" fillId="0" borderId="0" applyNumberFormat="0" applyFill="0" applyBorder="0" applyAlignment="0" applyProtection="0"/>
    <xf numFmtId="0" fontId="243" fillId="23" borderId="0" applyNumberFormat="0" applyBorder="0" applyAlignment="0" applyProtection="0"/>
    <xf numFmtId="0" fontId="80" fillId="0" borderId="0"/>
    <xf numFmtId="0" fontId="80" fillId="0" borderId="0"/>
    <xf numFmtId="0" fontId="124" fillId="8" borderId="4" applyNumberFormat="0" applyAlignment="0" applyProtection="0"/>
    <xf numFmtId="0" fontId="141" fillId="6" borderId="0" applyNumberFormat="0" applyBorder="0" applyAlignment="0" applyProtection="0"/>
    <xf numFmtId="0" fontId="266" fillId="24" borderId="10" applyNumberFormat="0" applyFont="0" applyAlignment="0" applyProtection="0"/>
    <xf numFmtId="9" fontId="80" fillId="0" borderId="0" applyFont="0" applyFill="0" applyBorder="0" applyAlignment="0" applyProtection="0"/>
    <xf numFmtId="0" fontId="144" fillId="0" borderId="48" applyNumberFormat="0" applyFill="0" applyAlignment="0" applyProtection="0"/>
    <xf numFmtId="183" fontId="80" fillId="0" borderId="0" applyFont="0" applyFill="0" applyBorder="0" applyAlignment="0" applyProtection="0"/>
    <xf numFmtId="0" fontId="145" fillId="7" borderId="0" applyNumberFormat="0" applyBorder="0" applyAlignment="0" applyProtection="0"/>
    <xf numFmtId="218" fontId="137" fillId="0" borderId="13" applyNumberFormat="0" applyFill="0" applyAlignment="0" applyProtection="0"/>
    <xf numFmtId="0" fontId="13" fillId="0" borderId="0"/>
    <xf numFmtId="9" fontId="65" fillId="0" borderId="0" applyFont="0" applyFill="0" applyBorder="0" applyAlignment="0" applyProtection="0"/>
    <xf numFmtId="165" fontId="10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0" borderId="0"/>
    <xf numFmtId="0" fontId="13" fillId="0" borderId="0"/>
    <xf numFmtId="0" fontId="13" fillId="0" borderId="0"/>
    <xf numFmtId="165" fontId="199" fillId="0" borderId="0" applyFont="0" applyFill="0" applyBorder="0" applyAlignment="0" applyProtection="0"/>
    <xf numFmtId="49" fontId="307" fillId="57" borderId="38">
      <alignment horizontal="left" vertical="center"/>
    </xf>
    <xf numFmtId="201" fontId="80" fillId="9" borderId="0" applyNumberFormat="0" applyBorder="0" applyAlignment="0" applyProtection="0"/>
    <xf numFmtId="0" fontId="131" fillId="21" borderId="11" applyNumberFormat="0" applyAlignment="0" applyProtection="0"/>
    <xf numFmtId="0" fontId="145" fillId="5" borderId="0" applyNumberFormat="0" applyBorder="0" applyAlignment="0" applyProtection="0"/>
    <xf numFmtId="218" fontId="131" fillId="21" borderId="11" applyNumberFormat="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0" fontId="127" fillId="21" borderId="11" applyNumberFormat="0" applyAlignment="0" applyProtection="0"/>
    <xf numFmtId="0" fontId="182" fillId="0" borderId="13" applyNumberFormat="0" applyFill="0" applyAlignment="0" applyProtection="0"/>
    <xf numFmtId="0" fontId="80" fillId="24" borderId="10" applyNumberFormat="0" applyFont="0" applyAlignment="0" applyProtection="0"/>
    <xf numFmtId="165" fontId="84" fillId="0" borderId="0" applyFont="0" applyFill="0" applyBorder="0" applyAlignment="0" applyProtection="0"/>
    <xf numFmtId="0" fontId="13" fillId="0" borderId="0"/>
    <xf numFmtId="0" fontId="111" fillId="62" borderId="0" applyNumberFormat="0" applyBorder="0" applyAlignment="0" applyProtection="0"/>
    <xf numFmtId="201" fontId="114" fillId="21" borderId="4" applyNumberFormat="0" applyAlignment="0" applyProtection="0"/>
    <xf numFmtId="0" fontId="109" fillId="0" borderId="0"/>
    <xf numFmtId="0" fontId="235" fillId="0" borderId="0" applyNumberFormat="0" applyFill="0" applyBorder="0" applyAlignment="0" applyProtection="0"/>
    <xf numFmtId="0" fontId="80" fillId="11" borderId="0" applyNumberFormat="0" applyBorder="0" applyAlignment="0" applyProtection="0"/>
    <xf numFmtId="0" fontId="124" fillId="8" borderId="4" applyNumberFormat="0" applyAlignment="0" applyProtection="0"/>
    <xf numFmtId="0" fontId="130" fillId="8" borderId="4" applyNumberFormat="0" applyAlignment="0" applyProtection="0"/>
    <xf numFmtId="165" fontId="205" fillId="0" borderId="0" applyFont="0" applyFill="0" applyBorder="0" applyAlignment="0" applyProtection="0"/>
    <xf numFmtId="0" fontId="114" fillId="21" borderId="4" applyNumberFormat="0" applyAlignment="0" applyProtection="0"/>
    <xf numFmtId="0" fontId="273" fillId="21" borderId="4" applyNumberFormat="0" applyAlignment="0" applyProtection="0"/>
    <xf numFmtId="0" fontId="80" fillId="24" borderId="0" applyNumberFormat="0" applyBorder="0" applyAlignment="0" applyProtection="0"/>
    <xf numFmtId="0" fontId="290" fillId="57" borderId="38">
      <alignment horizontal="right" vertical="center"/>
    </xf>
    <xf numFmtId="0" fontId="70" fillId="24" borderId="10" applyNumberFormat="0" applyFont="0" applyAlignment="0" applyProtection="0"/>
    <xf numFmtId="0" fontId="264" fillId="58" borderId="38">
      <alignment horizontal="center" vertical="center"/>
    </xf>
    <xf numFmtId="0" fontId="124" fillId="8" borderId="4" applyNumberFormat="0" applyAlignment="0" applyProtection="0"/>
    <xf numFmtId="49" fontId="64" fillId="0" borderId="38">
      <alignment horizontal="left" vertical="center"/>
      <protection locked="0"/>
    </xf>
    <xf numFmtId="218" fontId="127" fillId="21" borderId="11" applyNumberFormat="0" applyAlignment="0" applyProtection="0"/>
    <xf numFmtId="0" fontId="141" fillId="4" borderId="0" applyNumberFormat="0" applyBorder="0" applyAlignment="0" applyProtection="0"/>
    <xf numFmtId="218" fontId="132" fillId="21" borderId="4" applyNumberFormat="0" applyAlignment="0" applyProtection="0"/>
    <xf numFmtId="0" fontId="80" fillId="4" borderId="0" applyNumberFormat="0" applyBorder="0" applyAlignment="0" applyProtection="0"/>
    <xf numFmtId="49" fontId="310" fillId="57" borderId="38">
      <alignment horizontal="left" vertical="center"/>
    </xf>
    <xf numFmtId="0" fontId="124" fillId="8" borderId="4" applyNumberFormat="0" applyAlignment="0" applyProtection="0"/>
    <xf numFmtId="0" fontId="80" fillId="4" borderId="0" applyNumberFormat="0" applyBorder="0" applyAlignment="0" applyProtection="0"/>
    <xf numFmtId="0" fontId="111" fillId="7" borderId="0" applyNumberFormat="0" applyBorder="0" applyAlignment="0" applyProtection="0"/>
    <xf numFmtId="0" fontId="115" fillId="22" borderId="5" applyNumberFormat="0" applyAlignment="0" applyProtection="0"/>
    <xf numFmtId="0" fontId="194" fillId="57" borderId="38">
      <alignment horizontal="left" vertical="center"/>
    </xf>
    <xf numFmtId="0" fontId="196" fillId="59" borderId="38">
      <alignment horizontal="left" vertical="center"/>
    </xf>
    <xf numFmtId="0" fontId="184" fillId="24" borderId="10" applyNumberFormat="0" applyFont="0" applyAlignment="0" applyProtection="0"/>
    <xf numFmtId="49" fontId="262" fillId="57" borderId="38">
      <alignment horizontal="left" vertical="center"/>
      <protection locked="0"/>
    </xf>
    <xf numFmtId="0" fontId="273" fillId="21" borderId="4" applyNumberFormat="0" applyAlignment="0" applyProtection="0"/>
    <xf numFmtId="0" fontId="114" fillId="21" borderId="4" applyNumberFormat="0" applyAlignment="0" applyProtection="0"/>
    <xf numFmtId="0" fontId="130" fillId="8" borderId="4" applyNumberFormat="0" applyAlignment="0" applyProtection="0"/>
    <xf numFmtId="201" fontId="130" fillId="8" borderId="4" applyNumberFormat="0" applyAlignment="0" applyProtection="0"/>
    <xf numFmtId="0" fontId="184" fillId="24" borderId="10" applyNumberFormat="0" applyFont="0" applyAlignment="0" applyProtection="0"/>
    <xf numFmtId="0" fontId="303" fillId="7" borderId="53" applyNumberFormat="0" applyAlignment="0" applyProtection="0"/>
    <xf numFmtId="0" fontId="184" fillId="24" borderId="10" applyNumberFormat="0" applyFont="0" applyAlignment="0" applyProtection="0"/>
    <xf numFmtId="9" fontId="65" fillId="0" borderId="0" applyFont="0" applyFill="0" applyBorder="0" applyAlignment="0" applyProtection="0"/>
    <xf numFmtId="0" fontId="130" fillId="8" borderId="4" applyNumberFormat="0" applyAlignment="0" applyProtection="0"/>
    <xf numFmtId="0" fontId="124" fillId="8" borderId="4" applyNumberFormat="0" applyAlignment="0" applyProtection="0"/>
    <xf numFmtId="49" fontId="262" fillId="0" borderId="38">
      <alignment horizontal="center" vertical="center"/>
      <protection locked="0"/>
    </xf>
    <xf numFmtId="1" fontId="192" fillId="57" borderId="38">
      <alignment horizontal="right" vertical="center"/>
    </xf>
    <xf numFmtId="0" fontId="127" fillId="21" borderId="11" applyNumberFormat="0" applyAlignment="0" applyProtection="0"/>
    <xf numFmtId="49" fontId="305" fillId="57" borderId="38">
      <alignment horizontal="left" vertical="center"/>
    </xf>
    <xf numFmtId="0" fontId="111" fillId="12" borderId="0" applyNumberFormat="0" applyBorder="0" applyAlignment="0" applyProtection="0"/>
    <xf numFmtId="0" fontId="203" fillId="0" borderId="0"/>
    <xf numFmtId="0" fontId="111" fillId="4" borderId="0" applyNumberFormat="0" applyBorder="0" applyAlignment="0" applyProtection="0"/>
    <xf numFmtId="0" fontId="184" fillId="24" borderId="10" applyNumberFormat="0" applyFont="0" applyAlignment="0" applyProtection="0"/>
    <xf numFmtId="0" fontId="260" fillId="0" borderId="0" applyNumberFormat="0" applyFill="0" applyBorder="0" applyAlignment="0" applyProtection="0"/>
    <xf numFmtId="0" fontId="114" fillId="21" borderId="4" applyNumberFormat="0" applyAlignment="0" applyProtection="0"/>
    <xf numFmtId="49" fontId="262" fillId="0" borderId="38">
      <alignment horizontal="center" vertical="center"/>
      <protection locked="0"/>
    </xf>
    <xf numFmtId="0" fontId="64" fillId="0" borderId="0"/>
    <xf numFmtId="0" fontId="162" fillId="48" borderId="0" applyNumberFormat="0" applyBorder="0" applyAlignment="0" applyProtection="0"/>
    <xf numFmtId="0" fontId="196" fillId="59" borderId="38">
      <alignment horizontal="left" vertical="center"/>
    </xf>
    <xf numFmtId="0" fontId="64" fillId="0" borderId="0"/>
    <xf numFmtId="0" fontId="141" fillId="4" borderId="0" applyNumberFormat="0" applyBorder="0" applyAlignment="0" applyProtection="0"/>
    <xf numFmtId="0" fontId="235" fillId="0" borderId="46" applyNumberFormat="0" applyFill="0" applyAlignment="0" applyProtection="0"/>
    <xf numFmtId="0" fontId="65" fillId="24" borderId="10" applyNumberFormat="0" applyFont="0" applyAlignment="0" applyProtection="0"/>
    <xf numFmtId="0" fontId="273" fillId="21" borderId="4" applyNumberFormat="0" applyAlignment="0" applyProtection="0"/>
    <xf numFmtId="0" fontId="114" fillId="21" borderId="4" applyNumberFormat="0" applyAlignment="0" applyProtection="0"/>
    <xf numFmtId="0" fontId="80" fillId="24" borderId="10" applyNumberFormat="0" applyFont="0" applyAlignment="0" applyProtection="0"/>
    <xf numFmtId="0" fontId="111" fillId="20" borderId="0" applyNumberFormat="0" applyBorder="0" applyAlignment="0" applyProtection="0"/>
    <xf numFmtId="0" fontId="227" fillId="0" borderId="0" applyNumberFormat="0" applyFill="0" applyBorder="0" applyAlignment="0" applyProtection="0"/>
    <xf numFmtId="4" fontId="286" fillId="0" borderId="38">
      <alignment horizontal="right" vertical="center"/>
    </xf>
    <xf numFmtId="0" fontId="124" fillId="8" borderId="4" applyNumberFormat="0" applyAlignment="0" applyProtection="0"/>
    <xf numFmtId="0" fontId="93" fillId="0" borderId="13" applyNumberFormat="0" applyFill="0" applyAlignment="0" applyProtection="0"/>
    <xf numFmtId="0" fontId="273" fillId="21" borderId="4" applyNumberFormat="0" applyAlignment="0" applyProtection="0"/>
    <xf numFmtId="0" fontId="272" fillId="21" borderId="11" applyNumberFormat="0" applyAlignment="0" applyProtection="0"/>
    <xf numFmtId="231" fontId="130" fillId="8" borderId="4" applyNumberFormat="0" applyAlignment="0" applyProtection="0"/>
    <xf numFmtId="201" fontId="184" fillId="24" borderId="10" applyNumberFormat="0" applyFont="0" applyAlignment="0" applyProtection="0"/>
    <xf numFmtId="0" fontId="132" fillId="21" borderId="4" applyNumberFormat="0" applyAlignment="0" applyProtection="0"/>
    <xf numFmtId="0" fontId="240" fillId="0" borderId="44" applyNumberFormat="0" applyFill="0" applyAlignment="0" applyProtection="0"/>
    <xf numFmtId="0" fontId="127" fillId="21" borderId="11" applyNumberFormat="0" applyAlignment="0" applyProtection="0"/>
    <xf numFmtId="49" fontId="262" fillId="0" borderId="38">
      <alignment horizontal="center" vertical="center"/>
      <protection locked="0"/>
    </xf>
    <xf numFmtId="0" fontId="303" fillId="7" borderId="53" applyNumberFormat="0" applyAlignment="0" applyProtection="0"/>
    <xf numFmtId="0" fontId="273" fillId="21" borderId="4" applyNumberFormat="0" applyAlignment="0" applyProtection="0"/>
    <xf numFmtId="0" fontId="182" fillId="0" borderId="13" applyNumberFormat="0" applyFill="0" applyAlignment="0" applyProtection="0"/>
    <xf numFmtId="49" fontId="307" fillId="57" borderId="38">
      <alignment horizontal="left" vertical="center"/>
      <protection locked="0"/>
    </xf>
    <xf numFmtId="0" fontId="127" fillId="21" borderId="11" applyNumberFormat="0" applyAlignment="0" applyProtection="0"/>
    <xf numFmtId="0" fontId="192" fillId="58" borderId="38">
      <alignment horizontal="left" vertical="center"/>
    </xf>
    <xf numFmtId="0" fontId="273" fillId="21" borderId="4" applyNumberFormat="0" applyAlignment="0" applyProtection="0"/>
    <xf numFmtId="0" fontId="137" fillId="0" borderId="13" applyNumberFormat="0" applyFill="0" applyAlignment="0" applyProtection="0"/>
    <xf numFmtId="0" fontId="266" fillId="24" borderId="10" applyNumberFormat="0" applyFont="0" applyAlignment="0" applyProtection="0"/>
    <xf numFmtId="0" fontId="65" fillId="24" borderId="10" applyNumberFormat="0" applyFont="0" applyAlignment="0" applyProtection="0"/>
    <xf numFmtId="49" fontId="306" fillId="57" borderId="38">
      <alignment horizontal="left" vertical="center"/>
      <protection locked="0"/>
    </xf>
    <xf numFmtId="0" fontId="131" fillId="21" borderId="11" applyNumberFormat="0" applyAlignment="0" applyProtection="0"/>
    <xf numFmtId="0" fontId="121" fillId="0" borderId="0" applyNumberFormat="0" applyFill="0" applyBorder="0" applyAlignment="0" applyProtection="0"/>
    <xf numFmtId="0" fontId="111" fillId="15" borderId="0" applyNumberFormat="0" applyBorder="0" applyAlignment="0" applyProtection="0"/>
    <xf numFmtId="0" fontId="124" fillId="8" borderId="4" applyNumberFormat="0" applyAlignment="0" applyProtection="0"/>
    <xf numFmtId="0" fontId="196" fillId="59" borderId="38">
      <alignment horizontal="left" vertical="center"/>
    </xf>
    <xf numFmtId="165" fontId="199" fillId="0" borderId="0" applyFont="0" applyFill="0" applyBorder="0" applyAlignment="0" applyProtection="0"/>
    <xf numFmtId="165" fontId="199" fillId="0" borderId="0" applyFont="0" applyFill="0" applyBorder="0" applyAlignment="0" applyProtection="0"/>
    <xf numFmtId="169" fontId="107" fillId="0" borderId="0" applyFont="0" applyFill="0" applyBorder="0" applyAlignment="0" applyProtection="0"/>
    <xf numFmtId="0" fontId="114" fillId="21" borderId="4" applyNumberFormat="0" applyAlignment="0" applyProtection="0"/>
    <xf numFmtId="0" fontId="111" fillId="15" borderId="0" applyNumberFormat="0" applyBorder="0" applyAlignment="0" applyProtection="0"/>
    <xf numFmtId="0" fontId="13" fillId="0" borderId="0"/>
    <xf numFmtId="0" fontId="65" fillId="24" borderId="10" applyNumberFormat="0" applyFont="0" applyAlignment="0" applyProtection="0"/>
    <xf numFmtId="49" fontId="108" fillId="0" borderId="38">
      <alignment horizontal="center" vertical="center" wrapText="1"/>
    </xf>
    <xf numFmtId="0" fontId="109" fillId="0" borderId="0"/>
    <xf numFmtId="201" fontId="127" fillId="21" borderId="11" applyNumberFormat="0" applyAlignment="0" applyProtection="0"/>
    <xf numFmtId="0" fontId="80" fillId="5" borderId="0" applyNumberFormat="0" applyBorder="0" applyAlignment="0" applyProtection="0"/>
    <xf numFmtId="0" fontId="111" fillId="14" borderId="0" applyNumberFormat="0" applyBorder="0" applyAlignment="0" applyProtection="0"/>
    <xf numFmtId="1" fontId="192" fillId="57" borderId="38">
      <alignment horizontal="right" vertical="center"/>
    </xf>
    <xf numFmtId="49" fontId="306" fillId="57" borderId="38">
      <alignment horizontal="left" vertical="center"/>
    </xf>
    <xf numFmtId="0" fontId="137" fillId="0" borderId="13" applyNumberFormat="0" applyFill="0" applyAlignment="0" applyProtection="0"/>
    <xf numFmtId="0" fontId="132" fillId="21" borderId="4" applyNumberFormat="0" applyAlignment="0" applyProtection="0"/>
    <xf numFmtId="0" fontId="111" fillId="15" borderId="0" applyNumberFormat="0" applyBorder="0" applyAlignment="0" applyProtection="0"/>
    <xf numFmtId="0" fontId="132" fillId="21" borderId="4" applyNumberFormat="0" applyAlignment="0" applyProtection="0"/>
    <xf numFmtId="0" fontId="184" fillId="24" borderId="10" applyNumberFormat="0" applyFont="0" applyAlignment="0" applyProtection="0"/>
    <xf numFmtId="0" fontId="111" fillId="10" borderId="0" applyNumberFormat="0" applyBorder="0" applyAlignment="0" applyProtection="0"/>
    <xf numFmtId="0" fontId="127" fillId="21" borderId="11" applyNumberFormat="0" applyAlignment="0" applyProtection="0"/>
    <xf numFmtId="0" fontId="162" fillId="45" borderId="0" applyNumberFormat="0" applyBorder="0" applyAlignment="0" applyProtection="0"/>
    <xf numFmtId="0" fontId="136" fillId="0" borderId="0" applyNumberFormat="0" applyFill="0" applyBorder="0" applyAlignment="0" applyProtection="0"/>
    <xf numFmtId="0" fontId="232" fillId="25" borderId="4" applyNumberFormat="0" applyAlignment="0" applyProtection="0"/>
    <xf numFmtId="0" fontId="80" fillId="9" borderId="0" applyNumberFormat="0" applyBorder="0" applyAlignment="0" applyProtection="0"/>
    <xf numFmtId="0" fontId="124" fillId="8" borderId="4" applyNumberFormat="0" applyAlignment="0" applyProtection="0"/>
    <xf numFmtId="0" fontId="114" fillId="21" borderId="4" applyNumberFormat="0" applyAlignment="0" applyProtection="0"/>
    <xf numFmtId="201" fontId="124" fillId="8" borderId="4" applyNumberFormat="0" applyAlignment="0" applyProtection="0"/>
    <xf numFmtId="0" fontId="131" fillId="21" borderId="11" applyNumberFormat="0" applyAlignment="0" applyProtection="0"/>
    <xf numFmtId="0" fontId="65" fillId="24" borderId="10" applyNumberFormat="0" applyFont="0" applyAlignment="0" applyProtection="0"/>
    <xf numFmtId="201" fontId="64" fillId="0" borderId="0"/>
    <xf numFmtId="0" fontId="80" fillId="7" borderId="0" applyNumberFormat="0" applyBorder="0" applyAlignment="0" applyProtection="0"/>
    <xf numFmtId="0" fontId="13" fillId="42" borderId="0" applyNumberFormat="0" applyBorder="0" applyAlignment="0" applyProtection="0"/>
    <xf numFmtId="0" fontId="109" fillId="0" borderId="0"/>
    <xf numFmtId="49" fontId="64" fillId="0" borderId="38">
      <alignment horizontal="left" vertical="center"/>
      <protection locked="0"/>
    </xf>
    <xf numFmtId="49" fontId="108" fillId="0" borderId="38">
      <alignment horizontal="center" vertical="center" wrapText="1"/>
    </xf>
    <xf numFmtId="49" fontId="64" fillId="0" borderId="38">
      <alignment horizontal="left" vertical="center"/>
      <protection locked="0"/>
    </xf>
    <xf numFmtId="0" fontId="64" fillId="0" borderId="0"/>
    <xf numFmtId="0" fontId="80" fillId="6" borderId="0" applyNumberFormat="0" applyBorder="0" applyAlignment="0" applyProtection="0"/>
    <xf numFmtId="0" fontId="80" fillId="9" borderId="0" applyNumberFormat="0" applyBorder="0" applyAlignment="0" applyProtection="0"/>
    <xf numFmtId="0" fontId="111" fillId="7" borderId="0" applyNumberFormat="0" applyBorder="0" applyAlignment="0" applyProtection="0"/>
    <xf numFmtId="0" fontId="182" fillId="0" borderId="13" applyNumberFormat="0" applyFill="0" applyAlignment="0" applyProtection="0"/>
    <xf numFmtId="0" fontId="130" fillId="8" borderId="4" applyNumberFormat="0" applyAlignment="0" applyProtection="0"/>
    <xf numFmtId="0" fontId="64" fillId="24" borderId="10" applyNumberFormat="0" applyFont="0" applyAlignment="0" applyProtection="0"/>
    <xf numFmtId="49" fontId="312" fillId="0" borderId="38">
      <alignment horizontal="left" vertical="center"/>
      <protection locked="0"/>
    </xf>
    <xf numFmtId="0" fontId="132" fillId="21" borderId="4" applyNumberFormat="0" applyAlignment="0" applyProtection="0"/>
    <xf numFmtId="0" fontId="13" fillId="0" borderId="0"/>
    <xf numFmtId="0" fontId="13" fillId="0" borderId="0"/>
    <xf numFmtId="0" fontId="13" fillId="0" borderId="0"/>
    <xf numFmtId="0" fontId="182" fillId="0" borderId="13" applyNumberFormat="0" applyFill="0" applyAlignment="0" applyProtection="0"/>
    <xf numFmtId="49" fontId="99" fillId="0" borderId="38">
      <alignment horizontal="left" vertical="center"/>
    </xf>
    <xf numFmtId="0" fontId="109" fillId="0" borderId="0"/>
    <xf numFmtId="0" fontId="111" fillId="18" borderId="0" applyNumberFormat="0" applyBorder="0" applyAlignment="0" applyProtection="0"/>
    <xf numFmtId="0" fontId="130" fillId="23" borderId="4" applyNumberFormat="0" applyAlignment="0" applyProtection="0"/>
    <xf numFmtId="1" fontId="192" fillId="57" borderId="38">
      <alignment horizontal="right" vertical="center"/>
    </xf>
    <xf numFmtId="201" fontId="184" fillId="24" borderId="10" applyNumberFormat="0" applyFont="0" applyAlignment="0" applyProtection="0"/>
    <xf numFmtId="1" fontId="192" fillId="57" borderId="38">
      <alignment horizontal="right" vertical="center"/>
    </xf>
    <xf numFmtId="49" fontId="312" fillId="0" borderId="38">
      <alignment horizontal="left" vertical="center"/>
      <protection locked="0"/>
    </xf>
    <xf numFmtId="0" fontId="131" fillId="21" borderId="11" applyNumberFormat="0" applyAlignment="0" applyProtection="0"/>
    <xf numFmtId="187" fontId="107" fillId="0" borderId="0" applyFont="0" applyFill="0" applyBorder="0" applyAlignment="0" applyProtection="0"/>
    <xf numFmtId="201" fontId="80" fillId="6" borderId="0" applyNumberFormat="0" applyBorder="0" applyAlignment="0" applyProtection="0"/>
    <xf numFmtId="218" fontId="127" fillId="21" borderId="11" applyNumberFormat="0" applyAlignment="0" applyProtection="0"/>
    <xf numFmtId="0" fontId="137" fillId="0" borderId="13" applyNumberFormat="0" applyFill="0" applyAlignment="0" applyProtection="0"/>
    <xf numFmtId="49" fontId="64" fillId="0" borderId="38">
      <alignment horizontal="left" vertical="center"/>
      <protection locked="0"/>
    </xf>
    <xf numFmtId="0" fontId="137" fillId="0" borderId="47" applyNumberFormat="0" applyFill="0" applyAlignment="0" applyProtection="0"/>
    <xf numFmtId="0" fontId="114" fillId="21" borderId="4" applyNumberFormat="0" applyAlignment="0" applyProtection="0"/>
    <xf numFmtId="0" fontId="65" fillId="57" borderId="38">
      <alignment horizontal="left" vertical="center"/>
    </xf>
    <xf numFmtId="218" fontId="114" fillId="21" borderId="4" applyNumberFormat="0" applyAlignment="0" applyProtection="0"/>
    <xf numFmtId="0" fontId="114" fillId="21" borderId="4" applyNumberFormat="0" applyAlignment="0" applyProtection="0"/>
    <xf numFmtId="49" fontId="262" fillId="0" borderId="38">
      <alignment horizontal="center" vertical="center"/>
      <protection locked="0"/>
    </xf>
    <xf numFmtId="0" fontId="110" fillId="13" borderId="0" applyNumberFormat="0" applyBorder="0" applyAlignment="0" applyProtection="0"/>
    <xf numFmtId="201" fontId="124" fillId="8" borderId="4" applyNumberFormat="0" applyAlignment="0" applyProtection="0"/>
    <xf numFmtId="0" fontId="132" fillId="25" borderId="4" applyNumberFormat="0" applyAlignment="0" applyProtection="0"/>
    <xf numFmtId="49" fontId="286" fillId="0" borderId="38">
      <alignment horizontal="left" vertical="center"/>
    </xf>
    <xf numFmtId="0" fontId="114" fillId="21" borderId="4" applyNumberFormat="0" applyAlignment="0" applyProtection="0"/>
    <xf numFmtId="0" fontId="80" fillId="7" borderId="0" applyNumberFormat="0" applyBorder="0" applyAlignment="0" applyProtection="0"/>
    <xf numFmtId="201" fontId="127" fillId="21" borderId="11" applyNumberFormat="0" applyAlignment="0" applyProtection="0"/>
    <xf numFmtId="49" fontId="64" fillId="0" borderId="38">
      <alignment horizontal="left" vertical="center"/>
      <protection locked="0"/>
    </xf>
    <xf numFmtId="0" fontId="130" fillId="8" borderId="4" applyNumberFormat="0" applyAlignment="0" applyProtection="0"/>
    <xf numFmtId="167" fontId="84" fillId="0" borderId="0" applyFont="0" applyFill="0" applyBorder="0" applyAlignment="0" applyProtection="0"/>
    <xf numFmtId="0" fontId="114" fillId="21" borderId="4" applyNumberFormat="0" applyAlignment="0" applyProtection="0"/>
    <xf numFmtId="0" fontId="184" fillId="24" borderId="10" applyNumberFormat="0" applyFont="0" applyAlignment="0" applyProtection="0"/>
    <xf numFmtId="0" fontId="254" fillId="0" borderId="0" applyNumberFormat="0" applyFill="0" applyBorder="0" applyAlignment="0" applyProtection="0"/>
    <xf numFmtId="0" fontId="13" fillId="0" borderId="0"/>
    <xf numFmtId="0" fontId="111" fillId="12" borderId="0" applyNumberFormat="0" applyBorder="0" applyAlignment="0" applyProtection="0"/>
    <xf numFmtId="0" fontId="127" fillId="21" borderId="11" applyNumberFormat="0" applyAlignment="0" applyProtection="0"/>
    <xf numFmtId="0" fontId="111" fillId="14" borderId="0" applyNumberFormat="0" applyBorder="0" applyAlignment="0" applyProtection="0"/>
    <xf numFmtId="0" fontId="189" fillId="21" borderId="61" applyNumberFormat="0" applyFont="0" applyBorder="0" applyAlignment="0" applyProtection="0">
      <protection hidden="1"/>
    </xf>
    <xf numFmtId="0" fontId="111" fillId="13" borderId="0" applyNumberFormat="0" applyBorder="0" applyAlignment="0" applyProtection="0"/>
    <xf numFmtId="0" fontId="114" fillId="21" borderId="4" applyNumberFormat="0" applyAlignment="0" applyProtection="0"/>
    <xf numFmtId="0" fontId="80" fillId="11" borderId="0" applyNumberFormat="0" applyBorder="0" applyAlignment="0" applyProtection="0"/>
    <xf numFmtId="0" fontId="109" fillId="0" borderId="0"/>
    <xf numFmtId="0" fontId="111" fillId="14" borderId="0" applyNumberFormat="0" applyBorder="0" applyAlignment="0" applyProtection="0"/>
    <xf numFmtId="4" fontId="312" fillId="0" borderId="38">
      <alignment horizontal="right" vertical="center"/>
      <protection locked="0"/>
    </xf>
    <xf numFmtId="49" fontId="309" fillId="57" borderId="38">
      <alignment horizontal="left" vertical="center"/>
      <protection locked="0"/>
    </xf>
    <xf numFmtId="0" fontId="137" fillId="0" borderId="13" applyNumberFormat="0" applyFill="0" applyAlignment="0" applyProtection="0"/>
    <xf numFmtId="0" fontId="225" fillId="0" borderId="13" applyNumberFormat="0" applyFill="0" applyAlignment="0" applyProtection="0"/>
    <xf numFmtId="218" fontId="124" fillId="8" borderId="4" applyNumberFormat="0" applyAlignment="0" applyProtection="0"/>
    <xf numFmtId="218" fontId="131" fillId="21" borderId="11" applyNumberFormat="0" applyAlignment="0" applyProtection="0"/>
    <xf numFmtId="0" fontId="64" fillId="0" borderId="0"/>
    <xf numFmtId="0" fontId="265" fillId="59" borderId="38">
      <alignment horizontal="left" vertical="center"/>
    </xf>
    <xf numFmtId="0" fontId="13" fillId="0" borderId="0"/>
    <xf numFmtId="0" fontId="109" fillId="0" borderId="0"/>
    <xf numFmtId="0" fontId="80" fillId="24" borderId="10" applyNumberFormat="0" applyFont="0" applyAlignment="0" applyProtection="0"/>
    <xf numFmtId="0" fontId="114" fillId="21" borderId="4" applyNumberFormat="0" applyAlignment="0" applyProtection="0"/>
    <xf numFmtId="49" fontId="108" fillId="0" borderId="38">
      <alignment horizontal="center" vertical="center" wrapText="1"/>
    </xf>
    <xf numFmtId="0" fontId="131" fillId="21" borderId="11" applyNumberFormat="0" applyAlignment="0" applyProtection="0"/>
    <xf numFmtId="0" fontId="64" fillId="0" borderId="0"/>
    <xf numFmtId="218" fontId="132" fillId="21" borderId="4" applyNumberFormat="0" applyAlignment="0" applyProtection="0"/>
    <xf numFmtId="0" fontId="206" fillId="0" borderId="0">
      <protection locked="0"/>
    </xf>
    <xf numFmtId="0" fontId="80" fillId="8" borderId="0" applyNumberFormat="0" applyBorder="0" applyAlignment="0" applyProtection="0"/>
    <xf numFmtId="4" fontId="309" fillId="57" borderId="38">
      <alignment horizontal="right" vertical="center"/>
    </xf>
    <xf numFmtId="0" fontId="13" fillId="0" borderId="0"/>
    <xf numFmtId="0" fontId="35" fillId="55" borderId="0" applyNumberFormat="0" applyBorder="0" applyAlignment="0" applyProtection="0"/>
    <xf numFmtId="0" fontId="143" fillId="0" borderId="9" applyNumberFormat="0" applyFill="0" applyAlignment="0" applyProtection="0"/>
    <xf numFmtId="0" fontId="114" fillId="21" borderId="4" applyNumberFormat="0" applyAlignment="0" applyProtection="0"/>
    <xf numFmtId="0" fontId="127" fillId="21" borderId="11" applyNumberFormat="0" applyAlignment="0" applyProtection="0"/>
    <xf numFmtId="0" fontId="80" fillId="24" borderId="10" applyNumberFormat="0" applyFont="0" applyAlignment="0" applyProtection="0"/>
    <xf numFmtId="0" fontId="111" fillId="23" borderId="0" applyNumberFormat="0" applyBorder="0" applyAlignment="0" applyProtection="0"/>
    <xf numFmtId="0" fontId="80" fillId="3" borderId="0" applyNumberFormat="0" applyBorder="0" applyAlignment="0" applyProtection="0"/>
    <xf numFmtId="218" fontId="124" fillId="8" borderId="4" applyNumberFormat="0" applyAlignment="0" applyProtection="0"/>
    <xf numFmtId="0" fontId="124" fillId="8" borderId="4" applyNumberFormat="0" applyAlignment="0" applyProtection="0"/>
    <xf numFmtId="4" fontId="309" fillId="57" borderId="38">
      <alignment horizontal="right" vertical="center"/>
      <protection locked="0"/>
    </xf>
    <xf numFmtId="201" fontId="80" fillId="0" borderId="0"/>
    <xf numFmtId="49" fontId="262" fillId="0" borderId="38">
      <alignment horizontal="center" vertical="center"/>
      <protection locked="0"/>
    </xf>
    <xf numFmtId="201" fontId="80" fillId="0" borderId="0"/>
    <xf numFmtId="0" fontId="70" fillId="24" borderId="10" applyNumberFormat="0" applyFont="0" applyAlignment="0" applyProtection="0"/>
    <xf numFmtId="0" fontId="80" fillId="24" borderId="10" applyNumberFormat="0" applyFont="0" applyAlignment="0" applyProtection="0"/>
    <xf numFmtId="0" fontId="111" fillId="18" borderId="0" applyNumberFormat="0" applyBorder="0" applyAlignment="0" applyProtection="0"/>
    <xf numFmtId="0" fontId="137" fillId="0" borderId="13" applyNumberFormat="0" applyFill="0" applyAlignment="0" applyProtection="0"/>
    <xf numFmtId="0" fontId="184" fillId="24" borderId="10" applyNumberFormat="0" applyFont="0" applyAlignment="0" applyProtection="0"/>
    <xf numFmtId="49" fontId="286" fillId="0" borderId="38">
      <alignment horizontal="left" vertical="center"/>
      <protection locked="0"/>
    </xf>
    <xf numFmtId="0" fontId="137" fillId="0" borderId="60" applyNumberFormat="0" applyFill="0" applyAlignment="0" applyProtection="0"/>
    <xf numFmtId="49" fontId="307" fillId="57" borderId="38">
      <alignment horizontal="left" vertical="center"/>
    </xf>
    <xf numFmtId="0" fontId="111" fillId="20" borderId="0" applyNumberFormat="0" applyBorder="0" applyAlignment="0" applyProtection="0"/>
    <xf numFmtId="0" fontId="80" fillId="24" borderId="10" applyNumberFormat="0" applyFont="0" applyAlignment="0" applyProtection="0"/>
    <xf numFmtId="0" fontId="127" fillId="21" borderId="11" applyNumberFormat="0" applyAlignment="0" applyProtection="0"/>
    <xf numFmtId="0" fontId="192" fillId="58" borderId="38">
      <alignment horizontal="left" vertical="center"/>
    </xf>
    <xf numFmtId="165" fontId="35" fillId="0" borderId="0" applyFont="0" applyFill="0" applyBorder="0" applyAlignment="0" applyProtection="0"/>
    <xf numFmtId="0" fontId="80" fillId="10" borderId="0" applyNumberFormat="0" applyBorder="0" applyAlignment="0" applyProtection="0"/>
    <xf numFmtId="0" fontId="110" fillId="20" borderId="0" applyNumberFormat="0" applyBorder="0" applyAlignment="0" applyProtection="0"/>
    <xf numFmtId="0" fontId="35" fillId="0" borderId="0"/>
    <xf numFmtId="0" fontId="186" fillId="24" borderId="10" applyNumberFormat="0" applyFont="0" applyAlignment="0" applyProtection="0"/>
    <xf numFmtId="0" fontId="13" fillId="0" borderId="0"/>
    <xf numFmtId="0" fontId="130" fillId="8" borderId="4" applyNumberFormat="0" applyAlignment="0" applyProtection="0"/>
    <xf numFmtId="218" fontId="114" fillId="21" borderId="4" applyNumberFormat="0" applyAlignment="0" applyProtection="0"/>
    <xf numFmtId="0" fontId="13" fillId="34" borderId="0" applyNumberFormat="0" applyBorder="0" applyAlignment="0" applyProtection="0"/>
    <xf numFmtId="0" fontId="64" fillId="0" borderId="0"/>
    <xf numFmtId="0" fontId="137" fillId="0" borderId="13" applyNumberFormat="0" applyFill="0" applyAlignment="0" applyProtection="0"/>
    <xf numFmtId="0" fontId="193" fillId="57" borderId="38">
      <alignment horizontal="right" vertical="center"/>
    </xf>
    <xf numFmtId="0" fontId="80" fillId="23" borderId="0" applyNumberFormat="0" applyBorder="0" applyAlignment="0" applyProtection="0"/>
    <xf numFmtId="0" fontId="109" fillId="0" borderId="0"/>
    <xf numFmtId="49" fontId="64" fillId="0" borderId="38">
      <alignment horizontal="left" vertical="center"/>
      <protection locked="0"/>
    </xf>
    <xf numFmtId="218" fontId="131" fillId="21" borderId="11" applyNumberFormat="0" applyAlignment="0" applyProtection="0"/>
    <xf numFmtId="0" fontId="131" fillId="25" borderId="11" applyNumberFormat="0" applyAlignment="0" applyProtection="0"/>
    <xf numFmtId="0" fontId="80" fillId="24" borderId="0" applyNumberFormat="0" applyBorder="0" applyAlignment="0" applyProtection="0"/>
    <xf numFmtId="0" fontId="137" fillId="0" borderId="13" applyNumberFormat="0" applyFill="0" applyAlignment="0" applyProtection="0"/>
    <xf numFmtId="201" fontId="65" fillId="0" borderId="0"/>
    <xf numFmtId="0" fontId="184" fillId="24" borderId="10" applyNumberFormat="0" applyFont="0" applyAlignment="0" applyProtection="0"/>
    <xf numFmtId="0" fontId="64" fillId="24" borderId="10" applyNumberFormat="0" applyFont="0" applyAlignment="0" applyProtection="0"/>
    <xf numFmtId="0" fontId="80" fillId="8" borderId="0" applyNumberFormat="0" applyBorder="0" applyAlignment="0" applyProtection="0"/>
    <xf numFmtId="0" fontId="109" fillId="0" borderId="0"/>
    <xf numFmtId="0" fontId="137" fillId="0" borderId="60" applyNumberFormat="0" applyFill="0" applyAlignment="0" applyProtection="0"/>
    <xf numFmtId="0" fontId="80" fillId="24" borderId="10" applyNumberFormat="0" applyFont="0" applyAlignment="0" applyProtection="0"/>
    <xf numFmtId="0" fontId="35" fillId="51" borderId="0" applyNumberFormat="0" applyBorder="0" applyAlignment="0" applyProtection="0"/>
    <xf numFmtId="0" fontId="272" fillId="21" borderId="11" applyNumberFormat="0" applyAlignment="0" applyProtection="0"/>
    <xf numFmtId="0" fontId="241" fillId="0" borderId="45" applyNumberFormat="0" applyFill="0" applyAlignment="0" applyProtection="0"/>
    <xf numFmtId="0" fontId="130" fillId="8" borderId="4" applyNumberFormat="0" applyAlignment="0" applyProtection="0"/>
    <xf numFmtId="0" fontId="124" fillId="8" borderId="4" applyNumberFormat="0" applyAlignment="0" applyProtection="0"/>
    <xf numFmtId="0" fontId="255" fillId="44" borderId="0" applyNumberFormat="0" applyBorder="0" applyAlignment="0" applyProtection="0"/>
    <xf numFmtId="0" fontId="186" fillId="24" borderId="10" applyNumberFormat="0" applyFont="0" applyAlignment="0" applyProtection="0"/>
    <xf numFmtId="0" fontId="109" fillId="0" borderId="0"/>
    <xf numFmtId="218" fontId="127" fillId="21" borderId="11" applyNumberFormat="0" applyAlignment="0" applyProtection="0"/>
    <xf numFmtId="49" fontId="108" fillId="0" borderId="38">
      <alignment horizontal="center" vertical="center" wrapText="1"/>
    </xf>
    <xf numFmtId="0" fontId="184" fillId="24" borderId="10" applyNumberFormat="0" applyFont="0" applyAlignment="0" applyProtection="0"/>
    <xf numFmtId="0" fontId="13" fillId="46" borderId="0" applyNumberFormat="0" applyBorder="0" applyAlignment="0" applyProtection="0"/>
    <xf numFmtId="201" fontId="127" fillId="21" borderId="11" applyNumberFormat="0" applyAlignment="0" applyProtection="0"/>
    <xf numFmtId="0" fontId="291" fillId="57" borderId="38">
      <alignment horizontal="left" vertical="center"/>
    </xf>
    <xf numFmtId="201" fontId="111" fillId="17" borderId="0" applyNumberFormat="0" applyBorder="0" applyAlignment="0" applyProtection="0"/>
    <xf numFmtId="165" fontId="84" fillId="0" borderId="0" applyFont="0" applyFill="0" applyBorder="0" applyAlignment="0" applyProtection="0"/>
    <xf numFmtId="49" fontId="64" fillId="0" borderId="38">
      <alignment horizontal="left" vertical="center"/>
      <protection locked="0"/>
    </xf>
    <xf numFmtId="201" fontId="80" fillId="0" borderId="0"/>
    <xf numFmtId="0" fontId="131" fillId="21" borderId="11" applyNumberFormat="0" applyAlignment="0" applyProtection="0"/>
    <xf numFmtId="0" fontId="137" fillId="0" borderId="13" applyNumberFormat="0" applyFill="0" applyAlignment="0" applyProtection="0"/>
    <xf numFmtId="0" fontId="234" fillId="0" borderId="0" applyNumberFormat="0" applyFill="0" applyBorder="0" applyAlignment="0" applyProtection="0"/>
    <xf numFmtId="0" fontId="80" fillId="9" borderId="0" applyNumberFormat="0" applyBorder="0" applyAlignment="0" applyProtection="0"/>
    <xf numFmtId="49" fontId="64" fillId="0" borderId="38">
      <alignment horizontal="left" vertical="center"/>
      <protection locked="0"/>
    </xf>
    <xf numFmtId="0" fontId="114" fillId="21" borderId="4" applyNumberFormat="0" applyAlignment="0" applyProtection="0"/>
    <xf numFmtId="165" fontId="84" fillId="0" borderId="0" applyFont="0" applyFill="0" applyBorder="0" applyAlignment="0" applyProtection="0"/>
    <xf numFmtId="4" fontId="262" fillId="57" borderId="38">
      <alignment horizontal="right" vertical="center"/>
    </xf>
    <xf numFmtId="218" fontId="114" fillId="21" borderId="4" applyNumberFormat="0" applyAlignment="0" applyProtection="0"/>
    <xf numFmtId="0" fontId="65" fillId="0" borderId="0"/>
    <xf numFmtId="0" fontId="35" fillId="0" borderId="0"/>
    <xf numFmtId="0" fontId="130" fillId="8" borderId="4" applyNumberFormat="0" applyAlignment="0" applyProtection="0"/>
    <xf numFmtId="0" fontId="80" fillId="3" borderId="0" applyNumberFormat="0" applyBorder="0" applyAlignment="0" applyProtection="0"/>
    <xf numFmtId="0" fontId="111" fillId="10" borderId="0" applyNumberFormat="0" applyBorder="0" applyAlignment="0" applyProtection="0"/>
    <xf numFmtId="0" fontId="132" fillId="25" borderId="4" applyNumberFormat="0" applyAlignment="0" applyProtection="0"/>
    <xf numFmtId="0" fontId="132" fillId="21" borderId="4" applyNumberFormat="0" applyAlignment="0" applyProtection="0"/>
    <xf numFmtId="0" fontId="13" fillId="0" borderId="0"/>
    <xf numFmtId="0" fontId="64" fillId="0" borderId="0"/>
    <xf numFmtId="0" fontId="114" fillId="21" borderId="4" applyNumberFormat="0" applyAlignment="0" applyProtection="0"/>
    <xf numFmtId="0" fontId="137" fillId="0" borderId="60" applyNumberFormat="0" applyFill="0" applyAlignment="0" applyProtection="0"/>
    <xf numFmtId="1" fontId="192" fillId="57" borderId="38">
      <alignment horizontal="right" vertical="center"/>
    </xf>
    <xf numFmtId="0" fontId="145" fillId="5" borderId="0" applyNumberFormat="0" applyBorder="0" applyAlignment="0" applyProtection="0"/>
    <xf numFmtId="218" fontId="127" fillId="21" borderId="11" applyNumberFormat="0" applyAlignment="0" applyProtection="0"/>
    <xf numFmtId="0" fontId="114" fillId="21" borderId="4" applyNumberFormat="0" applyAlignment="0" applyProtection="0"/>
    <xf numFmtId="0" fontId="109" fillId="8" borderId="0" applyNumberFormat="0" applyBorder="0" applyAlignment="0" applyProtection="0"/>
    <xf numFmtId="0" fontId="114" fillId="21" borderId="4" applyNumberFormat="0" applyAlignment="0" applyProtection="0"/>
    <xf numFmtId="0" fontId="244" fillId="0" borderId="0"/>
    <xf numFmtId="0" fontId="361" fillId="0" borderId="0" applyNumberFormat="0" applyFill="0" applyBorder="0" applyAlignment="0" applyProtection="0"/>
    <xf numFmtId="0" fontId="130" fillId="8" borderId="4" applyNumberFormat="0" applyAlignment="0" applyProtection="0"/>
    <xf numFmtId="0" fontId="213" fillId="0" borderId="0" applyNumberFormat="0" applyFill="0" applyBorder="0" applyAlignment="0" applyProtection="0">
      <alignment vertical="top"/>
      <protection locked="0"/>
    </xf>
    <xf numFmtId="0" fontId="184" fillId="24" borderId="10" applyNumberFormat="0" applyFont="0" applyAlignment="0" applyProtection="0"/>
    <xf numFmtId="49" fontId="64" fillId="0" borderId="38">
      <alignment horizontal="left" vertical="center"/>
      <protection locked="0"/>
    </xf>
    <xf numFmtId="0" fontId="132" fillId="21" borderId="4" applyNumberFormat="0" applyAlignment="0" applyProtection="0"/>
    <xf numFmtId="0" fontId="65" fillId="24" borderId="10" applyNumberFormat="0" applyFont="0" applyAlignment="0" applyProtection="0"/>
    <xf numFmtId="49" fontId="262" fillId="0" borderId="38">
      <alignment horizontal="center" vertical="center"/>
      <protection locked="0"/>
    </xf>
    <xf numFmtId="0" fontId="131" fillId="21" borderId="11" applyNumberFormat="0" applyAlignment="0" applyProtection="0"/>
    <xf numFmtId="201" fontId="184" fillId="24" borderId="10" applyNumberFormat="0" applyFont="0" applyAlignment="0" applyProtection="0"/>
    <xf numFmtId="0" fontId="272" fillId="21" borderId="11" applyNumberFormat="0" applyAlignment="0" applyProtection="0"/>
    <xf numFmtId="218" fontId="127" fillId="21" borderId="11" applyNumberFormat="0" applyAlignment="0" applyProtection="0"/>
    <xf numFmtId="0" fontId="64" fillId="57" borderId="0"/>
    <xf numFmtId="4" fontId="99" fillId="0" borderId="38">
      <alignment horizontal="right" vertical="center"/>
    </xf>
    <xf numFmtId="0" fontId="80" fillId="6" borderId="0" applyNumberFormat="0" applyBorder="0" applyAlignment="0" applyProtection="0"/>
    <xf numFmtId="0" fontId="109" fillId="0" borderId="0"/>
    <xf numFmtId="0" fontId="114" fillId="21" borderId="4" applyNumberFormat="0" applyAlignment="0" applyProtection="0"/>
    <xf numFmtId="49" fontId="64" fillId="0" borderId="38">
      <alignment horizontal="left" vertical="center"/>
      <protection locked="0"/>
    </xf>
    <xf numFmtId="201" fontId="80" fillId="10" borderId="0" applyNumberFormat="0" applyBorder="0" applyAlignment="0" applyProtection="0"/>
    <xf numFmtId="49" fontId="108" fillId="0" borderId="38">
      <alignment horizontal="center" vertical="center" wrapText="1"/>
    </xf>
    <xf numFmtId="0" fontId="13" fillId="0" borderId="0"/>
    <xf numFmtId="0" fontId="184" fillId="24" borderId="10" applyNumberFormat="0" applyFont="0" applyAlignment="0" applyProtection="0"/>
    <xf numFmtId="0" fontId="111" fillId="15" borderId="0" applyNumberFormat="0" applyBorder="0" applyAlignment="0" applyProtection="0"/>
    <xf numFmtId="0" fontId="238" fillId="0" borderId="0" applyNumberFormat="0" applyFill="0" applyBorder="0" applyAlignment="0" applyProtection="0">
      <alignment vertical="top"/>
      <protection locked="0"/>
    </xf>
    <xf numFmtId="0" fontId="111" fillId="10" borderId="0" applyNumberFormat="0" applyBorder="0" applyAlignment="0" applyProtection="0"/>
    <xf numFmtId="0" fontId="13" fillId="3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165" fontId="35" fillId="0" borderId="0" applyFont="0" applyFill="0" applyBorder="0" applyAlignment="0" applyProtection="0"/>
    <xf numFmtId="0" fontId="132" fillId="21" borderId="4" applyNumberFormat="0" applyAlignment="0" applyProtection="0"/>
    <xf numFmtId="0" fontId="35" fillId="0" borderId="0"/>
    <xf numFmtId="0" fontId="182" fillId="0" borderId="13" applyNumberFormat="0" applyFill="0" applyAlignment="0" applyProtection="0"/>
    <xf numFmtId="0" fontId="271" fillId="8" borderId="4" applyNumberFormat="0" applyAlignment="0" applyProtection="0"/>
    <xf numFmtId="0" fontId="186" fillId="24" borderId="10" applyNumberFormat="0" applyFont="0" applyAlignment="0" applyProtection="0"/>
    <xf numFmtId="0" fontId="80" fillId="10" borderId="0" applyNumberFormat="0" applyBorder="0" applyAlignment="0" applyProtection="0"/>
    <xf numFmtId="0" fontId="109" fillId="4" borderId="0" applyNumberFormat="0" applyBorder="0" applyAlignment="0" applyProtection="0"/>
    <xf numFmtId="49" fontId="262" fillId="0" borderId="38">
      <alignment horizontal="center" vertical="center"/>
      <protection locked="0"/>
    </xf>
    <xf numFmtId="0" fontId="124" fillId="8" borderId="4" applyNumberFormat="0" applyAlignment="0" applyProtection="0"/>
    <xf numFmtId="0" fontId="130" fillId="8" borderId="4" applyNumberFormat="0" applyAlignment="0" applyProtection="0"/>
    <xf numFmtId="0" fontId="35" fillId="43" borderId="0" applyNumberFormat="0" applyBorder="0" applyAlignment="0" applyProtection="0"/>
    <xf numFmtId="218" fontId="184" fillId="24" borderId="10" applyNumberFormat="0" applyFont="0" applyAlignment="0" applyProtection="0"/>
    <xf numFmtId="201" fontId="64" fillId="0" borderId="0"/>
    <xf numFmtId="0" fontId="111" fillId="11" borderId="0" applyNumberFormat="0" applyBorder="0" applyAlignment="0" applyProtection="0"/>
    <xf numFmtId="0" fontId="35" fillId="0" borderId="0"/>
    <xf numFmtId="0" fontId="80" fillId="9" borderId="0" applyNumberFormat="0" applyBorder="0" applyAlignment="0" applyProtection="0"/>
    <xf numFmtId="0" fontId="80" fillId="9" borderId="0" applyNumberFormat="0" applyBorder="0" applyAlignment="0" applyProtection="0"/>
    <xf numFmtId="0" fontId="186" fillId="24" borderId="10" applyNumberFormat="0" applyFont="0" applyAlignment="0" applyProtection="0"/>
    <xf numFmtId="49" fontId="262" fillId="0" borderId="38">
      <alignment horizontal="center" vertical="center"/>
      <protection locked="0"/>
    </xf>
    <xf numFmtId="165" fontId="35" fillId="0" borderId="0" applyFont="0" applyFill="0" applyBorder="0" applyAlignment="0" applyProtection="0"/>
    <xf numFmtId="0" fontId="93" fillId="0" borderId="13" applyNumberFormat="0" applyFill="0" applyAlignment="0" applyProtection="0"/>
    <xf numFmtId="0" fontId="137" fillId="0" borderId="13" applyNumberFormat="0" applyFill="0" applyAlignment="0" applyProtection="0"/>
    <xf numFmtId="0" fontId="109" fillId="0" borderId="0"/>
    <xf numFmtId="0" fontId="124" fillId="8" borderId="4" applyNumberFormat="0" applyAlignment="0" applyProtection="0"/>
    <xf numFmtId="218" fontId="184" fillId="24" borderId="10" applyNumberFormat="0" applyFont="0" applyAlignment="0" applyProtection="0"/>
    <xf numFmtId="201" fontId="192" fillId="58" borderId="38">
      <alignment horizontal="center" vertical="center"/>
    </xf>
    <xf numFmtId="0" fontId="132" fillId="25" borderId="4" applyNumberFormat="0" applyAlignment="0" applyProtection="0"/>
    <xf numFmtId="201" fontId="80" fillId="5" borderId="0" applyNumberFormat="0" applyBorder="0" applyAlignment="0" applyProtection="0"/>
    <xf numFmtId="0" fontId="136" fillId="0" borderId="8" applyNumberFormat="0" applyFill="0" applyAlignment="0" applyProtection="0"/>
    <xf numFmtId="201" fontId="127" fillId="21" borderId="11" applyNumberFormat="0" applyAlignment="0" applyProtection="0"/>
    <xf numFmtId="49" fontId="64" fillId="0" borderId="38">
      <alignment horizontal="left" vertical="center"/>
      <protection locked="0"/>
    </xf>
    <xf numFmtId="0" fontId="80" fillId="24" borderId="0" applyNumberFormat="0" applyBorder="0" applyAlignment="0" applyProtection="0"/>
    <xf numFmtId="0" fontId="303" fillId="7" borderId="53" applyNumberFormat="0" applyAlignment="0" applyProtection="0"/>
    <xf numFmtId="0" fontId="13" fillId="0" borderId="0"/>
    <xf numFmtId="201" fontId="80" fillId="0" borderId="0"/>
    <xf numFmtId="0" fontId="131" fillId="21" borderId="11" applyNumberFormat="0" applyAlignment="0" applyProtection="0"/>
    <xf numFmtId="218" fontId="127" fillId="21" borderId="11" applyNumberFormat="0" applyAlignment="0" applyProtection="0"/>
    <xf numFmtId="218" fontId="124" fillId="8" borderId="4" applyNumberFormat="0" applyAlignment="0" applyProtection="0"/>
    <xf numFmtId="0" fontId="137" fillId="0" borderId="13" applyNumberFormat="0" applyFill="0" applyAlignment="0" applyProtection="0"/>
    <xf numFmtId="49" fontId="262" fillId="57" borderId="38">
      <alignment horizontal="left" vertical="center"/>
    </xf>
    <xf numFmtId="0" fontId="64" fillId="0" borderId="0"/>
    <xf numFmtId="0" fontId="114" fillId="21" borderId="4" applyNumberFormat="0" applyAlignment="0" applyProtection="0"/>
    <xf numFmtId="0" fontId="131" fillId="21" borderId="11" applyNumberFormat="0" applyAlignment="0" applyProtection="0"/>
    <xf numFmtId="0" fontId="109" fillId="0" borderId="0"/>
    <xf numFmtId="0" fontId="109" fillId="0" borderId="0"/>
    <xf numFmtId="0" fontId="236" fillId="0" borderId="0"/>
    <xf numFmtId="201" fontId="206" fillId="0" borderId="0">
      <protection locked="0"/>
    </xf>
    <xf numFmtId="4" fontId="306" fillId="57" borderId="38">
      <alignment horizontal="right" vertical="center"/>
    </xf>
    <xf numFmtId="201" fontId="206" fillId="0" borderId="0">
      <protection locked="0"/>
    </xf>
    <xf numFmtId="0" fontId="130" fillId="23" borderId="4" applyNumberFormat="0" applyAlignment="0" applyProtection="0"/>
    <xf numFmtId="0" fontId="35" fillId="54" borderId="0" applyNumberFormat="0" applyBorder="0" applyAlignment="0" applyProtection="0"/>
    <xf numFmtId="4" fontId="68" fillId="69" borderId="38">
      <alignment horizontal="right" vertical="center"/>
      <protection locked="0"/>
    </xf>
    <xf numFmtId="4" fontId="286" fillId="0" borderId="38">
      <alignment horizontal="right" vertical="center"/>
      <protection locked="0"/>
    </xf>
    <xf numFmtId="0" fontId="192" fillId="58" borderId="38">
      <alignment horizontal="left" vertical="center"/>
    </xf>
    <xf numFmtId="0" fontId="192" fillId="61" borderId="38">
      <alignment horizontal="center" vertical="center"/>
    </xf>
    <xf numFmtId="0" fontId="80" fillId="12" borderId="0" applyNumberFormat="0" applyBorder="0" applyAlignment="0" applyProtection="0"/>
    <xf numFmtId="0" fontId="199" fillId="68" borderId="10" applyNumberFormat="0" applyFont="0" applyAlignment="0" applyProtection="0"/>
    <xf numFmtId="0" fontId="80" fillId="0" borderId="0"/>
    <xf numFmtId="0" fontId="65" fillId="0" borderId="0"/>
    <xf numFmtId="0" fontId="80" fillId="24" borderId="10" applyNumberFormat="0" applyFont="0" applyAlignment="0" applyProtection="0"/>
    <xf numFmtId="0" fontId="132" fillId="21" borderId="4" applyNumberFormat="0" applyAlignment="0" applyProtection="0"/>
    <xf numFmtId="49" fontId="262" fillId="57" borderId="38">
      <alignment horizontal="left" vertical="center"/>
      <protection locked="0"/>
    </xf>
    <xf numFmtId="0" fontId="130" fillId="8" borderId="4" applyNumberFormat="0" applyAlignment="0" applyProtection="0"/>
    <xf numFmtId="0" fontId="35" fillId="51" borderId="0" applyNumberFormat="0" applyBorder="0" applyAlignment="0" applyProtection="0"/>
    <xf numFmtId="43" fontId="109" fillId="0" borderId="0" applyFont="0" applyFill="0" applyBorder="0" applyAlignment="0" applyProtection="0"/>
    <xf numFmtId="0" fontId="232" fillId="25" borderId="4" applyNumberFormat="0" applyAlignment="0" applyProtection="0"/>
    <xf numFmtId="0" fontId="186" fillId="24" borderId="10" applyNumberFormat="0" applyFont="0" applyAlignment="0" applyProtection="0"/>
    <xf numFmtId="0" fontId="111" fillId="19" borderId="0" applyNumberFormat="0" applyBorder="0" applyAlignment="0" applyProtection="0"/>
    <xf numFmtId="0" fontId="132" fillId="21" borderId="4" applyNumberFormat="0" applyAlignment="0" applyProtection="0"/>
    <xf numFmtId="0" fontId="193" fillId="57" borderId="38">
      <alignment horizontal="right" vertical="center"/>
    </xf>
    <xf numFmtId="0" fontId="132" fillId="21" borderId="4" applyNumberFormat="0" applyAlignment="0" applyProtection="0"/>
    <xf numFmtId="0" fontId="64" fillId="0" borderId="0"/>
    <xf numFmtId="49" fontId="313" fillId="0" borderId="38">
      <alignment horizontal="left" vertical="center"/>
      <protection locked="0"/>
    </xf>
    <xf numFmtId="49" fontId="262" fillId="0" borderId="38">
      <alignment horizontal="center" vertical="center"/>
      <protection locked="0"/>
    </xf>
    <xf numFmtId="4" fontId="286" fillId="0" borderId="38">
      <alignment horizontal="right" vertical="center"/>
      <protection locked="0"/>
    </xf>
    <xf numFmtId="0" fontId="194" fillId="57" borderId="38"/>
    <xf numFmtId="0" fontId="35" fillId="42" borderId="0" applyNumberFormat="0" applyBorder="0" applyAlignment="0" applyProtection="0"/>
    <xf numFmtId="0" fontId="13" fillId="0" borderId="0"/>
    <xf numFmtId="0" fontId="127" fillId="21" borderId="11" applyNumberFormat="0" applyAlignment="0" applyProtection="0"/>
    <xf numFmtId="165" fontId="84" fillId="0" borderId="0" applyFont="0" applyFill="0" applyBorder="0" applyAlignment="0" applyProtection="0"/>
    <xf numFmtId="4" fontId="286" fillId="0" borderId="38">
      <alignment horizontal="right" vertical="center"/>
      <protection locked="0"/>
    </xf>
    <xf numFmtId="0" fontId="137" fillId="0" borderId="47" applyNumberFormat="0" applyFill="0" applyAlignment="0" applyProtection="0"/>
    <xf numFmtId="0" fontId="225" fillId="0" borderId="13" applyNumberFormat="0" applyFill="0" applyAlignment="0" applyProtection="0"/>
    <xf numFmtId="0" fontId="235" fillId="0" borderId="46" applyNumberFormat="0" applyFill="0" applyAlignment="0" applyProtection="0"/>
    <xf numFmtId="0" fontId="93" fillId="0" borderId="13" applyNumberFormat="0" applyFill="0" applyAlignment="0" applyProtection="0"/>
    <xf numFmtId="0" fontId="70" fillId="24" borderId="10" applyNumberFormat="0" applyFont="0" applyAlignment="0" applyProtection="0"/>
    <xf numFmtId="0" fontId="13" fillId="0" borderId="0"/>
    <xf numFmtId="0" fontId="131" fillId="25" borderId="11" applyNumberFormat="0" applyAlignment="0" applyProtection="0"/>
    <xf numFmtId="0" fontId="110" fillId="15" borderId="0" applyNumberFormat="0" applyBorder="0" applyAlignment="0" applyProtection="0"/>
    <xf numFmtId="49" fontId="312" fillId="0" borderId="38">
      <alignment horizontal="left" vertical="center"/>
      <protection locked="0"/>
    </xf>
    <xf numFmtId="0" fontId="80" fillId="9" borderId="0" applyNumberFormat="0" applyBorder="0" applyAlignment="0" applyProtection="0"/>
    <xf numFmtId="201" fontId="143" fillId="0" borderId="9" applyNumberFormat="0" applyFill="0" applyAlignment="0" applyProtection="0"/>
    <xf numFmtId="0" fontId="130" fillId="23" borderId="4" applyNumberFormat="0" applyAlignment="0" applyProtection="0"/>
    <xf numFmtId="0" fontId="260" fillId="0" borderId="29" applyNumberFormat="0" applyFill="0" applyAlignment="0" applyProtection="0"/>
    <xf numFmtId="0" fontId="80" fillId="8" borderId="0" applyNumberFormat="0" applyBorder="0" applyAlignment="0" applyProtection="0"/>
    <xf numFmtId="0" fontId="235" fillId="0" borderId="0" applyNumberFormat="0" applyFill="0" applyBorder="0" applyAlignment="0" applyProtection="0"/>
    <xf numFmtId="0" fontId="109" fillId="7" borderId="0" applyNumberFormat="0" applyBorder="0" applyAlignment="0" applyProtection="0"/>
    <xf numFmtId="0" fontId="140" fillId="23" borderId="0" applyNumberFormat="0" applyBorder="0" applyAlignment="0" applyProtection="0"/>
    <xf numFmtId="0" fontId="109" fillId="11" borderId="0" applyNumberFormat="0" applyBorder="0" applyAlignment="0" applyProtection="0"/>
    <xf numFmtId="0" fontId="80" fillId="0" borderId="0"/>
    <xf numFmtId="0" fontId="245" fillId="26" borderId="0" applyNumberFormat="0" applyBorder="0" applyAlignment="0" applyProtection="0"/>
    <xf numFmtId="0" fontId="65" fillId="0" borderId="0"/>
    <xf numFmtId="0" fontId="65" fillId="24" borderId="10" applyNumberFormat="0" applyFont="0" applyAlignment="0" applyProtection="0"/>
    <xf numFmtId="0" fontId="355" fillId="0" borderId="0" applyNumberFormat="0" applyFill="0" applyBorder="0" applyAlignment="0" applyProtection="0">
      <alignment vertical="top"/>
      <protection locked="0"/>
    </xf>
    <xf numFmtId="0" fontId="80" fillId="9" borderId="0" applyNumberFormat="0" applyBorder="0" applyAlignment="0" applyProtection="0"/>
    <xf numFmtId="49" fontId="108" fillId="0" borderId="38">
      <alignment horizontal="center" vertical="center" wrapText="1"/>
    </xf>
    <xf numFmtId="0" fontId="138" fillId="22" borderId="5" applyNumberFormat="0" applyAlignment="0" applyProtection="0"/>
    <xf numFmtId="0" fontId="80" fillId="24" borderId="10" applyNumberFormat="0" applyFont="0" applyAlignment="0" applyProtection="0"/>
    <xf numFmtId="0" fontId="303" fillId="7" borderId="53" applyNumberFormat="0" applyAlignment="0" applyProtection="0"/>
    <xf numFmtId="0" fontId="109" fillId="0" borderId="0"/>
    <xf numFmtId="0" fontId="131" fillId="21" borderId="11" applyNumberFormat="0" applyAlignment="0" applyProtection="0"/>
    <xf numFmtId="0" fontId="127" fillId="21" borderId="11" applyNumberFormat="0" applyAlignment="0" applyProtection="0"/>
    <xf numFmtId="0" fontId="186" fillId="24" borderId="10" applyNumberFormat="0" applyFont="0" applyAlignment="0" applyProtection="0"/>
    <xf numFmtId="201" fontId="124" fillId="8" borderId="4" applyNumberFormat="0" applyAlignment="0" applyProtection="0"/>
    <xf numFmtId="0" fontId="124" fillId="8" borderId="4" applyNumberFormat="0" applyAlignment="0" applyProtection="0"/>
    <xf numFmtId="201" fontId="111" fillId="16" borderId="0" applyNumberFormat="0" applyBorder="0" applyAlignment="0" applyProtection="0"/>
    <xf numFmtId="0" fontId="272" fillId="21" borderId="11" applyNumberFormat="0" applyAlignment="0" applyProtection="0"/>
    <xf numFmtId="0" fontId="35" fillId="0" borderId="0"/>
    <xf numFmtId="0" fontId="124" fillId="8" borderId="4" applyNumberFormat="0" applyAlignment="0" applyProtection="0"/>
    <xf numFmtId="0" fontId="110" fillId="16" borderId="0" applyNumberFormat="0" applyBorder="0" applyAlignment="0" applyProtection="0"/>
    <xf numFmtId="0" fontId="111" fillId="20" borderId="0" applyNumberFormat="0" applyBorder="0" applyAlignment="0" applyProtection="0"/>
    <xf numFmtId="201" fontId="127" fillId="21" borderId="11" applyNumberFormat="0" applyAlignment="0" applyProtection="0"/>
    <xf numFmtId="0" fontId="80" fillId="6" borderId="0" applyNumberFormat="0" applyBorder="0" applyAlignment="0" applyProtection="0"/>
    <xf numFmtId="0" fontId="114" fillId="21" borderId="4" applyNumberFormat="0" applyAlignment="0" applyProtection="0"/>
    <xf numFmtId="0" fontId="93" fillId="0" borderId="13" applyNumberFormat="0" applyFill="0" applyAlignment="0" applyProtection="0"/>
    <xf numFmtId="0" fontId="111" fillId="16" borderId="0" applyNumberFormat="0" applyBorder="0" applyAlignment="0" applyProtection="0"/>
    <xf numFmtId="0" fontId="109" fillId="0" borderId="0"/>
    <xf numFmtId="0" fontId="80" fillId="24" borderId="0" applyNumberFormat="0" applyBorder="0" applyAlignment="0" applyProtection="0"/>
    <xf numFmtId="0" fontId="271" fillId="8" borderId="4" applyNumberFormat="0" applyAlignment="0" applyProtection="0"/>
    <xf numFmtId="0" fontId="35" fillId="39" borderId="0" applyNumberFormat="0" applyBorder="0" applyAlignment="0" applyProtection="0"/>
    <xf numFmtId="0" fontId="130" fillId="23" borderId="4" applyNumberFormat="0" applyAlignment="0" applyProtection="0"/>
    <xf numFmtId="0" fontId="35" fillId="51" borderId="0" applyNumberFormat="0" applyBorder="0" applyAlignment="0" applyProtection="0"/>
    <xf numFmtId="0" fontId="192" fillId="58" borderId="38">
      <alignment horizontal="center" vertical="center"/>
    </xf>
    <xf numFmtId="0" fontId="273" fillId="21" borderId="4" applyNumberFormat="0" applyAlignment="0" applyProtection="0"/>
    <xf numFmtId="0" fontId="130" fillId="8" borderId="4" applyNumberFormat="0" applyAlignment="0" applyProtection="0"/>
    <xf numFmtId="0" fontId="146" fillId="0" borderId="0"/>
    <xf numFmtId="0" fontId="65" fillId="24" borderId="10" applyNumberFormat="0" applyFont="0" applyAlignment="0" applyProtection="0"/>
    <xf numFmtId="218" fontId="127" fillId="21" borderId="11" applyNumberFormat="0" applyAlignment="0" applyProtection="0"/>
    <xf numFmtId="201" fontId="84" fillId="0" borderId="0"/>
    <xf numFmtId="49" fontId="262" fillId="0" borderId="38">
      <alignment horizontal="center" vertical="center"/>
      <protection locked="0"/>
    </xf>
    <xf numFmtId="201" fontId="184" fillId="24" borderId="10" applyNumberFormat="0" applyFont="0" applyAlignment="0" applyProtection="0"/>
    <xf numFmtId="0" fontId="303" fillId="7" borderId="53" applyNumberFormat="0" applyAlignment="0" applyProtection="0"/>
    <xf numFmtId="189" fontId="116" fillId="0" borderId="43">
      <protection locked="0"/>
    </xf>
    <xf numFmtId="0" fontId="196" fillId="59" borderId="38">
      <alignment horizontal="left" vertical="center"/>
    </xf>
    <xf numFmtId="49" fontId="64" fillId="0" borderId="38">
      <alignment horizontal="left" vertical="center"/>
      <protection locked="0"/>
    </xf>
    <xf numFmtId="49" fontId="262" fillId="57" borderId="38">
      <alignment horizontal="left" vertical="center"/>
      <protection locked="0"/>
    </xf>
    <xf numFmtId="0" fontId="80" fillId="24" borderId="10" applyNumberFormat="0" applyFont="0" applyAlignment="0" applyProtection="0"/>
    <xf numFmtId="0" fontId="64" fillId="0" borderId="0"/>
    <xf numFmtId="218" fontId="114" fillId="21" borderId="4" applyNumberFormat="0" applyAlignment="0" applyProtection="0"/>
    <xf numFmtId="0" fontId="186" fillId="24" borderId="10" applyNumberFormat="0" applyFont="0" applyAlignment="0" applyProtection="0"/>
    <xf numFmtId="0" fontId="131" fillId="21" borderId="11" applyNumberFormat="0" applyAlignment="0" applyProtection="0"/>
    <xf numFmtId="201" fontId="111" fillId="10" borderId="0" applyNumberFormat="0" applyBorder="0" applyAlignment="0" applyProtection="0"/>
    <xf numFmtId="0" fontId="13" fillId="0" borderId="0"/>
    <xf numFmtId="0" fontId="109" fillId="0" borderId="0"/>
    <xf numFmtId="0" fontId="131" fillId="21" borderId="11" applyNumberFormat="0" applyAlignment="0" applyProtection="0"/>
    <xf numFmtId="49" fontId="305" fillId="57" borderId="38">
      <alignment horizontal="left" vertical="center"/>
    </xf>
    <xf numFmtId="4" fontId="262" fillId="57" borderId="38">
      <alignment horizontal="right" vertical="center"/>
      <protection locked="0"/>
    </xf>
    <xf numFmtId="0" fontId="132" fillId="21" borderId="4" applyNumberFormat="0" applyAlignment="0" applyProtection="0"/>
    <xf numFmtId="0" fontId="303" fillId="7" borderId="53" applyNumberFormat="0" applyAlignment="0" applyProtection="0"/>
    <xf numFmtId="0" fontId="137" fillId="0" borderId="13" applyNumberFormat="0" applyFill="0" applyAlignment="0" applyProtection="0"/>
    <xf numFmtId="0" fontId="64" fillId="24" borderId="10" applyNumberFormat="0" applyFont="0" applyAlignment="0" applyProtection="0"/>
    <xf numFmtId="0" fontId="80" fillId="12" borderId="0" applyNumberFormat="0" applyBorder="0" applyAlignment="0" applyProtection="0"/>
    <xf numFmtId="0" fontId="132" fillId="21" borderId="4" applyNumberFormat="0" applyAlignment="0" applyProtection="0"/>
    <xf numFmtId="0" fontId="241" fillId="0" borderId="45" applyNumberFormat="0" applyFill="0" applyAlignment="0" applyProtection="0"/>
    <xf numFmtId="0" fontId="272" fillId="21" borderId="11" applyNumberFormat="0" applyAlignment="0" applyProtection="0"/>
    <xf numFmtId="0" fontId="80" fillId="11" borderId="0" applyNumberFormat="0" applyBorder="0" applyAlignment="0" applyProtection="0"/>
    <xf numFmtId="0" fontId="80" fillId="24" borderId="10" applyNumberFormat="0" applyFont="0" applyAlignment="0" applyProtection="0"/>
    <xf numFmtId="0" fontId="255" fillId="45" borderId="0" applyNumberFormat="0" applyBorder="0" applyAlignment="0" applyProtection="0"/>
    <xf numFmtId="0" fontId="128" fillId="0" borderId="0" applyNumberFormat="0" applyFill="0" applyBorder="0" applyAlignment="0" applyProtection="0"/>
    <xf numFmtId="0" fontId="80" fillId="8" borderId="0" applyNumberFormat="0" applyBorder="0" applyAlignment="0" applyProtection="0"/>
    <xf numFmtId="201" fontId="65" fillId="57" borderId="38">
      <alignment horizontal="left" vertical="center"/>
    </xf>
    <xf numFmtId="201" fontId="137" fillId="0" borderId="13" applyNumberFormat="0" applyFill="0" applyAlignment="0" applyProtection="0"/>
    <xf numFmtId="0" fontId="176" fillId="30" borderId="31" applyNumberFormat="0" applyAlignment="0" applyProtection="0"/>
    <xf numFmtId="218" fontId="114" fillId="21" borderId="4" applyNumberFormat="0" applyAlignment="0" applyProtection="0"/>
    <xf numFmtId="0" fontId="130" fillId="23" borderId="4" applyNumberFormat="0" applyAlignment="0" applyProtection="0"/>
    <xf numFmtId="0" fontId="132" fillId="21" borderId="4" applyNumberFormat="0" applyAlignment="0" applyProtection="0"/>
    <xf numFmtId="218" fontId="127" fillId="21" borderId="11" applyNumberFormat="0" applyAlignment="0" applyProtection="0"/>
    <xf numFmtId="4" fontId="312" fillId="0" borderId="38">
      <alignment horizontal="right" vertical="center"/>
      <protection locked="0"/>
    </xf>
    <xf numFmtId="0" fontId="111" fillId="7" borderId="0" applyNumberFormat="0" applyBorder="0" applyAlignment="0" applyProtection="0"/>
    <xf numFmtId="0" fontId="80" fillId="0" borderId="0"/>
    <xf numFmtId="0" fontId="182" fillId="0" borderId="13" applyNumberFormat="0" applyFill="0" applyAlignment="0" applyProtection="0"/>
    <xf numFmtId="0" fontId="80" fillId="9" borderId="0" applyNumberFormat="0" applyBorder="0" applyAlignment="0" applyProtection="0"/>
    <xf numFmtId="0" fontId="186" fillId="24" borderId="10" applyNumberFormat="0" applyFont="0" applyAlignment="0" applyProtection="0"/>
    <xf numFmtId="0" fontId="80" fillId="10" borderId="0" applyNumberFormat="0" applyBorder="0" applyAlignment="0" applyProtection="0"/>
    <xf numFmtId="49" fontId="309" fillId="57" borderId="38">
      <alignment horizontal="left" vertical="center"/>
    </xf>
    <xf numFmtId="0" fontId="13" fillId="0" borderId="0"/>
    <xf numFmtId="0" fontId="130" fillId="8" borderId="4" applyNumberFormat="0" applyAlignment="0" applyProtection="0"/>
    <xf numFmtId="218" fontId="137" fillId="0" borderId="13" applyNumberFormat="0" applyFill="0" applyAlignment="0" applyProtection="0"/>
    <xf numFmtId="201" fontId="111" fillId="14" borderId="0" applyNumberFormat="0" applyBorder="0" applyAlignment="0" applyProtection="0"/>
    <xf numFmtId="49" fontId="64" fillId="0" borderId="38">
      <alignment horizontal="left" vertical="center"/>
      <protection locked="0"/>
    </xf>
    <xf numFmtId="0" fontId="184" fillId="24" borderId="10" applyNumberFormat="0" applyFont="0" applyAlignment="0" applyProtection="0"/>
    <xf numFmtId="0" fontId="111" fillId="19" borderId="0" applyNumberFormat="0" applyBorder="0" applyAlignment="0" applyProtection="0"/>
    <xf numFmtId="0" fontId="303" fillId="7" borderId="53" applyNumberFormat="0" applyAlignment="0" applyProtection="0"/>
    <xf numFmtId="0" fontId="273" fillId="21" borderId="4" applyNumberFormat="0" applyAlignment="0" applyProtection="0"/>
    <xf numFmtId="0" fontId="80" fillId="8" borderId="0" applyNumberFormat="0" applyBorder="0" applyAlignment="0" applyProtection="0"/>
    <xf numFmtId="0" fontId="146" fillId="0" borderId="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46" fillId="0" borderId="0"/>
    <xf numFmtId="0" fontId="13" fillId="0" borderId="0"/>
    <xf numFmtId="0" fontId="13" fillId="54"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13" fillId="0" borderId="0"/>
    <xf numFmtId="0" fontId="13" fillId="0" borderId="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14" fillId="21" borderId="4" applyNumberFormat="0" applyAlignment="0" applyProtection="0"/>
    <xf numFmtId="0" fontId="80" fillId="7"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3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6"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80" fillId="23" borderId="0" applyNumberFormat="0" applyBorder="0" applyAlignment="0" applyProtection="0"/>
    <xf numFmtId="0" fontId="80"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24" borderId="0" applyNumberFormat="0" applyBorder="0" applyAlignment="0" applyProtection="0"/>
    <xf numFmtId="0" fontId="80" fillId="8"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20"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4"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1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80" fillId="9" borderId="0" applyNumberFormat="0" applyBorder="0" applyAlignment="0" applyProtection="0"/>
    <xf numFmtId="0" fontId="13" fillId="3" borderId="0" applyNumberFormat="0" applyBorder="0" applyAlignment="0" applyProtection="0"/>
    <xf numFmtId="0" fontId="80" fillId="10" borderId="0" applyNumberFormat="0" applyBorder="0" applyAlignment="0" applyProtection="0"/>
    <xf numFmtId="0" fontId="13" fillId="4" borderId="0" applyNumberFormat="0" applyBorder="0" applyAlignment="0" applyProtection="0"/>
    <xf numFmtId="0" fontId="80" fillId="24" borderId="0" applyNumberFormat="0" applyBorder="0" applyAlignment="0" applyProtection="0"/>
    <xf numFmtId="0" fontId="13" fillId="5" borderId="0" applyNumberFormat="0" applyBorder="0" applyAlignment="0" applyProtection="0"/>
    <xf numFmtId="0" fontId="80" fillId="8" borderId="0" applyNumberFormat="0" applyBorder="0" applyAlignment="0" applyProtection="0"/>
    <xf numFmtId="0" fontId="13" fillId="6"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13" fillId="11"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3" fillId="0" borderId="0"/>
    <xf numFmtId="0" fontId="13" fillId="0" borderId="0"/>
    <xf numFmtId="0" fontId="13" fillId="0" borderId="0"/>
    <xf numFmtId="0" fontId="13" fillId="0" borderId="0"/>
    <xf numFmtId="0" fontId="1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5" fillId="0" borderId="0"/>
    <xf numFmtId="0" fontId="35" fillId="0" borderId="0"/>
    <xf numFmtId="165" fontId="35" fillId="0" borderId="0" applyFont="0" applyFill="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2" fillId="21" borderId="11" applyNumberFormat="0" applyAlignment="0" applyProtection="0"/>
    <xf numFmtId="201" fontId="80" fillId="0" borderId="0"/>
    <xf numFmtId="0" fontId="87" fillId="0" borderId="0"/>
    <xf numFmtId="0" fontId="87" fillId="0" borderId="0"/>
    <xf numFmtId="183" fontId="65" fillId="0" borderId="0" applyFont="0" applyFill="0" applyBorder="0" applyAlignment="0" applyProtection="0"/>
    <xf numFmtId="165" fontId="35" fillId="0" borderId="0" applyFont="0" applyFill="0" applyBorder="0" applyAlignment="0" applyProtection="0"/>
    <xf numFmtId="0" fontId="65" fillId="0" borderId="0"/>
    <xf numFmtId="231" fontId="35" fillId="0" borderId="0"/>
    <xf numFmtId="0" fontId="373" fillId="0" borderId="0" applyNumberFormat="0" applyFill="0" applyBorder="0" applyAlignment="0" applyProtection="0"/>
    <xf numFmtId="0" fontId="13" fillId="0" borderId="0"/>
    <xf numFmtId="0" fontId="13" fillId="0" borderId="0"/>
    <xf numFmtId="167" fontId="13" fillId="0" borderId="0" applyFont="0" applyFill="0" applyBorder="0" applyAlignment="0" applyProtection="0"/>
    <xf numFmtId="0" fontId="13" fillId="0" borderId="0"/>
    <xf numFmtId="0" fontId="35" fillId="0" borderId="0"/>
    <xf numFmtId="0" fontId="13" fillId="0" borderId="0"/>
    <xf numFmtId="0" fontId="13" fillId="0" borderId="0"/>
    <xf numFmtId="0" fontId="13" fillId="0" borderId="0"/>
    <xf numFmtId="0" fontId="13" fillId="0" borderId="0"/>
    <xf numFmtId="0" fontId="162" fillId="37" borderId="0" applyNumberFormat="0" applyBorder="0" applyAlignment="0" applyProtection="0"/>
    <xf numFmtId="0" fontId="13" fillId="39" borderId="0" applyNumberFormat="0" applyBorder="0" applyAlignment="0" applyProtection="0"/>
    <xf numFmtId="183" fontId="13" fillId="0" borderId="0" applyFont="0" applyFill="0" applyBorder="0" applyAlignment="0" applyProtection="0"/>
    <xf numFmtId="0" fontId="13" fillId="0" borderId="0"/>
    <xf numFmtId="0" fontId="175" fillId="29" borderId="30" applyNumberFormat="0" applyAlignment="0" applyProtection="0"/>
    <xf numFmtId="0" fontId="127" fillId="21" borderId="11" applyNumberFormat="0" applyAlignment="0" applyProtection="0"/>
    <xf numFmtId="0" fontId="64" fillId="0" borderId="0"/>
    <xf numFmtId="165" fontId="37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72" fillId="0" borderId="0"/>
    <xf numFmtId="0" fontId="13" fillId="0" borderId="0"/>
    <xf numFmtId="0" fontId="64" fillId="0" borderId="0"/>
    <xf numFmtId="0" fontId="64" fillId="0" borderId="0"/>
    <xf numFmtId="0" fontId="69" fillId="0" borderId="0"/>
    <xf numFmtId="0" fontId="64" fillId="0" borderId="0"/>
    <xf numFmtId="0" fontId="64" fillId="0" borderId="0"/>
    <xf numFmtId="9" fontId="13" fillId="0" borderId="0" applyFont="0" applyFill="0" applyBorder="0" applyAlignment="0" applyProtection="0"/>
    <xf numFmtId="9" fontId="356" fillId="0" borderId="0" applyFont="0" applyFill="0" applyBorder="0" applyAlignment="0" applyProtection="0"/>
    <xf numFmtId="183" fontId="13" fillId="0" borderId="0" applyFont="0" applyFill="0" applyBorder="0" applyAlignment="0" applyProtection="0"/>
    <xf numFmtId="49" fontId="108" fillId="0" borderId="38">
      <alignment horizontal="center" vertical="center" wrapText="1"/>
    </xf>
    <xf numFmtId="0" fontId="69" fillId="0" borderId="0"/>
    <xf numFmtId="0" fontId="13" fillId="0" borderId="0"/>
    <xf numFmtId="0" fontId="13" fillId="0" borderId="0"/>
    <xf numFmtId="0" fontId="13" fillId="0" borderId="0"/>
    <xf numFmtId="49" fontId="108" fillId="0" borderId="38">
      <alignment horizontal="center" vertical="center" wrapText="1"/>
    </xf>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6" borderId="0" applyNumberFormat="0" applyBorder="0" applyAlignment="0" applyProtection="0"/>
    <xf numFmtId="0" fontId="188" fillId="0" borderId="36">
      <protection hidden="1"/>
    </xf>
    <xf numFmtId="0" fontId="189" fillId="21" borderId="36" applyNumberFormat="0" applyFont="0" applyBorder="0" applyAlignment="0" applyProtection="0">
      <protection hidden="1"/>
    </xf>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2" fillId="58" borderId="38">
      <alignment horizontal="left" vertical="center"/>
    </xf>
    <xf numFmtId="164" fontId="199"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0" fontId="70" fillId="24" borderId="10" applyNumberFormat="0" applyFont="0" applyAlignment="0" applyProtection="0"/>
    <xf numFmtId="0" fontId="80" fillId="11" borderId="0" applyNumberFormat="0" applyBorder="0" applyAlignment="0" applyProtection="0"/>
    <xf numFmtId="0" fontId="271" fillId="8" borderId="4" applyNumberFormat="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217" fillId="0" borderId="36">
      <alignment horizontal="left"/>
      <protection locked="0"/>
    </xf>
    <xf numFmtId="0" fontId="220" fillId="0" borderId="0"/>
    <xf numFmtId="0" fontId="64" fillId="0" borderId="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2" fillId="0" borderId="36" applyNumberFormat="0" applyFill="0" applyBorder="0" applyAlignment="0" applyProtection="0">
      <protection hidden="1"/>
    </xf>
    <xf numFmtId="0" fontId="223" fillId="21" borderId="36"/>
    <xf numFmtId="0" fontId="206" fillId="0" borderId="43">
      <protection locked="0"/>
    </xf>
    <xf numFmtId="0" fontId="225" fillId="0" borderId="13" applyNumberFormat="0" applyFill="0" applyAlignment="0" applyProtection="0"/>
    <xf numFmtId="189" fontId="116" fillId="0" borderId="43">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229" fillId="0" borderId="43" applyProtection="0"/>
    <xf numFmtId="0" fontId="139" fillId="0" borderId="0" applyNumberFormat="0" applyFill="0" applyBorder="0" applyAlignment="0" applyProtection="0"/>
    <xf numFmtId="0" fontId="132" fillId="21" borderId="4" applyNumberFormat="0" applyAlignment="0" applyProtection="0"/>
    <xf numFmtId="0" fontId="79" fillId="0" borderId="0"/>
    <xf numFmtId="0" fontId="79" fillId="0" borderId="0"/>
    <xf numFmtId="0" fontId="79" fillId="0" borderId="0"/>
    <xf numFmtId="0" fontId="65" fillId="0" borderId="0"/>
    <xf numFmtId="0" fontId="146" fillId="0" borderId="0"/>
    <xf numFmtId="0" fontId="65" fillId="0" borderId="0"/>
    <xf numFmtId="0" fontId="356" fillId="0" borderId="0"/>
    <xf numFmtId="0" fontId="13" fillId="0" borderId="0"/>
    <xf numFmtId="0" fontId="13" fillId="0" borderId="0"/>
    <xf numFmtId="0" fontId="356" fillId="0" borderId="0"/>
    <xf numFmtId="0" fontId="356" fillId="0" borderId="0"/>
    <xf numFmtId="0" fontId="356" fillId="0" borderId="0"/>
    <xf numFmtId="0" fontId="137" fillId="0" borderId="13" applyNumberFormat="0" applyFill="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183" fontId="80" fillId="0" borderId="0" applyFont="0" applyFill="0" applyBorder="0" applyAlignment="0" applyProtection="0"/>
    <xf numFmtId="0" fontId="78" fillId="0" borderId="0"/>
    <xf numFmtId="0" fontId="78" fillId="0" borderId="0"/>
    <xf numFmtId="0" fontId="133" fillId="0" borderId="0"/>
    <xf numFmtId="0" fontId="249" fillId="30" borderId="31" applyNumberFormat="0" applyAlignment="0" applyProtection="0"/>
    <xf numFmtId="0" fontId="238" fillId="0" borderId="0" applyNumberFormat="0" applyFill="0" applyBorder="0" applyAlignment="0" applyProtection="0">
      <alignment vertical="top"/>
      <protection locked="0"/>
    </xf>
    <xf numFmtId="0" fontId="64" fillId="0" borderId="0"/>
    <xf numFmtId="0" fontId="131" fillId="21" borderId="11" applyNumberFormat="0" applyAlignment="0" applyProtection="0"/>
    <xf numFmtId="0" fontId="64" fillId="0" borderId="0"/>
    <xf numFmtId="0" fontId="80" fillId="8"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3" borderId="0" applyNumberFormat="0" applyBorder="0" applyAlignment="0" applyProtection="0"/>
    <xf numFmtId="0" fontId="111" fillId="15" borderId="0" applyNumberFormat="0" applyBorder="0" applyAlignment="0" applyProtection="0"/>
    <xf numFmtId="0" fontId="111" fillId="23" borderId="0" applyNumberFormat="0" applyBorder="0" applyAlignment="0" applyProtection="0"/>
    <xf numFmtId="0" fontId="111" fillId="21" borderId="0" applyNumberFormat="0" applyBorder="0" applyAlignment="0" applyProtection="0"/>
    <xf numFmtId="0" fontId="111" fillId="15" borderId="0" applyNumberFormat="0" applyBorder="0" applyAlignment="0" applyProtection="0"/>
    <xf numFmtId="0" fontId="111" fillId="63"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367" fillId="0" borderId="0" applyNumberFormat="0" applyFill="0" applyBorder="0" applyAlignment="0" applyProtection="0">
      <alignment vertical="top"/>
      <protection locked="0"/>
    </xf>
    <xf numFmtId="0" fontId="240" fillId="0" borderId="58" applyNumberFormat="0" applyFill="0" applyAlignment="0" applyProtection="0"/>
    <xf numFmtId="0" fontId="241" fillId="0" borderId="7" applyNumberFormat="0" applyFill="0" applyAlignment="0" applyProtection="0"/>
    <xf numFmtId="0" fontId="235" fillId="0" borderId="59" applyNumberFormat="0" applyFill="0" applyAlignment="0" applyProtection="0"/>
    <xf numFmtId="0" fontId="235" fillId="0" borderId="0" applyNumberFormat="0" applyFill="0" applyBorder="0" applyAlignment="0" applyProtection="0"/>
    <xf numFmtId="0" fontId="137" fillId="0" borderId="60" applyNumberFormat="0" applyFill="0" applyAlignment="0" applyProtection="0"/>
    <xf numFmtId="218" fontId="209" fillId="0" borderId="42"/>
    <xf numFmtId="0" fontId="114" fillId="21" borderId="4" applyNumberFormat="0" applyAlignment="0" applyProtection="0"/>
    <xf numFmtId="218" fontId="132" fillId="21" borderId="4" applyNumberFormat="0" applyAlignment="0" applyProtection="0"/>
    <xf numFmtId="49" fontId="64" fillId="0" borderId="38">
      <alignment horizontal="left" vertical="center"/>
      <protection locked="0"/>
    </xf>
    <xf numFmtId="0" fontId="64" fillId="0" borderId="0"/>
    <xf numFmtId="0" fontId="64" fillId="0" borderId="0"/>
    <xf numFmtId="201" fontId="114" fillId="21" borderId="4" applyNumberFormat="0" applyAlignment="0" applyProtection="0"/>
    <xf numFmtId="0" fontId="64" fillId="0" borderId="0"/>
    <xf numFmtId="0" fontId="232" fillId="25" borderId="4" applyNumberFormat="0" applyAlignment="0" applyProtection="0"/>
    <xf numFmtId="0" fontId="64" fillId="0" borderId="0"/>
    <xf numFmtId="0" fontId="64" fillId="0" borderId="0"/>
    <xf numFmtId="0" fontId="146" fillId="0" borderId="0"/>
    <xf numFmtId="0" fontId="146" fillId="0" borderId="0"/>
    <xf numFmtId="0" fontId="146" fillId="0" borderId="0"/>
    <xf numFmtId="0" fontId="146" fillId="0" borderId="0"/>
    <xf numFmtId="0" fontId="146" fillId="0" borderId="0"/>
    <xf numFmtId="0" fontId="109" fillId="0" borderId="0"/>
    <xf numFmtId="0" fontId="131" fillId="25" borderId="11" applyNumberFormat="0" applyAlignment="0" applyProtection="0"/>
    <xf numFmtId="0" fontId="137" fillId="0" borderId="47" applyNumberFormat="0" applyFill="0" applyAlignment="0" applyProtection="0"/>
    <xf numFmtId="0" fontId="111" fillId="15" borderId="0" applyNumberFormat="0" applyBorder="0" applyAlignment="0" applyProtection="0"/>
    <xf numFmtId="49" fontId="262" fillId="0" borderId="38">
      <alignment horizontal="center" vertical="center"/>
      <protection locked="0"/>
    </xf>
    <xf numFmtId="0" fontId="184" fillId="24" borderId="10" applyNumberFormat="0" applyFont="0" applyAlignment="0" applyProtection="0"/>
    <xf numFmtId="0" fontId="196" fillId="59" borderId="38">
      <alignment horizontal="left" vertical="center"/>
    </xf>
    <xf numFmtId="0" fontId="272" fillId="21" borderId="11" applyNumberFormat="0" applyAlignment="0" applyProtection="0"/>
    <xf numFmtId="201" fontId="80" fillId="0" borderId="0"/>
    <xf numFmtId="0" fontId="130" fillId="8" borderId="4" applyNumberFormat="0" applyAlignment="0" applyProtection="0"/>
    <xf numFmtId="0" fontId="131" fillId="21" borderId="11" applyNumberFormat="0" applyAlignment="0" applyProtection="0"/>
    <xf numFmtId="218" fontId="137" fillId="0" borderId="13" applyNumberFormat="0" applyFill="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86" fillId="24" borderId="10" applyNumberFormat="0" applyFont="0" applyAlignment="0" applyProtection="0"/>
    <xf numFmtId="0" fontId="186" fillId="24" borderId="10" applyNumberFormat="0" applyFont="0" applyAlignment="0" applyProtection="0"/>
    <xf numFmtId="1" fontId="264" fillId="57" borderId="38">
      <alignment horizontal="right" vertical="center"/>
    </xf>
    <xf numFmtId="0" fontId="109" fillId="6" borderId="0" applyNumberFormat="0" applyBorder="0" applyAlignment="0" applyProtection="0"/>
    <xf numFmtId="43" fontId="84" fillId="0" borderId="0" applyFont="0" applyFill="0" applyBorder="0" applyAlignment="0" applyProtection="0"/>
    <xf numFmtId="0" fontId="80" fillId="8" borderId="0" applyNumberFormat="0" applyBorder="0" applyAlignment="0" applyProtection="0"/>
    <xf numFmtId="49" fontId="108" fillId="0" borderId="38">
      <alignment horizontal="center" vertical="center" wrapText="1"/>
    </xf>
    <xf numFmtId="0" fontId="133" fillId="0" borderId="0"/>
    <xf numFmtId="49" fontId="312" fillId="0" borderId="38">
      <alignment horizontal="left" vertical="center"/>
    </xf>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84" fillId="24" borderId="10" applyNumberFormat="0" applyFont="0" applyAlignment="0" applyProtection="0"/>
    <xf numFmtId="0" fontId="13" fillId="43" borderId="0" applyNumberFormat="0" applyBorder="0" applyAlignment="0" applyProtection="0"/>
    <xf numFmtId="0" fontId="132" fillId="21" borderId="4" applyNumberFormat="0" applyAlignment="0" applyProtection="0"/>
    <xf numFmtId="49" fontId="64" fillId="0" borderId="38">
      <alignment horizontal="left" vertical="center"/>
      <protection locked="0"/>
    </xf>
    <xf numFmtId="0" fontId="80" fillId="24" borderId="10" applyNumberFormat="0" applyFont="0" applyAlignment="0" applyProtection="0"/>
    <xf numFmtId="183" fontId="65" fillId="0" borderId="0" applyFont="0" applyFill="0" applyBorder="0" applyAlignment="0" applyProtection="0"/>
    <xf numFmtId="0" fontId="237" fillId="0" borderId="0"/>
    <xf numFmtId="0" fontId="370" fillId="0" borderId="0"/>
    <xf numFmtId="0" fontId="35" fillId="0" borderId="0"/>
    <xf numFmtId="9" fontId="80" fillId="0" borderId="0" applyFont="0" applyFill="0" applyBorder="0" applyAlignment="0" applyProtection="0"/>
    <xf numFmtId="9" fontId="237" fillId="0" borderId="0" applyFont="0" applyFill="0" applyBorder="0" applyAlignment="0" applyProtection="0"/>
    <xf numFmtId="0" fontId="137" fillId="0" borderId="13" applyNumberFormat="0" applyFill="0" applyAlignment="0" applyProtection="0"/>
    <xf numFmtId="0" fontId="65" fillId="24" borderId="10" applyNumberFormat="0" applyFont="0" applyAlignment="0" applyProtection="0"/>
    <xf numFmtId="0" fontId="64" fillId="24" borderId="10" applyNumberFormat="0" applyFont="0" applyAlignment="0" applyProtection="0"/>
    <xf numFmtId="0" fontId="111" fillId="10" borderId="0" applyNumberFormat="0" applyBorder="0" applyAlignment="0" applyProtection="0"/>
    <xf numFmtId="0" fontId="194" fillId="57" borderId="38"/>
    <xf numFmtId="0" fontId="235" fillId="0" borderId="0" applyNumberFormat="0" applyFill="0" applyBorder="0" applyAlignment="0" applyProtection="0"/>
    <xf numFmtId="0" fontId="184" fillId="24" borderId="10" applyNumberFormat="0" applyFont="0" applyAlignment="0" applyProtection="0"/>
    <xf numFmtId="0" fontId="371" fillId="0" borderId="0"/>
    <xf numFmtId="0" fontId="70" fillId="24" borderId="10" applyNumberFormat="0" applyFont="0" applyAlignment="0" applyProtection="0"/>
    <xf numFmtId="0" fontId="111" fillId="11" borderId="0" applyNumberFormat="0" applyBorder="0" applyAlignment="0" applyProtection="0"/>
    <xf numFmtId="0" fontId="225" fillId="0" borderId="13" applyNumberFormat="0" applyFill="0" applyAlignment="0" applyProtection="0"/>
    <xf numFmtId="0" fontId="80" fillId="9" borderId="0" applyNumberFormat="0" applyBorder="0" applyAlignment="0" applyProtection="0"/>
    <xf numFmtId="4" fontId="308" fillId="57" borderId="38">
      <alignment horizontal="right" vertical="center"/>
      <protection locked="0"/>
    </xf>
    <xf numFmtId="0" fontId="206" fillId="0" borderId="0">
      <protection locked="0"/>
    </xf>
    <xf numFmtId="0" fontId="184" fillId="24" borderId="10" applyNumberFormat="0" applyFont="0" applyAlignment="0" applyProtection="0"/>
    <xf numFmtId="0" fontId="80" fillId="24" borderId="10" applyNumberFormat="0" applyFont="0" applyAlignment="0" applyProtection="0"/>
    <xf numFmtId="0" fontId="142" fillId="0" borderId="0" applyNumberFormat="0" applyFill="0" applyBorder="0" applyAlignment="0" applyProtection="0"/>
    <xf numFmtId="0" fontId="111" fillId="20" borderId="0" applyNumberFormat="0" applyBorder="0" applyAlignment="0" applyProtection="0"/>
    <xf numFmtId="0" fontId="182" fillId="0" borderId="13" applyNumberFormat="0" applyFill="0" applyAlignment="0" applyProtection="0"/>
    <xf numFmtId="0" fontId="70" fillId="24" borderId="10" applyNumberFormat="0" applyFont="0" applyAlignment="0" applyProtection="0"/>
    <xf numFmtId="49" fontId="64" fillId="0" borderId="38">
      <alignment horizontal="left" vertical="center"/>
      <protection locked="0"/>
    </xf>
    <xf numFmtId="183" fontId="80" fillId="0" borderId="0" applyFont="0" applyFill="0" applyBorder="0" applyAlignment="0" applyProtection="0"/>
    <xf numFmtId="183" fontId="80" fillId="0" borderId="0" applyFont="0" applyFill="0" applyBorder="0" applyAlignment="0" applyProtection="0"/>
    <xf numFmtId="0" fontId="127" fillId="21" borderId="11" applyNumberFormat="0" applyAlignment="0" applyProtection="0"/>
    <xf numFmtId="0" fontId="13" fillId="0" borderId="0"/>
    <xf numFmtId="0" fontId="70" fillId="0" borderId="0"/>
    <xf numFmtId="0" fontId="13" fillId="0" borderId="0"/>
    <xf numFmtId="0" fontId="13" fillId="0" borderId="0"/>
    <xf numFmtId="0" fontId="13" fillId="32" borderId="34" applyNumberFormat="0" applyFont="0" applyAlignment="0" applyProtection="0"/>
    <xf numFmtId="0" fontId="64" fillId="0" borderId="0"/>
    <xf numFmtId="0" fontId="64" fillId="0" borderId="0"/>
    <xf numFmtId="174" fontId="357" fillId="0" borderId="0">
      <protection locked="0"/>
    </xf>
    <xf numFmtId="174" fontId="357" fillId="0" borderId="0">
      <protection locked="0"/>
    </xf>
    <xf numFmtId="174" fontId="357" fillId="0" borderId="0">
      <protection locked="0"/>
    </xf>
    <xf numFmtId="174" fontId="206" fillId="0" borderId="0">
      <protection locked="0"/>
    </xf>
    <xf numFmtId="0" fontId="93" fillId="0" borderId="13" applyNumberFormat="0" applyFill="0" applyAlignment="0" applyProtection="0"/>
    <xf numFmtId="230" fontId="317" fillId="0" borderId="0"/>
    <xf numFmtId="0" fontId="357" fillId="0" borderId="43">
      <protection locked="0"/>
    </xf>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24" fillId="8" borderId="4" applyNumberFormat="0" applyAlignment="0" applyProtection="0"/>
    <xf numFmtId="0" fontId="137" fillId="0" borderId="13" applyNumberFormat="0" applyFill="0" applyAlignment="0" applyProtection="0"/>
    <xf numFmtId="0" fontId="64" fillId="0" borderId="0" applyNumberFormat="0" applyFont="0" applyFill="0" applyBorder="0" applyAlignment="0" applyProtection="0">
      <alignment vertical="top"/>
    </xf>
    <xf numFmtId="39" fontId="219" fillId="0" borderId="0"/>
    <xf numFmtId="0" fontId="146" fillId="0" borderId="0"/>
    <xf numFmtId="201" fontId="80" fillId="0" borderId="0"/>
    <xf numFmtId="10" fontId="211" fillId="57" borderId="38" applyNumberFormat="0" applyBorder="0" applyAlignment="0" applyProtection="0"/>
    <xf numFmtId="0" fontId="371" fillId="0" borderId="0"/>
    <xf numFmtId="0" fontId="110" fillId="15" borderId="0" applyNumberFormat="0" applyBorder="0" applyAlignment="0" applyProtection="0"/>
    <xf numFmtId="0" fontId="272" fillId="21" borderId="11" applyNumberFormat="0" applyAlignment="0" applyProtection="0"/>
    <xf numFmtId="0" fontId="107" fillId="0" borderId="0"/>
    <xf numFmtId="0" fontId="107" fillId="0" borderId="0"/>
    <xf numFmtId="0" fontId="107" fillId="0" borderId="0"/>
    <xf numFmtId="0" fontId="107" fillId="0" borderId="0"/>
    <xf numFmtId="0" fontId="80" fillId="24" borderId="10" applyNumberFormat="0" applyFont="0" applyAlignment="0" applyProtection="0"/>
    <xf numFmtId="0" fontId="80" fillId="24" borderId="10" applyNumberFormat="0" applyFont="0" applyAlignment="0" applyProtection="0"/>
    <xf numFmtId="0" fontId="225" fillId="0" borderId="13" applyNumberFormat="0" applyFill="0" applyAlignment="0" applyProtection="0"/>
    <xf numFmtId="0" fontId="272" fillId="21" borderId="11"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0" fillId="9" borderId="0" applyNumberFormat="0" applyBorder="0" applyAlignment="0" applyProtection="0"/>
    <xf numFmtId="0" fontId="70" fillId="0" borderId="0"/>
    <xf numFmtId="0" fontId="114" fillId="21" borderId="4" applyNumberFormat="0" applyAlignment="0" applyProtection="0"/>
    <xf numFmtId="0" fontId="80" fillId="24" borderId="10" applyNumberFormat="0" applyFont="0" applyAlignment="0" applyProtection="0"/>
    <xf numFmtId="49" fontId="108" fillId="0" borderId="38">
      <alignment horizontal="center" vertical="center" wrapText="1"/>
    </xf>
    <xf numFmtId="167" fontId="80" fillId="0" borderId="0" applyFont="0" applyFill="0" applyBorder="0" applyAlignment="0" applyProtection="0"/>
    <xf numFmtId="0" fontId="131" fillId="21" borderId="11" applyNumberFormat="0" applyAlignment="0" applyProtection="0"/>
    <xf numFmtId="0" fontId="130" fillId="8" borderId="4" applyNumberFormat="0" applyAlignment="0" applyProtection="0"/>
    <xf numFmtId="49" fontId="99" fillId="0" borderId="38">
      <alignment horizontal="left" vertical="center"/>
      <protection locked="0"/>
    </xf>
    <xf numFmtId="0" fontId="80" fillId="9" borderId="0" applyNumberFormat="0" applyBorder="0" applyAlignment="0" applyProtection="0"/>
    <xf numFmtId="0" fontId="130" fillId="8" borderId="4" applyNumberFormat="0" applyAlignment="0" applyProtection="0"/>
    <xf numFmtId="49" fontId="262" fillId="0" borderId="38">
      <alignment horizontal="left" vertical="center" wrapText="1"/>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49" fontId="108" fillId="0" borderId="38">
      <alignment horizontal="center" vertical="center" wrapText="1"/>
    </xf>
    <xf numFmtId="0" fontId="133" fillId="0" borderId="0"/>
    <xf numFmtId="0" fontId="78" fillId="0" borderId="0"/>
    <xf numFmtId="0" fontId="186" fillId="0" borderId="0"/>
    <xf numFmtId="0" fontId="356" fillId="0" borderId="0"/>
    <xf numFmtId="0" fontId="182" fillId="0" borderId="13" applyNumberFormat="0" applyFill="0" applyAlignment="0" applyProtection="0"/>
    <xf numFmtId="0" fontId="65" fillId="24" borderId="10" applyNumberFormat="0" applyFont="0" applyAlignment="0" applyProtection="0"/>
    <xf numFmtId="0" fontId="111" fillId="18" borderId="0" applyNumberFormat="0" applyBorder="0" applyAlignment="0" applyProtection="0"/>
    <xf numFmtId="0" fontId="35" fillId="54" borderId="0" applyNumberFormat="0" applyBorder="0" applyAlignment="0" applyProtection="0"/>
    <xf numFmtId="185" fontId="133" fillId="0" borderId="0" applyFont="0" applyFill="0" applyBorder="0" applyAlignment="0" applyProtection="0"/>
    <xf numFmtId="0" fontId="37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9" fontId="80" fillId="0" borderId="0" applyFont="0" applyFill="0" applyBorder="0" applyAlignment="0" applyProtection="0"/>
    <xf numFmtId="0" fontId="80" fillId="6"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80" fillId="6" borderId="0" applyNumberFormat="0" applyBorder="0" applyAlignment="0" applyProtection="0"/>
    <xf numFmtId="0" fontId="35" fillId="39" borderId="0" applyNumberFormat="0" applyBorder="0" applyAlignment="0" applyProtection="0"/>
    <xf numFmtId="0" fontId="80" fillId="4" borderId="0" applyNumberFormat="0" applyBorder="0" applyAlignment="0" applyProtection="0"/>
    <xf numFmtId="0" fontId="127" fillId="21" borderId="11" applyNumberFormat="0" applyAlignment="0" applyProtection="0"/>
    <xf numFmtId="0" fontId="65" fillId="57" borderId="38">
      <alignment horizontal="left" vertical="center"/>
    </xf>
    <xf numFmtId="49" fontId="262" fillId="0" borderId="38">
      <alignment horizontal="left" vertical="center" wrapText="1"/>
      <protection locked="0"/>
    </xf>
    <xf numFmtId="1" fontId="192" fillId="57" borderId="38">
      <alignment horizontal="right" vertical="center"/>
    </xf>
    <xf numFmtId="0" fontId="241" fillId="0" borderId="45" applyNumberFormat="0" applyFill="0" applyAlignment="0" applyProtection="0"/>
    <xf numFmtId="49" fontId="108" fillId="0" borderId="38">
      <alignment horizontal="center" vertical="center" wrapText="1"/>
    </xf>
    <xf numFmtId="0" fontId="93" fillId="0" borderId="13" applyNumberFormat="0" applyFill="0" applyAlignment="0" applyProtection="0"/>
    <xf numFmtId="0" fontId="109" fillId="0" borderId="0"/>
    <xf numFmtId="0" fontId="64" fillId="0" borderId="0"/>
    <xf numFmtId="0" fontId="273" fillId="21" borderId="4" applyNumberFormat="0" applyAlignment="0" applyProtection="0"/>
    <xf numFmtId="218" fontId="127" fillId="21" borderId="11" applyNumberFormat="0" applyAlignment="0" applyProtection="0"/>
    <xf numFmtId="0" fontId="182" fillId="0" borderId="13" applyNumberFormat="0" applyFill="0" applyAlignment="0" applyProtection="0"/>
    <xf numFmtId="0" fontId="186" fillId="24" borderId="10" applyNumberFormat="0" applyFont="0" applyAlignment="0" applyProtection="0"/>
    <xf numFmtId="218" fontId="114" fillId="21" borderId="4" applyNumberFormat="0" applyAlignment="0" applyProtection="0"/>
    <xf numFmtId="0" fontId="184" fillId="24" borderId="10" applyNumberFormat="0" applyFont="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2" fillId="57" borderId="38">
      <alignment horizontal="right" vertical="center"/>
    </xf>
    <xf numFmtId="0" fontId="193" fillId="57" borderId="38">
      <alignment horizontal="right" vertical="center"/>
    </xf>
    <xf numFmtId="0" fontId="192" fillId="58" borderId="38">
      <alignment horizontal="center" vertical="center"/>
    </xf>
    <xf numFmtId="1" fontId="192"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65" fillId="57" borderId="38">
      <alignment horizontal="left" vertical="center"/>
    </xf>
    <xf numFmtId="0" fontId="192" fillId="58" borderId="38">
      <alignment horizontal="left" vertical="center"/>
    </xf>
    <xf numFmtId="167" fontId="84" fillId="0" borderId="0" applyFont="0" applyFill="0" applyBorder="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60" applyNumberFormat="0" applyFill="0" applyAlignment="0" applyProtection="0"/>
    <xf numFmtId="0" fontId="186" fillId="24" borderId="10" applyNumberFormat="0" applyFont="0" applyAlignment="0" applyProtection="0"/>
    <xf numFmtId="0" fontId="186"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64" fillId="0" borderId="0"/>
    <xf numFmtId="0" fontId="64"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49" fontId="99" fillId="0" borderId="38">
      <alignment horizontal="left" vertical="center"/>
      <protection locked="0"/>
    </xf>
    <xf numFmtId="0" fontId="130" fillId="8" borderId="4" applyNumberFormat="0" applyAlignment="0" applyProtection="0"/>
    <xf numFmtId="0" fontId="65"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132" fillId="21" borderId="4" applyNumberFormat="0" applyAlignment="0" applyProtection="0"/>
    <xf numFmtId="0" fontId="80" fillId="5" borderId="0" applyNumberFormat="0" applyBorder="0" applyAlignment="0" applyProtection="0"/>
    <xf numFmtId="231" fontId="130" fillId="8" borderId="4" applyNumberFormat="0" applyAlignment="0" applyProtection="0"/>
    <xf numFmtId="49" fontId="262" fillId="0" borderId="38">
      <alignment horizontal="left" vertical="center" wrapText="1"/>
      <protection locked="0"/>
    </xf>
    <xf numFmtId="0" fontId="80" fillId="3" borderId="0" applyNumberFormat="0" applyBorder="0" applyAlignment="0" applyProtection="0"/>
    <xf numFmtId="0" fontId="288" fillId="9" borderId="51" applyNumberFormat="0" applyAlignment="0" applyProtection="0"/>
    <xf numFmtId="0" fontId="132" fillId="21" borderId="4" applyNumberFormat="0" applyAlignment="0" applyProtection="0"/>
    <xf numFmtId="49" fontId="108" fillId="0" borderId="38">
      <alignment horizontal="center" vertical="center" wrapText="1"/>
    </xf>
    <xf numFmtId="0" fontId="109" fillId="0" borderId="0"/>
    <xf numFmtId="201" fontId="65" fillId="0" borderId="0"/>
    <xf numFmtId="0" fontId="132" fillId="21" borderId="4" applyNumberFormat="0" applyAlignment="0" applyProtection="0"/>
    <xf numFmtId="0" fontId="109" fillId="9" borderId="0" applyNumberFormat="0" applyBorder="0" applyAlignment="0" applyProtection="0"/>
    <xf numFmtId="0" fontId="64" fillId="0" borderId="0"/>
    <xf numFmtId="0" fontId="110" fillId="11" borderId="0" applyNumberFormat="0" applyBorder="0" applyAlignment="0" applyProtection="0"/>
    <xf numFmtId="201" fontId="194" fillId="57" borderId="38">
      <alignment horizontal="left" vertical="center"/>
    </xf>
    <xf numFmtId="0" fontId="322" fillId="70" borderId="56" applyNumberFormat="0" applyAlignment="0" applyProtection="0"/>
    <xf numFmtId="0" fontId="124" fillId="8" borderId="4" applyNumberFormat="0" applyAlignment="0" applyProtection="0"/>
    <xf numFmtId="10" fontId="211" fillId="57" borderId="38" applyNumberFormat="0" applyBorder="0" applyAlignment="0" applyProtection="0"/>
    <xf numFmtId="0" fontId="199" fillId="0" borderId="0"/>
    <xf numFmtId="0" fontId="124" fillId="8" borderId="4" applyNumberFormat="0" applyAlignment="0" applyProtection="0"/>
    <xf numFmtId="0" fontId="114" fillId="21" borderId="4" applyNumberFormat="0" applyAlignment="0" applyProtection="0"/>
    <xf numFmtId="0" fontId="130" fillId="8" borderId="4" applyNumberFormat="0" applyAlignment="0" applyProtection="0"/>
    <xf numFmtId="0" fontId="80" fillId="9" borderId="0" applyNumberFormat="0" applyBorder="0" applyAlignment="0" applyProtection="0"/>
    <xf numFmtId="0" fontId="139" fillId="0" borderId="0" applyNumberFormat="0" applyFill="0" applyBorder="0" applyAlignment="0" applyProtection="0"/>
    <xf numFmtId="0" fontId="131" fillId="21" borderId="11" applyNumberFormat="0" applyAlignment="0" applyProtection="0"/>
    <xf numFmtId="0" fontId="291" fillId="57" borderId="38">
      <alignment horizontal="left" vertical="center"/>
    </xf>
    <xf numFmtId="0" fontId="130" fillId="8" borderId="4" applyNumberFormat="0" applyAlignment="0" applyProtection="0"/>
    <xf numFmtId="0" fontId="114" fillId="21" borderId="4" applyNumberFormat="0" applyAlignment="0" applyProtection="0"/>
    <xf numFmtId="0" fontId="196" fillId="59" borderId="38">
      <alignment horizontal="left" vertical="center"/>
    </xf>
    <xf numFmtId="0" fontId="131" fillId="25" borderId="11" applyNumberFormat="0" applyAlignment="0" applyProtection="0"/>
    <xf numFmtId="167" fontId="13" fillId="0" borderId="0" applyFont="0" applyFill="0" applyBorder="0" applyAlignment="0" applyProtection="0"/>
    <xf numFmtId="0" fontId="78" fillId="0" borderId="0"/>
    <xf numFmtId="0" fontId="78" fillId="0" borderId="0"/>
    <xf numFmtId="0" fontId="78" fillId="0" borderId="0"/>
    <xf numFmtId="167" fontId="80"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65" fillId="0" borderId="0"/>
    <xf numFmtId="0" fontId="374" fillId="0" borderId="0"/>
    <xf numFmtId="0" fontId="78" fillId="0" borderId="0"/>
    <xf numFmtId="0" fontId="321" fillId="0" borderId="0"/>
    <xf numFmtId="0" fontId="375" fillId="0" borderId="0"/>
    <xf numFmtId="0" fontId="64" fillId="0" borderId="0"/>
    <xf numFmtId="0" fontId="357" fillId="0" borderId="43">
      <protection locked="0"/>
    </xf>
    <xf numFmtId="39" fontId="219" fillId="0" borderId="0"/>
    <xf numFmtId="39" fontId="219"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368" fillId="0" borderId="0" applyNumberFormat="0" applyFill="0" applyBorder="0" applyAlignment="0" applyProtection="0">
      <alignment vertical="top"/>
      <protection locked="0"/>
    </xf>
    <xf numFmtId="0" fontId="108" fillId="0" borderId="3">
      <alignment horizontal="centerContinuous" vertical="top" wrapText="1"/>
    </xf>
    <xf numFmtId="0" fontId="143" fillId="0" borderId="9"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39" fontId="219" fillId="0" borderId="0"/>
    <xf numFmtId="0" fontId="108" fillId="0" borderId="3">
      <alignment horizontal="centerContinuous" vertical="top" wrapText="1"/>
    </xf>
    <xf numFmtId="39" fontId="219" fillId="0" borderId="0"/>
    <xf numFmtId="0" fontId="206" fillId="0" borderId="43">
      <protection locked="0"/>
    </xf>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36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137" fillId="0" borderId="13" applyNumberFormat="0" applyFill="0" applyAlignment="0" applyProtection="0"/>
    <xf numFmtId="0" fontId="137" fillId="0" borderId="60" applyNumberFormat="0" applyFill="0" applyAlignment="0" applyProtection="0"/>
    <xf numFmtId="0" fontId="80" fillId="24" borderId="10" applyNumberFormat="0" applyFont="0" applyAlignment="0" applyProtection="0"/>
    <xf numFmtId="0" fontId="144" fillId="0" borderId="0" applyNumberFormat="0" applyFill="0" applyBorder="0" applyAlignment="0" applyProtection="0"/>
    <xf numFmtId="0" fontId="80" fillId="0" borderId="0"/>
    <xf numFmtId="49" fontId="108" fillId="0" borderId="38">
      <alignment horizontal="center" vertical="center" wrapText="1"/>
    </xf>
    <xf numFmtId="0" fontId="80" fillId="0" borderId="0"/>
    <xf numFmtId="0" fontId="13" fillId="0" borderId="0"/>
    <xf numFmtId="0" fontId="146" fillId="0" borderId="0"/>
    <xf numFmtId="0" fontId="13" fillId="0" borderId="0"/>
    <xf numFmtId="0" fontId="13" fillId="0" borderId="0"/>
    <xf numFmtId="0" fontId="64" fillId="0" borderId="0"/>
    <xf numFmtId="0" fontId="80" fillId="0" borderId="0"/>
    <xf numFmtId="39" fontId="219" fillId="0" borderId="0"/>
    <xf numFmtId="0" fontId="64" fillId="0" borderId="0"/>
    <xf numFmtId="0" fontId="146" fillId="0" borderId="0"/>
    <xf numFmtId="0" fontId="107" fillId="0" borderId="0"/>
    <xf numFmtId="0" fontId="146" fillId="0" borderId="0"/>
    <xf numFmtId="0" fontId="80" fillId="0" borderId="0"/>
    <xf numFmtId="39" fontId="219" fillId="0" borderId="0"/>
    <xf numFmtId="0" fontId="266" fillId="0" borderId="0"/>
    <xf numFmtId="0" fontId="70" fillId="0" borderId="0"/>
    <xf numFmtId="0" fontId="80" fillId="0" borderId="0"/>
    <xf numFmtId="0" fontId="64" fillId="0" borderId="0"/>
    <xf numFmtId="0" fontId="80" fillId="0" borderId="0"/>
    <xf numFmtId="0" fontId="80" fillId="0" borderId="0"/>
    <xf numFmtId="0" fontId="13" fillId="0" borderId="0"/>
    <xf numFmtId="0" fontId="80" fillId="0" borderId="0"/>
    <xf numFmtId="0" fontId="80" fillId="24" borderId="10" applyNumberFormat="0" applyFont="0" applyAlignment="0" applyProtection="0"/>
    <xf numFmtId="0" fontId="186" fillId="24" borderId="10"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0" fontId="80" fillId="32" borderId="34" applyNumberFormat="0" applyFont="0" applyAlignment="0" applyProtection="0"/>
    <xf numFmtId="0" fontId="186" fillId="24" borderId="10" applyNumberFormat="0" applyFont="0" applyAlignment="0" applyProtection="0"/>
    <xf numFmtId="9"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49" fontId="108" fillId="0" borderId="38">
      <alignment horizontal="center" vertical="center" wrapText="1"/>
    </xf>
    <xf numFmtId="0" fontId="80" fillId="23"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4" fillId="0" borderId="0"/>
    <xf numFmtId="0" fontId="80" fillId="24"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3" fillId="43" borderId="0" applyNumberFormat="0" applyBorder="0" applyAlignment="0" applyProtection="0"/>
    <xf numFmtId="0" fontId="130" fillId="8" borderId="4" applyNumberFormat="0" applyAlignment="0" applyProtection="0"/>
    <xf numFmtId="0" fontId="209" fillId="0" borderId="42"/>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137" fillId="0" borderId="47" applyNumberFormat="0" applyFill="0" applyAlignment="0" applyProtection="0"/>
    <xf numFmtId="0" fontId="13" fillId="47" borderId="0" applyNumberFormat="0" applyBorder="0" applyAlignment="0" applyProtection="0"/>
    <xf numFmtId="0" fontId="266" fillId="24" borderId="10" applyNumberFormat="0" applyFont="0" applyAlignment="0" applyProtection="0"/>
    <xf numFmtId="0" fontId="13" fillId="0" borderId="0"/>
    <xf numFmtId="0" fontId="13" fillId="55"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34" borderId="0" applyNumberFormat="0" applyBorder="0" applyAlignment="0" applyProtection="0"/>
    <xf numFmtId="0" fontId="290" fillId="57" borderId="38">
      <alignment horizontal="right" vertical="center"/>
    </xf>
    <xf numFmtId="0" fontId="192" fillId="61" borderId="38">
      <alignment horizontal="center" vertical="center"/>
    </xf>
    <xf numFmtId="0" fontId="290" fillId="57" borderId="38">
      <alignment horizontal="righ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0" fontId="13" fillId="47" borderId="0" applyNumberFormat="0" applyBorder="0" applyAlignment="0" applyProtection="0"/>
    <xf numFmtId="0" fontId="13" fillId="55" borderId="0" applyNumberFormat="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0" fontId="13" fillId="34" borderId="0" applyNumberFormat="0" applyBorder="0" applyAlignment="0" applyProtection="0"/>
    <xf numFmtId="0" fontId="209" fillId="0" borderId="42"/>
    <xf numFmtId="49" fontId="306" fillId="57" borderId="38">
      <alignment horizontal="left" vertical="center"/>
      <protection locked="0"/>
    </xf>
    <xf numFmtId="49" fontId="306" fillId="57" borderId="38">
      <alignment horizontal="left" vertical="center"/>
    </xf>
    <xf numFmtId="49" fontId="307" fillId="57" borderId="38">
      <alignment horizontal="left" vertical="center"/>
      <protection locked="0"/>
    </xf>
    <xf numFmtId="49" fontId="307" fillId="57" borderId="38">
      <alignment horizontal="left" vertical="center"/>
    </xf>
    <xf numFmtId="4" fontId="306" fillId="57" borderId="38">
      <alignment horizontal="right" vertical="center"/>
      <protection locked="0"/>
    </xf>
    <xf numFmtId="4" fontId="306" fillId="57" borderId="38">
      <alignment horizontal="right" vertical="center"/>
    </xf>
    <xf numFmtId="4" fontId="308" fillId="57" borderId="38">
      <alignment horizontal="right" vertical="center"/>
      <protection locked="0"/>
    </xf>
    <xf numFmtId="49" fontId="262" fillId="57" borderId="38">
      <alignment horizontal="left" vertical="center"/>
      <protection locked="0"/>
    </xf>
    <xf numFmtId="49" fontId="262" fillId="57" borderId="38">
      <alignment horizontal="left" vertical="center"/>
      <protection locked="0"/>
    </xf>
    <xf numFmtId="49" fontId="262" fillId="57" borderId="38">
      <alignment horizontal="left" vertical="center"/>
    </xf>
    <xf numFmtId="49" fontId="305" fillId="57" borderId="38">
      <alignment horizontal="left" vertical="center"/>
      <protection locked="0"/>
    </xf>
    <xf numFmtId="49" fontId="305" fillId="57" borderId="38">
      <alignment horizontal="left" vertical="center"/>
    </xf>
    <xf numFmtId="4" fontId="262" fillId="57" borderId="38">
      <alignment horizontal="right" vertical="center"/>
      <protection locked="0"/>
    </xf>
    <xf numFmtId="4" fontId="262" fillId="57" borderId="38">
      <alignment horizontal="right" vertical="center"/>
      <protection locked="0"/>
    </xf>
    <xf numFmtId="4" fontId="262" fillId="57" borderId="38">
      <alignment horizontal="right" vertical="center"/>
    </xf>
    <xf numFmtId="4" fontId="305" fillId="57" borderId="38">
      <alignment horizontal="right" vertical="center"/>
      <protection locked="0"/>
    </xf>
    <xf numFmtId="49" fontId="309" fillId="57" borderId="38">
      <alignment horizontal="left" vertical="center"/>
      <protection locked="0"/>
    </xf>
    <xf numFmtId="49" fontId="309" fillId="57" borderId="38">
      <alignment horizontal="left" vertical="center"/>
    </xf>
    <xf numFmtId="49" fontId="310" fillId="57" borderId="38">
      <alignment horizontal="left" vertical="center"/>
      <protection locked="0"/>
    </xf>
    <xf numFmtId="49" fontId="310" fillId="57" borderId="38">
      <alignment horizontal="left" vertical="center"/>
    </xf>
    <xf numFmtId="4" fontId="309" fillId="57" borderId="38">
      <alignment horizontal="right" vertical="center"/>
      <protection locked="0"/>
    </xf>
    <xf numFmtId="4" fontId="309" fillId="57" borderId="38">
      <alignment horizontal="right" vertical="center"/>
    </xf>
    <xf numFmtId="4" fontId="311" fillId="57" borderId="38">
      <alignment horizontal="right" vertical="center"/>
      <protection locked="0"/>
    </xf>
    <xf numFmtId="49" fontId="99" fillId="0" borderId="38">
      <alignment horizontal="left" vertical="center"/>
      <protection locked="0"/>
    </xf>
    <xf numFmtId="49" fontId="99" fillId="0" borderId="38">
      <alignment horizontal="left" vertical="center"/>
    </xf>
    <xf numFmtId="49" fontId="312" fillId="0" borderId="38">
      <alignment horizontal="left" vertical="center"/>
      <protection locked="0"/>
    </xf>
    <xf numFmtId="49" fontId="312" fillId="0" borderId="38">
      <alignment horizontal="left" vertical="center"/>
    </xf>
    <xf numFmtId="4" fontId="99" fillId="0" borderId="38">
      <alignment horizontal="right" vertical="center"/>
      <protection locked="0"/>
    </xf>
    <xf numFmtId="4" fontId="99" fillId="0" borderId="38">
      <alignment horizontal="right" vertical="center"/>
    </xf>
    <xf numFmtId="4" fontId="312" fillId="0" borderId="38">
      <alignment horizontal="right" vertical="center"/>
      <protection locked="0"/>
    </xf>
    <xf numFmtId="49" fontId="286" fillId="0" borderId="38">
      <alignment horizontal="left" vertical="center"/>
      <protection locked="0"/>
    </xf>
    <xf numFmtId="49" fontId="286" fillId="0" borderId="38">
      <alignment horizontal="left" vertical="center"/>
    </xf>
    <xf numFmtId="49" fontId="313" fillId="0" borderId="38">
      <alignment horizontal="left" vertical="center"/>
      <protection locked="0"/>
    </xf>
    <xf numFmtId="49" fontId="313" fillId="0" borderId="38">
      <alignment horizontal="left" vertical="center"/>
    </xf>
    <xf numFmtId="4" fontId="286" fillId="0" borderId="38">
      <alignment horizontal="right" vertical="center"/>
      <protection locked="0"/>
    </xf>
    <xf numFmtId="4" fontId="286" fillId="0" borderId="38">
      <alignment horizontal="right" vertical="center"/>
    </xf>
    <xf numFmtId="49" fontId="99" fillId="0" borderId="38">
      <alignment horizontal="left" vertical="center"/>
      <protection locked="0"/>
    </xf>
    <xf numFmtId="49" fontId="312" fillId="0" borderId="38">
      <alignment horizontal="left" vertical="center"/>
      <protection locked="0"/>
    </xf>
    <xf numFmtId="4" fontId="99" fillId="0" borderId="38">
      <alignment horizontal="right" vertical="center"/>
      <protection locked="0"/>
    </xf>
    <xf numFmtId="4" fontId="68" fillId="61" borderId="38">
      <alignment horizontal="right" vertical="center"/>
      <protection locked="0"/>
    </xf>
    <xf numFmtId="4" fontId="68" fillId="69" borderId="38">
      <alignment horizontal="right" vertical="center"/>
      <protection locked="0"/>
    </xf>
    <xf numFmtId="4" fontId="68" fillId="58" borderId="38">
      <alignment horizontal="right" vertical="center"/>
      <protection locked="0"/>
    </xf>
    <xf numFmtId="49" fontId="262" fillId="0" borderId="38">
      <alignment horizontal="left" vertical="center" wrapText="1"/>
      <protection locked="0"/>
    </xf>
    <xf numFmtId="49" fontId="262" fillId="0" borderId="38">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 fillId="35" borderId="0" applyNumberFormat="0" applyBorder="0" applyAlignment="0" applyProtection="0"/>
    <xf numFmtId="0" fontId="132" fillId="21" borderId="4" applyNumberFormat="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223" fillId="21" borderId="36"/>
    <xf numFmtId="0" fontId="222" fillId="0" borderId="36" applyNumberFormat="0" applyFill="0" applyBorder="0" applyAlignment="0" applyProtection="0">
      <protection hidden="1"/>
    </xf>
    <xf numFmtId="0" fontId="189" fillId="21" borderId="36" applyNumberFormat="0" applyFont="0" applyBorder="0" applyAlignment="0" applyProtection="0">
      <protection hidden="1"/>
    </xf>
    <xf numFmtId="0" fontId="13" fillId="55" borderId="0" applyNumberFormat="0" applyBorder="0" applyAlignment="0" applyProtection="0"/>
    <xf numFmtId="241" fontId="351" fillId="57" borderId="49" applyFill="0" applyBorder="0">
      <alignment horizontal="center" vertical="center" wrapText="1"/>
      <protection locked="0"/>
    </xf>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10" borderId="0" applyNumberFormat="0" applyBorder="0" applyAlignment="0" applyProtection="0"/>
    <xf numFmtId="0" fontId="111" fillId="7" borderId="0" applyNumberFormat="0" applyBorder="0" applyAlignment="0" applyProtection="0"/>
    <xf numFmtId="0" fontId="13" fillId="54" borderId="0" applyNumberFormat="0" applyBorder="0" applyAlignment="0" applyProtection="0"/>
    <xf numFmtId="0" fontId="13" fillId="51"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38" borderId="0" applyNumberFormat="0" applyBorder="0" applyAlignment="0" applyProtection="0"/>
    <xf numFmtId="218" fontId="114" fillId="21" borderId="4" applyNumberFormat="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0" fontId="13" fillId="35" borderId="0" applyNumberFormat="0" applyBorder="0" applyAlignment="0" applyProtection="0"/>
    <xf numFmtId="218" fontId="124" fillId="8" borderId="4"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218" fontId="124" fillId="8" borderId="4" applyNumberFormat="0" applyAlignment="0" applyProtection="0"/>
    <xf numFmtId="218" fontId="184"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0" fontId="13" fillId="5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218" fontId="65" fillId="24" borderId="10" applyNumberFormat="0" applyFont="0" applyAlignment="0" applyProtection="0"/>
    <xf numFmtId="218" fontId="131" fillId="21" borderId="11" applyNumberFormat="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80" fillId="23" borderId="0" applyNumberFormat="0" applyBorder="0" applyAlignment="0" applyProtection="0"/>
    <xf numFmtId="0" fontId="80"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64" fillId="24" borderId="10" applyNumberFormat="0" applyFont="0" applyAlignment="0" applyProtection="0"/>
    <xf numFmtId="0" fontId="188" fillId="0" borderId="36">
      <protection hidden="1"/>
    </xf>
    <xf numFmtId="0" fontId="80" fillId="24" borderId="0" applyNumberFormat="0" applyBorder="0" applyAlignment="0" applyProtection="0"/>
    <xf numFmtId="0" fontId="80" fillId="8"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9" fillId="24" borderId="10" applyNumberFormat="0" applyFont="0" applyAlignment="0" applyProtection="0"/>
    <xf numFmtId="0" fontId="13" fillId="0" borderId="0"/>
    <xf numFmtId="0" fontId="13" fillId="0" borderId="0"/>
    <xf numFmtId="0" fontId="13" fillId="0" borderId="0"/>
    <xf numFmtId="0" fontId="13" fillId="0" borderId="0"/>
    <xf numFmtId="0" fontId="111" fillId="1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46"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3" borderId="0" applyNumberFormat="0" applyBorder="0" applyAlignment="0" applyProtection="0"/>
    <xf numFmtId="0" fontId="13" fillId="0" borderId="0"/>
    <xf numFmtId="0" fontId="13" fillId="0" borderId="0"/>
    <xf numFmtId="0" fontId="13" fillId="0" borderId="0"/>
    <xf numFmtId="0" fontId="80"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11"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3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4"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0" borderId="0" applyNumberFormat="0" applyBorder="0" applyAlignment="0" applyProtection="0"/>
    <xf numFmtId="0" fontId="13" fillId="0" borderId="0"/>
    <xf numFmtId="0" fontId="13" fillId="0" borderId="0"/>
    <xf numFmtId="0" fontId="13" fillId="0" borderId="0"/>
    <xf numFmtId="0" fontId="111" fillId="10"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20"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7" fillId="0" borderId="0"/>
    <xf numFmtId="0" fontId="13" fillId="42" borderId="0" applyNumberFormat="0" applyBorder="0" applyAlignment="0" applyProtection="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217" fillId="0" borderId="36">
      <alignment horizontal="left"/>
      <protection locked="0"/>
    </xf>
    <xf numFmtId="0" fontId="130" fillId="8" borderId="4" applyNumberFormat="0" applyAlignment="0" applyProtection="0"/>
    <xf numFmtId="0" fontId="80" fillId="4"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187" fillId="0" borderId="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0" fillId="8" borderId="4" applyNumberFormat="0" applyAlignment="0" applyProtection="0"/>
    <xf numFmtId="0" fontId="80" fillId="4" borderId="0" applyNumberFormat="0" applyBorder="0" applyAlignment="0" applyProtection="0"/>
    <xf numFmtId="0" fontId="80" fillId="24" borderId="0" applyNumberFormat="0" applyBorder="0" applyAlignment="0" applyProtection="0"/>
    <xf numFmtId="0" fontId="111" fillId="12"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80" fillId="7"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2" fillId="21" borderId="4" applyNumberFormat="0" applyAlignment="0" applyProtection="0"/>
    <xf numFmtId="218" fontId="114" fillId="21" borderId="4" applyNumberFormat="0" applyAlignment="0" applyProtection="0"/>
    <xf numFmtId="49" fontId="262" fillId="0" borderId="38">
      <alignment horizontal="center" vertical="center"/>
      <protection locked="0"/>
    </xf>
    <xf numFmtId="4" fontId="306" fillId="57" borderId="38">
      <alignment horizontal="right" vertical="center"/>
    </xf>
    <xf numFmtId="0" fontId="162" fillId="33" borderId="0" applyNumberFormat="0" applyBorder="0" applyAlignment="0" applyProtection="0"/>
    <xf numFmtId="0" fontId="131" fillId="21" borderId="11" applyNumberFormat="0" applyAlignment="0" applyProtection="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131" fillId="25" borderId="11" applyNumberFormat="0" applyAlignment="0" applyProtection="0"/>
    <xf numFmtId="0" fontId="127" fillId="21" borderId="11" applyNumberFormat="0" applyAlignment="0" applyProtection="0"/>
    <xf numFmtId="0" fontId="127" fillId="21" borderId="11" applyNumberFormat="0" applyAlignment="0" applyProtection="0"/>
    <xf numFmtId="0" fontId="64" fillId="0" borderId="0"/>
    <xf numFmtId="0" fontId="127" fillId="21" borderId="11" applyNumberFormat="0" applyAlignment="0" applyProtection="0"/>
    <xf numFmtId="0" fontId="65" fillId="0" borderId="0"/>
    <xf numFmtId="165" fontId="35" fillId="0" borderId="0" applyFont="0" applyFill="0" applyBorder="0" applyAlignment="0" applyProtection="0"/>
    <xf numFmtId="201" fontId="114" fillId="21" borderId="4" applyNumberFormat="0" applyAlignment="0" applyProtection="0"/>
    <xf numFmtId="49" fontId="108" fillId="0" borderId="38">
      <alignment horizontal="center" vertical="center" wrapText="1"/>
    </xf>
    <xf numFmtId="0" fontId="194" fillId="57" borderId="38">
      <alignment horizontal="left" vertical="center"/>
    </xf>
    <xf numFmtId="0" fontId="111" fillId="19" borderId="0" applyNumberFormat="0" applyBorder="0" applyAlignment="0" applyProtection="0"/>
    <xf numFmtId="0" fontId="137" fillId="0" borderId="13" applyNumberFormat="0" applyFill="0" applyAlignment="0" applyProtection="0"/>
    <xf numFmtId="0" fontId="137" fillId="0" borderId="47" applyNumberFormat="0" applyFill="0" applyAlignment="0" applyProtection="0"/>
    <xf numFmtId="0" fontId="80" fillId="5" borderId="0" applyNumberFormat="0" applyBorder="0" applyAlignment="0" applyProtection="0"/>
    <xf numFmtId="0" fontId="111" fillId="13" borderId="0" applyNumberFormat="0" applyBorder="0" applyAlignment="0" applyProtection="0"/>
    <xf numFmtId="218" fontId="209" fillId="0" borderId="42"/>
    <xf numFmtId="218" fontId="131" fillId="21" borderId="11" applyNumberFormat="0" applyAlignment="0" applyProtection="0"/>
    <xf numFmtId="49" fontId="309" fillId="57" borderId="38">
      <alignment horizontal="left" vertical="center"/>
      <protection locked="0"/>
    </xf>
    <xf numFmtId="0" fontId="127" fillId="21" borderId="11" applyNumberFormat="0" applyAlignment="0" applyProtection="0"/>
    <xf numFmtId="49" fontId="108" fillId="0" borderId="38">
      <alignment horizontal="center" vertical="center" wrapText="1"/>
    </xf>
    <xf numFmtId="0" fontId="192" fillId="58" borderId="38">
      <alignment horizontal="center" vertical="center"/>
    </xf>
    <xf numFmtId="0" fontId="65" fillId="24" borderId="10" applyNumberFormat="0" applyFont="0" applyAlignment="0" applyProtection="0"/>
    <xf numFmtId="218" fontId="127" fillId="21" borderId="11" applyNumberFormat="0" applyAlignment="0" applyProtection="0"/>
    <xf numFmtId="0" fontId="131" fillId="21" borderId="11" applyNumberFormat="0" applyAlignment="0" applyProtection="0"/>
    <xf numFmtId="49" fontId="64" fillId="0" borderId="38">
      <alignment horizontal="left" vertical="center"/>
      <protection locked="0"/>
    </xf>
    <xf numFmtId="4" fontId="99" fillId="0" borderId="38">
      <alignment horizontal="right" vertical="center"/>
    </xf>
    <xf numFmtId="0" fontId="232" fillId="25" borderId="4" applyNumberFormat="0" applyAlignment="0" applyProtection="0"/>
    <xf numFmtId="0" fontId="35" fillId="39" borderId="0" applyNumberFormat="0" applyBorder="0" applyAlignment="0" applyProtection="0"/>
    <xf numFmtId="0" fontId="124" fillId="8" borderId="4" applyNumberFormat="0" applyAlignment="0" applyProtection="0"/>
    <xf numFmtId="0" fontId="109" fillId="0" borderId="0"/>
    <xf numFmtId="201" fontId="80" fillId="8" borderId="0" applyNumberFormat="0" applyBorder="0" applyAlignment="0" applyProtection="0"/>
    <xf numFmtId="0" fontId="132" fillId="21" borderId="4" applyNumberFormat="0" applyAlignment="0" applyProtection="0"/>
    <xf numFmtId="218" fontId="184" fillId="24" borderId="10" applyNumberFormat="0" applyFont="0" applyAlignment="0" applyProtection="0"/>
    <xf numFmtId="0" fontId="235" fillId="0" borderId="0" applyNumberFormat="0" applyFill="0" applyBorder="0" applyAlignment="0" applyProtection="0"/>
    <xf numFmtId="4" fontId="262" fillId="57" borderId="38">
      <alignment horizontal="right" vertical="center"/>
    </xf>
    <xf numFmtId="201" fontId="80" fillId="9" borderId="0" applyNumberFormat="0" applyBorder="0" applyAlignment="0" applyProtection="0"/>
    <xf numFmtId="0" fontId="303" fillId="7" borderId="53" applyNumberFormat="0" applyAlignment="0" applyProtection="0"/>
    <xf numFmtId="201" fontId="114" fillId="21" borderId="4" applyNumberFormat="0" applyAlignment="0" applyProtection="0"/>
    <xf numFmtId="49" fontId="262" fillId="0" borderId="38">
      <alignment horizontal="center" vertical="center"/>
      <protection locked="0"/>
    </xf>
    <xf numFmtId="49" fontId="305" fillId="57" borderId="38">
      <alignment horizontal="left" vertical="center"/>
      <protection locked="0"/>
    </xf>
    <xf numFmtId="0" fontId="137" fillId="0" borderId="13" applyNumberFormat="0" applyFill="0" applyAlignment="0" applyProtection="0"/>
    <xf numFmtId="0" fontId="109" fillId="0" borderId="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271" fillId="8" borderId="4" applyNumberFormat="0" applyAlignment="0" applyProtection="0"/>
    <xf numFmtId="49" fontId="108" fillId="0" borderId="38">
      <alignment horizontal="center" vertical="center" wrapText="1"/>
    </xf>
    <xf numFmtId="1" fontId="192" fillId="57" borderId="38">
      <alignment horizontal="right" vertical="center"/>
    </xf>
    <xf numFmtId="246" fontId="107" fillId="0" borderId="0" applyFont="0" applyFill="0" applyBorder="0" applyAlignment="0" applyProtection="0"/>
    <xf numFmtId="0" fontId="80" fillId="11" borderId="0" applyNumberFormat="0" applyBorder="0" applyAlignment="0" applyProtection="0"/>
    <xf numFmtId="0" fontId="35" fillId="0" borderId="0"/>
    <xf numFmtId="0" fontId="111" fillId="17" borderId="0" applyNumberFormat="0" applyBorder="0" applyAlignment="0" applyProtection="0"/>
    <xf numFmtId="0" fontId="124" fillId="8" borderId="4" applyNumberFormat="0" applyAlignment="0" applyProtection="0"/>
    <xf numFmtId="0" fontId="109" fillId="6" borderId="0" applyNumberFormat="0" applyBorder="0" applyAlignment="0" applyProtection="0"/>
    <xf numFmtId="218" fontId="184" fillId="24" borderId="10" applyNumberFormat="0" applyFont="0" applyAlignment="0" applyProtection="0"/>
    <xf numFmtId="49" fontId="64" fillId="0" borderId="38">
      <alignment horizontal="left" vertical="center"/>
      <protection locked="0"/>
    </xf>
    <xf numFmtId="0" fontId="65" fillId="57" borderId="38">
      <alignment horizontal="left" vertical="center"/>
    </xf>
    <xf numFmtId="0" fontId="184" fillId="24" borderId="10" applyNumberFormat="0" applyFont="0" applyAlignment="0" applyProtection="0"/>
    <xf numFmtId="0" fontId="80" fillId="3" borderId="0" applyNumberFormat="0" applyBorder="0" applyAlignment="0" applyProtection="0"/>
    <xf numFmtId="0" fontId="132" fillId="21" borderId="4" applyNumberFormat="0" applyAlignment="0" applyProtection="0"/>
    <xf numFmtId="4" fontId="309" fillId="57" borderId="38">
      <alignment horizontal="right" vertical="center"/>
    </xf>
    <xf numFmtId="0" fontId="131"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272" fillId="21" borderId="11" applyNumberFormat="0" applyAlignment="0" applyProtection="0"/>
    <xf numFmtId="0" fontId="35" fillId="0" borderId="0"/>
    <xf numFmtId="0" fontId="137" fillId="0" borderId="13" applyNumberFormat="0" applyFill="0" applyAlignment="0" applyProtection="0"/>
    <xf numFmtId="218" fontId="184" fillId="24" borderId="10" applyNumberFormat="0" applyFont="0" applyAlignment="0" applyProtection="0"/>
    <xf numFmtId="0" fontId="242" fillId="0" borderId="0" applyNumberFormat="0" applyFill="0" applyBorder="0" applyAlignment="0" applyProtection="0"/>
    <xf numFmtId="0" fontId="111" fillId="16" borderId="0" applyNumberFormat="0" applyBorder="0" applyAlignment="0" applyProtection="0"/>
    <xf numFmtId="0" fontId="64" fillId="0" borderId="0"/>
    <xf numFmtId="218" fontId="127" fillId="21" borderId="11" applyNumberFormat="0" applyAlignment="0" applyProtection="0"/>
    <xf numFmtId="0" fontId="35" fillId="34" borderId="0" applyNumberFormat="0" applyBorder="0" applyAlignment="0" applyProtection="0"/>
    <xf numFmtId="49" fontId="307" fillId="57" borderId="38">
      <alignment horizontal="left" vertical="center"/>
    </xf>
    <xf numFmtId="49" fontId="64" fillId="0" borderId="38">
      <alignment horizontal="left" vertical="center"/>
      <protection locked="0"/>
    </xf>
    <xf numFmtId="49" fontId="313" fillId="0" borderId="38">
      <alignment horizontal="left" vertical="center"/>
    </xf>
    <xf numFmtId="0" fontId="114" fillId="21"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86" fillId="24" borderId="10" applyNumberFormat="0" applyFont="0" applyAlignment="0" applyProtection="0"/>
    <xf numFmtId="0" fontId="65" fillId="24" borderId="10" applyNumberFormat="0" applyFont="0" applyAlignment="0" applyProtection="0"/>
    <xf numFmtId="0" fontId="192" fillId="58" borderId="38">
      <alignment horizontal="center" vertical="center"/>
    </xf>
    <xf numFmtId="0" fontId="131" fillId="21" borderId="11" applyNumberFormat="0" applyAlignment="0" applyProtection="0"/>
    <xf numFmtId="0" fontId="80" fillId="8" borderId="0" applyNumberFormat="0" applyBorder="0" applyAlignment="0" applyProtection="0"/>
    <xf numFmtId="0" fontId="273" fillId="21" borderId="4" applyNumberFormat="0" applyAlignment="0" applyProtection="0"/>
    <xf numFmtId="201" fontId="194" fillId="57" borderId="38"/>
    <xf numFmtId="0" fontId="271" fillId="8" borderId="4" applyNumberFormat="0" applyAlignment="0" applyProtection="0"/>
    <xf numFmtId="49" fontId="64" fillId="0" borderId="38">
      <alignment horizontal="left" vertical="center"/>
      <protection locked="0"/>
    </xf>
    <xf numFmtId="0" fontId="111" fillId="14" borderId="0" applyNumberFormat="0" applyBorder="0" applyAlignment="0" applyProtection="0"/>
    <xf numFmtId="0" fontId="131" fillId="21" borderId="11" applyNumberFormat="0" applyAlignment="0" applyProtection="0"/>
    <xf numFmtId="10" fontId="211" fillId="57" borderId="38" applyNumberFormat="0" applyBorder="0" applyAlignment="0" applyProtection="0"/>
    <xf numFmtId="201" fontId="184" fillId="24" borderId="10" applyNumberFormat="0" applyFont="0" applyAlignment="0" applyProtection="0"/>
    <xf numFmtId="218" fontId="114" fillId="21" borderId="4" applyNumberFormat="0" applyAlignment="0" applyProtection="0"/>
    <xf numFmtId="0" fontId="137" fillId="0" borderId="13" applyNumberFormat="0" applyFill="0" applyAlignment="0" applyProtection="0"/>
    <xf numFmtId="0" fontId="192" fillId="61" borderId="38">
      <alignment horizontal="center" vertical="center"/>
    </xf>
    <xf numFmtId="0" fontId="182" fillId="0" borderId="13" applyNumberFormat="0" applyFill="0" applyAlignment="0" applyProtection="0"/>
    <xf numFmtId="0" fontId="130" fillId="8" borderId="4" applyNumberFormat="0" applyAlignment="0" applyProtection="0"/>
    <xf numFmtId="0" fontId="257" fillId="0" borderId="0" applyNumberFormat="0" applyFill="0" applyBorder="0" applyAlignment="0" applyProtection="0"/>
    <xf numFmtId="0" fontId="247" fillId="28" borderId="0" applyNumberFormat="0" applyBorder="0" applyAlignment="0" applyProtection="0"/>
    <xf numFmtId="0" fontId="137" fillId="0" borderId="13" applyNumberFormat="0" applyFill="0" applyAlignment="0" applyProtection="0"/>
    <xf numFmtId="49" fontId="307" fillId="57" borderId="38">
      <alignment horizontal="left" vertical="center"/>
      <protection locked="0"/>
    </xf>
    <xf numFmtId="0" fontId="65" fillId="24" borderId="10" applyNumberFormat="0" applyFont="0" applyAlignment="0" applyProtection="0"/>
    <xf numFmtId="0" fontId="109" fillId="24" borderId="10" applyNumberFormat="0" applyFont="0" applyAlignment="0" applyProtection="0"/>
    <xf numFmtId="0" fontId="131" fillId="25" borderId="11" applyNumberFormat="0" applyAlignment="0" applyProtection="0"/>
    <xf numFmtId="0" fontId="140" fillId="23" borderId="0" applyNumberFormat="0" applyBorder="0" applyAlignment="0" applyProtection="0"/>
    <xf numFmtId="0" fontId="124" fillId="8" borderId="4" applyNumberFormat="0" applyAlignment="0" applyProtection="0"/>
    <xf numFmtId="0" fontId="127" fillId="21" borderId="11" applyNumberFormat="0" applyAlignment="0" applyProtection="0"/>
    <xf numFmtId="0" fontId="13" fillId="0" borderId="0"/>
    <xf numFmtId="0" fontId="35" fillId="42" borderId="0" applyNumberFormat="0" applyBorder="0" applyAlignment="0" applyProtection="0"/>
    <xf numFmtId="0" fontId="111" fillId="10" borderId="0" applyNumberFormat="0" applyBorder="0" applyAlignment="0" applyProtection="0"/>
    <xf numFmtId="49" fontId="262" fillId="0" borderId="38">
      <alignment horizontal="center" vertical="center"/>
      <protection locked="0"/>
    </xf>
    <xf numFmtId="0" fontId="64" fillId="24" borderId="10" applyNumberFormat="0" applyFont="0" applyAlignment="0" applyProtection="0"/>
    <xf numFmtId="0" fontId="182" fillId="0" borderId="13" applyNumberFormat="0" applyFill="0" applyAlignment="0" applyProtection="0"/>
    <xf numFmtId="0" fontId="184" fillId="24" borderId="10" applyNumberFormat="0" applyFont="0" applyAlignment="0" applyProtection="0"/>
    <xf numFmtId="0" fontId="132" fillId="25" borderId="4" applyNumberFormat="0" applyAlignment="0" applyProtection="0"/>
    <xf numFmtId="0" fontId="271" fillId="8" borderId="4" applyNumberFormat="0" applyAlignment="0" applyProtection="0"/>
    <xf numFmtId="0" fontId="130" fillId="23" borderId="4" applyNumberFormat="0" applyAlignment="0" applyProtection="0"/>
    <xf numFmtId="49" fontId="286" fillId="0" borderId="38">
      <alignment horizontal="left" vertical="center"/>
    </xf>
    <xf numFmtId="0" fontId="79" fillId="0" borderId="0"/>
    <xf numFmtId="0" fontId="131" fillId="21" borderId="11" applyNumberFormat="0" applyAlignment="0" applyProtection="0"/>
    <xf numFmtId="0" fontId="80" fillId="24" borderId="10" applyNumberFormat="0" applyFont="0" applyAlignment="0" applyProtection="0"/>
    <xf numFmtId="0" fontId="70" fillId="24" borderId="10" applyNumberFormat="0" applyFont="0" applyAlignment="0" applyProtection="0"/>
    <xf numFmtId="0" fontId="132" fillId="21" borderId="4" applyNumberFormat="0" applyAlignment="0" applyProtection="0"/>
    <xf numFmtId="0" fontId="111" fillId="62" borderId="0" applyNumberFormat="0" applyBorder="0" applyAlignment="0" applyProtection="0"/>
    <xf numFmtId="49" fontId="108" fillId="0" borderId="38">
      <alignment horizontal="center" vertical="center" wrapText="1"/>
    </xf>
    <xf numFmtId="0" fontId="266" fillId="24" borderId="10" applyNumberFormat="0" applyFont="0" applyAlignment="0" applyProtection="0"/>
    <xf numFmtId="0" fontId="109" fillId="0" borderId="0"/>
    <xf numFmtId="49" fontId="64" fillId="0" borderId="38">
      <alignment horizontal="left" vertical="center"/>
      <protection locked="0"/>
    </xf>
    <xf numFmtId="165" fontId="35" fillId="0" borderId="0" applyFont="0" applyFill="0" applyBorder="0" applyAlignment="0" applyProtection="0"/>
    <xf numFmtId="0" fontId="80" fillId="10"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192" fillId="58" borderId="38">
      <alignment horizontal="left" vertical="center"/>
    </xf>
    <xf numFmtId="0" fontId="271" fillId="8" borderId="4" applyNumberFormat="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241" fontId="351" fillId="57" borderId="49" applyFill="0" applyBorder="0">
      <alignment horizontal="center" vertical="center" wrapText="1"/>
      <protection locked="0"/>
    </xf>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0" fillId="8" borderId="4" applyNumberFormat="0" applyAlignment="0" applyProtection="0"/>
    <xf numFmtId="0" fontId="132" fillId="21" borderId="4" applyNumberFormat="0" applyAlignment="0" applyProtection="0"/>
    <xf numFmtId="0" fontId="80" fillId="24" borderId="10" applyNumberFormat="0" applyFont="0" applyAlignment="0" applyProtection="0"/>
    <xf numFmtId="0" fontId="35" fillId="54" borderId="0" applyNumberFormat="0" applyBorder="0" applyAlignment="0" applyProtection="0"/>
    <xf numFmtId="0" fontId="138" fillId="22" borderId="5" applyNumberFormat="0" applyAlignment="0" applyProtection="0"/>
    <xf numFmtId="0" fontId="137" fillId="0" borderId="13" applyNumberFormat="0" applyFill="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201" fontId="225" fillId="0" borderId="13" applyNumberFormat="0" applyFill="0" applyAlignment="0" applyProtection="0"/>
    <xf numFmtId="0" fontId="188" fillId="0" borderId="61">
      <protection hidden="1"/>
    </xf>
    <xf numFmtId="0" fontId="80" fillId="24" borderId="10" applyNumberFormat="0" applyFont="0" applyAlignment="0" applyProtection="0"/>
    <xf numFmtId="0" fontId="124" fillId="8" borderId="4" applyNumberFormat="0" applyAlignment="0" applyProtection="0"/>
    <xf numFmtId="0" fontId="137" fillId="0" borderId="47" applyNumberFormat="0" applyFill="0" applyAlignment="0" applyProtection="0"/>
    <xf numFmtId="0" fontId="13" fillId="34" borderId="0" applyNumberFormat="0" applyBorder="0" applyAlignment="0" applyProtection="0"/>
    <xf numFmtId="0" fontId="80" fillId="9"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80" fillId="24" borderId="10" applyNumberFormat="0" applyFont="0" applyAlignment="0" applyProtection="0"/>
    <xf numFmtId="0" fontId="80" fillId="0" borderId="0"/>
    <xf numFmtId="0" fontId="137" fillId="0" borderId="60" applyNumberFormat="0" applyFill="0" applyAlignment="0" applyProtection="0"/>
    <xf numFmtId="0" fontId="64" fillId="24" borderId="10" applyNumberFormat="0" applyFont="0" applyAlignment="0" applyProtection="0"/>
    <xf numFmtId="0" fontId="13" fillId="47" borderId="0" applyNumberFormat="0" applyBorder="0" applyAlignment="0" applyProtection="0"/>
    <xf numFmtId="0" fontId="13" fillId="46" borderId="0" applyNumberFormat="0" applyBorder="0" applyAlignment="0" applyProtection="0"/>
    <xf numFmtId="0" fontId="131" fillId="21" borderId="11" applyNumberFormat="0" applyAlignment="0" applyProtection="0"/>
    <xf numFmtId="0" fontId="303" fillId="7" borderId="53" applyNumberFormat="0" applyAlignment="0" applyProtection="0"/>
    <xf numFmtId="0" fontId="129" fillId="0" borderId="0" applyNumberFormat="0" applyFill="0" applyBorder="0" applyAlignment="0" applyProtection="0"/>
    <xf numFmtId="0" fontId="180" fillId="0" borderId="0" applyNumberFormat="0" applyFill="0" applyBorder="0" applyAlignment="0" applyProtection="0"/>
    <xf numFmtId="0" fontId="70" fillId="24" borderId="10" applyNumberFormat="0" applyFont="0" applyAlignment="0" applyProtection="0"/>
    <xf numFmtId="0" fontId="65" fillId="24" borderId="10" applyNumberFormat="0" applyFont="0" applyAlignment="0" applyProtection="0"/>
    <xf numFmtId="0" fontId="13" fillId="0" borderId="0"/>
    <xf numFmtId="0" fontId="70" fillId="24" borderId="10" applyNumberFormat="0" applyFont="0" applyAlignment="0" applyProtection="0"/>
    <xf numFmtId="0" fontId="64" fillId="24" borderId="10" applyNumberFormat="0" applyFont="0" applyAlignment="0" applyProtection="0"/>
    <xf numFmtId="0" fontId="80" fillId="24" borderId="10" applyNumberFormat="0" applyFont="0" applyAlignment="0" applyProtection="0"/>
    <xf numFmtId="0" fontId="93" fillId="0" borderId="13" applyNumberFormat="0" applyFill="0" applyAlignment="0" applyProtection="0"/>
    <xf numFmtId="201" fontId="141" fillId="4" borderId="0" applyNumberFormat="0" applyBorder="0" applyAlignment="0" applyProtection="0"/>
    <xf numFmtId="0" fontId="271" fillId="8" borderId="4" applyNumberFormat="0" applyAlignment="0" applyProtection="0"/>
    <xf numFmtId="0" fontId="255" fillId="52" borderId="0" applyNumberFormat="0" applyBorder="0" applyAlignment="0" applyProtection="0"/>
    <xf numFmtId="9" fontId="146" fillId="0" borderId="0" applyFont="0" applyFill="0" applyBorder="0" applyAlignment="0" applyProtection="0"/>
    <xf numFmtId="0" fontId="130" fillId="8" borderId="4" applyNumberFormat="0" applyAlignment="0" applyProtection="0"/>
    <xf numFmtId="0" fontId="64" fillId="25" borderId="0">
      <alignment horizontal="right" vertical="top"/>
    </xf>
    <xf numFmtId="218" fontId="184" fillId="24" borderId="10" applyNumberFormat="0" applyFont="0" applyAlignment="0" applyProtection="0"/>
    <xf numFmtId="4" fontId="99" fillId="0" borderId="38">
      <alignment horizontal="right" vertical="center"/>
      <protection locked="0"/>
    </xf>
    <xf numFmtId="0" fontId="114" fillId="21" borderId="4" applyNumberFormat="0" applyAlignment="0" applyProtection="0"/>
    <xf numFmtId="0" fontId="111" fillId="15" borderId="0" applyNumberFormat="0" applyBorder="0" applyAlignment="0" applyProtection="0"/>
    <xf numFmtId="0" fontId="109" fillId="0" borderId="0"/>
    <xf numFmtId="0" fontId="109" fillId="0" borderId="0"/>
    <xf numFmtId="0" fontId="109" fillId="24" borderId="10" applyNumberFormat="0" applyFont="0" applyAlignment="0" applyProtection="0"/>
    <xf numFmtId="0" fontId="127" fillId="21" borderId="11" applyNumberFormat="0" applyAlignment="0" applyProtection="0"/>
    <xf numFmtId="0" fontId="64" fillId="0" borderId="0"/>
    <xf numFmtId="0" fontId="186" fillId="24" borderId="10" applyNumberFormat="0" applyFont="0" applyAlignment="0" applyProtection="0"/>
    <xf numFmtId="0" fontId="186" fillId="24" borderId="10" applyNumberFormat="0" applyFont="0" applyAlignment="0" applyProtection="0"/>
    <xf numFmtId="0" fontId="373" fillId="0" borderId="0" applyNumberFormat="0" applyFill="0" applyBorder="0" applyAlignment="0" applyProtection="0"/>
    <xf numFmtId="0" fontId="109" fillId="0" borderId="0"/>
    <xf numFmtId="0" fontId="80" fillId="24" borderId="10" applyNumberFormat="0" applyFont="0" applyAlignment="0" applyProtection="0"/>
    <xf numFmtId="0" fontId="232" fillId="25" borderId="4" applyNumberFormat="0" applyAlignment="0" applyProtection="0"/>
    <xf numFmtId="49" fontId="310" fillId="57" borderId="38">
      <alignment horizontal="left" vertical="center"/>
    </xf>
    <xf numFmtId="4" fontId="68" fillId="58" borderId="38">
      <alignment horizontal="right" vertical="center"/>
      <protection locked="0"/>
    </xf>
    <xf numFmtId="0" fontId="80" fillId="4" borderId="0" applyNumberFormat="0" applyBorder="0" applyAlignment="0" applyProtection="0"/>
    <xf numFmtId="0" fontId="130" fillId="8" borderId="4" applyNumberFormat="0" applyAlignment="0" applyProtection="0"/>
    <xf numFmtId="0" fontId="124" fillId="8" borderId="4" applyNumberFormat="0" applyAlignment="0" applyProtection="0"/>
    <xf numFmtId="0" fontId="114" fillId="21" borderId="4" applyNumberFormat="0" applyAlignment="0" applyProtection="0"/>
    <xf numFmtId="0" fontId="80" fillId="24" borderId="10" applyNumberFormat="0" applyFont="0" applyAlignment="0" applyProtection="0"/>
    <xf numFmtId="0" fontId="111" fillId="21" borderId="0" applyNumberFormat="0" applyBorder="0" applyAlignment="0" applyProtection="0"/>
    <xf numFmtId="0" fontId="109" fillId="0" borderId="0"/>
    <xf numFmtId="201" fontId="130" fillId="8" borderId="4" applyNumberFormat="0" applyAlignment="0" applyProtection="0"/>
    <xf numFmtId="0" fontId="271" fillId="8" borderId="4" applyNumberFormat="0" applyAlignment="0" applyProtection="0"/>
    <xf numFmtId="0" fontId="206" fillId="0" borderId="43">
      <protection locked="0"/>
    </xf>
    <xf numFmtId="0" fontId="70" fillId="24" borderId="10" applyNumberFormat="0" applyFont="0" applyAlignment="0" applyProtection="0"/>
    <xf numFmtId="0" fontId="203" fillId="0" borderId="0"/>
    <xf numFmtId="0" fontId="193" fillId="57" borderId="38">
      <alignment horizontal="right" vertical="center"/>
    </xf>
    <xf numFmtId="218" fontId="184" fillId="24" borderId="10" applyNumberFormat="0" applyFont="0" applyAlignment="0" applyProtection="0"/>
    <xf numFmtId="0" fontId="130" fillId="8" borderId="4" applyNumberFormat="0" applyAlignment="0" applyProtection="0"/>
    <xf numFmtId="0" fontId="206" fillId="0" borderId="0">
      <protection locked="0"/>
    </xf>
    <xf numFmtId="0" fontId="93" fillId="0" borderId="13" applyNumberFormat="0" applyFill="0" applyAlignment="0" applyProtection="0"/>
    <xf numFmtId="201" fontId="80" fillId="11" borderId="0" applyNumberFormat="0" applyBorder="0" applyAlignment="0" applyProtection="0"/>
    <xf numFmtId="0" fontId="131" fillId="21" borderId="11" applyNumberFormat="0" applyAlignment="0" applyProtection="0"/>
    <xf numFmtId="0" fontId="182" fillId="0" borderId="13" applyNumberFormat="0" applyFill="0" applyAlignment="0" applyProtection="0"/>
    <xf numFmtId="0" fontId="271" fillId="8" borderId="4" applyNumberFormat="0" applyAlignment="0" applyProtection="0"/>
    <xf numFmtId="0" fontId="109" fillId="0" borderId="0"/>
    <xf numFmtId="0" fontId="235" fillId="0" borderId="0" applyNumberFormat="0" applyFill="0" applyBorder="0" applyAlignment="0" applyProtection="0"/>
    <xf numFmtId="0" fontId="131" fillId="21" borderId="11"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273" fillId="21" borderId="4" applyNumberFormat="0" applyAlignment="0" applyProtection="0"/>
    <xf numFmtId="0" fontId="232" fillId="25" borderId="4" applyNumberFormat="0" applyAlignment="0" applyProtection="0"/>
    <xf numFmtId="0" fontId="130" fillId="8" borderId="4" applyNumberFormat="0" applyAlignment="0" applyProtection="0"/>
    <xf numFmtId="0" fontId="35" fillId="0" borderId="0"/>
    <xf numFmtId="0" fontId="93" fillId="0" borderId="13" applyNumberFormat="0" applyFill="0" applyAlignment="0" applyProtection="0"/>
    <xf numFmtId="0" fontId="142" fillId="0" borderId="0" applyNumberFormat="0" applyFill="0" applyBorder="0" applyAlignment="0" applyProtection="0"/>
    <xf numFmtId="0" fontId="64" fillId="0" borderId="0"/>
    <xf numFmtId="49" fontId="309" fillId="57" borderId="38">
      <alignment horizontal="left" vertical="center"/>
    </xf>
    <xf numFmtId="0" fontId="255" fillId="48" borderId="0" applyNumberFormat="0" applyBorder="0" applyAlignment="0" applyProtection="0"/>
    <xf numFmtId="0" fontId="80" fillId="24" borderId="10" applyNumberFormat="0" applyFont="0" applyAlignment="0" applyProtection="0"/>
    <xf numFmtId="49" fontId="108" fillId="0" borderId="38">
      <alignment horizontal="center" vertical="center" wrapText="1"/>
    </xf>
    <xf numFmtId="0" fontId="145" fillId="7" borderId="0" applyNumberFormat="0" applyBorder="0" applyAlignment="0" applyProtection="0"/>
    <xf numFmtId="0" fontId="80" fillId="24" borderId="10" applyNumberFormat="0" applyFont="0" applyAlignment="0" applyProtection="0"/>
    <xf numFmtId="0" fontId="130" fillId="8" borderId="4" applyNumberFormat="0" applyAlignment="0" applyProtection="0"/>
    <xf numFmtId="0" fontId="65" fillId="24" borderId="10" applyNumberFormat="0" applyFont="0" applyAlignment="0" applyProtection="0"/>
    <xf numFmtId="0" fontId="124" fillId="8"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94" fillId="57" borderId="38">
      <alignment horizontal="left" vertical="center"/>
    </xf>
    <xf numFmtId="0" fontId="80" fillId="12" borderId="0" applyNumberFormat="0" applyBorder="0" applyAlignment="0" applyProtection="0"/>
    <xf numFmtId="0" fontId="303" fillId="7" borderId="53"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0" fillId="8" borderId="4" applyNumberFormat="0" applyAlignment="0" applyProtection="0"/>
    <xf numFmtId="9" fontId="13" fillId="0" borderId="0" applyFont="0" applyFill="0" applyBorder="0" applyAlignment="0" applyProtection="0"/>
    <xf numFmtId="0" fontId="80" fillId="24" borderId="10" applyNumberFormat="0" applyFont="0" applyAlignment="0" applyProtection="0"/>
    <xf numFmtId="0" fontId="137" fillId="0" borderId="13" applyNumberFormat="0" applyFill="0" applyAlignment="0" applyProtection="0"/>
    <xf numFmtId="0" fontId="80" fillId="24" borderId="10" applyNumberFormat="0" applyFont="0" applyAlignment="0" applyProtection="0"/>
    <xf numFmtId="0" fontId="182" fillId="0" borderId="13" applyNumberFormat="0" applyFill="0" applyAlignment="0" applyProtection="0"/>
    <xf numFmtId="165" fontId="35" fillId="0" borderId="0" applyFont="0" applyFill="0" applyBorder="0" applyAlignment="0" applyProtection="0"/>
    <xf numFmtId="0" fontId="182" fillId="0" borderId="13" applyNumberFormat="0" applyFill="0" applyAlignment="0" applyProtection="0"/>
    <xf numFmtId="0" fontId="35" fillId="46" borderId="0" applyNumberFormat="0" applyBorder="0" applyAlignment="0" applyProtection="0"/>
    <xf numFmtId="0" fontId="65" fillId="0" borderId="0"/>
    <xf numFmtId="0" fontId="206" fillId="0" borderId="0">
      <protection locked="0"/>
    </xf>
    <xf numFmtId="0" fontId="124" fillId="8" borderId="4" applyNumberFormat="0" applyAlignment="0" applyProtection="0"/>
    <xf numFmtId="0" fontId="140" fillId="23" borderId="0" applyNumberFormat="0" applyBorder="0" applyAlignment="0" applyProtection="0"/>
    <xf numFmtId="0" fontId="124" fillId="8" borderId="4" applyNumberFormat="0" applyAlignment="0" applyProtection="0"/>
    <xf numFmtId="201" fontId="65"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111" fillId="13" borderId="0" applyNumberFormat="0" applyBorder="0" applyAlignment="0" applyProtection="0"/>
    <xf numFmtId="0" fontId="80" fillId="8" borderId="0" applyNumberFormat="0" applyBorder="0" applyAlignment="0" applyProtection="0"/>
    <xf numFmtId="0" fontId="80" fillId="6" borderId="0" applyNumberFormat="0" applyBorder="0" applyAlignment="0" applyProtection="0"/>
    <xf numFmtId="49" fontId="108" fillId="0" borderId="38">
      <alignment horizontal="center" vertical="center" wrapText="1"/>
    </xf>
    <xf numFmtId="0" fontId="80" fillId="6" borderId="0" applyNumberFormat="0" applyBorder="0" applyAlignment="0" applyProtection="0"/>
    <xf numFmtId="0" fontId="131" fillId="21" borderId="11" applyNumberFormat="0" applyAlignment="0" applyProtection="0"/>
    <xf numFmtId="0" fontId="109" fillId="24" borderId="10" applyNumberFormat="0" applyFont="0" applyAlignment="0" applyProtection="0"/>
    <xf numFmtId="0" fontId="80" fillId="10" borderId="0" applyNumberFormat="0" applyBorder="0" applyAlignment="0" applyProtection="0"/>
    <xf numFmtId="0" fontId="271" fillId="8" borderId="4" applyNumberFormat="0" applyAlignment="0" applyProtection="0"/>
    <xf numFmtId="0" fontId="13" fillId="0" borderId="0"/>
    <xf numFmtId="0" fontId="109" fillId="24" borderId="10" applyNumberFormat="0" applyFont="0" applyAlignment="0" applyProtection="0"/>
    <xf numFmtId="0" fontId="127" fillId="21" borderId="11" applyNumberFormat="0" applyAlignment="0" applyProtection="0"/>
    <xf numFmtId="0" fontId="184" fillId="24" borderId="10" applyNumberFormat="0" applyFont="0" applyAlignment="0" applyProtection="0"/>
    <xf numFmtId="0" fontId="80" fillId="8" borderId="0" applyNumberFormat="0" applyBorder="0" applyAlignment="0" applyProtection="0"/>
    <xf numFmtId="49" fontId="64" fillId="0" borderId="38">
      <alignment horizontal="left" vertical="center"/>
      <protection locked="0"/>
    </xf>
    <xf numFmtId="0" fontId="132" fillId="21" borderId="4" applyNumberFormat="0" applyAlignment="0" applyProtection="0"/>
    <xf numFmtId="0" fontId="64" fillId="25" borderId="0">
      <alignment horizontal="right" vertical="top"/>
    </xf>
    <xf numFmtId="0" fontId="131" fillId="21" borderId="11" applyNumberFormat="0" applyAlignment="0" applyProtection="0"/>
    <xf numFmtId="0" fontId="109" fillId="0" borderId="0"/>
    <xf numFmtId="0" fontId="111" fillId="18"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2" fillId="57" borderId="38">
      <alignment horizontal="right" vertical="center"/>
    </xf>
    <xf numFmtId="0" fontId="193" fillId="57" borderId="38">
      <alignment horizontal="right" vertical="center"/>
    </xf>
    <xf numFmtId="0" fontId="192" fillId="58" borderId="38">
      <alignment horizontal="center" vertical="center"/>
    </xf>
    <xf numFmtId="1" fontId="192"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65" fillId="57" borderId="38">
      <alignment horizontal="left" vertical="center"/>
    </xf>
    <xf numFmtId="0" fontId="192" fillId="58" borderId="38">
      <alignment horizontal="left" vertical="center"/>
    </xf>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60" applyNumberFormat="0" applyFill="0" applyAlignment="0" applyProtection="0"/>
    <xf numFmtId="0" fontId="186" fillId="24" borderId="10" applyNumberFormat="0" applyFont="0" applyAlignment="0" applyProtection="0"/>
    <xf numFmtId="0" fontId="186"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80"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201" fontId="130" fillId="8" borderId="4" applyNumberFormat="0" applyAlignment="0" applyProtection="0"/>
    <xf numFmtId="49" fontId="310" fillId="57" borderId="38">
      <alignment horizontal="left" vertical="center"/>
    </xf>
    <xf numFmtId="0" fontId="130" fillId="8" borderId="4" applyNumberFormat="0" applyAlignment="0" applyProtection="0"/>
    <xf numFmtId="0" fontId="127" fillId="21" borderId="11" applyNumberFormat="0" applyAlignment="0" applyProtection="0"/>
    <xf numFmtId="0" fontId="184"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80" fillId="12" borderId="0" applyNumberFormat="0" applyBorder="0" applyAlignment="0" applyProtection="0"/>
    <xf numFmtId="0" fontId="182" fillId="0" borderId="13" applyNumberFormat="0" applyFill="0" applyAlignment="0" applyProtection="0"/>
    <xf numFmtId="0" fontId="196" fillId="59" borderId="38">
      <alignment horizontal="left" vertical="center"/>
    </xf>
    <xf numFmtId="0" fontId="194" fillId="57" borderId="38">
      <alignment horizontal="left" vertical="center"/>
    </xf>
    <xf numFmtId="0" fontId="80" fillId="5" borderId="0" applyNumberFormat="0" applyBorder="0" applyAlignment="0" applyProtection="0"/>
    <xf numFmtId="0" fontId="130" fillId="8" borderId="4" applyNumberFormat="0" applyAlignment="0" applyProtection="0"/>
    <xf numFmtId="49" fontId="108" fillId="0" borderId="38">
      <alignment horizontal="center" vertical="center" wrapText="1"/>
    </xf>
    <xf numFmtId="49" fontId="312" fillId="0" borderId="38">
      <alignment horizontal="left" vertical="center"/>
    </xf>
    <xf numFmtId="0" fontId="135" fillId="0" borderId="7" applyNumberFormat="0" applyFill="0" applyAlignment="0" applyProtection="0"/>
    <xf numFmtId="201" fontId="127" fillId="21" borderId="11" applyNumberFormat="0" applyAlignment="0" applyProtection="0"/>
    <xf numFmtId="231" fontId="130" fillId="8" borderId="4" applyNumberFormat="0" applyAlignment="0" applyProtection="0"/>
    <xf numFmtId="0" fontId="64" fillId="24" borderId="10" applyNumberFormat="0" applyFont="0" applyAlignment="0" applyProtection="0"/>
    <xf numFmtId="0" fontId="194" fillId="57" borderId="38">
      <alignment horizontal="left" vertical="center"/>
    </xf>
    <xf numFmtId="4" fontId="99" fillId="0" borderId="38">
      <alignment horizontal="right" vertical="center"/>
      <protection locked="0"/>
    </xf>
    <xf numFmtId="49" fontId="108" fillId="0" borderId="38">
      <alignment horizontal="center" vertical="center" wrapText="1"/>
    </xf>
    <xf numFmtId="0" fontId="132" fillId="21" borderId="4" applyNumberFormat="0" applyAlignment="0" applyProtection="0"/>
    <xf numFmtId="0" fontId="131" fillId="21" borderId="11" applyNumberFormat="0" applyAlignment="0" applyProtection="0"/>
    <xf numFmtId="0" fontId="111" fillId="20" borderId="0" applyNumberFormat="0" applyBorder="0" applyAlignment="0" applyProtection="0"/>
    <xf numFmtId="0" fontId="80" fillId="24" borderId="0" applyNumberFormat="0" applyBorder="0" applyAlignment="0" applyProtection="0"/>
    <xf numFmtId="0" fontId="109" fillId="0" borderId="0"/>
    <xf numFmtId="0" fontId="80" fillId="4" borderId="0" applyNumberFormat="0" applyBorder="0" applyAlignment="0" applyProtection="0"/>
    <xf numFmtId="0" fontId="118" fillId="5" borderId="0" applyNumberFormat="0" applyBorder="0" applyAlignment="0" applyProtection="0"/>
    <xf numFmtId="0" fontId="136" fillId="0" borderId="0" applyNumberFormat="0" applyFill="0" applyBorder="0" applyAlignment="0" applyProtection="0"/>
    <xf numFmtId="0" fontId="80" fillId="12" borderId="0" applyNumberFormat="0" applyBorder="0" applyAlignment="0" applyProtection="0"/>
    <xf numFmtId="0" fontId="127" fillId="21" borderId="11" applyNumberFormat="0" applyAlignment="0" applyProtection="0"/>
    <xf numFmtId="0" fontId="64" fillId="0" borderId="0"/>
    <xf numFmtId="0" fontId="80" fillId="8" borderId="0" applyNumberFormat="0" applyBorder="0" applyAlignment="0" applyProtection="0"/>
    <xf numFmtId="0" fontId="109" fillId="0" borderId="0"/>
    <xf numFmtId="0" fontId="64" fillId="0" borderId="0"/>
    <xf numFmtId="218" fontId="132" fillId="21" borderId="4"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14" fillId="21"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111" fillId="11" borderId="0" applyNumberFormat="0" applyBorder="0" applyAlignment="0" applyProtection="0"/>
    <xf numFmtId="0" fontId="144" fillId="0" borderId="0" applyNumberFormat="0" applyFill="0" applyBorder="0" applyAlignment="0" applyProtection="0"/>
    <xf numFmtId="0" fontId="137" fillId="0" borderId="13" applyNumberFormat="0" applyFill="0" applyAlignment="0" applyProtection="0"/>
    <xf numFmtId="0" fontId="137" fillId="0" borderId="60"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80" fillId="7" borderId="0" applyNumberFormat="0" applyBorder="0" applyAlignment="0" applyProtection="0"/>
    <xf numFmtId="201" fontId="80" fillId="6" borderId="0" applyNumberFormat="0" applyBorder="0" applyAlignment="0" applyProtection="0"/>
    <xf numFmtId="0" fontId="80" fillId="24" borderId="10" applyNumberFormat="0" applyFont="0" applyAlignment="0" applyProtection="0"/>
    <xf numFmtId="0" fontId="70" fillId="24" borderId="10" applyNumberFormat="0" applyFont="0" applyAlignment="0" applyProtection="0"/>
    <xf numFmtId="0" fontId="80" fillId="24" borderId="10" applyNumberFormat="0" applyFont="0" applyAlignment="0" applyProtection="0"/>
    <xf numFmtId="0" fontId="137" fillId="0" borderId="13" applyNumberFormat="0" applyFill="0" applyAlignment="0" applyProtection="0"/>
    <xf numFmtId="0" fontId="109" fillId="0" borderId="0"/>
    <xf numFmtId="0" fontId="80" fillId="24" borderId="10" applyNumberFormat="0" applyFont="0" applyAlignment="0" applyProtection="0"/>
    <xf numFmtId="49" fontId="262" fillId="0" borderId="38">
      <alignment horizontal="center" vertical="center"/>
      <protection locked="0"/>
    </xf>
    <xf numFmtId="0" fontId="80" fillId="24" borderId="10" applyNumberFormat="0" applyFont="0" applyAlignment="0" applyProtection="0"/>
    <xf numFmtId="0" fontId="186" fillId="24" borderId="10"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0" fontId="202" fillId="0" borderId="0"/>
    <xf numFmtId="0" fontId="186" fillId="24" borderId="10" applyNumberFormat="0" applyFont="0" applyAlignment="0" applyProtection="0"/>
    <xf numFmtId="0" fontId="130" fillId="23" borderId="4" applyNumberFormat="0" applyAlignment="0" applyProtection="0"/>
    <xf numFmtId="49" fontId="108" fillId="0" borderId="38">
      <alignment horizontal="center" vertical="center" wrapText="1"/>
    </xf>
    <xf numFmtId="49" fontId="64" fillId="0" borderId="38">
      <alignment horizontal="left" vertical="center"/>
      <protection locked="0"/>
    </xf>
    <xf numFmtId="0" fontId="137" fillId="0" borderId="13" applyNumberFormat="0" applyFill="0" applyAlignment="0" applyProtection="0"/>
    <xf numFmtId="0" fontId="132" fillId="21" borderId="4" applyNumberFormat="0" applyAlignment="0" applyProtection="0"/>
    <xf numFmtId="0" fontId="132" fillId="21" borderId="4" applyNumberFormat="0" applyAlignment="0" applyProtection="0"/>
    <xf numFmtId="0" fontId="226" fillId="0" borderId="0" applyNumberFormat="0" applyFill="0" applyBorder="0" applyAlignment="0" applyProtection="0"/>
    <xf numFmtId="0" fontId="192" fillId="58" borderId="38">
      <alignment horizontal="left" vertical="center"/>
    </xf>
    <xf numFmtId="0" fontId="80" fillId="7" borderId="0" applyNumberFormat="0" applyBorder="0" applyAlignment="0" applyProtection="0"/>
    <xf numFmtId="0" fontId="273" fillId="21" borderId="4" applyNumberFormat="0" applyAlignment="0" applyProtection="0"/>
    <xf numFmtId="0" fontId="127" fillId="21" borderId="11" applyNumberFormat="0" applyAlignment="0" applyProtection="0"/>
    <xf numFmtId="0" fontId="124" fillId="8" borderId="4" applyNumberFormat="0" applyAlignment="0" applyProtection="0"/>
    <xf numFmtId="0" fontId="130" fillId="8" borderId="4" applyNumberFormat="0" applyAlignment="0" applyProtection="0"/>
    <xf numFmtId="0" fontId="203" fillId="0" borderId="0"/>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137" fillId="0" borderId="47" applyNumberFormat="0" applyFill="0" applyAlignment="0" applyProtection="0"/>
    <xf numFmtId="218" fontId="127" fillId="21" borderId="11" applyNumberFormat="0" applyAlignment="0" applyProtection="0"/>
    <xf numFmtId="0" fontId="266" fillId="24" borderId="10" applyNumberFormat="0" applyFont="0" applyAlignment="0" applyProtection="0"/>
    <xf numFmtId="0" fontId="137" fillId="0" borderId="13" applyNumberFormat="0" applyFill="0" applyAlignment="0" applyProtection="0"/>
    <xf numFmtId="0" fontId="290" fillId="57" borderId="38">
      <alignment horizontal="right" vertical="center"/>
    </xf>
    <xf numFmtId="0" fontId="192" fillId="61" borderId="38">
      <alignment horizontal="center" vertical="center"/>
    </xf>
    <xf numFmtId="0" fontId="290" fillId="57" borderId="38">
      <alignment horizontal="righ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306" fillId="57" borderId="38">
      <alignment horizontal="left" vertical="center"/>
      <protection locked="0"/>
    </xf>
    <xf numFmtId="49" fontId="306" fillId="57" borderId="38">
      <alignment horizontal="left" vertical="center"/>
    </xf>
    <xf numFmtId="49" fontId="307" fillId="57" borderId="38">
      <alignment horizontal="left" vertical="center"/>
      <protection locked="0"/>
    </xf>
    <xf numFmtId="49" fontId="307" fillId="57" borderId="38">
      <alignment horizontal="left" vertical="center"/>
    </xf>
    <xf numFmtId="4" fontId="306" fillId="57" borderId="38">
      <alignment horizontal="right" vertical="center"/>
      <protection locked="0"/>
    </xf>
    <xf numFmtId="4" fontId="306" fillId="57" borderId="38">
      <alignment horizontal="right" vertical="center"/>
    </xf>
    <xf numFmtId="4" fontId="308" fillId="57" borderId="38">
      <alignment horizontal="right" vertical="center"/>
      <protection locked="0"/>
    </xf>
    <xf numFmtId="49" fontId="262" fillId="57" borderId="38">
      <alignment horizontal="left" vertical="center"/>
      <protection locked="0"/>
    </xf>
    <xf numFmtId="49" fontId="262" fillId="57" borderId="38">
      <alignment horizontal="left" vertical="center"/>
      <protection locked="0"/>
    </xf>
    <xf numFmtId="49" fontId="262" fillId="57" borderId="38">
      <alignment horizontal="left" vertical="center"/>
    </xf>
    <xf numFmtId="49" fontId="305" fillId="57" borderId="38">
      <alignment horizontal="left" vertical="center"/>
      <protection locked="0"/>
    </xf>
    <xf numFmtId="49" fontId="305" fillId="57" borderId="38">
      <alignment horizontal="left" vertical="center"/>
    </xf>
    <xf numFmtId="4" fontId="262" fillId="57" borderId="38">
      <alignment horizontal="right" vertical="center"/>
      <protection locked="0"/>
    </xf>
    <xf numFmtId="4" fontId="262" fillId="57" borderId="38">
      <alignment horizontal="right" vertical="center"/>
      <protection locked="0"/>
    </xf>
    <xf numFmtId="4" fontId="262" fillId="57" borderId="38">
      <alignment horizontal="right" vertical="center"/>
    </xf>
    <xf numFmtId="4" fontId="305" fillId="57" borderId="38">
      <alignment horizontal="right" vertical="center"/>
      <protection locked="0"/>
    </xf>
    <xf numFmtId="49" fontId="309" fillId="57" borderId="38">
      <alignment horizontal="left" vertical="center"/>
      <protection locked="0"/>
    </xf>
    <xf numFmtId="49" fontId="309" fillId="57" borderId="38">
      <alignment horizontal="left" vertical="center"/>
    </xf>
    <xf numFmtId="49" fontId="310" fillId="57" borderId="38">
      <alignment horizontal="left" vertical="center"/>
      <protection locked="0"/>
    </xf>
    <xf numFmtId="49" fontId="310" fillId="57" borderId="38">
      <alignment horizontal="left" vertical="center"/>
    </xf>
    <xf numFmtId="4" fontId="309" fillId="57" borderId="38">
      <alignment horizontal="right" vertical="center"/>
      <protection locked="0"/>
    </xf>
    <xf numFmtId="4" fontId="309" fillId="57" borderId="38">
      <alignment horizontal="right" vertical="center"/>
    </xf>
    <xf numFmtId="4" fontId="311" fillId="57" borderId="38">
      <alignment horizontal="right" vertical="center"/>
      <protection locked="0"/>
    </xf>
    <xf numFmtId="49" fontId="99" fillId="0" borderId="38">
      <alignment horizontal="left" vertical="center"/>
      <protection locked="0"/>
    </xf>
    <xf numFmtId="49" fontId="99" fillId="0" borderId="38">
      <alignment horizontal="left" vertical="center"/>
    </xf>
    <xf numFmtId="49" fontId="312" fillId="0" borderId="38">
      <alignment horizontal="left" vertical="center"/>
      <protection locked="0"/>
    </xf>
    <xf numFmtId="49" fontId="312" fillId="0" borderId="38">
      <alignment horizontal="left" vertical="center"/>
    </xf>
    <xf numFmtId="4" fontId="99" fillId="0" borderId="38">
      <alignment horizontal="right" vertical="center"/>
      <protection locked="0"/>
    </xf>
    <xf numFmtId="4" fontId="99" fillId="0" borderId="38">
      <alignment horizontal="right" vertical="center"/>
    </xf>
    <xf numFmtId="4" fontId="312" fillId="0" borderId="38">
      <alignment horizontal="right" vertical="center"/>
      <protection locked="0"/>
    </xf>
    <xf numFmtId="49" fontId="286" fillId="0" borderId="38">
      <alignment horizontal="left" vertical="center"/>
      <protection locked="0"/>
    </xf>
    <xf numFmtId="49" fontId="286" fillId="0" borderId="38">
      <alignment horizontal="left" vertical="center"/>
    </xf>
    <xf numFmtId="49" fontId="313" fillId="0" borderId="38">
      <alignment horizontal="left" vertical="center"/>
      <protection locked="0"/>
    </xf>
    <xf numFmtId="49" fontId="313" fillId="0" borderId="38">
      <alignment horizontal="left" vertical="center"/>
    </xf>
    <xf numFmtId="4" fontId="286" fillId="0" borderId="38">
      <alignment horizontal="right" vertical="center"/>
      <protection locked="0"/>
    </xf>
    <xf numFmtId="4" fontId="286" fillId="0" borderId="38">
      <alignment horizontal="right" vertical="center"/>
    </xf>
    <xf numFmtId="49" fontId="99" fillId="0" borderId="38">
      <alignment horizontal="left" vertical="center"/>
      <protection locked="0"/>
    </xf>
    <xf numFmtId="49" fontId="312" fillId="0" borderId="38">
      <alignment horizontal="left" vertical="center"/>
      <protection locked="0"/>
    </xf>
    <xf numFmtId="4" fontId="99" fillId="0" borderId="38">
      <alignment horizontal="right" vertical="center"/>
      <protection locked="0"/>
    </xf>
    <xf numFmtId="4" fontId="68" fillId="61" borderId="38">
      <alignment horizontal="right" vertical="center"/>
      <protection locked="0"/>
    </xf>
    <xf numFmtId="4" fontId="68" fillId="69" borderId="38">
      <alignment horizontal="right" vertical="center"/>
      <protection locked="0"/>
    </xf>
    <xf numFmtId="4" fontId="68" fillId="58" borderId="38">
      <alignment horizontal="right" vertical="center"/>
      <protection locked="0"/>
    </xf>
    <xf numFmtId="49" fontId="262" fillId="0" borderId="38">
      <alignment horizontal="left" vertical="center" wrapText="1"/>
      <protection locked="0"/>
    </xf>
    <xf numFmtId="49" fontId="262" fillId="0" borderId="38">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2" fillId="21" borderId="4" applyNumberFormat="0" applyAlignment="0" applyProtection="0"/>
    <xf numFmtId="0" fontId="109" fillId="24" borderId="10" applyNumberFormat="0" applyFont="0" applyAlignment="0" applyProtection="0"/>
    <xf numFmtId="0"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93" fillId="57" borderId="38">
      <alignment horizontal="right" vertical="center"/>
    </xf>
    <xf numFmtId="241" fontId="351" fillId="57" borderId="49" applyFill="0" applyBorder="0">
      <alignment horizontal="center" vertical="center" wrapText="1"/>
      <protection locked="0"/>
    </xf>
    <xf numFmtId="0" fontId="132" fillId="21" borderId="4" applyNumberFormat="0" applyAlignment="0" applyProtection="0"/>
    <xf numFmtId="0" fontId="184" fillId="24" borderId="10" applyNumberFormat="0" applyFont="0" applyAlignment="0" applyProtection="0"/>
    <xf numFmtId="4" fontId="99" fillId="0" borderId="38">
      <alignment horizontal="right" vertical="center"/>
      <protection locked="0"/>
    </xf>
    <xf numFmtId="49" fontId="306" fillId="57" borderId="38">
      <alignment horizontal="left" vertical="center"/>
    </xf>
    <xf numFmtId="49" fontId="108" fillId="0" borderId="38">
      <alignment horizontal="center" vertical="center" wrapText="1"/>
    </xf>
    <xf numFmtId="218" fontId="132" fillId="21" borderId="4" applyNumberFormat="0" applyAlignment="0" applyProtection="0"/>
    <xf numFmtId="218" fontId="124" fillId="8" borderId="4" applyNumberFormat="0" applyAlignment="0" applyProtection="0"/>
    <xf numFmtId="0" fontId="184" fillId="24" borderId="10" applyNumberFormat="0" applyFont="0" applyAlignment="0" applyProtection="0"/>
    <xf numFmtId="0" fontId="130" fillId="8" borderId="4" applyNumberFormat="0" applyAlignment="0" applyProtection="0"/>
    <xf numFmtId="0" fontId="184" fillId="24" borderId="10" applyNumberFormat="0" applyFont="0" applyAlignment="0" applyProtection="0"/>
    <xf numFmtId="0" fontId="114" fillId="21" borderId="4" applyNumberFormat="0" applyAlignment="0" applyProtection="0"/>
    <xf numFmtId="0" fontId="80" fillId="23" borderId="0" applyNumberFormat="0" applyBorder="0" applyAlignment="0" applyProtection="0"/>
    <xf numFmtId="0" fontId="109" fillId="0" borderId="0"/>
    <xf numFmtId="0" fontId="127" fillId="21" borderId="11" applyNumberFormat="0" applyAlignment="0" applyProtection="0"/>
    <xf numFmtId="0" fontId="144" fillId="0" borderId="0" applyNumberFormat="0" applyFill="0" applyBorder="0" applyAlignment="0" applyProtection="0"/>
    <xf numFmtId="201" fontId="80"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218" fontId="114" fillId="21" borderId="4" applyNumberFormat="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24" fillId="8" borderId="4"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218" fontId="124" fillId="8" borderId="4" applyNumberFormat="0" applyAlignment="0" applyProtection="0"/>
    <xf numFmtId="218" fontId="184"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201" fontId="80" fillId="7" borderId="0" applyNumberFormat="0" applyBorder="0" applyAlignment="0" applyProtection="0"/>
    <xf numFmtId="218"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218" fontId="65" fillId="24" borderId="10" applyNumberFormat="0" applyFont="0" applyAlignment="0" applyProtection="0"/>
    <xf numFmtId="218" fontId="131" fillId="21" borderId="11" applyNumberFormat="0" applyAlignment="0" applyProtection="0"/>
    <xf numFmtId="0" fontId="303" fillId="7" borderId="53" applyNumberFormat="0" applyAlignment="0" applyProtection="0"/>
    <xf numFmtId="49" fontId="262" fillId="0" borderId="38">
      <alignment horizontal="center" vertical="center"/>
      <protection locked="0"/>
    </xf>
    <xf numFmtId="0" fontId="193" fillId="57" borderId="38">
      <alignment horizontal="right" vertical="center"/>
    </xf>
    <xf numFmtId="0" fontId="35" fillId="43"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93" fillId="0" borderId="13" applyNumberFormat="0" applyFill="0" applyAlignment="0" applyProtection="0"/>
    <xf numFmtId="0" fontId="13" fillId="0" borderId="0"/>
    <xf numFmtId="0" fontId="132" fillId="25" borderId="4" applyNumberFormat="0" applyAlignment="0" applyProtection="0"/>
    <xf numFmtId="218" fontId="114" fillId="21" borderId="4" applyNumberFormat="0" applyAlignment="0" applyProtection="0"/>
    <xf numFmtId="0" fontId="196" fillId="59" borderId="38">
      <alignment horizontal="left" vertical="center"/>
    </xf>
    <xf numFmtId="0" fontId="131" fillId="21" borderId="11" applyNumberFormat="0" applyAlignment="0" applyProtection="0"/>
    <xf numFmtId="0" fontId="137" fillId="0" borderId="60" applyNumberFormat="0" applyFill="0" applyAlignment="0" applyProtection="0"/>
    <xf numFmtId="0" fontId="127" fillId="21" borderId="11" applyNumberFormat="0" applyAlignment="0" applyProtection="0"/>
    <xf numFmtId="0" fontId="64" fillId="24" borderId="10" applyNumberFormat="0" applyFont="0" applyAlignment="0" applyProtection="0"/>
    <xf numFmtId="4" fontId="262" fillId="57" borderId="38">
      <alignment horizontal="right" vertical="center"/>
      <protection locked="0"/>
    </xf>
    <xf numFmtId="0" fontId="127" fillId="21" borderId="11" applyNumberFormat="0" applyAlignment="0" applyProtection="0"/>
    <xf numFmtId="201" fontId="187" fillId="0" borderId="0"/>
    <xf numFmtId="0" fontId="272" fillId="21" borderId="11" applyNumberFormat="0" applyAlignment="0" applyProtection="0"/>
    <xf numFmtId="0" fontId="80" fillId="9" borderId="0" applyNumberFormat="0" applyBorder="0" applyAlignment="0" applyProtection="0"/>
    <xf numFmtId="0" fontId="13" fillId="0" borderId="0"/>
    <xf numFmtId="201" fontId="111" fillId="11" borderId="0" applyNumberFormat="0" applyBorder="0" applyAlignment="0" applyProtection="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2" fillId="21" borderId="4" applyNumberFormat="0" applyAlignment="0" applyProtection="0"/>
    <xf numFmtId="0" fontId="64" fillId="24" borderId="10" applyNumberFormat="0" applyFont="0" applyAlignment="0" applyProtection="0"/>
    <xf numFmtId="0" fontId="130" fillId="8" borderId="4" applyNumberFormat="0" applyAlignment="0" applyProtection="0"/>
    <xf numFmtId="218" fontId="184" fillId="24" borderId="10" applyNumberFormat="0" applyFont="0" applyAlignment="0" applyProtection="0"/>
    <xf numFmtId="218" fontId="137" fillId="0" borderId="13" applyNumberFormat="0" applyFill="0" applyAlignment="0" applyProtection="0"/>
    <xf numFmtId="0" fontId="137" fillId="0" borderId="47" applyNumberFormat="0" applyFill="0" applyAlignment="0" applyProtection="0"/>
    <xf numFmtId="49" fontId="64" fillId="0" borderId="38">
      <alignment horizontal="left" vertical="center"/>
      <protection locked="0"/>
    </xf>
    <xf numFmtId="49" fontId="312" fillId="0" borderId="38">
      <alignment horizontal="left" vertical="center"/>
      <protection locked="0"/>
    </xf>
    <xf numFmtId="0" fontId="241" fillId="0" borderId="45" applyNumberFormat="0" applyFill="0" applyAlignment="0" applyProtection="0"/>
    <xf numFmtId="0" fontId="130" fillId="8" borderId="4" applyNumberFormat="0" applyAlignment="0" applyProtection="0"/>
    <xf numFmtId="0" fontId="65" fillId="24" borderId="10" applyNumberFormat="0" applyFont="0" applyAlignment="0" applyProtection="0"/>
    <xf numFmtId="0" fontId="80" fillId="24" borderId="10" applyNumberFormat="0" applyFont="0" applyAlignment="0" applyProtection="0"/>
    <xf numFmtId="0" fontId="266" fillId="24" borderId="10" applyNumberFormat="0" applyFont="0" applyAlignment="0" applyProtection="0"/>
    <xf numFmtId="0" fontId="80" fillId="24" borderId="10" applyNumberFormat="0" applyFont="0" applyAlignment="0" applyProtection="0"/>
    <xf numFmtId="0" fontId="132" fillId="21" borderId="4" applyNumberFormat="0" applyAlignment="0" applyProtection="0"/>
    <xf numFmtId="49" fontId="64" fillId="0" borderId="38">
      <alignment horizontal="left" vertical="center"/>
      <protection locked="0"/>
    </xf>
    <xf numFmtId="0" fontId="186" fillId="24" borderId="10" applyNumberFormat="0" applyFont="0" applyAlignment="0" applyProtection="0"/>
    <xf numFmtId="0" fontId="273" fillId="21" borderId="4" applyNumberFormat="0" applyAlignment="0" applyProtection="0"/>
    <xf numFmtId="0" fontId="111" fillId="16" borderId="0" applyNumberFormat="0" applyBorder="0" applyAlignment="0" applyProtection="0"/>
    <xf numFmtId="0" fontId="80" fillId="8" borderId="0" applyNumberFormat="0" applyBorder="0" applyAlignment="0" applyProtection="0"/>
    <xf numFmtId="201" fontId="131" fillId="21" borderId="11" applyNumberFormat="0" applyAlignment="0" applyProtection="0"/>
    <xf numFmtId="49" fontId="310" fillId="57" borderId="38">
      <alignment horizontal="left" vertical="center"/>
      <protection locked="0"/>
    </xf>
    <xf numFmtId="0" fontId="127" fillId="21" borderId="11" applyNumberFormat="0" applyAlignment="0" applyProtection="0"/>
    <xf numFmtId="0" fontId="35" fillId="47" borderId="0" applyNumberFormat="0" applyBorder="0" applyAlignment="0" applyProtection="0"/>
    <xf numFmtId="0" fontId="109" fillId="24" borderId="10" applyNumberFormat="0" applyFont="0" applyAlignment="0" applyProtection="0"/>
    <xf numFmtId="218" fontId="124" fillId="8" borderId="4" applyNumberFormat="0" applyAlignment="0" applyProtection="0"/>
    <xf numFmtId="49" fontId="262" fillId="0" borderId="38">
      <alignment horizontal="center" vertical="center"/>
      <protection locked="0"/>
    </xf>
    <xf numFmtId="49" fontId="262" fillId="57" borderId="38">
      <alignment horizontal="left" vertical="center"/>
      <protection locked="0"/>
    </xf>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109" fillId="0" borderId="0"/>
    <xf numFmtId="0" fontId="111" fillId="20" borderId="0" applyNumberFormat="0" applyBorder="0" applyAlignment="0" applyProtection="0"/>
    <xf numFmtId="0" fontId="13" fillId="55" borderId="0" applyNumberFormat="0" applyBorder="0" applyAlignment="0" applyProtection="0"/>
    <xf numFmtId="0" fontId="271" fillId="8" borderId="4" applyNumberFormat="0" applyAlignment="0" applyProtection="0"/>
    <xf numFmtId="0" fontId="322" fillId="70" borderId="56" applyNumberFormat="0" applyAlignment="0" applyProtection="0"/>
    <xf numFmtId="0" fontId="109" fillId="24" borderId="10" applyNumberFormat="0" applyFont="0" applyAlignment="0" applyProtection="0"/>
    <xf numFmtId="0" fontId="258" fillId="0" borderId="27" applyNumberFormat="0" applyFill="0" applyAlignment="0" applyProtection="0"/>
    <xf numFmtId="201" fontId="146" fillId="0" borderId="0"/>
    <xf numFmtId="0" fontId="119" fillId="0" borderId="6" applyNumberFormat="0" applyFill="0" applyAlignment="0" applyProtection="0"/>
    <xf numFmtId="201" fontId="111" fillId="13" borderId="0" applyNumberFormat="0" applyBorder="0" applyAlignment="0" applyProtection="0"/>
    <xf numFmtId="0" fontId="177" fillId="30" borderId="30" applyNumberFormat="0" applyAlignment="0" applyProtection="0"/>
    <xf numFmtId="0" fontId="131" fillId="21" borderId="11" applyNumberFormat="0" applyAlignment="0" applyProtection="0"/>
    <xf numFmtId="0" fontId="199" fillId="68" borderId="10" applyNumberFormat="0" applyFont="0" applyAlignment="0" applyProtection="0"/>
    <xf numFmtId="49" fontId="64" fillId="0" borderId="38">
      <alignment horizontal="left" vertical="center"/>
      <protection locked="0"/>
    </xf>
    <xf numFmtId="0" fontId="133" fillId="0" borderId="0"/>
    <xf numFmtId="0" fontId="193" fillId="57" borderId="38">
      <alignment horizontal="right" vertical="center"/>
    </xf>
    <xf numFmtId="0" fontId="132" fillId="21" borderId="4" applyNumberFormat="0" applyAlignment="0" applyProtection="0"/>
    <xf numFmtId="0" fontId="182" fillId="0" borderId="13" applyNumberFormat="0" applyFill="0" applyAlignment="0" applyProtection="0"/>
    <xf numFmtId="0" fontId="137" fillId="0" borderId="13" applyNumberFormat="0" applyFill="0" applyAlignment="0" applyProtection="0"/>
    <xf numFmtId="0" fontId="84" fillId="24" borderId="10" applyNumberFormat="0" applyFont="0" applyAlignment="0" applyProtection="0"/>
    <xf numFmtId="49" fontId="262" fillId="0" borderId="38">
      <alignment horizontal="center" vertical="center"/>
      <protection locked="0"/>
    </xf>
    <xf numFmtId="0" fontId="109" fillId="0" borderId="0"/>
    <xf numFmtId="0" fontId="137" fillId="0" borderId="13" applyNumberFormat="0" applyFill="0" applyAlignment="0" applyProtection="0"/>
    <xf numFmtId="4" fontId="68" fillId="61" borderId="38">
      <alignment horizontal="right" vertical="center"/>
      <protection locked="0"/>
    </xf>
    <xf numFmtId="0" fontId="35" fillId="0" borderId="0"/>
    <xf numFmtId="0" fontId="13" fillId="38" borderId="0" applyNumberFormat="0" applyBorder="0" applyAlignment="0" applyProtection="0"/>
    <xf numFmtId="0" fontId="131" fillId="21" borderId="11" applyNumberFormat="0" applyAlignment="0" applyProtection="0"/>
    <xf numFmtId="0" fontId="186" fillId="24" borderId="10" applyNumberFormat="0" applyFont="0" applyAlignment="0" applyProtection="0"/>
    <xf numFmtId="49" fontId="310" fillId="57" borderId="38">
      <alignment horizontal="left" vertical="center"/>
      <protection locked="0"/>
    </xf>
    <xf numFmtId="0" fontId="130" fillId="8" borderId="4" applyNumberFormat="0" applyAlignment="0" applyProtection="0"/>
    <xf numFmtId="0" fontId="127" fillId="21" borderId="11" applyNumberFormat="0" applyAlignment="0" applyProtection="0"/>
    <xf numFmtId="0" fontId="65" fillId="57" borderId="38">
      <alignment horizontal="left" vertical="center"/>
    </xf>
    <xf numFmtId="0" fontId="131" fillId="21" borderId="11" applyNumberFormat="0" applyAlignment="0" applyProtection="0"/>
    <xf numFmtId="0" fontId="196" fillId="59" borderId="38">
      <alignment horizontal="left" vertical="center"/>
    </xf>
    <xf numFmtId="201" fontId="130" fillId="8" borderId="4" applyNumberFormat="0" applyAlignment="0" applyProtection="0"/>
    <xf numFmtId="218" fontId="127" fillId="21" borderId="11" applyNumberFormat="0" applyAlignment="0" applyProtection="0"/>
    <xf numFmtId="0" fontId="130" fillId="8" borderId="4" applyNumberFormat="0" applyAlignment="0" applyProtection="0"/>
    <xf numFmtId="49" fontId="64" fillId="0" borderId="38">
      <alignment horizontal="left" vertical="center"/>
      <protection locked="0"/>
    </xf>
    <xf numFmtId="49" fontId="286" fillId="0" borderId="38">
      <alignment horizontal="left" vertical="center"/>
      <protection locked="0"/>
    </xf>
    <xf numFmtId="0" fontId="124" fillId="8" borderId="4" applyNumberFormat="0" applyAlignment="0" applyProtection="0"/>
    <xf numFmtId="0" fontId="131" fillId="25" borderId="11" applyNumberFormat="0" applyAlignment="0" applyProtection="0"/>
    <xf numFmtId="0" fontId="132" fillId="21" borderId="4" applyNumberFormat="0" applyAlignment="0" applyProtection="0"/>
    <xf numFmtId="4" fontId="262" fillId="57" borderId="38">
      <alignment horizontal="right" vertical="center"/>
      <protection locked="0"/>
    </xf>
    <xf numFmtId="201" fontId="111" fillId="15" borderId="0" applyNumberFormat="0" applyBorder="0" applyAlignment="0" applyProtection="0"/>
    <xf numFmtId="0" fontId="184" fillId="24" borderId="10" applyNumberFormat="0" applyFont="0" applyAlignment="0" applyProtection="0"/>
    <xf numFmtId="0" fontId="65" fillId="24" borderId="10" applyNumberFormat="0" applyFont="0" applyAlignment="0" applyProtection="0"/>
    <xf numFmtId="0" fontId="303" fillId="7" borderId="53" applyNumberFormat="0" applyAlignment="0" applyProtection="0"/>
    <xf numFmtId="218" fontId="114" fillId="21" borderId="4" applyNumberFormat="0" applyAlignment="0" applyProtection="0"/>
    <xf numFmtId="49" fontId="262" fillId="0" borderId="38">
      <alignment horizontal="center" vertical="center"/>
      <protection locked="0"/>
    </xf>
    <xf numFmtId="4" fontId="306" fillId="57" borderId="38">
      <alignment horizontal="right" vertical="center"/>
      <protection locked="0"/>
    </xf>
    <xf numFmtId="0" fontId="130" fillId="8" borderId="4" applyNumberFormat="0" applyAlignment="0" applyProtection="0"/>
    <xf numFmtId="49" fontId="108" fillId="0" borderId="38">
      <alignment horizontal="center" vertical="center" wrapText="1"/>
    </xf>
    <xf numFmtId="0" fontId="114" fillId="21" borderId="4" applyNumberFormat="0" applyAlignment="0" applyProtection="0"/>
    <xf numFmtId="0" fontId="184" fillId="24" borderId="10" applyNumberFormat="0" applyFont="0" applyAlignment="0" applyProtection="0"/>
    <xf numFmtId="0" fontId="130" fillId="23" borderId="4" applyNumberFormat="0" applyAlignment="0" applyProtection="0"/>
    <xf numFmtId="0" fontId="131" fillId="21" borderId="11" applyNumberFormat="0" applyAlignment="0" applyProtection="0"/>
    <xf numFmtId="0" fontId="35" fillId="50" borderId="0" applyNumberFormat="0" applyBorder="0" applyAlignment="0" applyProtection="0"/>
    <xf numFmtId="0" fontId="140" fillId="23" borderId="0" applyNumberFormat="0" applyBorder="0" applyAlignment="0" applyProtection="0"/>
    <xf numFmtId="0" fontId="141" fillId="6"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27" fillId="21" borderId="11" applyNumberFormat="0" applyAlignment="0" applyProtection="0"/>
    <xf numFmtId="218" fontId="124" fillId="8" borderId="4" applyNumberFormat="0" applyAlignment="0" applyProtection="0"/>
    <xf numFmtId="49" fontId="262" fillId="0" borderId="38">
      <alignment horizontal="center" vertical="center"/>
      <protection locked="0"/>
    </xf>
    <xf numFmtId="1" fontId="192" fillId="57" borderId="38">
      <alignment horizontal="right" vertical="center"/>
    </xf>
    <xf numFmtId="0" fontId="93" fillId="0" borderId="13" applyNumberFormat="0" applyFill="0" applyAlignment="0" applyProtection="0"/>
    <xf numFmtId="201" fontId="206" fillId="0" borderId="0">
      <protection locked="0"/>
    </xf>
    <xf numFmtId="0" fontId="255" fillId="40" borderId="0" applyNumberFormat="0" applyBorder="0" applyAlignment="0" applyProtection="0"/>
    <xf numFmtId="0" fontId="202" fillId="0" borderId="0"/>
    <xf numFmtId="0" fontId="131" fillId="21" borderId="11" applyNumberFormat="0" applyAlignment="0" applyProtection="0"/>
    <xf numFmtId="0" fontId="271" fillId="8" borderId="4" applyNumberFormat="0" applyAlignment="0" applyProtection="0"/>
    <xf numFmtId="201" fontId="146" fillId="0" borderId="0"/>
    <xf numFmtId="218" fontId="65" fillId="24" borderId="10" applyNumberFormat="0" applyFont="0" applyAlignment="0" applyProtection="0"/>
    <xf numFmtId="4" fontId="305" fillId="57" borderId="38">
      <alignment horizontal="right" vertical="center"/>
      <protection locked="0"/>
    </xf>
    <xf numFmtId="0" fontId="127" fillId="21" borderId="11" applyNumberFormat="0" applyAlignment="0" applyProtection="0"/>
    <xf numFmtId="1" fontId="192" fillId="57" borderId="38">
      <alignment horizontal="right" vertical="center"/>
    </xf>
    <xf numFmtId="218" fontId="65" fillId="24" borderId="10" applyNumberFormat="0" applyFont="0" applyAlignment="0" applyProtection="0"/>
    <xf numFmtId="0" fontId="135" fillId="0" borderId="7" applyNumberFormat="0" applyFill="0" applyAlignment="0" applyProtection="0"/>
    <xf numFmtId="0" fontId="137" fillId="0" borderId="13" applyNumberFormat="0" applyFill="0" applyAlignment="0" applyProtection="0"/>
    <xf numFmtId="0" fontId="322" fillId="70" borderId="56" applyNumberFormat="0" applyAlignment="0" applyProtection="0"/>
    <xf numFmtId="49" fontId="305" fillId="57" borderId="38">
      <alignment horizontal="left" vertical="center"/>
      <protection locked="0"/>
    </xf>
    <xf numFmtId="49" fontId="64" fillId="0" borderId="38">
      <alignment horizontal="left" vertical="center"/>
      <protection locked="0"/>
    </xf>
    <xf numFmtId="4" fontId="99" fillId="0" borderId="38">
      <alignment horizontal="right" vertical="center"/>
      <protection locked="0"/>
    </xf>
    <xf numFmtId="0" fontId="131" fillId="25" borderId="11" applyNumberFormat="0" applyAlignment="0" applyProtection="0"/>
    <xf numFmtId="0" fontId="124" fillId="8" borderId="4" applyNumberFormat="0" applyAlignment="0" applyProtection="0"/>
    <xf numFmtId="0" fontId="131" fillId="21" borderId="11" applyNumberFormat="0" applyAlignment="0" applyProtection="0"/>
    <xf numFmtId="0" fontId="124" fillId="8" borderId="4" applyNumberFormat="0" applyAlignment="0" applyProtection="0"/>
    <xf numFmtId="0" fontId="80" fillId="9" borderId="0" applyNumberFormat="0" applyBorder="0" applyAlignment="0" applyProtection="0"/>
    <xf numFmtId="0" fontId="132" fillId="21" borderId="4" applyNumberFormat="0" applyAlignment="0" applyProtection="0"/>
    <xf numFmtId="165" fontId="84" fillId="0" borderId="0" applyFont="0" applyFill="0" applyBorder="0" applyAlignment="0" applyProtection="0"/>
    <xf numFmtId="4" fontId="309" fillId="57" borderId="38">
      <alignment horizontal="right" vertical="center"/>
    </xf>
    <xf numFmtId="1" fontId="192" fillId="57" borderId="38">
      <alignment horizontal="right" vertical="center"/>
    </xf>
    <xf numFmtId="4" fontId="305" fillId="57" borderId="38">
      <alignment horizontal="right" vertical="center"/>
      <protection locked="0"/>
    </xf>
    <xf numFmtId="0" fontId="138" fillId="22" borderId="5" applyNumberFormat="0" applyAlignment="0" applyProtection="0"/>
    <xf numFmtId="0" fontId="109" fillId="24" borderId="10" applyNumberFormat="0" applyFont="0" applyAlignment="0" applyProtection="0"/>
    <xf numFmtId="0" fontId="109" fillId="0" borderId="0"/>
    <xf numFmtId="0" fontId="303" fillId="7" borderId="53" applyNumberFormat="0" applyAlignment="0" applyProtection="0"/>
    <xf numFmtId="49" fontId="262" fillId="0" borderId="38">
      <alignment horizontal="center" vertical="center"/>
      <protection locked="0"/>
    </xf>
    <xf numFmtId="49" fontId="262" fillId="57" borderId="38">
      <alignment horizontal="left" vertical="center"/>
    </xf>
    <xf numFmtId="0" fontId="109" fillId="3" borderId="0" applyNumberFormat="0" applyBorder="0" applyAlignment="0" applyProtection="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80" fillId="4" borderId="0" applyNumberFormat="0" applyBorder="0" applyAlignment="0" applyProtection="0"/>
    <xf numFmtId="0" fontId="271" fillId="8" borderId="4" applyNumberFormat="0" applyAlignment="0" applyProtection="0"/>
    <xf numFmtId="0" fontId="65" fillId="0" borderId="0"/>
    <xf numFmtId="0" fontId="193" fillId="57" borderId="38">
      <alignment horizontal="right" vertical="center"/>
    </xf>
    <xf numFmtId="0" fontId="240" fillId="0" borderId="44" applyNumberFormat="0" applyFill="0" applyAlignment="0" applyProtection="0"/>
    <xf numFmtId="0" fontId="13" fillId="0" borderId="0"/>
    <xf numFmtId="0" fontId="303" fillId="7" borderId="53" applyNumberFormat="0" applyAlignment="0" applyProtection="0"/>
    <xf numFmtId="0" fontId="186" fillId="24" borderId="10" applyNumberFormat="0" applyFont="0" applyAlignment="0" applyProtection="0"/>
    <xf numFmtId="0" fontId="124" fillId="8" borderId="4" applyNumberFormat="0" applyAlignment="0" applyProtection="0"/>
    <xf numFmtId="0" fontId="125" fillId="0" borderId="9" applyNumberFormat="0" applyFill="0" applyAlignment="0" applyProtection="0"/>
    <xf numFmtId="201" fontId="127" fillId="21" borderId="11" applyNumberFormat="0" applyAlignment="0" applyProtection="0"/>
    <xf numFmtId="218" fontId="184" fillId="24" borderId="10" applyNumberFormat="0" applyFont="0" applyAlignment="0" applyProtection="0"/>
    <xf numFmtId="49" fontId="64" fillId="0" borderId="38">
      <alignment horizontal="left" vertical="center"/>
      <protection locked="0"/>
    </xf>
    <xf numFmtId="0" fontId="196" fillId="59" borderId="38">
      <alignment horizontal="left" vertical="center"/>
    </xf>
    <xf numFmtId="0" fontId="137" fillId="0" borderId="13" applyNumberFormat="0" applyFill="0" applyAlignment="0" applyProtection="0"/>
    <xf numFmtId="0" fontId="184" fillId="24" borderId="10" applyNumberFormat="0" applyFont="0" applyAlignment="0" applyProtection="0"/>
    <xf numFmtId="49" fontId="262" fillId="0" borderId="38">
      <alignment horizontal="center" vertical="center"/>
      <protection locked="0"/>
    </xf>
    <xf numFmtId="0" fontId="131" fillId="21" borderId="11" applyNumberFormat="0" applyAlignment="0" applyProtection="0"/>
    <xf numFmtId="0" fontId="137" fillId="0" borderId="13" applyNumberFormat="0" applyFill="0" applyAlignment="0" applyProtection="0"/>
    <xf numFmtId="4" fontId="309" fillId="57" borderId="38">
      <alignment horizontal="right" vertical="center"/>
      <protection locked="0"/>
    </xf>
    <xf numFmtId="0" fontId="130" fillId="23" borderId="4" applyNumberFormat="0" applyAlignment="0" applyProtection="0"/>
    <xf numFmtId="0" fontId="127" fillId="21" borderId="11" applyNumberFormat="0" applyAlignment="0" applyProtection="0"/>
    <xf numFmtId="0" fontId="80" fillId="6" borderId="0" applyNumberFormat="0" applyBorder="0" applyAlignment="0" applyProtection="0"/>
    <xf numFmtId="0" fontId="272" fillId="21" borderId="11" applyNumberFormat="0" applyAlignment="0" applyProtection="0"/>
    <xf numFmtId="218" fontId="184" fillId="24" borderId="10" applyNumberFormat="0" applyFont="0" applyAlignment="0" applyProtection="0"/>
    <xf numFmtId="0" fontId="131" fillId="21" borderId="11" applyNumberFormat="0" applyAlignment="0" applyProtection="0"/>
    <xf numFmtId="0" fontId="109" fillId="0" borderId="0"/>
    <xf numFmtId="0" fontId="130" fillId="8" borderId="4" applyNumberFormat="0" applyAlignment="0" applyProtection="0"/>
    <xf numFmtId="218" fontId="127" fillId="21" borderId="11" applyNumberFormat="0" applyAlignment="0" applyProtection="0"/>
    <xf numFmtId="0" fontId="124" fillId="8" borderId="4" applyNumberFormat="0" applyAlignment="0" applyProtection="0"/>
    <xf numFmtId="49" fontId="64" fillId="0" borderId="38">
      <alignment horizontal="left" vertical="center"/>
      <protection locked="0"/>
    </xf>
    <xf numFmtId="49" fontId="313" fillId="0" borderId="38">
      <alignment horizontal="left" vertical="center"/>
      <protection locked="0"/>
    </xf>
    <xf numFmtId="0" fontId="109" fillId="24" borderId="10" applyNumberFormat="0" applyFont="0" applyAlignment="0" applyProtection="0"/>
    <xf numFmtId="0" fontId="124" fillId="8" borderId="4" applyNumberFormat="0" applyAlignment="0" applyProtection="0"/>
    <xf numFmtId="0" fontId="137" fillId="0" borderId="60" applyNumberFormat="0" applyFill="0" applyAlignment="0" applyProtection="0"/>
    <xf numFmtId="0" fontId="109" fillId="0" borderId="0"/>
    <xf numFmtId="0" fontId="184" fillId="0" borderId="0"/>
    <xf numFmtId="0" fontId="35" fillId="34" borderId="0" applyNumberFormat="0" applyBorder="0" applyAlignment="0" applyProtection="0"/>
    <xf numFmtId="1" fontId="192" fillId="57" borderId="38">
      <alignment horizontal="right" vertical="center"/>
    </xf>
    <xf numFmtId="0" fontId="244" fillId="0" borderId="0"/>
    <xf numFmtId="0" fontId="143" fillId="0" borderId="9" applyNumberFormat="0" applyFill="0" applyAlignment="0" applyProtection="0"/>
    <xf numFmtId="0" fontId="137" fillId="0" borderId="13" applyNumberFormat="0" applyFill="0" applyAlignment="0" applyProtection="0"/>
    <xf numFmtId="0" fontId="131" fillId="25" borderId="11" applyNumberFormat="0" applyAlignment="0" applyProtection="0"/>
    <xf numFmtId="0" fontId="13" fillId="0" borderId="0"/>
    <xf numFmtId="0" fontId="65" fillId="0" borderId="0"/>
    <xf numFmtId="49" fontId="307" fillId="57" borderId="38">
      <alignment horizontal="left" vertical="center"/>
      <protection locked="0"/>
    </xf>
    <xf numFmtId="0" fontId="111" fillId="13" borderId="0" applyNumberFormat="0" applyBorder="0" applyAlignment="0" applyProtection="0"/>
    <xf numFmtId="0" fontId="65" fillId="24" borderId="10" applyNumberFormat="0" applyFont="0" applyAlignment="0" applyProtection="0"/>
    <xf numFmtId="0" fontId="130" fillId="8" borderId="4" applyNumberFormat="0" applyAlignment="0" applyProtection="0"/>
    <xf numFmtId="49" fontId="312" fillId="0" borderId="38">
      <alignment horizontal="left" vertical="center"/>
      <protection locked="0"/>
    </xf>
    <xf numFmtId="1" fontId="192" fillId="57" borderId="38">
      <alignment horizontal="right" vertical="center"/>
    </xf>
    <xf numFmtId="0" fontId="130" fillId="8" borderId="4" applyNumberFormat="0" applyAlignment="0" applyProtection="0"/>
    <xf numFmtId="231" fontId="130" fillId="8" borderId="4" applyNumberFormat="0" applyAlignment="0" applyProtection="0"/>
    <xf numFmtId="241" fontId="351" fillId="57" borderId="49" applyFill="0" applyBorder="0">
      <alignment horizontal="center" vertical="center" wrapText="1"/>
      <protection locked="0"/>
    </xf>
    <xf numFmtId="201" fontId="65" fillId="0" borderId="0"/>
    <xf numFmtId="0" fontId="124" fillId="8" borderId="4" applyNumberFormat="0" applyAlignment="0" applyProtection="0"/>
    <xf numFmtId="0" fontId="182" fillId="0" borderId="13" applyNumberFormat="0" applyFill="0" applyAlignment="0" applyProtection="0"/>
    <xf numFmtId="0" fontId="64" fillId="24" borderId="10" applyNumberFormat="0" applyFont="0" applyAlignment="0" applyProtection="0"/>
    <xf numFmtId="0" fontId="137" fillId="0" borderId="13" applyNumberFormat="0" applyFill="0" applyAlignment="0" applyProtection="0"/>
    <xf numFmtId="0" fontId="130" fillId="8" borderId="4" applyNumberFormat="0" applyAlignment="0" applyProtection="0"/>
    <xf numFmtId="0" fontId="137" fillId="0" borderId="13" applyNumberFormat="0" applyFill="0" applyAlignment="0" applyProtection="0"/>
    <xf numFmtId="4" fontId="311" fillId="57" borderId="38">
      <alignment horizontal="right" vertical="center"/>
      <protection locked="0"/>
    </xf>
    <xf numFmtId="0" fontId="131" fillId="25" borderId="11" applyNumberFormat="0" applyAlignment="0" applyProtection="0"/>
    <xf numFmtId="0" fontId="130" fillId="8" borderId="4" applyNumberFormat="0" applyAlignment="0" applyProtection="0"/>
    <xf numFmtId="0" fontId="13" fillId="43" borderId="0" applyNumberFormat="0" applyBorder="0" applyAlignment="0" applyProtection="0"/>
    <xf numFmtId="0" fontId="131" fillId="21" borderId="11" applyNumberFormat="0" applyAlignment="0" applyProtection="0"/>
    <xf numFmtId="218" fontId="137" fillId="0" borderId="13" applyNumberFormat="0" applyFill="0" applyAlignment="0" applyProtection="0"/>
    <xf numFmtId="0" fontId="80" fillId="9" borderId="0" applyNumberFormat="0" applyBorder="0" applyAlignment="0" applyProtection="0"/>
    <xf numFmtId="49" fontId="262" fillId="57" borderId="38">
      <alignment horizontal="left" vertical="center"/>
      <protection locked="0"/>
    </xf>
    <xf numFmtId="201" fontId="192" fillId="58" borderId="38">
      <alignment horizontal="left" vertical="center"/>
    </xf>
    <xf numFmtId="4" fontId="262" fillId="57" borderId="38">
      <alignment horizontal="right" vertical="center"/>
    </xf>
    <xf numFmtId="165" fontId="35" fillId="0" borderId="0" applyFont="0" applyFill="0" applyBorder="0" applyAlignment="0" applyProtection="0"/>
    <xf numFmtId="218" fontId="184" fillId="24" borderId="10" applyNumberFormat="0" applyFont="0" applyAlignment="0" applyProtection="0"/>
    <xf numFmtId="0" fontId="35" fillId="42" borderId="0" applyNumberFormat="0" applyBorder="0" applyAlignment="0" applyProtection="0"/>
    <xf numFmtId="49" fontId="313" fillId="0" borderId="38">
      <alignment horizontal="left" vertical="center"/>
    </xf>
    <xf numFmtId="0" fontId="223" fillId="21" borderId="61"/>
    <xf numFmtId="0" fontId="137" fillId="0" borderId="13" applyNumberFormat="0" applyFill="0" applyAlignment="0" applyProtection="0"/>
    <xf numFmtId="0" fontId="132" fillId="21" borderId="4" applyNumberFormat="0" applyAlignment="0" applyProtection="0"/>
    <xf numFmtId="0" fontId="186" fillId="24" borderId="10" applyNumberFormat="0" applyFont="0" applyAlignment="0" applyProtection="0"/>
    <xf numFmtId="201" fontId="131" fillId="21" borderId="11" applyNumberFormat="0" applyAlignment="0" applyProtection="0"/>
    <xf numFmtId="0" fontId="80" fillId="24" borderId="10" applyNumberFormat="0" applyFont="0" applyAlignment="0" applyProtection="0"/>
    <xf numFmtId="201" fontId="124" fillId="8" borderId="4" applyNumberFormat="0" applyAlignment="0" applyProtection="0"/>
    <xf numFmtId="0" fontId="121" fillId="0" borderId="8" applyNumberFormat="0" applyFill="0" applyAlignment="0" applyProtection="0"/>
    <xf numFmtId="0" fontId="93" fillId="0" borderId="13" applyNumberFormat="0" applyFill="0" applyAlignment="0" applyProtection="0"/>
    <xf numFmtId="0" fontId="137" fillId="0" borderId="13" applyNumberFormat="0" applyFill="0" applyAlignment="0" applyProtection="0"/>
    <xf numFmtId="0" fontId="64" fillId="24" borderId="10" applyNumberFormat="0" applyFont="0" applyAlignment="0" applyProtection="0"/>
    <xf numFmtId="0" fontId="84" fillId="0" borderId="0"/>
    <xf numFmtId="0" fontId="131" fillId="21" borderId="11" applyNumberFormat="0" applyAlignment="0" applyProtection="0"/>
    <xf numFmtId="0" fontId="184" fillId="24" borderId="10" applyNumberFormat="0" applyFont="0" applyAlignment="0" applyProtection="0"/>
    <xf numFmtId="218" fontId="114" fillId="21" borderId="4" applyNumberFormat="0" applyAlignment="0" applyProtection="0"/>
    <xf numFmtId="0" fontId="130" fillId="8" borderId="4" applyNumberFormat="0" applyAlignment="0" applyProtection="0"/>
    <xf numFmtId="0" fontId="131" fillId="21" borderId="11" applyNumberFormat="0" applyAlignment="0" applyProtection="0"/>
    <xf numFmtId="0" fontId="290" fillId="57" borderId="38">
      <alignment horizontal="right" vertical="center"/>
    </xf>
    <xf numFmtId="0" fontId="162" fillId="44" borderId="0" applyNumberFormat="0" applyBorder="0" applyAlignment="0" applyProtection="0"/>
    <xf numFmtId="0" fontId="80" fillId="24" borderId="10" applyNumberFormat="0" applyFont="0" applyAlignment="0" applyProtection="0"/>
    <xf numFmtId="0" fontId="137" fillId="0" borderId="13" applyNumberFormat="0" applyFill="0" applyAlignment="0" applyProtection="0"/>
    <xf numFmtId="0" fontId="194" fillId="57" borderId="38"/>
    <xf numFmtId="0" fontId="215" fillId="0" borderId="0" applyNumberFormat="0" applyFill="0" applyBorder="0" applyAlignment="0" applyProtection="0">
      <alignment vertical="top"/>
      <protection locked="0"/>
    </xf>
    <xf numFmtId="0" fontId="130" fillId="23" borderId="4" applyNumberFormat="0" applyAlignment="0" applyProtection="0"/>
    <xf numFmtId="0" fontId="252" fillId="31" borderId="33" applyNumberFormat="0" applyAlignment="0" applyProtection="0"/>
    <xf numFmtId="0" fontId="35" fillId="35" borderId="0" applyNumberFormat="0" applyBorder="0" applyAlignment="0" applyProtection="0"/>
    <xf numFmtId="0" fontId="124" fillId="8" borderId="4" applyNumberFormat="0" applyAlignment="0" applyProtection="0"/>
    <xf numFmtId="0" fontId="131" fillId="21" borderId="11" applyNumberFormat="0" applyAlignment="0" applyProtection="0"/>
    <xf numFmtId="0" fontId="132" fillId="21" borderId="4" applyNumberFormat="0" applyAlignment="0" applyProtection="0"/>
    <xf numFmtId="0" fontId="253" fillId="0" borderId="0" applyNumberFormat="0" applyFill="0" applyBorder="0" applyAlignment="0" applyProtection="0"/>
    <xf numFmtId="4" fontId="99" fillId="0" borderId="38">
      <alignment horizontal="right" vertical="center"/>
      <protection locked="0"/>
    </xf>
    <xf numFmtId="0" fontId="186" fillId="24" borderId="10" applyNumberFormat="0" applyFont="0" applyAlignment="0" applyProtection="0"/>
    <xf numFmtId="0" fontId="109" fillId="0" borderId="0"/>
    <xf numFmtId="0" fontId="131" fillId="21" borderId="11" applyNumberFormat="0" applyAlignment="0" applyProtection="0"/>
    <xf numFmtId="0" fontId="131" fillId="21" borderId="11" applyNumberFormat="0" applyAlignment="0" applyProtection="0"/>
    <xf numFmtId="0" fontId="134" fillId="0" borderId="6" applyNumberFormat="0" applyFill="0" applyAlignment="0" applyProtection="0"/>
    <xf numFmtId="0" fontId="127" fillId="21" borderId="11" applyNumberFormat="0" applyAlignment="0" applyProtection="0"/>
    <xf numFmtId="0" fontId="80" fillId="9" borderId="0" applyNumberFormat="0" applyBorder="0" applyAlignment="0" applyProtection="0"/>
    <xf numFmtId="0" fontId="64" fillId="24" borderId="10" applyNumberFormat="0" applyFont="0" applyAlignment="0" applyProtection="0"/>
    <xf numFmtId="0" fontId="111" fillId="14" borderId="0" applyNumberFormat="0" applyBorder="0" applyAlignment="0" applyProtection="0"/>
    <xf numFmtId="0" fontId="273" fillId="21" borderId="4" applyNumberFormat="0" applyAlignment="0" applyProtection="0"/>
    <xf numFmtId="49" fontId="262" fillId="0" borderId="38">
      <alignment horizontal="center" vertical="center"/>
      <protection locked="0"/>
    </xf>
    <xf numFmtId="0" fontId="191" fillId="0" borderId="37" applyNumberFormat="0" applyFont="0" applyFill="0" applyAlignment="0" applyProtection="0"/>
    <xf numFmtId="4" fontId="306" fillId="57" borderId="38">
      <alignment horizontal="right" vertical="center"/>
    </xf>
    <xf numFmtId="0" fontId="124" fillId="8" borderId="4" applyNumberFormat="0" applyAlignment="0" applyProtection="0"/>
    <xf numFmtId="0" fontId="131" fillId="21" borderId="11" applyNumberFormat="0" applyAlignment="0" applyProtection="0"/>
    <xf numFmtId="0" fontId="184" fillId="24" borderId="10" applyNumberFormat="0" applyFont="0" applyAlignment="0" applyProtection="0"/>
    <xf numFmtId="201" fontId="111" fillId="14" borderId="0" applyNumberFormat="0" applyBorder="0" applyAlignment="0" applyProtection="0"/>
    <xf numFmtId="0" fontId="80" fillId="11" borderId="0" applyNumberFormat="0" applyBorder="0" applyAlignment="0" applyProtection="0"/>
    <xf numFmtId="171" fontId="84" fillId="0" borderId="0" applyFont="0" applyFill="0" applyBorder="0" applyAlignment="0" applyProtection="0"/>
    <xf numFmtId="0" fontId="272" fillId="21" borderId="11" applyNumberFormat="0" applyAlignment="0" applyProtection="0"/>
    <xf numFmtId="0" fontId="303" fillId="7" borderId="53" applyNumberFormat="0" applyAlignment="0" applyProtection="0"/>
    <xf numFmtId="0" fontId="35" fillId="0" borderId="0"/>
    <xf numFmtId="0" fontId="111" fillId="16" borderId="0" applyNumberFormat="0" applyBorder="0" applyAlignment="0" applyProtection="0"/>
    <xf numFmtId="0" fontId="13" fillId="42" borderId="0" applyNumberFormat="0" applyBorder="0" applyAlignment="0" applyProtection="0"/>
    <xf numFmtId="218" fontId="184" fillId="24" borderId="10" applyNumberFormat="0" applyFont="0" applyAlignment="0" applyProtection="0"/>
    <xf numFmtId="4" fontId="99" fillId="0" borderId="38">
      <alignment horizontal="right" vertical="center"/>
      <protection locked="0"/>
    </xf>
    <xf numFmtId="0" fontId="131" fillId="21" borderId="11" applyNumberFormat="0" applyAlignment="0" applyProtection="0"/>
    <xf numFmtId="49" fontId="108" fillId="0" borderId="38">
      <alignment horizontal="center" vertical="center" wrapText="1"/>
    </xf>
    <xf numFmtId="0" fontId="114" fillId="21" borderId="4" applyNumberFormat="0" applyAlignment="0" applyProtection="0"/>
    <xf numFmtId="0" fontId="132" fillId="21" borderId="4" applyNumberFormat="0" applyAlignment="0" applyProtection="0"/>
    <xf numFmtId="201" fontId="124" fillId="8" borderId="4" applyNumberFormat="0" applyAlignment="0" applyProtection="0"/>
    <xf numFmtId="218" fontId="127" fillId="21" borderId="11" applyNumberFormat="0" applyAlignment="0" applyProtection="0"/>
    <xf numFmtId="0" fontId="130" fillId="8" borderId="4" applyNumberFormat="0" applyAlignment="0" applyProtection="0"/>
    <xf numFmtId="0" fontId="80" fillId="10" borderId="0" applyNumberFormat="0" applyBorder="0" applyAlignment="0" applyProtection="0"/>
    <xf numFmtId="0" fontId="35" fillId="50" borderId="0" applyNumberFormat="0" applyBorder="0" applyAlignment="0" applyProtection="0"/>
    <xf numFmtId="0" fontId="80" fillId="4" borderId="0" applyNumberFormat="0" applyBorder="0" applyAlignment="0" applyProtection="0"/>
    <xf numFmtId="165" fontId="84" fillId="0" borderId="0" applyFont="0" applyFill="0" applyBorder="0" applyAlignment="0" applyProtection="0"/>
    <xf numFmtId="0" fontId="70" fillId="24" borderId="10" applyNumberFormat="0" applyFont="0" applyAlignment="0" applyProtection="0"/>
    <xf numFmtId="0" fontId="74" fillId="0" borderId="0" applyNumberFormat="0" applyFill="0" applyBorder="0" applyAlignment="0" applyProtection="0"/>
    <xf numFmtId="0" fontId="192" fillId="58" borderId="38">
      <alignment horizontal="left" vertical="center"/>
    </xf>
    <xf numFmtId="0" fontId="124" fillId="8" borderId="4" applyNumberFormat="0" applyAlignment="0" applyProtection="0"/>
    <xf numFmtId="0" fontId="130" fillId="8" borderId="4" applyNumberFormat="0" applyAlignment="0" applyProtection="0"/>
    <xf numFmtId="201" fontId="109" fillId="24" borderId="10" applyNumberFormat="0" applyFont="0" applyAlignment="0" applyProtection="0"/>
    <xf numFmtId="218" fontId="114" fillId="21" borderId="4" applyNumberFormat="0" applyAlignment="0" applyProtection="0"/>
    <xf numFmtId="0" fontId="132" fillId="21" borderId="4" applyNumberFormat="0" applyAlignment="0" applyProtection="0"/>
    <xf numFmtId="0" fontId="193" fillId="57" borderId="38">
      <alignment horizontal="right" vertical="center"/>
    </xf>
    <xf numFmtId="49" fontId="262" fillId="0" borderId="38">
      <alignment horizontal="center" vertical="center"/>
      <protection locked="0"/>
    </xf>
    <xf numFmtId="201" fontId="138" fillId="22" borderId="5" applyNumberFormat="0" applyAlignment="0" applyProtection="0"/>
    <xf numFmtId="0" fontId="182" fillId="0" borderId="35" applyNumberFormat="0" applyFill="0" applyAlignment="0" applyProtection="0"/>
    <xf numFmtId="0" fontId="132" fillId="21" borderId="4" applyNumberFormat="0" applyAlignment="0" applyProtection="0"/>
    <xf numFmtId="0" fontId="114" fillId="21" borderId="4" applyNumberFormat="0" applyAlignment="0" applyProtection="0"/>
    <xf numFmtId="0" fontId="109" fillId="12" borderId="0" applyNumberFormat="0" applyBorder="0" applyAlignment="0" applyProtection="0"/>
    <xf numFmtId="0" fontId="137" fillId="0" borderId="13" applyNumberFormat="0" applyFill="0" applyAlignment="0" applyProtection="0"/>
    <xf numFmtId="0" fontId="271" fillId="8" borderId="4" applyNumberFormat="0" applyAlignment="0" applyProtection="0"/>
    <xf numFmtId="0" fontId="184" fillId="24" borderId="10" applyNumberFormat="0" applyFont="0" applyAlignment="0" applyProtection="0"/>
    <xf numFmtId="0" fontId="111" fillId="11" borderId="0" applyNumberFormat="0" applyBorder="0" applyAlignment="0" applyProtection="0"/>
    <xf numFmtId="0" fontId="120" fillId="0" borderId="7" applyNumberFormat="0" applyFill="0" applyAlignment="0" applyProtection="0"/>
    <xf numFmtId="218" fontId="130" fillId="8" borderId="4" applyNumberFormat="0" applyAlignment="0" applyProtection="0"/>
    <xf numFmtId="0" fontId="303" fillId="7" borderId="53" applyNumberFormat="0" applyAlignment="0" applyProtection="0"/>
    <xf numFmtId="218" fontId="130" fillId="8" borderId="4" applyNumberFormat="0" applyAlignment="0" applyProtection="0"/>
    <xf numFmtId="0" fontId="206" fillId="0" borderId="0">
      <protection locked="0"/>
    </xf>
    <xf numFmtId="0" fontId="124" fillId="8" borderId="4" applyNumberFormat="0" applyAlignment="0" applyProtection="0"/>
    <xf numFmtId="0" fontId="192" fillId="61" borderId="38">
      <alignment horizontal="center" vertical="center"/>
    </xf>
    <xf numFmtId="0" fontId="137" fillId="0" borderId="13" applyNumberFormat="0" applyFill="0" applyAlignment="0" applyProtection="0"/>
    <xf numFmtId="0" fontId="80" fillId="23" borderId="0" applyNumberFormat="0" applyBorder="0" applyAlignment="0" applyProtection="0"/>
    <xf numFmtId="0" fontId="184" fillId="24" borderId="10" applyNumberFormat="0" applyFont="0" applyAlignment="0" applyProtection="0"/>
    <xf numFmtId="0" fontId="130" fillId="23" borderId="4" applyNumberFormat="0" applyAlignment="0" applyProtection="0"/>
    <xf numFmtId="0" fontId="130" fillId="8" borderId="4" applyNumberFormat="0" applyAlignment="0" applyProtection="0"/>
    <xf numFmtId="0" fontId="193" fillId="57" borderId="38">
      <alignment horizontal="right" vertical="center"/>
    </xf>
    <xf numFmtId="0" fontId="137" fillId="0" borderId="13" applyNumberFormat="0" applyFill="0" applyAlignment="0" applyProtection="0"/>
    <xf numFmtId="4" fontId="306" fillId="57" borderId="38">
      <alignment horizontal="right" vertical="center"/>
      <protection locked="0"/>
    </xf>
    <xf numFmtId="0" fontId="130" fillId="8" borderId="4" applyNumberFormat="0" applyAlignment="0" applyProtection="0"/>
    <xf numFmtId="0" fontId="184" fillId="24" borderId="10" applyNumberFormat="0" applyFont="0" applyAlignment="0" applyProtection="0"/>
    <xf numFmtId="0" fontId="111" fillId="17"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218" fontId="127" fillId="21" borderId="11" applyNumberFormat="0" applyAlignment="0" applyProtection="0"/>
    <xf numFmtId="49" fontId="64" fillId="0" borderId="38">
      <alignment horizontal="left" vertical="center"/>
      <protection locked="0"/>
    </xf>
    <xf numFmtId="0" fontId="117" fillId="0" borderId="0" applyNumberFormat="0" applyFill="0" applyBorder="0" applyAlignment="0" applyProtection="0"/>
    <xf numFmtId="0" fontId="124" fillId="8" borderId="4" applyNumberFormat="0" applyAlignment="0" applyProtection="0"/>
    <xf numFmtId="0" fontId="80" fillId="24"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201" fontId="184" fillId="24" borderId="10" applyNumberFormat="0" applyFont="0" applyAlignment="0" applyProtection="0"/>
    <xf numFmtId="0" fontId="109" fillId="0" borderId="0"/>
    <xf numFmtId="0" fontId="288" fillId="9" borderId="51" applyNumberFormat="0" applyAlignment="0" applyProtection="0"/>
    <xf numFmtId="49" fontId="262" fillId="0" borderId="38">
      <alignment horizontal="left" vertical="center" wrapText="1"/>
      <protection locked="0"/>
    </xf>
    <xf numFmtId="0" fontId="64" fillId="0" borderId="0" applyNumberFormat="0" applyFill="0" applyBorder="0" applyAlignment="0" applyProtection="0"/>
    <xf numFmtId="0" fontId="132" fillId="21" borderId="4" applyNumberFormat="0" applyAlignment="0" applyProtection="0"/>
    <xf numFmtId="0" fontId="132" fillId="21" borderId="4" applyNumberFormat="0" applyAlignment="0" applyProtection="0"/>
    <xf numFmtId="0" fontId="80" fillId="6" borderId="0" applyNumberFormat="0" applyBorder="0" applyAlignment="0" applyProtection="0"/>
    <xf numFmtId="0" fontId="109" fillId="0" borderId="0"/>
    <xf numFmtId="0" fontId="132" fillId="21" borderId="4" applyNumberFormat="0" applyAlignment="0" applyProtection="0"/>
    <xf numFmtId="0" fontId="193" fillId="57" borderId="38">
      <alignment horizontal="right" vertical="center"/>
    </xf>
    <xf numFmtId="0" fontId="109" fillId="0" borderId="0"/>
    <xf numFmtId="0" fontId="130" fillId="8" borderId="4" applyNumberFormat="0" applyAlignment="0" applyProtection="0"/>
    <xf numFmtId="0" fontId="65" fillId="0" borderId="0"/>
    <xf numFmtId="0" fontId="132" fillId="21" borderId="4" applyNumberFormat="0" applyAlignment="0" applyProtection="0"/>
    <xf numFmtId="49" fontId="309" fillId="57" borderId="38">
      <alignment horizontal="left" vertical="center"/>
    </xf>
    <xf numFmtId="0" fontId="80" fillId="5" borderId="0" applyNumberFormat="0" applyBorder="0" applyAlignment="0" applyProtection="0"/>
    <xf numFmtId="0" fontId="127" fillId="21" borderId="11" applyNumberFormat="0" applyAlignment="0" applyProtection="0"/>
    <xf numFmtId="0" fontId="184" fillId="24" borderId="10" applyNumberFormat="0" applyFont="0" applyAlignment="0" applyProtection="0"/>
    <xf numFmtId="0" fontId="240" fillId="0" borderId="44" applyNumberFormat="0" applyFill="0" applyAlignment="0" applyProtection="0"/>
    <xf numFmtId="201" fontId="187" fillId="0" borderId="0"/>
    <xf numFmtId="0" fontId="84" fillId="0" borderId="0"/>
    <xf numFmtId="0" fontId="13" fillId="0" borderId="0"/>
    <xf numFmtId="0" fontId="145" fillId="5" borderId="0" applyNumberFormat="0" applyBorder="0" applyAlignment="0" applyProtection="0"/>
    <xf numFmtId="0" fontId="64" fillId="0" borderId="0"/>
    <xf numFmtId="0" fontId="186" fillId="24" borderId="10" applyNumberFormat="0" applyFont="0" applyAlignment="0" applyProtection="0"/>
    <xf numFmtId="0" fontId="132" fillId="21" borderId="4" applyNumberFormat="0" applyAlignment="0" applyProtection="0"/>
    <xf numFmtId="0" fontId="172" fillId="26" borderId="0" applyNumberFormat="0" applyBorder="0" applyAlignment="0" applyProtection="0"/>
    <xf numFmtId="0" fontId="199" fillId="68" borderId="10" applyNumberFormat="0" applyFont="0" applyAlignment="0" applyProtection="0"/>
    <xf numFmtId="4" fontId="99" fillId="0" borderId="38">
      <alignment horizontal="right" vertical="center"/>
    </xf>
    <xf numFmtId="0" fontId="127" fillId="21" borderId="11" applyNumberFormat="0" applyAlignment="0" applyProtection="0"/>
    <xf numFmtId="0" fontId="65" fillId="0" borderId="0"/>
    <xf numFmtId="0" fontId="111" fillId="16" borderId="0" applyNumberFormat="0" applyBorder="0" applyAlignment="0" applyProtection="0"/>
    <xf numFmtId="0" fontId="93" fillId="0" borderId="13" applyNumberFormat="0" applyFill="0" applyAlignment="0" applyProtection="0"/>
    <xf numFmtId="0" fontId="84" fillId="0" borderId="0"/>
    <xf numFmtId="201" fontId="127" fillId="21" borderId="11" applyNumberFormat="0" applyAlignment="0" applyProtection="0"/>
    <xf numFmtId="4" fontId="68" fillId="69" borderId="38">
      <alignment horizontal="right" vertical="center"/>
      <protection locked="0"/>
    </xf>
    <xf numFmtId="49" fontId="108" fillId="0" borderId="38">
      <alignment horizontal="center" vertical="center" wrapText="1"/>
    </xf>
    <xf numFmtId="0" fontId="65" fillId="24" borderId="10" applyNumberFormat="0" applyFont="0" applyAlignment="0" applyProtection="0"/>
    <xf numFmtId="0" fontId="130" fillId="8" borderId="4" applyNumberFormat="0" applyAlignment="0" applyProtection="0"/>
    <xf numFmtId="0" fontId="136" fillId="0" borderId="8" applyNumberFormat="0" applyFill="0" applyAlignment="0" applyProtection="0"/>
    <xf numFmtId="201" fontId="206" fillId="0" borderId="0">
      <protection locked="0"/>
    </xf>
    <xf numFmtId="0" fontId="132" fillId="21" borderId="4" applyNumberFormat="0" applyAlignment="0" applyProtection="0"/>
    <xf numFmtId="0" fontId="137" fillId="0" borderId="13" applyNumberFormat="0" applyFill="0" applyAlignment="0" applyProtection="0"/>
    <xf numFmtId="0" fontId="114" fillId="21" borderId="4" applyNumberFormat="0" applyAlignment="0" applyProtection="0"/>
    <xf numFmtId="0" fontId="109" fillId="0" borderId="0"/>
    <xf numFmtId="0" fontId="110" fillId="19" borderId="0" applyNumberFormat="0" applyBorder="0" applyAlignment="0" applyProtection="0"/>
    <xf numFmtId="0" fontId="111" fillId="15" borderId="0" applyNumberFormat="0" applyBorder="0" applyAlignment="0" applyProtection="0"/>
    <xf numFmtId="0" fontId="137" fillId="0" borderId="13" applyNumberFormat="0" applyFill="0" applyAlignment="0" applyProtection="0"/>
    <xf numFmtId="4" fontId="311" fillId="57" borderId="38">
      <alignment horizontal="right" vertical="center"/>
      <protection locked="0"/>
    </xf>
    <xf numFmtId="0" fontId="131" fillId="25" borderId="11" applyNumberFormat="0" applyAlignment="0" applyProtection="0"/>
    <xf numFmtId="201" fontId="124" fillId="8" borderId="4" applyNumberFormat="0" applyAlignment="0" applyProtection="0"/>
    <xf numFmtId="0" fontId="140" fillId="23" borderId="0" applyNumberFormat="0" applyBorder="0" applyAlignment="0" applyProtection="0"/>
    <xf numFmtId="0" fontId="130" fillId="8" borderId="4" applyNumberFormat="0" applyAlignment="0" applyProtection="0"/>
    <xf numFmtId="0" fontId="111" fillId="14" borderId="0" applyNumberFormat="0" applyBorder="0" applyAlignment="0" applyProtection="0"/>
    <xf numFmtId="0" fontId="80" fillId="24" borderId="0" applyNumberFormat="0" applyBorder="0" applyAlignment="0" applyProtection="0"/>
    <xf numFmtId="0" fontId="131" fillId="21" borderId="11" applyNumberFormat="0" applyAlignment="0" applyProtection="0"/>
    <xf numFmtId="0" fontId="162" fillId="56" borderId="0" applyNumberFormat="0" applyBorder="0" applyAlignment="0" applyProtection="0"/>
    <xf numFmtId="0" fontId="219" fillId="0" borderId="0"/>
    <xf numFmtId="0" fontId="273" fillId="21" borderId="4" applyNumberFormat="0" applyAlignment="0" applyProtection="0"/>
    <xf numFmtId="9" fontId="65" fillId="0" borderId="0" applyFont="0" applyFill="0" applyBorder="0" applyAlignment="0" applyProtection="0"/>
    <xf numFmtId="0" fontId="35" fillId="35" borderId="0" applyNumberFormat="0" applyBorder="0" applyAlignment="0" applyProtection="0"/>
    <xf numFmtId="0" fontId="132" fillId="21" borderId="4" applyNumberFormat="0" applyAlignment="0" applyProtection="0"/>
    <xf numFmtId="0" fontId="109" fillId="0" borderId="0"/>
    <xf numFmtId="49" fontId="306" fillId="57" borderId="38">
      <alignment horizontal="left" vertical="center"/>
      <protection locked="0"/>
    </xf>
    <xf numFmtId="0" fontId="124" fillId="8" borderId="4" applyNumberFormat="0" applyAlignment="0" applyProtection="0"/>
    <xf numFmtId="0" fontId="65" fillId="24" borderId="10" applyNumberFormat="0" applyFont="0" applyAlignment="0" applyProtection="0"/>
    <xf numFmtId="0" fontId="35" fillId="0" borderId="0"/>
    <xf numFmtId="0" fontId="13" fillId="0" borderId="0"/>
    <xf numFmtId="0" fontId="143" fillId="0" borderId="9" applyNumberFormat="0" applyFill="0" applyAlignment="0" applyProtection="0"/>
    <xf numFmtId="0" fontId="272" fillId="21" borderId="11" applyNumberFormat="0" applyAlignment="0" applyProtection="0"/>
    <xf numFmtId="0" fontId="142" fillId="0" borderId="0" applyNumberFormat="0" applyFill="0" applyBorder="0" applyAlignment="0" applyProtection="0"/>
    <xf numFmtId="0" fontId="109" fillId="0" borderId="0"/>
    <xf numFmtId="0" fontId="80" fillId="3" borderId="0" applyNumberFormat="0" applyBorder="0" applyAlignment="0" applyProtection="0"/>
    <xf numFmtId="0" fontId="80" fillId="24" borderId="10" applyNumberFormat="0" applyFont="0" applyAlignment="0" applyProtection="0"/>
    <xf numFmtId="218" fontId="184" fillId="24" borderId="10" applyNumberFormat="0" applyFont="0" applyAlignment="0" applyProtection="0"/>
    <xf numFmtId="49" fontId="313" fillId="0" borderId="38">
      <alignment horizontal="left" vertical="center"/>
    </xf>
    <xf numFmtId="0" fontId="137" fillId="0" borderId="13" applyNumberFormat="0" applyFill="0" applyAlignment="0" applyProtection="0"/>
    <xf numFmtId="0" fontId="132" fillId="21" borderId="4" applyNumberFormat="0" applyAlignment="0" applyProtection="0"/>
    <xf numFmtId="0" fontId="186" fillId="24" borderId="10" applyNumberFormat="0" applyFont="0" applyAlignment="0" applyProtection="0"/>
    <xf numFmtId="201" fontId="124" fillId="8" borderId="4" applyNumberFormat="0" applyAlignment="0" applyProtection="0"/>
    <xf numFmtId="0" fontId="80" fillId="24" borderId="10" applyNumberFormat="0" applyFont="0" applyAlignment="0" applyProtection="0"/>
    <xf numFmtId="0" fontId="64" fillId="25" borderId="0">
      <alignment horizontal="right" vertical="top"/>
    </xf>
    <xf numFmtId="0" fontId="80" fillId="10" borderId="0" applyNumberFormat="0" applyBorder="0" applyAlignment="0" applyProtection="0"/>
    <xf numFmtId="0" fontId="110" fillId="17" borderId="0" applyNumberFormat="0" applyBorder="0" applyAlignment="0" applyProtection="0"/>
    <xf numFmtId="201" fontId="206" fillId="0" borderId="0">
      <protection locked="0"/>
    </xf>
    <xf numFmtId="201" fontId="184" fillId="24" borderId="10" applyNumberFormat="0" applyFont="0" applyAlignment="0" applyProtection="0"/>
    <xf numFmtId="0" fontId="194" fillId="57" borderId="38"/>
    <xf numFmtId="0" fontId="130" fillId="8" borderId="4" applyNumberFormat="0" applyAlignment="0" applyProtection="0"/>
    <xf numFmtId="0" fontId="80" fillId="5" borderId="0" applyNumberFormat="0" applyBorder="0" applyAlignment="0" applyProtection="0"/>
    <xf numFmtId="218" fontId="114" fillId="21" borderId="4" applyNumberFormat="0" applyAlignment="0" applyProtection="0"/>
    <xf numFmtId="0" fontId="130" fillId="8" borderId="4" applyNumberFormat="0" applyAlignment="0" applyProtection="0"/>
    <xf numFmtId="0" fontId="290" fillId="57" borderId="38">
      <alignment horizontal="right" vertical="center"/>
    </xf>
    <xf numFmtId="0" fontId="111" fillId="15" borderId="0" applyNumberFormat="0" applyBorder="0" applyAlignment="0" applyProtection="0"/>
    <xf numFmtId="0" fontId="80" fillId="24" borderId="10" applyNumberFormat="0" applyFont="0" applyAlignment="0" applyProtection="0"/>
    <xf numFmtId="0" fontId="137" fillId="0" borderId="13" applyNumberFormat="0" applyFill="0" applyAlignment="0" applyProtection="0"/>
    <xf numFmtId="0" fontId="194" fillId="57" borderId="38"/>
    <xf numFmtId="183" fontId="65" fillId="0" borderId="0" applyFont="0" applyFill="0" applyBorder="0" applyAlignment="0" applyProtection="0"/>
    <xf numFmtId="0" fontId="271" fillId="8" borderId="4" applyNumberFormat="0" applyAlignment="0" applyProtection="0"/>
    <xf numFmtId="0" fontId="80" fillId="8" borderId="0" applyNumberFormat="0" applyBorder="0" applyAlignment="0" applyProtection="0"/>
    <xf numFmtId="0" fontId="80" fillId="23"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165" fontId="35" fillId="0" borderId="0" applyFont="0" applyFill="0" applyBorder="0" applyAlignment="0" applyProtection="0"/>
    <xf numFmtId="0" fontId="184"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24" fillId="8" borderId="4" applyNumberFormat="0" applyAlignment="0" applyProtection="0"/>
    <xf numFmtId="0" fontId="13" fillId="0" borderId="0"/>
    <xf numFmtId="0" fontId="110" fillId="14"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0" fontId="207" fillId="0" borderId="0">
      <protection locked="0"/>
    </xf>
    <xf numFmtId="0" fontId="111" fillId="10" borderId="0" applyNumberFormat="0" applyBorder="0" applyAlignment="0" applyProtection="0"/>
    <xf numFmtId="0" fontId="109" fillId="0" borderId="0"/>
    <xf numFmtId="0" fontId="126" fillId="23" borderId="0" applyNumberFormat="0" applyBorder="0" applyAlignment="0" applyProtection="0"/>
    <xf numFmtId="0" fontId="111" fillId="7" borderId="0" applyNumberFormat="0" applyBorder="0" applyAlignment="0" applyProtection="0"/>
    <xf numFmtId="201" fontId="142" fillId="0" borderId="0" applyNumberFormat="0" applyFill="0" applyBorder="0" applyAlignment="0" applyProtection="0"/>
    <xf numFmtId="201" fontId="80" fillId="0" borderId="0"/>
    <xf numFmtId="0" fontId="35" fillId="38" borderId="0" applyNumberFormat="0" applyBorder="0" applyAlignment="0" applyProtection="0"/>
    <xf numFmtId="165" fontId="35" fillId="0" borderId="0" applyFont="0" applyFill="0" applyBorder="0" applyAlignment="0" applyProtection="0"/>
    <xf numFmtId="0" fontId="366" fillId="0" borderId="0" applyNumberFormat="0" applyFill="0" applyBorder="0" applyAlignment="0" applyProtection="0">
      <alignment vertical="top"/>
      <protection locked="0"/>
    </xf>
    <xf numFmtId="0" fontId="225" fillId="0" borderId="13" applyNumberFormat="0" applyFill="0" applyAlignment="0" applyProtection="0"/>
    <xf numFmtId="0" fontId="109" fillId="0" borderId="0"/>
    <xf numFmtId="0" fontId="203" fillId="0" borderId="0"/>
    <xf numFmtId="201" fontId="146" fillId="0" borderId="0"/>
    <xf numFmtId="0" fontId="255" fillId="53" borderId="0" applyNumberFormat="0" applyBorder="0" applyAlignment="0" applyProtection="0"/>
    <xf numFmtId="0" fontId="111" fillId="18" borderId="0" applyNumberFormat="0" applyBorder="0" applyAlignment="0" applyProtection="0"/>
    <xf numFmtId="0" fontId="65" fillId="0" borderId="0"/>
    <xf numFmtId="0" fontId="109" fillId="0" borderId="0"/>
    <xf numFmtId="0" fontId="240" fillId="0" borderId="44" applyNumberFormat="0" applyFill="0" applyAlignment="0" applyProtection="0"/>
    <xf numFmtId="0" fontId="80" fillId="23" borderId="0" applyNumberFormat="0" applyBorder="0" applyAlignment="0" applyProtection="0"/>
    <xf numFmtId="0" fontId="35" fillId="0" borderId="0"/>
    <xf numFmtId="0" fontId="35" fillId="55" borderId="0" applyNumberFormat="0" applyBorder="0" applyAlignment="0" applyProtection="0"/>
    <xf numFmtId="0" fontId="80" fillId="9" borderId="0" applyNumberFormat="0" applyBorder="0" applyAlignment="0" applyProtection="0"/>
    <xf numFmtId="0" fontId="109" fillId="0" borderId="0"/>
    <xf numFmtId="0" fontId="218" fillId="0" borderId="0" applyNumberFormat="0" applyFill="0" applyBorder="0" applyAlignment="0" applyProtection="0">
      <alignment vertical="top"/>
      <protection locked="0"/>
    </xf>
    <xf numFmtId="0" fontId="64" fillId="0" borderId="0"/>
    <xf numFmtId="0" fontId="80" fillId="0" borderId="0"/>
    <xf numFmtId="0" fontId="111" fillId="12" borderId="0" applyNumberFormat="0" applyBorder="0" applyAlignment="0" applyProtection="0"/>
    <xf numFmtId="201" fontId="80" fillId="0" borderId="0"/>
    <xf numFmtId="0" fontId="109" fillId="0" borderId="0"/>
    <xf numFmtId="0" fontId="111" fillId="15" borderId="0" applyNumberFormat="0" applyBorder="0" applyAlignment="0" applyProtection="0"/>
    <xf numFmtId="43" fontId="109" fillId="0" borderId="0" applyFont="0" applyFill="0" applyBorder="0" applyAlignment="0" applyProtection="0"/>
    <xf numFmtId="0" fontId="255" fillId="41" borderId="0" applyNumberFormat="0" applyBorder="0" applyAlignment="0" applyProtection="0"/>
    <xf numFmtId="0" fontId="235" fillId="0" borderId="46" applyNumberFormat="0" applyFill="0" applyAlignment="0" applyProtection="0"/>
    <xf numFmtId="0" fontId="111" fillId="63" borderId="0" applyNumberFormat="0" applyBorder="0" applyAlignment="0" applyProtection="0"/>
    <xf numFmtId="0" fontId="144" fillId="0" borderId="48" applyNumberFormat="0" applyFill="0" applyAlignment="0" applyProtection="0"/>
    <xf numFmtId="0" fontId="84" fillId="0" borderId="0"/>
    <xf numFmtId="0" fontId="109" fillId="0" borderId="0"/>
    <xf numFmtId="0" fontId="80" fillId="7" borderId="0" applyNumberFormat="0" applyBorder="0" applyAlignment="0" applyProtection="0"/>
    <xf numFmtId="0" fontId="240" fillId="0" borderId="44" applyNumberFormat="0" applyFill="0" applyAlignment="0" applyProtection="0"/>
    <xf numFmtId="0" fontId="80" fillId="24" borderId="0" applyNumberFormat="0" applyBorder="0" applyAlignment="0" applyProtection="0"/>
    <xf numFmtId="9" fontId="35" fillId="0" borderId="0" applyFont="0" applyFill="0" applyBorder="0" applyAlignment="0" applyProtection="0"/>
    <xf numFmtId="0" fontId="109" fillId="0" borderId="0"/>
    <xf numFmtId="0" fontId="235" fillId="0" borderId="46" applyNumberFormat="0" applyFill="0" applyAlignment="0" applyProtection="0"/>
    <xf numFmtId="0" fontId="111" fillId="14" borderId="0" applyNumberFormat="0" applyBorder="0" applyAlignment="0" applyProtection="0"/>
    <xf numFmtId="0" fontId="109" fillId="0" borderId="0"/>
    <xf numFmtId="0" fontId="65" fillId="0" borderId="0"/>
    <xf numFmtId="0" fontId="255" fillId="36" borderId="0" applyNumberFormat="0" applyBorder="0" applyAlignment="0" applyProtection="0"/>
    <xf numFmtId="0" fontId="80" fillId="9" borderId="0" applyNumberFormat="0" applyBorder="0" applyAlignment="0" applyProtection="0"/>
    <xf numFmtId="201" fontId="65" fillId="24" borderId="10" applyNumberFormat="0" applyFont="0" applyAlignment="0" applyProtection="0"/>
    <xf numFmtId="0" fontId="130" fillId="8" borderId="4" applyNumberFormat="0" applyAlignment="0" applyProtection="0"/>
    <xf numFmtId="0" fontId="130" fillId="8" borderId="4" applyNumberFormat="0" applyAlignment="0" applyProtection="0"/>
    <xf numFmtId="0" fontId="64" fillId="0" borderId="0"/>
    <xf numFmtId="0" fontId="80" fillId="0" borderId="0"/>
    <xf numFmtId="0" fontId="65" fillId="0" borderId="0"/>
    <xf numFmtId="0" fontId="203" fillId="0" borderId="0"/>
    <xf numFmtId="1" fontId="264" fillId="57" borderId="38">
      <alignment horizontal="right" vertical="center"/>
    </xf>
    <xf numFmtId="0" fontId="250" fillId="30" borderId="30" applyNumberFormat="0" applyAlignment="0" applyProtection="0"/>
    <xf numFmtId="0" fontId="130" fillId="23" borderId="4" applyNumberFormat="0" applyAlignment="0" applyProtection="0"/>
    <xf numFmtId="0" fontId="35" fillId="46" borderId="0" applyNumberFormat="0" applyBorder="0" applyAlignment="0" applyProtection="0"/>
    <xf numFmtId="0" fontId="64" fillId="0" borderId="0"/>
    <xf numFmtId="165" fontId="35" fillId="0" borderId="0" applyFont="0" applyFill="0" applyBorder="0" applyAlignment="0" applyProtection="0"/>
    <xf numFmtId="0" fontId="109" fillId="0" borderId="0"/>
    <xf numFmtId="0" fontId="109" fillId="0" borderId="0"/>
    <xf numFmtId="0" fontId="13" fillId="0" borderId="0"/>
    <xf numFmtId="0" fontId="130" fillId="8" borderId="4" applyNumberFormat="0" applyAlignment="0" applyProtection="0"/>
    <xf numFmtId="0" fontId="13" fillId="0" borderId="0"/>
    <xf numFmtId="0" fontId="355" fillId="0" borderId="0" applyNumberFormat="0" applyFill="0" applyBorder="0" applyAlignment="0" applyProtection="0">
      <alignment vertical="top"/>
      <protection locked="0"/>
    </xf>
    <xf numFmtId="201" fontId="207" fillId="0" borderId="0">
      <protection locked="0"/>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187" fontId="107" fillId="0" borderId="0" applyFont="0" applyFill="0" applyBorder="0" applyAlignment="0" applyProtection="0"/>
    <xf numFmtId="0" fontId="117" fillId="0" borderId="0" applyNumberFormat="0" applyFill="0" applyBorder="0" applyAlignment="0" applyProtection="0"/>
    <xf numFmtId="0" fontId="111" fillId="16"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120" fillId="0" borderId="7" applyNumberFormat="0" applyFill="0" applyAlignment="0" applyProtection="0"/>
    <xf numFmtId="0" fontId="121" fillId="0" borderId="8" applyNumberFormat="0" applyFill="0" applyAlignment="0" applyProtection="0"/>
    <xf numFmtId="0" fontId="121" fillId="0" borderId="0" applyNumberFormat="0" applyFill="0" applyBorder="0" applyAlignment="0" applyProtection="0"/>
    <xf numFmtId="0" fontId="124" fillId="8" borderId="4" applyNumberFormat="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25" fillId="0" borderId="9" applyNumberFormat="0" applyFill="0" applyAlignment="0" applyProtection="0"/>
    <xf numFmtId="0" fontId="126" fillId="23" borderId="0" applyNumberFormat="0" applyBorder="0" applyAlignment="0" applyProtection="0"/>
    <xf numFmtId="0" fontId="109" fillId="24" borderId="10" applyNumberFormat="0" applyFont="0" applyAlignment="0" applyProtection="0"/>
    <xf numFmtId="0" fontId="127" fillId="21" borderId="1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9" fontId="65" fillId="0" borderId="0" applyFont="0" applyFill="0" applyBorder="0" applyAlignment="0" applyProtection="0"/>
    <xf numFmtId="0" fontId="80" fillId="3" borderId="0" applyNumberFormat="0" applyBorder="0" applyAlignment="0" applyProtection="0"/>
    <xf numFmtId="0" fontId="145" fillId="5" borderId="0" applyNumberFormat="0" applyBorder="0" applyAlignment="0" applyProtection="0"/>
    <xf numFmtId="0" fontId="111" fillId="10" borderId="0" applyNumberFormat="0" applyBorder="0" applyAlignment="0" applyProtection="0"/>
    <xf numFmtId="0" fontId="13" fillId="0" borderId="0"/>
    <xf numFmtId="0" fontId="13" fillId="0" borderId="0"/>
    <xf numFmtId="0" fontId="13" fillId="0" borderId="0"/>
    <xf numFmtId="0" fontId="65"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9" fillId="0" borderId="0" applyNumberFormat="0" applyFill="0" applyBorder="0" applyAlignment="0" applyProtection="0"/>
    <xf numFmtId="9" fontId="65" fillId="0" borderId="0" applyFont="0" applyFill="0" applyBorder="0" applyAlignment="0" applyProtection="0"/>
    <xf numFmtId="0" fontId="13" fillId="0" borderId="0"/>
    <xf numFmtId="0" fontId="13" fillId="0" borderId="0"/>
    <xf numFmtId="0" fontId="13" fillId="0" borderId="0"/>
    <xf numFmtId="0" fontId="1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64" fillId="0" borderId="0"/>
    <xf numFmtId="0" fontId="13" fillId="0" borderId="0"/>
    <xf numFmtId="0" fontId="162" fillId="33"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73" fillId="27" borderId="0" applyNumberFormat="0" applyBorder="0" applyAlignment="0" applyProtection="0"/>
    <xf numFmtId="0" fontId="177" fillId="30" borderId="30" applyNumberFormat="0" applyAlignment="0" applyProtection="0"/>
    <xf numFmtId="0" fontId="179" fillId="31" borderId="33" applyNumberFormat="0" applyAlignment="0" applyProtection="0"/>
    <xf numFmtId="0" fontId="181" fillId="0" borderId="0" applyNumberFormat="0" applyFill="0" applyBorder="0" applyAlignment="0" applyProtection="0"/>
    <xf numFmtId="0" fontId="172" fillId="26" borderId="0" applyNumberFormat="0" applyBorder="0" applyAlignment="0" applyProtection="0"/>
    <xf numFmtId="0" fontId="169" fillId="0" borderId="27" applyNumberFormat="0" applyFill="0" applyAlignment="0" applyProtection="0"/>
    <xf numFmtId="0" fontId="170" fillId="0" borderId="28" applyNumberFormat="0" applyFill="0" applyAlignment="0" applyProtection="0"/>
    <xf numFmtId="0" fontId="171" fillId="0" borderId="29" applyNumberFormat="0" applyFill="0" applyAlignment="0" applyProtection="0"/>
    <xf numFmtId="0" fontId="171" fillId="0" borderId="0" applyNumberFormat="0" applyFill="0" applyBorder="0" applyAlignment="0" applyProtection="0"/>
    <xf numFmtId="0" fontId="175" fillId="29" borderId="30" applyNumberFormat="0" applyAlignment="0" applyProtection="0"/>
    <xf numFmtId="0" fontId="178" fillId="0" borderId="32" applyNumberFormat="0" applyFill="0" applyAlignment="0" applyProtection="0"/>
    <xf numFmtId="0" fontId="174" fillId="28" borderId="0" applyNumberFormat="0" applyBorder="0" applyAlignment="0" applyProtection="0"/>
    <xf numFmtId="0" fontId="80" fillId="32" borderId="34" applyNumberFormat="0" applyFont="0" applyAlignment="0" applyProtection="0"/>
    <xf numFmtId="0" fontId="176" fillId="30" borderId="31" applyNumberFormat="0" applyAlignment="0" applyProtection="0"/>
    <xf numFmtId="0" fontId="361" fillId="0" borderId="0" applyNumberFormat="0" applyFill="0" applyBorder="0" applyAlignment="0" applyProtection="0"/>
    <xf numFmtId="0" fontId="182" fillId="0" borderId="35" applyNumberFormat="0" applyFill="0" applyAlignment="0" applyProtection="0"/>
    <xf numFmtId="0" fontId="180" fillId="0" borderId="0" applyNumberFormat="0" applyFill="0" applyBorder="0" applyAlignment="0" applyProtection="0"/>
    <xf numFmtId="0" fontId="35" fillId="0" borderId="0"/>
    <xf numFmtId="0" fontId="64" fillId="0" borderId="0"/>
    <xf numFmtId="0" fontId="64" fillId="0" borderId="0"/>
    <xf numFmtId="0" fontId="80" fillId="12" borderId="0" applyNumberFormat="0" applyBorder="0" applyAlignment="0" applyProtection="0"/>
    <xf numFmtId="0" fontId="111" fillId="10"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111" fillId="1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124" fillId="8" borderId="4" applyNumberFormat="0" applyAlignment="0" applyProtection="0"/>
    <xf numFmtId="0" fontId="80" fillId="8"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111" fillId="10" borderId="0" applyNumberFormat="0" applyBorder="0" applyAlignment="0" applyProtection="0"/>
    <xf numFmtId="0" fontId="111" fillId="15"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9"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80" fillId="8"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80" fillId="12" borderId="0" applyNumberFormat="0" applyBorder="0" applyAlignment="0" applyProtection="0"/>
    <xf numFmtId="0" fontId="80" fillId="5" borderId="0" applyNumberFormat="0" applyBorder="0" applyAlignment="0" applyProtection="0"/>
    <xf numFmtId="0" fontId="80" fillId="9" borderId="0" applyNumberFormat="0" applyBorder="0" applyAlignment="0" applyProtection="0"/>
    <xf numFmtId="0" fontId="111" fillId="14" borderId="0" applyNumberFormat="0" applyBorder="0" applyAlignment="0" applyProtection="0"/>
    <xf numFmtId="0" fontId="80" fillId="9" borderId="0" applyNumberFormat="0" applyBorder="0" applyAlignment="0" applyProtection="0"/>
    <xf numFmtId="0" fontId="111" fillId="16"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124" fillId="8" borderId="4" applyNumberFormat="0" applyAlignment="0" applyProtection="0"/>
    <xf numFmtId="0" fontId="111" fillId="15" borderId="0" applyNumberFormat="0" applyBorder="0" applyAlignment="0" applyProtection="0"/>
    <xf numFmtId="0" fontId="80" fillId="12" borderId="0" applyNumberFormat="0" applyBorder="0" applyAlignment="0" applyProtection="0"/>
    <xf numFmtId="0" fontId="80" fillId="8" borderId="0" applyNumberFormat="0" applyBorder="0" applyAlignment="0" applyProtection="0"/>
    <xf numFmtId="0" fontId="124" fillId="8" borderId="4" applyNumberFormat="0" applyAlignment="0" applyProtection="0"/>
    <xf numFmtId="0" fontId="80" fillId="3"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82" fillId="0" borderId="35" applyNumberFormat="0" applyFill="0" applyAlignment="0" applyProtection="0"/>
    <xf numFmtId="0" fontId="80" fillId="32" borderId="34" applyNumberFormat="0" applyFont="0" applyAlignment="0" applyProtection="0"/>
    <xf numFmtId="0" fontId="124" fillId="8" borderId="4" applyNumberFormat="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124" fillId="8" borderId="4" applyNumberFormat="0" applyAlignment="0" applyProtection="0"/>
    <xf numFmtId="0" fontId="80" fillId="8" borderId="0" applyNumberFormat="0" applyBorder="0" applyAlignment="0" applyProtection="0"/>
    <xf numFmtId="0" fontId="80" fillId="1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111" fillId="1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80" fillId="11" borderId="0" applyNumberFormat="0" applyBorder="0" applyAlignment="0" applyProtection="0"/>
    <xf numFmtId="0" fontId="80" fillId="5" borderId="0" applyNumberFormat="0" applyBorder="0" applyAlignment="0" applyProtection="0"/>
    <xf numFmtId="0" fontId="111" fillId="14"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24" fillId="8" borderId="4" applyNumberFormat="0" applyAlignment="0" applyProtection="0"/>
    <xf numFmtId="0" fontId="124" fillId="8" borderId="4" applyNumberFormat="0" applyAlignment="0" applyProtection="0"/>
    <xf numFmtId="0" fontId="64" fillId="0" borderId="0"/>
    <xf numFmtId="0" fontId="64" fillId="0" borderId="0"/>
    <xf numFmtId="0" fontId="64" fillId="0" borderId="0"/>
    <xf numFmtId="165" fontId="37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30" fillId="8" borderId="4" applyNumberFormat="0" applyAlignment="0" applyProtection="0"/>
    <xf numFmtId="0" fontId="64" fillId="0" borderId="0" applyNumberFormat="0" applyFill="0" applyBorder="0" applyAlignment="0" applyProtection="0"/>
    <xf numFmtId="0" fontId="65" fillId="0" borderId="0"/>
    <xf numFmtId="0" fontId="146" fillId="0" borderId="0"/>
    <xf numFmtId="0" fontId="109" fillId="0" borderId="0"/>
    <xf numFmtId="0" fontId="206" fillId="0" borderId="43">
      <protection locked="0"/>
    </xf>
    <xf numFmtId="0" fontId="80" fillId="0" borderId="0"/>
    <xf numFmtId="0" fontId="64" fillId="0" borderId="0"/>
    <xf numFmtId="0" fontId="64" fillId="0" borderId="0"/>
    <xf numFmtId="0" fontId="80" fillId="32" borderId="34" applyNumberFormat="0" applyFont="0" applyAlignment="0" applyProtection="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8" fillId="0" borderId="0"/>
    <xf numFmtId="0" fontId="383" fillId="0" borderId="0"/>
    <xf numFmtId="0" fontId="7" fillId="0" borderId="0"/>
    <xf numFmtId="0" fontId="99" fillId="0" borderId="0"/>
    <xf numFmtId="0" fontId="99" fillId="0" borderId="0"/>
    <xf numFmtId="0" fontId="99" fillId="0" borderId="0"/>
    <xf numFmtId="0" fontId="99" fillId="0" borderId="0"/>
    <xf numFmtId="0" fontId="7" fillId="0" borderId="0"/>
    <xf numFmtId="250" fontId="84" fillId="0" borderId="0" applyFont="0" applyFill="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201" fontId="108" fillId="0" borderId="68">
      <alignment horizontal="centerContinuous" vertical="top" wrapText="1"/>
    </xf>
    <xf numFmtId="0" fontId="108" fillId="0" borderId="68">
      <alignment horizontal="centerContinuous" vertical="top" wrapText="1"/>
    </xf>
    <xf numFmtId="201" fontId="188" fillId="0" borderId="65">
      <protection hidden="1"/>
    </xf>
    <xf numFmtId="201" fontId="189" fillId="21" borderId="65" applyNumberFormat="0" applyFont="0" applyBorder="0" applyAlignment="0" applyProtection="0">
      <protection hidden="1"/>
    </xf>
    <xf numFmtId="1" fontId="192" fillId="57" borderId="66">
      <alignment horizontal="right" vertical="center"/>
    </xf>
    <xf numFmtId="201" fontId="193" fillId="57" borderId="66">
      <alignment horizontal="right" vertical="center"/>
    </xf>
    <xf numFmtId="201" fontId="192" fillId="58" borderId="66">
      <alignment horizontal="center" vertical="center"/>
    </xf>
    <xf numFmtId="1" fontId="192" fillId="57" borderId="66">
      <alignment horizontal="right" vertical="center"/>
    </xf>
    <xf numFmtId="201" fontId="194" fillId="57" borderId="66">
      <alignment horizontal="left" vertical="center"/>
    </xf>
    <xf numFmtId="201" fontId="194" fillId="57" borderId="66"/>
    <xf numFmtId="201" fontId="193" fillId="57" borderId="66">
      <alignment horizontal="right" vertical="center"/>
    </xf>
    <xf numFmtId="201" fontId="196" fillId="59" borderId="66">
      <alignment horizontal="left" vertical="center"/>
    </xf>
    <xf numFmtId="201" fontId="196" fillId="59" borderId="66">
      <alignment horizontal="left" vertical="center"/>
    </xf>
    <xf numFmtId="201" fontId="65" fillId="57" borderId="66">
      <alignment horizontal="left" vertical="center"/>
    </xf>
    <xf numFmtId="201" fontId="192" fillId="58" borderId="66">
      <alignment horizontal="left" vertical="center"/>
    </xf>
    <xf numFmtId="201" fontId="130" fillId="8" borderId="4" applyNumberFormat="0" applyAlignment="0" applyProtection="0"/>
    <xf numFmtId="201" fontId="130" fillId="8" borderId="4" applyNumberFormat="0" applyAlignment="0" applyProtection="0"/>
    <xf numFmtId="10" fontId="211" fillId="57" borderId="66" applyNumberFormat="0" applyBorder="0" applyAlignment="0" applyProtection="0"/>
    <xf numFmtId="201" fontId="217" fillId="0" borderId="65">
      <alignment horizontal="left"/>
      <protection locked="0"/>
    </xf>
    <xf numFmtId="201" fontId="222" fillId="0" borderId="65" applyNumberFormat="0" applyFill="0" applyBorder="0" applyAlignment="0" applyProtection="0">
      <protection hidden="1"/>
    </xf>
    <xf numFmtId="201" fontId="223" fillId="21" borderId="65"/>
    <xf numFmtId="189" fontId="116" fillId="0" borderId="67">
      <protection locked="0"/>
    </xf>
    <xf numFmtId="201" fontId="229" fillId="0" borderId="67" applyProtection="0"/>
    <xf numFmtId="49" fontId="108" fillId="0" borderId="66">
      <alignment horizontal="center" vertical="center" wrapText="1"/>
    </xf>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9" fillId="0" borderId="0"/>
    <xf numFmtId="0" fontId="6" fillId="0" borderId="0"/>
    <xf numFmtId="0" fontId="9" fillId="0" borderId="0"/>
    <xf numFmtId="165" fontId="9" fillId="0" borderId="0" applyFont="0" applyFill="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165" fontId="9"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0" borderId="67">
      <protection locked="0"/>
    </xf>
    <xf numFmtId="0" fontId="9" fillId="0" borderId="0"/>
    <xf numFmtId="0" fontId="9" fillId="0" borderId="0"/>
    <xf numFmtId="165" fontId="9" fillId="0" borderId="0" applyFont="0" applyFill="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84" fillId="0" borderId="0"/>
    <xf numFmtId="250" fontId="84"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80"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8" borderId="0" applyNumberFormat="0" applyBorder="0" applyAlignment="0" applyProtection="0"/>
    <xf numFmtId="0" fontId="80" fillId="23"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111" fillId="10" borderId="0" applyNumberFormat="0" applyBorder="0" applyAlignment="0" applyProtection="0"/>
    <xf numFmtId="201" fontId="130" fillId="8" borderId="4" applyNumberFormat="0" applyAlignment="0" applyProtection="0"/>
    <xf numFmtId="201" fontId="209" fillId="0" borderId="71"/>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2" fillId="0" borderId="0"/>
    <xf numFmtId="165" fontId="9" fillId="0" borderId="0" applyFont="0" applyFill="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111" fillId="4"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0" fillId="24" borderId="0" applyNumberFormat="0" applyBorder="0" applyAlignment="0" applyProtection="0"/>
    <xf numFmtId="165" fontId="9"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201" fontId="130" fillId="8" borderId="4" applyNumberFormat="0" applyAlignment="0" applyProtection="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0" fillId="4" borderId="0" applyNumberFormat="0" applyBorder="0" applyAlignment="0" applyProtection="0"/>
    <xf numFmtId="0" fontId="80" fillId="9"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108" fillId="0" borderId="72">
      <alignment horizontal="centerContinuous" vertical="top" wrapText="1"/>
    </xf>
    <xf numFmtId="201" fontId="130" fillId="8" borderId="4" applyNumberFormat="0" applyAlignment="0" applyProtection="0"/>
    <xf numFmtId="165" fontId="9" fillId="0" borderId="0" applyFont="0" applyFill="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8" borderId="0" applyNumberFormat="0" applyBorder="0" applyAlignment="0" applyProtection="0"/>
    <xf numFmtId="0" fontId="111" fillId="10" borderId="0" applyNumberFormat="0" applyBorder="0" applyAlignment="0" applyProtection="0"/>
    <xf numFmtId="0" fontId="111" fillId="12" borderId="0" applyNumberFormat="0" applyBorder="0" applyAlignment="0" applyProtection="0"/>
    <xf numFmtId="0" fontId="80" fillId="24"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111" fillId="10"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165" fontId="9" fillId="0" borderId="0" applyFont="0" applyFill="0" applyBorder="0" applyAlignment="0" applyProtection="0"/>
    <xf numFmtId="0" fontId="111" fillId="7"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3"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2" borderId="0" applyNumberFormat="0" applyBorder="0" applyAlignment="0" applyProtection="0"/>
    <xf numFmtId="0" fontId="80"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0" fillId="23" borderId="0" applyNumberFormat="0" applyBorder="0" applyAlignment="0" applyProtection="0"/>
    <xf numFmtId="0" fontId="111" fillId="7"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3"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9" borderId="0" applyNumberFormat="0" applyBorder="0" applyAlignment="0" applyProtection="0"/>
    <xf numFmtId="201" fontId="108" fillId="0" borderId="72">
      <alignment horizontal="centerContinuous" vertical="top" wrapText="1"/>
    </xf>
    <xf numFmtId="201" fontId="130" fillId="8" borderId="4" applyNumberFormat="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812">
    <xf numFmtId="0" fontId="0" fillId="0" borderId="0" xfId="0"/>
    <xf numFmtId="0" fontId="64" fillId="0" borderId="0" xfId="0" applyFont="1"/>
    <xf numFmtId="0" fontId="67" fillId="0" borderId="0" xfId="0" applyFont="1"/>
    <xf numFmtId="0" fontId="64" fillId="0" borderId="0" xfId="0" applyFont="1" applyAlignment="1">
      <alignment horizontal="left" indent="1"/>
    </xf>
    <xf numFmtId="0" fontId="64" fillId="0" borderId="0" xfId="0" applyFont="1" applyAlignment="1">
      <alignment horizontal="left" indent="2"/>
    </xf>
    <xf numFmtId="0" fontId="68" fillId="0" borderId="0" xfId="0" applyFont="1"/>
    <xf numFmtId="0" fontId="64" fillId="0" borderId="0" xfId="3" applyFill="1"/>
    <xf numFmtId="0" fontId="64" fillId="0" borderId="0" xfId="3" applyFont="1" applyFill="1"/>
    <xf numFmtId="177" fontId="64" fillId="0" borderId="0" xfId="3" applyNumberFormat="1" applyFont="1" applyFill="1"/>
    <xf numFmtId="0" fontId="67" fillId="0" borderId="0" xfId="3" applyFont="1" applyFill="1"/>
    <xf numFmtId="177" fontId="67" fillId="0" borderId="0" xfId="3" applyNumberFormat="1" applyFont="1" applyFill="1"/>
    <xf numFmtId="179" fontId="0" fillId="0" borderId="0" xfId="0" applyNumberFormat="1"/>
    <xf numFmtId="177" fontId="0" fillId="0" borderId="0" xfId="0" applyNumberFormat="1"/>
    <xf numFmtId="0" fontId="74" fillId="0" borderId="0" xfId="5" applyFill="1" applyBorder="1"/>
    <xf numFmtId="0" fontId="75" fillId="0" borderId="0" xfId="0" applyFont="1"/>
    <xf numFmtId="0" fontId="65" fillId="0" borderId="0" xfId="2" applyBorder="1"/>
    <xf numFmtId="49" fontId="65" fillId="0" borderId="0" xfId="2" applyNumberFormat="1" applyBorder="1"/>
    <xf numFmtId="0" fontId="65" fillId="0" borderId="0" xfId="2" applyBorder="1" applyAlignment="1">
      <alignment wrapText="1"/>
    </xf>
    <xf numFmtId="49" fontId="65" fillId="0" borderId="0" xfId="2" applyNumberFormat="1" applyFont="1" applyFill="1" applyBorder="1"/>
    <xf numFmtId="181" fontId="65" fillId="0" borderId="0" xfId="2" applyNumberFormat="1" applyBorder="1"/>
    <xf numFmtId="0" fontId="64" fillId="0" borderId="0" xfId="6" applyFont="1"/>
    <xf numFmtId="0" fontId="65" fillId="0" borderId="0" xfId="2"/>
    <xf numFmtId="177" fontId="65" fillId="0" borderId="0" xfId="2" applyNumberFormat="1"/>
    <xf numFmtId="49" fontId="65" fillId="0" borderId="0" xfId="2" applyNumberFormat="1" applyBorder="1" applyAlignment="1">
      <alignment wrapText="1"/>
    </xf>
    <xf numFmtId="177" fontId="65" fillId="0" borderId="0" xfId="2" applyNumberFormat="1" applyBorder="1"/>
    <xf numFmtId="49" fontId="65" fillId="0" borderId="0" xfId="2" applyNumberFormat="1" applyFill="1" applyBorder="1"/>
    <xf numFmtId="0" fontId="65" fillId="0" borderId="0" xfId="2" applyFill="1" applyBorder="1"/>
    <xf numFmtId="0" fontId="65" fillId="0" borderId="0" xfId="2" applyBorder="1" applyAlignment="1"/>
    <xf numFmtId="0" fontId="67" fillId="0" borderId="0" xfId="6" applyFont="1"/>
    <xf numFmtId="0" fontId="64" fillId="0" borderId="0" xfId="6"/>
    <xf numFmtId="179" fontId="64" fillId="0" borderId="0" xfId="6" applyNumberFormat="1"/>
    <xf numFmtId="177" fontId="64" fillId="0" borderId="0" xfId="6" applyNumberFormat="1"/>
    <xf numFmtId="179" fontId="67" fillId="0" borderId="0" xfId="6" applyNumberFormat="1" applyFont="1"/>
    <xf numFmtId="179" fontId="64" fillId="0" borderId="0" xfId="6" applyNumberFormat="1" applyFont="1"/>
    <xf numFmtId="0" fontId="76" fillId="0" borderId="0" xfId="2" applyFont="1" applyBorder="1"/>
    <xf numFmtId="0" fontId="77" fillId="0" borderId="0" xfId="5" applyFont="1" applyFill="1" applyBorder="1"/>
    <xf numFmtId="0" fontId="76" fillId="0" borderId="0" xfId="2" applyFont="1"/>
    <xf numFmtId="177" fontId="0" fillId="0" borderId="0" xfId="0" applyNumberFormat="1" applyAlignment="1">
      <alignment horizontal="center"/>
    </xf>
    <xf numFmtId="0" fontId="64" fillId="0" borderId="0" xfId="9" applyFont="1"/>
    <xf numFmtId="0" fontId="64" fillId="0" borderId="0" xfId="9"/>
    <xf numFmtId="0" fontId="64" fillId="0" borderId="0" xfId="9" applyFont="1" applyFill="1" applyBorder="1" applyAlignment="1">
      <alignment horizontal="center"/>
    </xf>
    <xf numFmtId="0" fontId="64" fillId="0" borderId="0" xfId="3" applyFont="1" applyFill="1" applyAlignment="1">
      <alignment horizontal="center" vertical="top" wrapText="1"/>
    </xf>
    <xf numFmtId="0" fontId="64" fillId="0" borderId="0" xfId="9" applyAlignment="1">
      <alignment horizontal="left"/>
    </xf>
    <xf numFmtId="177" fontId="64" fillId="0" borderId="0" xfId="9" applyNumberFormat="1"/>
    <xf numFmtId="0" fontId="64" fillId="0" borderId="0" xfId="12" applyFont="1" applyFill="1" applyBorder="1"/>
    <xf numFmtId="17" fontId="64" fillId="0" borderId="0" xfId="12" applyNumberFormat="1" applyFont="1" applyFill="1" applyBorder="1" applyAlignment="1">
      <alignment horizontal="right"/>
    </xf>
    <xf numFmtId="177" fontId="64" fillId="0" borderId="0" xfId="12" applyNumberFormat="1" applyFont="1" applyFill="1" applyBorder="1" applyAlignment="1">
      <alignment horizontal="center"/>
    </xf>
    <xf numFmtId="17" fontId="67" fillId="0" borderId="0" xfId="12" applyNumberFormat="1" applyFont="1" applyFill="1" applyBorder="1" applyAlignment="1">
      <alignment horizontal="right"/>
    </xf>
    <xf numFmtId="0" fontId="64" fillId="0" borderId="0" xfId="12" applyFont="1"/>
    <xf numFmtId="177" fontId="64" fillId="0" borderId="0" xfId="13" applyNumberFormat="1" applyFont="1" applyFill="1" applyBorder="1" applyAlignment="1">
      <alignment horizontal="center"/>
    </xf>
    <xf numFmtId="14" fontId="64" fillId="0" borderId="0" xfId="12" applyNumberFormat="1" applyFont="1" applyFill="1" applyBorder="1"/>
    <xf numFmtId="1" fontId="64" fillId="0" borderId="0" xfId="12" applyNumberFormat="1" applyFont="1" applyFill="1" applyBorder="1" applyAlignment="1">
      <alignment horizontal="center"/>
    </xf>
    <xf numFmtId="14" fontId="67" fillId="0" borderId="0" xfId="12" applyNumberFormat="1" applyFont="1" applyFill="1" applyBorder="1"/>
    <xf numFmtId="0" fontId="64" fillId="0" borderId="0" xfId="12" applyFont="1" applyFill="1"/>
    <xf numFmtId="1" fontId="64" fillId="0" borderId="0" xfId="12" applyNumberFormat="1" applyFont="1" applyFill="1" applyBorder="1"/>
    <xf numFmtId="177" fontId="64" fillId="0" borderId="0" xfId="12" applyNumberFormat="1" applyFont="1" applyFill="1" applyBorder="1"/>
    <xf numFmtId="0" fontId="83" fillId="0" borderId="0" xfId="0" applyFont="1" applyAlignment="1">
      <alignment horizontal="left" vertical="center" wrapText="1" indent="1"/>
    </xf>
    <xf numFmtId="0" fontId="69" fillId="0" borderId="0" xfId="0" applyFont="1" applyFill="1" applyAlignment="1">
      <alignment horizontal="right"/>
    </xf>
    <xf numFmtId="184" fontId="84" fillId="0" borderId="0" xfId="0" applyNumberFormat="1" applyFont="1" applyFill="1" applyBorder="1" applyAlignment="1">
      <alignment horizontal="right"/>
    </xf>
    <xf numFmtId="0" fontId="85" fillId="0" borderId="0" xfId="0" applyFont="1" applyAlignment="1">
      <alignment horizontal="justify" vertical="center" wrapText="1"/>
    </xf>
    <xf numFmtId="0" fontId="86" fillId="0" borderId="0" xfId="0" applyFont="1" applyAlignment="1">
      <alignment horizontal="justify" vertical="center" wrapText="1"/>
    </xf>
    <xf numFmtId="14" fontId="69" fillId="0" borderId="0" xfId="0" applyNumberFormat="1" applyFont="1" applyFill="1" applyBorder="1" applyAlignment="1">
      <alignment horizontal="right" vertical="top" indent="1"/>
    </xf>
    <xf numFmtId="14" fontId="69" fillId="0" borderId="2" xfId="0" applyNumberFormat="1" applyFont="1" applyFill="1" applyBorder="1" applyAlignment="1">
      <alignment horizontal="right" vertical="top" indent="1"/>
    </xf>
    <xf numFmtId="0" fontId="86" fillId="0" borderId="0" xfId="0" applyFont="1" applyAlignment="1">
      <alignment horizontal="left" vertical="center" wrapText="1" indent="1"/>
    </xf>
    <xf numFmtId="0" fontId="81"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74" fillId="0" borderId="0" xfId="5"/>
    <xf numFmtId="0" fontId="64" fillId="0" borderId="0" xfId="21"/>
    <xf numFmtId="0" fontId="64" fillId="0" borderId="0" xfId="21" applyFont="1"/>
    <xf numFmtId="0" fontId="64" fillId="0" borderId="0" xfId="21" applyFont="1" applyFill="1" applyBorder="1"/>
    <xf numFmtId="180" fontId="64" fillId="0" borderId="0" xfId="21" applyNumberFormat="1" applyFont="1" applyFill="1" applyBorder="1"/>
    <xf numFmtId="177" fontId="64" fillId="0" borderId="0" xfId="21" applyNumberFormat="1" applyFont="1" applyFill="1" applyBorder="1" applyAlignment="1">
      <alignment horizontal="center"/>
    </xf>
    <xf numFmtId="177" fontId="64" fillId="0" borderId="0" xfId="21" applyNumberFormat="1" applyFont="1" applyFill="1" applyBorder="1" applyAlignment="1">
      <alignment horizontal="center" wrapText="1"/>
    </xf>
    <xf numFmtId="0" fontId="64" fillId="0" borderId="0" xfId="21" applyFont="1" applyFill="1" applyBorder="1" applyAlignment="1">
      <alignment horizontal="left"/>
    </xf>
    <xf numFmtId="0" fontId="67" fillId="0" borderId="0" xfId="21" applyFont="1" applyFill="1" applyBorder="1"/>
    <xf numFmtId="0" fontId="67" fillId="0" borderId="0" xfId="21" applyFont="1"/>
    <xf numFmtId="177" fontId="0" fillId="0" borderId="0" xfId="0" applyNumberFormat="1" applyBorder="1"/>
    <xf numFmtId="0" fontId="0" fillId="0" borderId="0" xfId="0" applyBorder="1"/>
    <xf numFmtId="177" fontId="64" fillId="0" borderId="0" xfId="6" applyNumberFormat="1" applyFont="1"/>
    <xf numFmtId="0" fontId="74" fillId="0" borderId="0" xfId="5" applyFont="1" applyFill="1" applyBorder="1"/>
    <xf numFmtId="179" fontId="64" fillId="0" borderId="0" xfId="9" applyNumberFormat="1" applyFont="1" applyFill="1" applyBorder="1"/>
    <xf numFmtId="0" fontId="67" fillId="0" borderId="0" xfId="9" applyFont="1"/>
    <xf numFmtId="0" fontId="64" fillId="0" borderId="0" xfId="2" applyFont="1" applyBorder="1" applyAlignment="1"/>
    <xf numFmtId="0" fontId="64" fillId="0" borderId="0" xfId="3" applyFont="1" applyFill="1" applyAlignment="1"/>
    <xf numFmtId="0" fontId="67" fillId="0" borderId="0" xfId="3" applyFont="1" applyFill="1" applyAlignment="1"/>
    <xf numFmtId="0" fontId="67" fillId="0" borderId="0" xfId="3" applyFont="1" applyFill="1" applyAlignment="1">
      <alignment horizontal="left"/>
    </xf>
    <xf numFmtId="177" fontId="67" fillId="0" borderId="0" xfId="9" applyNumberFormat="1" applyFont="1" applyBorder="1"/>
    <xf numFmtId="0" fontId="67" fillId="0" borderId="0" xfId="12" applyFont="1" applyFill="1" applyBorder="1"/>
    <xf numFmtId="0" fontId="67" fillId="0" borderId="0" xfId="12" applyFont="1"/>
    <xf numFmtId="0" fontId="67" fillId="0" borderId="0" xfId="12" applyFont="1" applyAlignment="1"/>
    <xf numFmtId="0" fontId="67" fillId="0" borderId="0" xfId="6" applyFont="1" applyAlignment="1">
      <alignment horizontal="left" vertical="center" readingOrder="1"/>
    </xf>
    <xf numFmtId="0" fontId="67" fillId="0" borderId="0" xfId="0" applyFont="1" applyBorder="1"/>
    <xf numFmtId="0" fontId="64" fillId="0" borderId="0" xfId="21" applyAlignment="1"/>
    <xf numFmtId="0" fontId="64" fillId="0" borderId="0" xfId="21" applyFont="1" applyAlignment="1"/>
    <xf numFmtId="0" fontId="65" fillId="0" borderId="0" xfId="22" applyFont="1" applyAlignment="1"/>
    <xf numFmtId="177" fontId="64" fillId="0" borderId="0" xfId="21" applyNumberFormat="1"/>
    <xf numFmtId="0" fontId="64" fillId="0" borderId="0" xfId="21" applyFont="1" applyFill="1" applyAlignment="1"/>
    <xf numFmtId="0" fontId="64" fillId="0" borderId="0" xfId="0" applyFont="1" applyFill="1" applyAlignment="1">
      <alignment horizontal="left" indent="2"/>
    </xf>
    <xf numFmtId="0" fontId="90" fillId="0" borderId="0" xfId="36" applyFont="1" applyFill="1" applyAlignment="1">
      <alignment vertical="center" readingOrder="1"/>
    </xf>
    <xf numFmtId="2" fontId="65" fillId="0" borderId="0" xfId="2" applyNumberFormat="1" applyBorder="1"/>
    <xf numFmtId="177" fontId="64" fillId="0" borderId="0" xfId="9" applyNumberFormat="1" applyFont="1"/>
    <xf numFmtId="2" fontId="64" fillId="0" borderId="0" xfId="9" applyNumberFormat="1" applyAlignment="1">
      <alignment horizontal="right"/>
    </xf>
    <xf numFmtId="177" fontId="64" fillId="0" borderId="0" xfId="35" applyNumberFormat="1" applyFont="1" applyFill="1" applyBorder="1"/>
    <xf numFmtId="177" fontId="68" fillId="0" borderId="0" xfId="35" applyNumberFormat="1" applyFont="1" applyFill="1" applyBorder="1"/>
    <xf numFmtId="0" fontId="0" fillId="0" borderId="0" xfId="0" applyFill="1" applyBorder="1"/>
    <xf numFmtId="177" fontId="64" fillId="0" borderId="0" xfId="21" applyNumberFormat="1" applyFill="1"/>
    <xf numFmtId="0" fontId="64" fillId="0" borderId="0" xfId="2" applyFont="1" applyFill="1" applyBorder="1" applyAlignment="1"/>
    <xf numFmtId="0" fontId="64" fillId="0" borderId="0" xfId="21" applyFill="1" applyAlignment="1"/>
    <xf numFmtId="0" fontId="64" fillId="0" borderId="0" xfId="21" applyFill="1"/>
    <xf numFmtId="0" fontId="64" fillId="0" borderId="0" xfId="21" applyFill="1" applyBorder="1"/>
    <xf numFmtId="0" fontId="64" fillId="0" borderId="0" xfId="21" applyFill="1" applyBorder="1" applyAlignment="1"/>
    <xf numFmtId="0" fontId="64" fillId="0" borderId="0" xfId="21" applyFont="1" applyFill="1" applyBorder="1" applyAlignment="1"/>
    <xf numFmtId="177" fontId="64" fillId="0" borderId="0" xfId="21" applyNumberFormat="1" applyFill="1" applyBorder="1"/>
    <xf numFmtId="177" fontId="90" fillId="0" borderId="0" xfId="36" applyNumberFormat="1" applyFont="1" applyFill="1" applyAlignment="1">
      <alignment vertical="center" readingOrder="1"/>
    </xf>
    <xf numFmtId="9" fontId="91" fillId="0" borderId="0" xfId="30" applyNumberFormat="1" applyFont="1" applyFill="1"/>
    <xf numFmtId="0" fontId="64" fillId="0" borderId="0" xfId="36" applyFont="1" applyFill="1"/>
    <xf numFmtId="0" fontId="92" fillId="0" borderId="0" xfId="36" applyFont="1" applyFill="1"/>
    <xf numFmtId="9" fontId="64" fillId="0" borderId="0" xfId="30" applyNumberFormat="1" applyFont="1" applyFill="1"/>
    <xf numFmtId="177" fontId="64" fillId="0" borderId="0" xfId="36" applyNumberFormat="1" applyFont="1" applyFill="1"/>
    <xf numFmtId="177" fontId="64" fillId="0" borderId="0" xfId="32" applyNumberFormat="1" applyFont="1" applyFill="1"/>
    <xf numFmtId="177" fontId="64" fillId="0" borderId="0" xfId="2" applyNumberFormat="1" applyFont="1" applyFill="1"/>
    <xf numFmtId="0" fontId="64" fillId="0" borderId="0" xfId="31" applyFont="1" applyFill="1"/>
    <xf numFmtId="0" fontId="64" fillId="0" borderId="0" xfId="31" applyFont="1" applyFill="1" applyBorder="1"/>
    <xf numFmtId="177" fontId="64" fillId="0" borderId="0" xfId="31" applyNumberFormat="1" applyFont="1" applyFill="1" applyBorder="1"/>
    <xf numFmtId="177" fontId="93" fillId="0" borderId="0" xfId="2" applyNumberFormat="1" applyFont="1" applyFill="1"/>
    <xf numFmtId="0" fontId="69" fillId="0" borderId="0" xfId="31" applyFont="1" applyFill="1"/>
    <xf numFmtId="9" fontId="88" fillId="0" borderId="0" xfId="30" applyNumberFormat="1" applyFont="1" applyFill="1"/>
    <xf numFmtId="0" fontId="64" fillId="0" borderId="0" xfId="31" applyFont="1" applyFill="1" applyBorder="1" applyAlignment="1">
      <alignment horizontal="right"/>
    </xf>
    <xf numFmtId="177" fontId="88" fillId="0" borderId="0" xfId="31" applyNumberFormat="1" applyFont="1" applyFill="1"/>
    <xf numFmtId="177" fontId="64" fillId="0" borderId="0" xfId="31" applyNumberFormat="1" applyFont="1" applyFill="1"/>
    <xf numFmtId="2" fontId="64" fillId="0" borderId="0" xfId="31" applyNumberFormat="1" applyFont="1" applyFill="1"/>
    <xf numFmtId="177" fontId="69" fillId="0" borderId="0" xfId="31" applyNumberFormat="1" applyFont="1" applyFill="1"/>
    <xf numFmtId="0" fontId="94" fillId="0" borderId="0" xfId="0" applyFont="1"/>
    <xf numFmtId="0" fontId="95" fillId="0" borderId="0" xfId="0" applyFont="1"/>
    <xf numFmtId="0" fontId="69" fillId="0" borderId="0" xfId="37" applyFont="1" applyBorder="1"/>
    <xf numFmtId="179" fontId="64" fillId="0" borderId="0" xfId="37" applyNumberFormat="1" applyFont="1" applyBorder="1" applyAlignment="1">
      <alignment horizontal="right"/>
    </xf>
    <xf numFmtId="177" fontId="69" fillId="0" borderId="0" xfId="37" applyNumberFormat="1" applyFont="1" applyBorder="1"/>
    <xf numFmtId="0" fontId="96" fillId="0" borderId="0" xfId="0" applyFont="1" applyBorder="1"/>
    <xf numFmtId="1" fontId="64" fillId="0" borderId="0" xfId="12" applyNumberFormat="1" applyFont="1" applyFill="1"/>
    <xf numFmtId="177" fontId="64" fillId="0" borderId="0" xfId="21" applyNumberFormat="1" applyAlignment="1"/>
    <xf numFmtId="49" fontId="76" fillId="0" borderId="0" xfId="2" applyNumberFormat="1" applyFont="1" applyBorder="1"/>
    <xf numFmtId="0" fontId="65" fillId="0" borderId="0" xfId="2" applyAlignment="1"/>
    <xf numFmtId="177" fontId="65" fillId="0" borderId="0" xfId="2" applyNumberFormat="1" applyAlignment="1"/>
    <xf numFmtId="0" fontId="76" fillId="0" borderId="0" xfId="2" applyFont="1" applyBorder="1" applyAlignment="1"/>
    <xf numFmtId="0" fontId="76" fillId="0" borderId="0" xfId="2" applyFont="1" applyAlignment="1"/>
    <xf numFmtId="49" fontId="76" fillId="0" borderId="0" xfId="2" applyNumberFormat="1" applyFont="1" applyAlignment="1">
      <alignment horizontal="center"/>
    </xf>
    <xf numFmtId="177" fontId="76" fillId="0" borderId="0" xfId="2" applyNumberFormat="1" applyFont="1"/>
    <xf numFmtId="49" fontId="76" fillId="0" borderId="0" xfId="2" applyNumberFormat="1" applyFont="1" applyBorder="1" applyAlignment="1">
      <alignment wrapText="1"/>
    </xf>
    <xf numFmtId="0" fontId="76" fillId="0" borderId="0" xfId="2" applyFont="1" applyBorder="1" applyAlignment="1">
      <alignment wrapText="1"/>
    </xf>
    <xf numFmtId="0" fontId="97" fillId="0" borderId="0" xfId="0" applyFont="1"/>
    <xf numFmtId="0" fontId="64" fillId="0" borderId="0" xfId="6" applyBorder="1"/>
    <xf numFmtId="1" fontId="64" fillId="0" borderId="0" xfId="6" applyNumberFormat="1"/>
    <xf numFmtId="177" fontId="69" fillId="0" borderId="0" xfId="6" applyNumberFormat="1" applyFont="1"/>
    <xf numFmtId="0" fontId="69" fillId="0" borderId="0" xfId="6" applyFont="1"/>
    <xf numFmtId="0" fontId="99" fillId="0" borderId="0" xfId="6" applyFont="1" applyAlignment="1">
      <alignment vertical="center" wrapText="1"/>
    </xf>
    <xf numFmtId="0" fontId="102" fillId="0" borderId="0" xfId="5" applyFont="1" applyFill="1" applyBorder="1"/>
    <xf numFmtId="49" fontId="67" fillId="0" borderId="0" xfId="6" applyNumberFormat="1" applyFont="1"/>
    <xf numFmtId="49" fontId="64" fillId="0" borderId="0" xfId="0" applyNumberFormat="1" applyFont="1"/>
    <xf numFmtId="49" fontId="74" fillId="0" borderId="0" xfId="5" applyNumberFormat="1"/>
    <xf numFmtId="177" fontId="103" fillId="0" borderId="0" xfId="0" applyNumberFormat="1" applyFont="1" applyAlignment="1">
      <alignment horizontal="center"/>
    </xf>
    <xf numFmtId="0" fontId="64" fillId="0" borderId="0" xfId="43" applyFont="1" applyBorder="1" applyAlignment="1"/>
    <xf numFmtId="177" fontId="104" fillId="0" borderId="0" xfId="21" applyNumberFormat="1" applyFont="1" applyFill="1" applyBorder="1" applyAlignment="1">
      <alignment horizontal="center"/>
    </xf>
    <xf numFmtId="0" fontId="67" fillId="0" borderId="0" xfId="44" applyFont="1" applyFill="1" applyBorder="1" applyAlignment="1"/>
    <xf numFmtId="0" fontId="64" fillId="0" borderId="0" xfId="44" applyFont="1" applyFill="1" applyBorder="1" applyAlignment="1">
      <alignment horizontal="left"/>
    </xf>
    <xf numFmtId="0" fontId="64" fillId="0" borderId="0" xfId="44" applyFont="1"/>
    <xf numFmtId="0" fontId="64" fillId="0" borderId="0" xfId="44"/>
    <xf numFmtId="0" fontId="64" fillId="0" borderId="0" xfId="44" applyFont="1" applyFill="1" applyBorder="1"/>
    <xf numFmtId="0" fontId="69" fillId="0" borderId="0" xfId="44" applyFont="1" applyFill="1" applyBorder="1" applyAlignment="1"/>
    <xf numFmtId="0" fontId="64" fillId="0" borderId="0" xfId="44" applyFont="1" applyAlignment="1"/>
    <xf numFmtId="1" fontId="64" fillId="0" borderId="0" xfId="44" applyNumberFormat="1" applyFont="1" applyFill="1" applyBorder="1"/>
    <xf numFmtId="177" fontId="64" fillId="0" borderId="0" xfId="44" applyNumberFormat="1" applyFont="1" applyFill="1" applyBorder="1" applyAlignment="1">
      <alignment horizontal="center"/>
    </xf>
    <xf numFmtId="177" fontId="69" fillId="0" borderId="0" xfId="44" applyNumberFormat="1" applyFont="1" applyFill="1" applyBorder="1"/>
    <xf numFmtId="49" fontId="67" fillId="0" borderId="0" xfId="44" applyNumberFormat="1" applyFont="1" applyFill="1" applyBorder="1"/>
    <xf numFmtId="0" fontId="64" fillId="0" borderId="0" xfId="44" applyFont="1" applyFill="1" applyBorder="1" applyAlignment="1">
      <alignment horizontal="center"/>
    </xf>
    <xf numFmtId="177" fontId="69" fillId="0" borderId="0" xfId="44" applyNumberFormat="1" applyFont="1" applyFill="1" applyBorder="1" applyAlignment="1">
      <alignment horizontal="center"/>
    </xf>
    <xf numFmtId="0" fontId="69" fillId="0" borderId="0" xfId="44" applyFont="1" applyFill="1" applyBorder="1" applyAlignment="1">
      <alignment horizontal="center"/>
    </xf>
    <xf numFmtId="49" fontId="69" fillId="0" borderId="0" xfId="44" applyNumberFormat="1" applyFont="1" applyFill="1" applyBorder="1"/>
    <xf numFmtId="178" fontId="69" fillId="0" borderId="0" xfId="44" applyNumberFormat="1" applyFont="1" applyFill="1" applyBorder="1"/>
    <xf numFmtId="178" fontId="64" fillId="0" borderId="0" xfId="44" applyNumberFormat="1" applyFont="1" applyFill="1" applyBorder="1"/>
    <xf numFmtId="0" fontId="67" fillId="0" borderId="0" xfId="44" applyFont="1"/>
    <xf numFmtId="1" fontId="64" fillId="0" borderId="0" xfId="44" applyNumberFormat="1" applyFont="1" applyFill="1" applyBorder="1" applyAlignment="1">
      <alignment horizontal="center"/>
    </xf>
    <xf numFmtId="0" fontId="67" fillId="0" borderId="0" xfId="44" applyFont="1" applyFill="1" applyBorder="1"/>
    <xf numFmtId="0" fontId="64" fillId="0" borderId="0" xfId="44" applyNumberFormat="1" applyFont="1" applyFill="1" applyBorder="1"/>
    <xf numFmtId="0" fontId="64" fillId="0" borderId="0" xfId="44" applyAlignment="1"/>
    <xf numFmtId="177" fontId="64" fillId="0" borderId="0" xfId="44" applyNumberFormat="1"/>
    <xf numFmtId="177" fontId="64" fillId="0" borderId="0" xfId="44" applyNumberFormat="1" applyAlignment="1">
      <alignment horizontal="center" vertical="center"/>
    </xf>
    <xf numFmtId="0" fontId="74" fillId="0" borderId="0" xfId="45" applyFill="1" applyBorder="1"/>
    <xf numFmtId="0" fontId="105" fillId="0" borderId="0" xfId="6" applyFont="1"/>
    <xf numFmtId="0" fontId="64" fillId="0" borderId="0" xfId="0" applyFont="1" applyAlignment="1">
      <alignment horizontal="left" wrapText="1" indent="2"/>
    </xf>
    <xf numFmtId="186" fontId="64" fillId="0" borderId="0" xfId="249" applyNumberFormat="1" applyFont="1" applyFill="1" applyBorder="1" applyAlignment="1">
      <alignment horizontal="center" vertical="center"/>
    </xf>
    <xf numFmtId="177" fontId="0" fillId="0" borderId="0" xfId="0" applyNumberFormat="1" applyFill="1"/>
    <xf numFmtId="0" fontId="92" fillId="0" borderId="0" xfId="36" applyFont="1" applyFill="1" applyBorder="1"/>
    <xf numFmtId="0" fontId="74" fillId="0" borderId="0" xfId="5" applyAlignment="1">
      <alignment horizontal="left"/>
    </xf>
    <xf numFmtId="0" fontId="64" fillId="0" borderId="0" xfId="0" applyFont="1" applyAlignment="1">
      <alignment horizontal="left"/>
    </xf>
    <xf numFmtId="0" fontId="0" fillId="0" borderId="0" xfId="0" applyAlignment="1">
      <alignment horizontal="left"/>
    </xf>
    <xf numFmtId="0" fontId="0" fillId="0" borderId="0" xfId="0" applyFill="1"/>
    <xf numFmtId="0" fontId="67" fillId="0" borderId="0" xfId="0" applyFont="1" applyFill="1"/>
    <xf numFmtId="0" fontId="64" fillId="0" borderId="0" xfId="3" applyFont="1" applyFill="1" applyAlignment="1">
      <alignment horizontal="left"/>
    </xf>
    <xf numFmtId="179" fontId="67" fillId="0" borderId="0" xfId="6" applyNumberFormat="1" applyFont="1" applyFill="1" applyBorder="1" applyAlignment="1">
      <alignment horizontal="right"/>
    </xf>
    <xf numFmtId="14" fontId="64" fillId="0" borderId="0" xfId="6" applyNumberFormat="1"/>
    <xf numFmtId="14" fontId="64" fillId="0" borderId="0" xfId="3" applyNumberFormat="1"/>
    <xf numFmtId="177" fontId="64" fillId="0" borderId="0" xfId="3" applyNumberFormat="1" applyFont="1" applyFill="1" applyBorder="1" applyAlignment="1">
      <alignment horizontal="center"/>
    </xf>
    <xf numFmtId="177" fontId="64" fillId="0" borderId="0" xfId="12" applyNumberFormat="1" applyFont="1"/>
    <xf numFmtId="0" fontId="67" fillId="0" borderId="0" xfId="2" applyFont="1" applyBorder="1" applyAlignment="1"/>
    <xf numFmtId="177" fontId="64" fillId="0" borderId="0" xfId="12" applyNumberFormat="1" applyFont="1" applyFill="1"/>
    <xf numFmtId="0" fontId="69" fillId="0" borderId="0" xfId="37" applyFont="1" applyFill="1" applyBorder="1"/>
    <xf numFmtId="0" fontId="150" fillId="0" borderId="0" xfId="0" applyFont="1"/>
    <xf numFmtId="0" fontId="64" fillId="0" borderId="0" xfId="21" applyAlignment="1">
      <alignment horizontal="center"/>
    </xf>
    <xf numFmtId="177" fontId="64" fillId="0" borderId="0" xfId="21" applyNumberFormat="1" applyAlignment="1">
      <alignment horizontal="center"/>
    </xf>
    <xf numFmtId="177" fontId="65" fillId="0" borderId="0" xfId="0" applyNumberFormat="1" applyFont="1" applyAlignment="1">
      <alignment horizontal="center"/>
    </xf>
    <xf numFmtId="177" fontId="64" fillId="0" borderId="0" xfId="0" applyNumberFormat="1" applyFont="1" applyAlignment="1">
      <alignment horizontal="center"/>
    </xf>
    <xf numFmtId="0" fontId="148" fillId="0" borderId="0" xfId="0" applyFont="1"/>
    <xf numFmtId="0" fontId="67" fillId="0" borderId="0" xfId="9" applyFont="1" applyFill="1" applyBorder="1" applyAlignment="1">
      <alignment horizontal="left" vertical="top"/>
    </xf>
    <xf numFmtId="0" fontId="67" fillId="0" borderId="0" xfId="9" applyFont="1" applyAlignment="1"/>
    <xf numFmtId="178" fontId="67" fillId="0" borderId="0" xfId="9" applyNumberFormat="1" applyFont="1" applyFill="1" applyBorder="1" applyAlignment="1">
      <alignment horizontal="left" vertical="top"/>
    </xf>
    <xf numFmtId="178" fontId="67" fillId="0" borderId="0" xfId="9" applyNumberFormat="1" applyFont="1" applyFill="1" applyBorder="1" applyAlignment="1">
      <alignment horizontal="center" wrapText="1"/>
    </xf>
    <xf numFmtId="0" fontId="67" fillId="0" borderId="0" xfId="9" applyFont="1" applyFill="1" applyBorder="1" applyAlignment="1">
      <alignment horizontal="center" wrapText="1"/>
    </xf>
    <xf numFmtId="0" fontId="67" fillId="0" borderId="0" xfId="12" applyFont="1" applyFill="1" applyBorder="1" applyAlignment="1">
      <alignment horizontal="left"/>
    </xf>
    <xf numFmtId="0" fontId="147" fillId="0" borderId="0" xfId="2" applyFont="1" applyBorder="1" applyAlignment="1"/>
    <xf numFmtId="0" fontId="69" fillId="0" borderId="0" xfId="0" applyFont="1" applyAlignment="1">
      <alignment horizontal="left" indent="2"/>
    </xf>
    <xf numFmtId="177" fontId="64" fillId="0" borderId="0" xfId="33" applyNumberFormat="1" applyFont="1" applyFill="1"/>
    <xf numFmtId="177" fontId="64" fillId="0" borderId="0" xfId="33" applyNumberFormat="1" applyFont="1" applyFill="1" applyBorder="1"/>
    <xf numFmtId="0" fontId="64" fillId="0" borderId="0" xfId="36" applyFont="1" applyFill="1" applyBorder="1"/>
    <xf numFmtId="177" fontId="68" fillId="0" borderId="0" xfId="36" applyNumberFormat="1" applyFont="1" applyFill="1" applyBorder="1"/>
    <xf numFmtId="0" fontId="94" fillId="0" borderId="0" xfId="0" applyFont="1" applyAlignment="1">
      <alignment horizontal="left"/>
    </xf>
    <xf numFmtId="0" fontId="82" fillId="0" borderId="0" xfId="0" applyFont="1" applyAlignment="1">
      <alignment horizontal="left" indent="1"/>
    </xf>
    <xf numFmtId="177" fontId="67" fillId="0" borderId="0" xfId="21" applyNumberFormat="1" applyFont="1"/>
    <xf numFmtId="49" fontId="64" fillId="0" borderId="0" xfId="44" applyNumberFormat="1"/>
    <xf numFmtId="177" fontId="64" fillId="0" borderId="0" xfId="9" applyNumberFormat="1" applyFont="1" applyFill="1" applyBorder="1" applyAlignment="1">
      <alignment horizontal="center"/>
    </xf>
    <xf numFmtId="177" fontId="67" fillId="0" borderId="0" xfId="2" applyNumberFormat="1" applyFont="1" applyFill="1"/>
    <xf numFmtId="0" fontId="64" fillId="0" borderId="0" xfId="417"/>
    <xf numFmtId="0" fontId="64" fillId="0" borderId="0" xfId="417" applyFont="1"/>
    <xf numFmtId="0" fontId="67" fillId="0" borderId="0" xfId="417" applyFont="1"/>
    <xf numFmtId="2" fontId="64" fillId="0" borderId="0" xfId="21" applyNumberFormat="1"/>
    <xf numFmtId="0" fontId="64" fillId="0" borderId="0" xfId="44" applyAlignment="1">
      <alignment horizontal="center"/>
    </xf>
    <xf numFmtId="177" fontId="64" fillId="0" borderId="0" xfId="44" applyNumberFormat="1" applyAlignment="1">
      <alignment horizontal="center"/>
    </xf>
    <xf numFmtId="0" fontId="64" fillId="2" borderId="0" xfId="417" applyFont="1" applyFill="1"/>
    <xf numFmtId="0" fontId="64" fillId="2" borderId="0" xfId="6" applyFont="1" applyFill="1"/>
    <xf numFmtId="14" fontId="67" fillId="0" borderId="0" xfId="3" applyNumberFormat="1" applyFont="1" applyFill="1"/>
    <xf numFmtId="17" fontId="69" fillId="0" borderId="0" xfId="0" applyNumberFormat="1" applyFont="1" applyAlignment="1">
      <alignment horizontal="left" indent="2"/>
    </xf>
    <xf numFmtId="0" fontId="67" fillId="0" borderId="0" xfId="12" applyFont="1" applyFill="1" applyAlignment="1"/>
    <xf numFmtId="185" fontId="64" fillId="0" borderId="0" xfId="3" applyNumberFormat="1" applyFont="1" applyFill="1" applyBorder="1"/>
    <xf numFmtId="185" fontId="64" fillId="0" borderId="0" xfId="3" applyNumberFormat="1"/>
    <xf numFmtId="0" fontId="67" fillId="0" borderId="0" xfId="2" applyFont="1" applyFill="1" applyBorder="1" applyAlignment="1"/>
    <xf numFmtId="0" fontId="148" fillId="0" borderId="0" xfId="0" applyFont="1" applyAlignment="1">
      <alignment horizontal="left" vertical="center" wrapText="1"/>
    </xf>
    <xf numFmtId="0" fontId="156" fillId="0" borderId="0" xfId="36" applyFont="1" applyFill="1"/>
    <xf numFmtId="2" fontId="64" fillId="0" borderId="0" xfId="6" applyNumberFormat="1"/>
    <xf numFmtId="0" fontId="71" fillId="0" borderId="0" xfId="6" applyFont="1"/>
    <xf numFmtId="0" fontId="76" fillId="0" borderId="0" xfId="2" applyFont="1" applyFill="1" applyBorder="1"/>
    <xf numFmtId="49" fontId="64" fillId="0" borderId="0" xfId="6" applyNumberFormat="1"/>
    <xf numFmtId="0" fontId="69" fillId="0" borderId="0" xfId="0" applyFont="1"/>
    <xf numFmtId="0" fontId="157" fillId="0" borderId="0" xfId="2" applyFont="1" applyBorder="1" applyAlignment="1"/>
    <xf numFmtId="0" fontId="69" fillId="0" borderId="0" xfId="9" applyFont="1"/>
    <xf numFmtId="179" fontId="69" fillId="0" borderId="0" xfId="9" applyNumberFormat="1" applyFont="1" applyFill="1" applyBorder="1"/>
    <xf numFmtId="177" fontId="69" fillId="0" borderId="0" xfId="9" applyNumberFormat="1" applyFont="1" applyFill="1" applyBorder="1" applyAlignment="1">
      <alignment horizontal="center"/>
    </xf>
    <xf numFmtId="179" fontId="69" fillId="0" borderId="0" xfId="6" applyNumberFormat="1" applyFont="1" applyFill="1" applyBorder="1" applyAlignment="1">
      <alignment horizontal="right"/>
    </xf>
    <xf numFmtId="177" fontId="69" fillId="0" borderId="0" xfId="9" applyNumberFormat="1" applyFont="1"/>
    <xf numFmtId="0" fontId="151" fillId="0" borderId="0" xfId="2" applyFont="1" applyBorder="1" applyAlignment="1"/>
    <xf numFmtId="179" fontId="64" fillId="0" borderId="0" xfId="12" applyNumberFormat="1" applyFont="1" applyFill="1" applyBorder="1" applyAlignment="1">
      <alignment horizontal="right"/>
    </xf>
    <xf numFmtId="178" fontId="67" fillId="0" borderId="0" xfId="9" applyNumberFormat="1" applyFont="1" applyFill="1" applyBorder="1"/>
    <xf numFmtId="0" fontId="67" fillId="0" borderId="0" xfId="12" applyFont="1" applyFill="1"/>
    <xf numFmtId="14" fontId="74" fillId="0" borderId="0" xfId="39" applyNumberFormat="1" applyFont="1" applyFill="1" applyBorder="1"/>
    <xf numFmtId="0" fontId="69" fillId="0" borderId="0" xfId="0" applyFont="1" applyBorder="1"/>
    <xf numFmtId="0" fontId="69" fillId="0" borderId="0" xfId="0" applyFont="1" applyBorder="1" applyAlignment="1">
      <alignment horizontal="center"/>
    </xf>
    <xf numFmtId="0" fontId="69" fillId="0" borderId="0" xfId="0" applyFont="1" applyBorder="1" applyAlignment="1">
      <alignment horizontal="center" vertical="top"/>
    </xf>
    <xf numFmtId="177" fontId="81" fillId="0" borderId="0" xfId="0" applyNumberFormat="1" applyFont="1" applyFill="1" applyAlignment="1">
      <alignment horizontal="right"/>
    </xf>
    <xf numFmtId="186" fontId="81" fillId="0" borderId="0" xfId="0" applyNumberFormat="1" applyFont="1" applyFill="1"/>
    <xf numFmtId="177" fontId="81" fillId="0" borderId="0" xfId="0" applyNumberFormat="1" applyFont="1" applyFill="1"/>
    <xf numFmtId="0" fontId="64" fillId="0" borderId="0" xfId="0" applyFont="1" applyFill="1"/>
    <xf numFmtId="186" fontId="159" fillId="0" borderId="0" xfId="0" applyNumberFormat="1" applyFont="1" applyFill="1"/>
    <xf numFmtId="0" fontId="67" fillId="0" borderId="0" xfId="0" applyFont="1" applyFill="1" applyAlignment="1">
      <alignment horizontal="right"/>
    </xf>
    <xf numFmtId="0" fontId="159" fillId="0" borderId="0" xfId="417" applyFont="1"/>
    <xf numFmtId="0" fontId="71" fillId="0" borderId="0" xfId="417" applyFont="1"/>
    <xf numFmtId="179" fontId="69" fillId="0" borderId="0" xfId="6" applyNumberFormat="1" applyFont="1"/>
    <xf numFmtId="0" fontId="157" fillId="0" borderId="0" xfId="2" applyFont="1" applyBorder="1"/>
    <xf numFmtId="49" fontId="64" fillId="0" borderId="0" xfId="6" applyNumberFormat="1" applyAlignment="1">
      <alignment wrapText="1"/>
    </xf>
    <xf numFmtId="0" fontId="69" fillId="0" borderId="0" xfId="451" applyFont="1" applyBorder="1"/>
    <xf numFmtId="179" fontId="64" fillId="0" borderId="0" xfId="451" applyNumberFormat="1" applyFont="1" applyBorder="1" applyAlignment="1">
      <alignment horizontal="right"/>
    </xf>
    <xf numFmtId="177" fontId="69" fillId="0" borderId="0" xfId="451" applyNumberFormat="1" applyFont="1" applyBorder="1"/>
    <xf numFmtId="0" fontId="67" fillId="0" borderId="0" xfId="451" applyFont="1" applyBorder="1"/>
    <xf numFmtId="0" fontId="69" fillId="0" borderId="0" xfId="451" applyFont="1" applyFill="1" applyBorder="1"/>
    <xf numFmtId="0" fontId="160" fillId="0" borderId="0" xfId="5" applyFont="1" applyFill="1" applyBorder="1"/>
    <xf numFmtId="179" fontId="64" fillId="0" borderId="0" xfId="9" applyNumberFormat="1" applyFont="1" applyFill="1" applyBorder="1" applyAlignment="1">
      <alignment horizontal="right"/>
    </xf>
    <xf numFmtId="2" fontId="64" fillId="0" borderId="0" xfId="9" applyNumberFormat="1" applyFont="1" applyAlignment="1">
      <alignment horizontal="right"/>
    </xf>
    <xf numFmtId="2" fontId="64" fillId="0" borderId="0" xfId="9" applyNumberFormat="1"/>
    <xf numFmtId="0" fontId="67" fillId="0" borderId="0" xfId="9" applyFont="1" applyAlignment="1">
      <alignment horizontal="right"/>
    </xf>
    <xf numFmtId="179" fontId="67" fillId="0" borderId="0" xfId="9" applyNumberFormat="1" applyFont="1" applyFill="1" applyBorder="1"/>
    <xf numFmtId="0" fontId="74" fillId="0" borderId="0" xfId="5" applyFill="1" applyBorder="1" applyAlignment="1"/>
    <xf numFmtId="0" fontId="64" fillId="0" borderId="0" xfId="44" applyFill="1" applyAlignment="1"/>
    <xf numFmtId="177" fontId="0" fillId="0" borderId="0" xfId="0" applyNumberFormat="1" applyFont="1" applyFill="1"/>
    <xf numFmtId="186" fontId="147" fillId="0" borderId="0" xfId="249" applyNumberFormat="1" applyFont="1" applyFill="1" applyBorder="1" applyAlignment="1">
      <alignment horizontal="center" vertical="center"/>
    </xf>
    <xf numFmtId="186" fontId="147" fillId="0" borderId="0" xfId="0" applyNumberFormat="1" applyFont="1" applyFill="1"/>
    <xf numFmtId="178" fontId="147" fillId="0" borderId="0" xfId="0" applyNumberFormat="1" applyFont="1" applyFill="1" applyBorder="1" applyAlignment="1">
      <alignment horizontal="center"/>
    </xf>
    <xf numFmtId="177" fontId="147" fillId="0" borderId="0" xfId="0" applyNumberFormat="1" applyFont="1" applyFill="1"/>
    <xf numFmtId="0" fontId="147" fillId="0" borderId="0" xfId="0" applyFont="1" applyFill="1"/>
    <xf numFmtId="186" fontId="147" fillId="0" borderId="0" xfId="0" applyNumberFormat="1" applyFont="1" applyFill="1" applyBorder="1" applyAlignment="1">
      <alignment horizontal="center" vertical="center"/>
    </xf>
    <xf numFmtId="186" fontId="147" fillId="0" borderId="0" xfId="0" applyNumberFormat="1" applyFont="1" applyFill="1" applyAlignment="1">
      <alignment horizontal="center" vertical="center"/>
    </xf>
    <xf numFmtId="1" fontId="64" fillId="0" borderId="0" xfId="21" applyNumberFormat="1" applyFont="1" applyFill="1" applyBorder="1"/>
    <xf numFmtId="0" fontId="64" fillId="0" borderId="0" xfId="44" applyFont="1" applyAlignment="1">
      <alignment wrapText="1"/>
    </xf>
    <xf numFmtId="177" fontId="64" fillId="0" borderId="0" xfId="44" applyNumberFormat="1" applyFont="1" applyFill="1" applyBorder="1" applyAlignment="1">
      <alignment horizontal="center" wrapText="1"/>
    </xf>
    <xf numFmtId="49" fontId="64" fillId="0" borderId="0" xfId="0" applyNumberFormat="1" applyFont="1" applyFill="1"/>
    <xf numFmtId="0" fontId="82" fillId="0" borderId="0" xfId="0" applyFont="1" applyFill="1" applyAlignment="1">
      <alignment horizontal="left" indent="1"/>
    </xf>
    <xf numFmtId="0" fontId="74" fillId="0" borderId="0" xfId="5" applyFill="1" applyBorder="1" applyAlignment="1">
      <alignment wrapText="1"/>
    </xf>
    <xf numFmtId="0" fontId="74" fillId="0" borderId="0" xfId="5" quotePrefix="1"/>
    <xf numFmtId="0" fontId="72" fillId="0" borderId="0" xfId="0" applyFont="1"/>
    <xf numFmtId="2" fontId="64" fillId="0" borderId="0" xfId="12" applyNumberFormat="1" applyFont="1" applyFill="1"/>
    <xf numFmtId="177" fontId="64" fillId="0" borderId="0" xfId="21" applyNumberFormat="1" applyFont="1" applyFill="1" applyBorder="1" applyAlignment="1">
      <alignment horizontal="center" vertical="top"/>
    </xf>
    <xf numFmtId="177" fontId="64" fillId="0" borderId="0" xfId="21" applyNumberFormat="1" applyFont="1" applyFill="1" applyBorder="1" applyAlignment="1">
      <alignment horizontal="center" vertical="top" wrapText="1"/>
    </xf>
    <xf numFmtId="177" fontId="64" fillId="0" borderId="0" xfId="21" applyNumberFormat="1" applyAlignment="1">
      <alignment horizontal="center" vertical="top"/>
    </xf>
    <xf numFmtId="0" fontId="67" fillId="0" borderId="0" xfId="6" quotePrefix="1" applyFont="1"/>
    <xf numFmtId="0" fontId="64" fillId="0" borderId="0" xfId="0" applyFont="1" applyFill="1" applyAlignment="1">
      <alignment horizontal="right"/>
    </xf>
    <xf numFmtId="186" fontId="147" fillId="0" borderId="0" xfId="0" applyNumberFormat="1" applyFont="1" applyFill="1" applyAlignment="1">
      <alignment horizontal="center"/>
    </xf>
    <xf numFmtId="0" fontId="65" fillId="0" borderId="0" xfId="2" applyFont="1"/>
    <xf numFmtId="0" fontId="65" fillId="0" borderId="0" xfId="2" applyFont="1" applyBorder="1" applyAlignment="1"/>
    <xf numFmtId="0" fontId="65" fillId="0" borderId="0" xfId="2" applyFont="1" applyAlignment="1"/>
    <xf numFmtId="177" fontId="65" fillId="0" borderId="0" xfId="2" applyNumberFormat="1" applyFont="1" applyBorder="1"/>
    <xf numFmtId="177" fontId="65" fillId="0" borderId="0" xfId="2" applyNumberFormat="1" applyFont="1" applyBorder="1" applyAlignment="1"/>
    <xf numFmtId="2" fontId="65" fillId="0" borderId="0" xfId="2" applyNumberFormat="1" applyBorder="1" applyAlignment="1">
      <alignment wrapText="1"/>
    </xf>
    <xf numFmtId="0" fontId="65" fillId="0" borderId="0" xfId="2" applyFont="1" applyBorder="1"/>
    <xf numFmtId="0" fontId="65" fillId="0" borderId="0" xfId="2" applyFont="1" applyFill="1" applyBorder="1"/>
    <xf numFmtId="0" fontId="64" fillId="0" borderId="0" xfId="413" applyFont="1"/>
    <xf numFmtId="0" fontId="0" fillId="0" borderId="0" xfId="0" applyAlignment="1"/>
    <xf numFmtId="0" fontId="0" fillId="0" borderId="0" xfId="0" applyAlignment="1">
      <alignment wrapText="1"/>
    </xf>
    <xf numFmtId="0" fontId="67" fillId="0" borderId="0" xfId="0" applyFont="1" applyBorder="1" applyAlignment="1"/>
    <xf numFmtId="0" fontId="64" fillId="0" borderId="0" xfId="0" applyFont="1" applyBorder="1"/>
    <xf numFmtId="177" fontId="69" fillId="0" borderId="0" xfId="44" applyNumberFormat="1" applyFont="1" applyFill="1" applyBorder="1" applyAlignment="1">
      <alignment horizontal="center" vertical="center"/>
    </xf>
    <xf numFmtId="0" fontId="69" fillId="0" borderId="0" xfId="44" applyFont="1" applyFill="1" applyBorder="1" applyAlignment="1">
      <alignment horizontal="center" vertical="center"/>
    </xf>
    <xf numFmtId="49" fontId="69" fillId="0" borderId="0" xfId="44" applyNumberFormat="1" applyFont="1" applyFill="1" applyBorder="1" applyAlignment="1">
      <alignment horizontal="center" vertical="center"/>
    </xf>
    <xf numFmtId="177" fontId="64" fillId="0" borderId="0" xfId="44" applyNumberFormat="1" applyFont="1" applyFill="1" applyBorder="1" applyAlignment="1">
      <alignment horizontal="center" vertical="center"/>
    </xf>
    <xf numFmtId="0" fontId="69" fillId="0" borderId="0" xfId="44" applyFont="1"/>
    <xf numFmtId="0" fontId="67" fillId="0" borderId="0" xfId="43" applyFont="1" applyBorder="1" applyAlignment="1"/>
    <xf numFmtId="177" fontId="64" fillId="0" borderId="0" xfId="0" applyNumberFormat="1" applyFont="1"/>
    <xf numFmtId="177" fontId="64" fillId="0" borderId="0" xfId="21" applyNumberFormat="1" applyFont="1" applyFill="1" applyBorder="1"/>
    <xf numFmtId="191" fontId="64" fillId="2" borderId="0" xfId="417" applyNumberFormat="1" applyFill="1" applyBorder="1"/>
    <xf numFmtId="14" fontId="67" fillId="0" borderId="0" xfId="417" applyNumberFormat="1" applyFont="1"/>
    <xf numFmtId="186" fontId="64" fillId="0" borderId="0" xfId="6" applyNumberFormat="1"/>
    <xf numFmtId="177" fontId="69" fillId="0" borderId="0" xfId="21" applyNumberFormat="1" applyFont="1"/>
    <xf numFmtId="9" fontId="64" fillId="0" borderId="0" xfId="30" applyNumberFormat="1" applyFont="1"/>
    <xf numFmtId="0" fontId="70" fillId="0" borderId="0" xfId="36" applyFont="1" applyFill="1"/>
    <xf numFmtId="177" fontId="93" fillId="0" borderId="0" xfId="36" applyNumberFormat="1" applyFont="1" applyFill="1"/>
    <xf numFmtId="177" fontId="70" fillId="0" borderId="0" xfId="36" applyNumberFormat="1" applyFont="1" applyFill="1"/>
    <xf numFmtId="177" fontId="67" fillId="0" borderId="0" xfId="36" applyNumberFormat="1" applyFont="1" applyFill="1"/>
    <xf numFmtId="177" fontId="67" fillId="0" borderId="0" xfId="6" applyNumberFormat="1" applyFont="1"/>
    <xf numFmtId="2" fontId="0" fillId="0" borderId="0" xfId="0" applyNumberFormat="1"/>
    <xf numFmtId="2" fontId="65" fillId="0" borderId="0" xfId="2" applyNumberFormat="1"/>
    <xf numFmtId="0" fontId="65" fillId="0" borderId="0" xfId="2" applyAlignment="1">
      <alignment horizontal="center"/>
    </xf>
    <xf numFmtId="0" fontId="76" fillId="0" borderId="0" xfId="2" applyFont="1" applyAlignment="1">
      <alignment horizontal="center"/>
    </xf>
    <xf numFmtId="2" fontId="65" fillId="0" borderId="0" xfId="2" applyNumberFormat="1" applyFont="1" applyBorder="1"/>
    <xf numFmtId="0" fontId="164" fillId="0" borderId="0" xfId="0" applyFont="1" applyAlignment="1">
      <alignment horizontal="right" vertical="center"/>
    </xf>
    <xf numFmtId="181" fontId="65" fillId="0" borderId="0" xfId="2" applyNumberFormat="1" applyFont="1" applyBorder="1"/>
    <xf numFmtId="0" fontId="165" fillId="0" borderId="0" xfId="0" applyFont="1" applyAlignment="1">
      <alignment horizontal="right" vertical="center"/>
    </xf>
    <xf numFmtId="49" fontId="65" fillId="0" borderId="0" xfId="2" applyNumberFormat="1"/>
    <xf numFmtId="177" fontId="76" fillId="0" borderId="0" xfId="2" applyNumberFormat="1" applyFont="1" applyAlignment="1"/>
    <xf numFmtId="182" fontId="76" fillId="0" borderId="0" xfId="2" applyNumberFormat="1" applyFont="1" applyAlignment="1"/>
    <xf numFmtId="0" fontId="35" fillId="0" borderId="0" xfId="459"/>
    <xf numFmtId="0" fontId="35" fillId="0" borderId="0" xfId="459" applyBorder="1"/>
    <xf numFmtId="0" fontId="35" fillId="0" borderId="0" xfId="459" applyFill="1" applyBorder="1" applyAlignment="1">
      <alignment wrapText="1"/>
    </xf>
    <xf numFmtId="0" fontId="35" fillId="0" borderId="0" xfId="459" applyBorder="1" applyAlignment="1">
      <alignment wrapText="1"/>
    </xf>
    <xf numFmtId="177" fontId="67" fillId="0" borderId="0" xfId="6" applyNumberFormat="1" applyFont="1" applyAlignment="1">
      <alignment wrapText="1"/>
    </xf>
    <xf numFmtId="177" fontId="166" fillId="0" borderId="0" xfId="6" applyNumberFormat="1" applyFont="1" applyAlignment="1">
      <alignment wrapText="1"/>
    </xf>
    <xf numFmtId="0" fontId="151" fillId="0" borderId="0" xfId="472" applyFont="1"/>
    <xf numFmtId="177" fontId="64" fillId="0" borderId="0" xfId="417" applyNumberFormat="1"/>
    <xf numFmtId="0" fontId="0" fillId="0" borderId="0" xfId="6" applyFont="1"/>
    <xf numFmtId="0" fontId="0" fillId="0" borderId="0" xfId="417" applyFont="1"/>
    <xf numFmtId="0" fontId="0" fillId="0" borderId="0" xfId="0" applyFont="1" applyAlignment="1">
      <alignment horizontal="left" indent="1"/>
    </xf>
    <xf numFmtId="0" fontId="168" fillId="0" borderId="0" xfId="475" applyFont="1"/>
    <xf numFmtId="0" fontId="64" fillId="0" borderId="0" xfId="2" applyFont="1" applyBorder="1" applyAlignment="1">
      <alignment wrapText="1"/>
    </xf>
    <xf numFmtId="177" fontId="64" fillId="0" borderId="0" xfId="44" applyNumberFormat="1" applyAlignment="1">
      <alignment wrapText="1"/>
    </xf>
    <xf numFmtId="49" fontId="69" fillId="0" borderId="0" xfId="44" applyNumberFormat="1" applyFont="1" applyFill="1" applyBorder="1" applyAlignment="1">
      <alignment horizontal="center"/>
    </xf>
    <xf numFmtId="0" fontId="64" fillId="0" borderId="0" xfId="0" applyFont="1" applyAlignment="1">
      <alignment wrapText="1"/>
    </xf>
    <xf numFmtId="0" fontId="13" fillId="0" borderId="0" xfId="1248"/>
    <xf numFmtId="0" fontId="64" fillId="0" borderId="0" xfId="12196"/>
    <xf numFmtId="14" fontId="64" fillId="0" borderId="0" xfId="9" applyNumberFormat="1"/>
    <xf numFmtId="179" fontId="67" fillId="0" borderId="0" xfId="9" applyNumberFormat="1" applyFont="1" applyBorder="1"/>
    <xf numFmtId="0" fontId="64" fillId="0" borderId="0" xfId="9" applyFill="1"/>
    <xf numFmtId="0" fontId="67" fillId="0" borderId="0" xfId="9" applyFont="1" applyFill="1" applyBorder="1" applyAlignment="1">
      <alignment horizontal="center"/>
    </xf>
    <xf numFmtId="14" fontId="64" fillId="0" borderId="0" xfId="3" applyNumberFormat="1" applyFont="1" applyFill="1" applyBorder="1"/>
    <xf numFmtId="0" fontId="67" fillId="2" borderId="0" xfId="9" applyFont="1" applyFill="1"/>
    <xf numFmtId="0" fontId="67" fillId="0" borderId="0" xfId="9" applyFont="1" applyFill="1"/>
    <xf numFmtId="0" fontId="67" fillId="0" borderId="0" xfId="9" applyFont="1" applyFill="1" applyAlignment="1"/>
    <xf numFmtId="0" fontId="67" fillId="0" borderId="0" xfId="9" applyFont="1" applyFill="1" applyBorder="1"/>
    <xf numFmtId="0" fontId="67" fillId="0" borderId="0" xfId="9" applyFont="1" applyFill="1" applyBorder="1" applyAlignment="1">
      <alignment horizontal="left"/>
    </xf>
    <xf numFmtId="0" fontId="67" fillId="0" borderId="0" xfId="9" applyFont="1" applyFill="1" applyBorder="1" applyAlignment="1">
      <alignment vertical="top"/>
    </xf>
    <xf numFmtId="0" fontId="67" fillId="0" borderId="0" xfId="9" applyFont="1" applyAlignment="1">
      <alignment horizontal="left" vertical="top"/>
    </xf>
    <xf numFmtId="0" fontId="67" fillId="0" borderId="0" xfId="3" applyFont="1" applyFill="1" applyAlignment="1">
      <alignment horizontal="left" vertical="top"/>
    </xf>
    <xf numFmtId="49" fontId="76" fillId="0" borderId="0" xfId="2" applyNumberFormat="1" applyFont="1"/>
    <xf numFmtId="0" fontId="74" fillId="0" borderId="0" xfId="5" applyFill="1" applyBorder="1" applyAlignment="1">
      <alignment horizontal="left"/>
    </xf>
    <xf numFmtId="0" fontId="0" fillId="0" borderId="0" xfId="0" applyFont="1" applyFill="1" applyAlignment="1">
      <alignment horizontal="left"/>
    </xf>
    <xf numFmtId="0" fontId="64" fillId="0" borderId="0" xfId="0" applyFont="1" applyFill="1" applyAlignment="1">
      <alignment horizontal="left"/>
    </xf>
    <xf numFmtId="179" fontId="0" fillId="0" borderId="0" xfId="0" applyNumberFormat="1" applyAlignment="1">
      <alignment horizontal="left"/>
    </xf>
    <xf numFmtId="177" fontId="64" fillId="0" borderId="0" xfId="2" applyNumberFormat="1" applyFont="1" applyBorder="1" applyAlignment="1"/>
    <xf numFmtId="177" fontId="64" fillId="0" borderId="0" xfId="0" applyNumberFormat="1" applyFont="1" applyFill="1"/>
    <xf numFmtId="0" fontId="64" fillId="0" borderId="0" xfId="13199"/>
    <xf numFmtId="0" fontId="64" fillId="0" borderId="0" xfId="3"/>
    <xf numFmtId="0" fontId="67" fillId="0" borderId="0" xfId="13199" applyFont="1"/>
    <xf numFmtId="0" fontId="67" fillId="0" borderId="0" xfId="3" applyFont="1"/>
    <xf numFmtId="178" fontId="64" fillId="0" borderId="0" xfId="3" applyNumberFormat="1"/>
    <xf numFmtId="177" fontId="64" fillId="0" borderId="0" xfId="3" applyNumberFormat="1"/>
    <xf numFmtId="177" fontId="67" fillId="0" borderId="0" xfId="3" applyNumberFormat="1" applyFont="1"/>
    <xf numFmtId="177" fontId="64" fillId="0" borderId="0" xfId="13199" applyNumberFormat="1"/>
    <xf numFmtId="177" fontId="64" fillId="0" borderId="0" xfId="455" applyNumberFormat="1" applyFont="1" applyFill="1"/>
    <xf numFmtId="177" fontId="64" fillId="0" borderId="0" xfId="417" applyNumberFormat="1" applyAlignment="1">
      <alignment horizontal="center"/>
    </xf>
    <xf numFmtId="2" fontId="64" fillId="0" borderId="0" xfId="13199" applyNumberFormat="1"/>
    <xf numFmtId="0" fontId="69" fillId="0" borderId="0" xfId="417" applyFont="1"/>
    <xf numFmtId="14" fontId="64" fillId="0" borderId="0" xfId="417" applyNumberFormat="1"/>
    <xf numFmtId="177" fontId="64" fillId="2" borderId="0" xfId="6" applyNumberFormat="1" applyFont="1" applyFill="1"/>
    <xf numFmtId="14" fontId="67" fillId="0" borderId="0" xfId="6" applyNumberFormat="1" applyFont="1"/>
    <xf numFmtId="177" fontId="71" fillId="0" borderId="0" xfId="6" applyNumberFormat="1" applyFont="1"/>
    <xf numFmtId="0" fontId="95" fillId="0" borderId="0" xfId="6" applyFont="1"/>
    <xf numFmtId="0" fontId="148" fillId="0" borderId="0" xfId="417" applyFont="1" applyAlignment="1">
      <alignment horizontal="justify" vertical="center"/>
    </xf>
    <xf numFmtId="0" fontId="74" fillId="0" borderId="0" xfId="5" applyFill="1" applyBorder="1" applyAlignment="1">
      <alignment vertical="center"/>
    </xf>
    <xf numFmtId="0" fontId="64" fillId="0" borderId="0" xfId="6" applyAlignment="1">
      <alignment vertical="center"/>
    </xf>
    <xf numFmtId="0" fontId="65" fillId="0" borderId="0" xfId="19" applyAlignment="1">
      <alignment vertical="center"/>
    </xf>
    <xf numFmtId="177" fontId="64" fillId="0" borderId="0" xfId="6" applyNumberFormat="1" applyAlignment="1">
      <alignment vertical="center"/>
    </xf>
    <xf numFmtId="0" fontId="67" fillId="0" borderId="0" xfId="6" applyFont="1" applyAlignment="1">
      <alignment vertical="center"/>
    </xf>
    <xf numFmtId="0" fontId="71" fillId="0" borderId="0" xfId="6" applyFont="1" applyAlignment="1">
      <alignment vertical="center"/>
    </xf>
    <xf numFmtId="0" fontId="160" fillId="0" borderId="0" xfId="5" applyFont="1" applyFill="1" applyBorder="1" applyAlignment="1">
      <alignment vertical="center"/>
    </xf>
    <xf numFmtId="0" fontId="64" fillId="0" borderId="0" xfId="13125"/>
    <xf numFmtId="0" fontId="67" fillId="0" borderId="0" xfId="6" applyFont="1" applyAlignment="1">
      <alignment horizontal="left" vertical="center"/>
    </xf>
    <xf numFmtId="0" fontId="65" fillId="2" borderId="0" xfId="2" applyFill="1" applyAlignment="1">
      <alignment horizontal="center" vertical="center"/>
    </xf>
    <xf numFmtId="0" fontId="159" fillId="0" borderId="0" xfId="13125" applyFont="1"/>
    <xf numFmtId="0" fontId="67" fillId="0" borderId="0" xfId="13125" applyFont="1"/>
    <xf numFmtId="0" fontId="95" fillId="0" borderId="0" xfId="417" applyFont="1"/>
    <xf numFmtId="0" fontId="150" fillId="0" borderId="0" xfId="13125" applyFont="1"/>
    <xf numFmtId="177" fontId="69" fillId="2" borderId="0" xfId="6" applyNumberFormat="1" applyFont="1" applyFill="1"/>
    <xf numFmtId="0" fontId="64" fillId="0" borderId="0" xfId="13125" applyAlignment="1">
      <alignment wrapText="1"/>
    </xf>
    <xf numFmtId="0" fontId="76" fillId="0" borderId="0" xfId="2" applyFont="1" applyAlignment="1">
      <alignment horizontal="center"/>
    </xf>
    <xf numFmtId="0" fontId="65" fillId="0" borderId="0" xfId="2" applyAlignment="1">
      <alignment horizontal="center"/>
    </xf>
    <xf numFmtId="2" fontId="65" fillId="0" borderId="0" xfId="2" applyNumberFormat="1" applyFont="1" applyBorder="1" applyAlignment="1"/>
    <xf numFmtId="177" fontId="65" fillId="0" borderId="0" xfId="2" applyNumberFormat="1" applyFont="1" applyAlignment="1"/>
    <xf numFmtId="2" fontId="65" fillId="0" borderId="0" xfId="2" applyNumberFormat="1" applyFont="1" applyAlignment="1"/>
    <xf numFmtId="2" fontId="65" fillId="0" borderId="0" xfId="2" applyNumberFormat="1" applyFont="1"/>
    <xf numFmtId="49" fontId="67" fillId="0" borderId="0" xfId="6" applyNumberFormat="1" applyFont="1" applyAlignment="1">
      <alignment wrapText="1"/>
    </xf>
    <xf numFmtId="177" fontId="78" fillId="0" borderId="0" xfId="6" applyNumberFormat="1" applyFont="1"/>
    <xf numFmtId="179" fontId="64" fillId="0" borderId="0" xfId="6" applyNumberFormat="1" applyFont="1" applyAlignment="1">
      <alignment vertical="center"/>
    </xf>
    <xf numFmtId="49" fontId="64" fillId="0" borderId="0" xfId="6" applyNumberFormat="1" applyAlignment="1">
      <alignment vertical="center"/>
    </xf>
    <xf numFmtId="49" fontId="64" fillId="0" borderId="0" xfId="6" applyNumberFormat="1" applyFont="1" applyAlignment="1">
      <alignment vertical="center"/>
    </xf>
    <xf numFmtId="2" fontId="78" fillId="0" borderId="0" xfId="6" applyNumberFormat="1" applyFont="1"/>
    <xf numFmtId="49" fontId="74" fillId="0" borderId="0" xfId="5" applyNumberFormat="1" applyFill="1" applyBorder="1"/>
    <xf numFmtId="177" fontId="64" fillId="0" borderId="0" xfId="2" applyNumberFormat="1" applyFont="1" applyAlignment="1">
      <alignment horizontal="left"/>
    </xf>
    <xf numFmtId="49" fontId="64" fillId="0" borderId="0" xfId="417" applyNumberFormat="1"/>
    <xf numFmtId="177" fontId="384" fillId="0" borderId="0" xfId="2" applyNumberFormat="1" applyFont="1" applyAlignment="1">
      <alignment horizontal="left"/>
    </xf>
    <xf numFmtId="0" fontId="67" fillId="0" borderId="0" xfId="16087" applyFont="1"/>
    <xf numFmtId="0" fontId="64" fillId="0" borderId="0" xfId="16087" applyFont="1" applyAlignment="1">
      <alignment horizontal="left"/>
    </xf>
    <xf numFmtId="0" fontId="64" fillId="0" borderId="0" xfId="16087" applyFont="1"/>
    <xf numFmtId="177" fontId="64" fillId="0" borderId="0" xfId="16087" applyNumberFormat="1" applyFont="1"/>
    <xf numFmtId="2" fontId="64" fillId="0" borderId="0" xfId="16087" applyNumberFormat="1" applyFont="1"/>
    <xf numFmtId="177" fontId="384" fillId="0" borderId="0" xfId="2" applyNumberFormat="1" applyFont="1" applyFill="1" applyAlignment="1">
      <alignment horizontal="left"/>
    </xf>
    <xf numFmtId="177" fontId="68" fillId="0" borderId="0" xfId="35" applyNumberFormat="1" applyFont="1"/>
    <xf numFmtId="0" fontId="69" fillId="0" borderId="0" xfId="451" applyFont="1"/>
    <xf numFmtId="177" fontId="64" fillId="0" borderId="0" xfId="35" applyNumberFormat="1" applyFont="1"/>
    <xf numFmtId="0" fontId="81" fillId="0" borderId="0" xfId="0" applyFont="1"/>
    <xf numFmtId="178" fontId="385" fillId="0" borderId="0" xfId="16088" applyNumberFormat="1" applyFont="1" applyFill="1" applyBorder="1"/>
    <xf numFmtId="177" fontId="321" fillId="0" borderId="0" xfId="16088" applyNumberFormat="1" applyFont="1"/>
    <xf numFmtId="0" fontId="64" fillId="0" borderId="0" xfId="0" applyNumberFormat="1" applyFont="1" applyFill="1" applyBorder="1" applyAlignment="1"/>
    <xf numFmtId="177" fontId="81" fillId="0" borderId="0" xfId="0" applyNumberFormat="1" applyFont="1"/>
    <xf numFmtId="0" fontId="159" fillId="0" borderId="0" xfId="0" applyFont="1"/>
    <xf numFmtId="0" fontId="67" fillId="0" borderId="0" xfId="16093" applyFont="1"/>
    <xf numFmtId="0" fontId="69" fillId="0" borderId="0" xfId="16093" applyFont="1"/>
    <xf numFmtId="0" fontId="69" fillId="0" borderId="0" xfId="16093" applyFont="1" applyAlignment="1">
      <alignment horizontal="center" vertical="center"/>
    </xf>
    <xf numFmtId="179" fontId="70" fillId="0" borderId="0" xfId="16093" applyNumberFormat="1" applyFont="1" applyAlignment="1">
      <alignment horizontal="center"/>
    </xf>
    <xf numFmtId="177" fontId="69" fillId="0" borderId="0" xfId="16093" applyNumberFormat="1" applyFont="1"/>
    <xf numFmtId="0" fontId="64" fillId="0" borderId="0" xfId="16093" applyFont="1"/>
    <xf numFmtId="0" fontId="67" fillId="0" borderId="0" xfId="16093" quotePrefix="1" applyFont="1"/>
    <xf numFmtId="0" fontId="71" fillId="0" borderId="0" xfId="16093" applyFont="1"/>
    <xf numFmtId="0" fontId="106" fillId="0" borderId="0" xfId="417" applyFont="1"/>
    <xf numFmtId="0" fontId="106" fillId="0" borderId="0" xfId="417" applyFont="1" applyAlignment="1">
      <alignment horizontal="left"/>
    </xf>
    <xf numFmtId="179" fontId="106" fillId="0" borderId="0" xfId="417" applyNumberFormat="1" applyFont="1" applyAlignment="1">
      <alignment horizontal="center"/>
    </xf>
    <xf numFmtId="177" fontId="106" fillId="0" borderId="0" xfId="417" applyNumberFormat="1" applyFont="1"/>
    <xf numFmtId="0" fontId="64" fillId="0" borderId="0" xfId="373" applyFont="1" applyAlignment="1">
      <alignment wrapText="1"/>
    </xf>
    <xf numFmtId="0" fontId="84" fillId="0" borderId="0" xfId="373"/>
    <xf numFmtId="177" fontId="84" fillId="0" borderId="0" xfId="373" applyNumberFormat="1"/>
    <xf numFmtId="0" fontId="386" fillId="0" borderId="0" xfId="373" applyFont="1"/>
    <xf numFmtId="0" fontId="64" fillId="78" borderId="0" xfId="417" applyFill="1"/>
    <xf numFmtId="0" fontId="73" fillId="0" borderId="0" xfId="2" applyFont="1"/>
    <xf numFmtId="0" fontId="72" fillId="0" borderId="0" xfId="2" applyFont="1"/>
    <xf numFmtId="0" fontId="72" fillId="0" borderId="0" xfId="2" applyFont="1" applyAlignment="1">
      <alignment vertical="top"/>
    </xf>
    <xf numFmtId="0" fontId="72" fillId="0" borderId="0" xfId="6" applyFont="1" applyAlignment="1">
      <alignment vertical="top" wrapText="1"/>
    </xf>
    <xf numFmtId="49" fontId="98" fillId="0" borderId="0" xfId="6" applyNumberFormat="1" applyFont="1" applyAlignment="1">
      <alignment vertical="center" wrapText="1"/>
    </xf>
    <xf numFmtId="0" fontId="98" fillId="0" borderId="0" xfId="6" applyFont="1" applyAlignment="1">
      <alignment vertical="center" wrapText="1"/>
    </xf>
    <xf numFmtId="177" fontId="72" fillId="0" borderId="0" xfId="2" applyNumberFormat="1" applyFont="1" applyAlignment="1">
      <alignment horizontal="left"/>
    </xf>
    <xf numFmtId="177" fontId="154" fillId="2" borderId="14" xfId="2" applyNumberFormat="1" applyFont="1" applyFill="1" applyBorder="1"/>
    <xf numFmtId="177" fontId="154" fillId="2" borderId="15" xfId="2" applyNumberFormat="1" applyFont="1" applyFill="1" applyBorder="1"/>
    <xf numFmtId="177" fontId="154" fillId="2" borderId="16" xfId="2" applyNumberFormat="1" applyFont="1" applyFill="1" applyBorder="1"/>
    <xf numFmtId="177" fontId="154" fillId="2" borderId="17" xfId="2" applyNumberFormat="1" applyFont="1" applyFill="1" applyBorder="1"/>
    <xf numFmtId="177" fontId="154" fillId="2" borderId="62" xfId="2" applyNumberFormat="1" applyFont="1" applyFill="1" applyBorder="1"/>
    <xf numFmtId="177" fontId="154" fillId="2" borderId="63" xfId="2" applyNumberFormat="1" applyFont="1" applyFill="1" applyBorder="1"/>
    <xf numFmtId="177" fontId="154" fillId="2" borderId="0" xfId="2" applyNumberFormat="1" applyFont="1" applyFill="1"/>
    <xf numFmtId="177" fontId="154" fillId="2" borderId="18" xfId="2" applyNumberFormat="1" applyFont="1" applyFill="1" applyBorder="1"/>
    <xf numFmtId="177" fontId="154" fillId="2" borderId="19" xfId="2" applyNumberFormat="1" applyFont="1" applyFill="1" applyBorder="1"/>
    <xf numFmtId="177" fontId="154" fillId="2" borderId="20" xfId="2" applyNumberFormat="1" applyFont="1" applyFill="1" applyBorder="1"/>
    <xf numFmtId="177" fontId="154" fillId="2" borderId="22" xfId="2" applyNumberFormat="1" applyFont="1" applyFill="1" applyBorder="1"/>
    <xf numFmtId="177" fontId="154" fillId="2" borderId="23" xfId="2" applyNumberFormat="1" applyFont="1" applyFill="1" applyBorder="1"/>
    <xf numFmtId="177" fontId="154" fillId="2" borderId="3" xfId="2" applyNumberFormat="1" applyFont="1" applyFill="1" applyBorder="1"/>
    <xf numFmtId="177" fontId="154" fillId="2" borderId="24" xfId="2" applyNumberFormat="1" applyFont="1" applyFill="1" applyBorder="1"/>
    <xf numFmtId="177" fontId="154" fillId="2" borderId="25" xfId="2" applyNumberFormat="1" applyFont="1" applyFill="1" applyBorder="1"/>
    <xf numFmtId="177" fontId="154" fillId="2" borderId="26" xfId="2" applyNumberFormat="1" applyFont="1" applyFill="1" applyBorder="1"/>
    <xf numFmtId="0" fontId="64" fillId="0" borderId="0" xfId="2" applyFont="1" applyAlignment="1">
      <alignment horizontal="left"/>
    </xf>
    <xf numFmtId="177" fontId="73" fillId="0" borderId="0" xfId="2" applyNumberFormat="1" applyFont="1"/>
    <xf numFmtId="177" fontId="104" fillId="0" borderId="0" xfId="21" applyNumberFormat="1" applyFont="1" applyFill="1" applyBorder="1" applyAlignment="1">
      <alignment horizontal="right"/>
    </xf>
    <xf numFmtId="177" fontId="64" fillId="0" borderId="0" xfId="21" applyNumberFormat="1" applyAlignment="1">
      <alignment horizontal="right"/>
    </xf>
    <xf numFmtId="49" fontId="69" fillId="0" borderId="0" xfId="44" applyNumberFormat="1" applyFont="1" applyFill="1" applyBorder="1" applyAlignment="1">
      <alignment horizontal="right"/>
    </xf>
    <xf numFmtId="177" fontId="64" fillId="0" borderId="0" xfId="13199" applyNumberFormat="1" applyAlignment="1">
      <alignment horizontal="center"/>
    </xf>
    <xf numFmtId="0" fontId="158" fillId="0" borderId="0" xfId="13199" applyFont="1"/>
    <xf numFmtId="177" fontId="71" fillId="0" borderId="0" xfId="13199" applyNumberFormat="1" applyFont="1" applyAlignment="1">
      <alignment horizontal="center"/>
    </xf>
    <xf numFmtId="0" fontId="158" fillId="0" borderId="0" xfId="0" applyFont="1"/>
    <xf numFmtId="0" fontId="387" fillId="0" borderId="0" xfId="0" applyFont="1"/>
    <xf numFmtId="0" fontId="388" fillId="0" borderId="0" xfId="0" applyFont="1" applyAlignment="1">
      <alignment horizontal="justify" vertical="center"/>
    </xf>
    <xf numFmtId="0" fontId="68" fillId="0" borderId="64" xfId="13107" applyFont="1" applyBorder="1"/>
    <xf numFmtId="0" fontId="387" fillId="0" borderId="0" xfId="3" applyFont="1"/>
    <xf numFmtId="0" fontId="158" fillId="0" borderId="0" xfId="3" applyFont="1"/>
    <xf numFmtId="0" fontId="69" fillId="0" borderId="0" xfId="13199" applyFont="1"/>
    <xf numFmtId="0" fontId="84" fillId="0" borderId="0" xfId="0" applyFont="1"/>
    <xf numFmtId="0" fontId="84" fillId="0" borderId="0" xfId="0" applyFont="1" applyAlignment="1">
      <alignment horizontal="center"/>
    </xf>
    <xf numFmtId="0" fontId="0" fillId="0" borderId="0" xfId="0" quotePrefix="1"/>
    <xf numFmtId="0" fontId="69" fillId="0" borderId="0" xfId="3" applyFont="1"/>
    <xf numFmtId="0" fontId="64" fillId="0" borderId="0" xfId="454"/>
    <xf numFmtId="0" fontId="84" fillId="0" borderId="0" xfId="0" applyFont="1" applyAlignment="1">
      <alignment wrapText="1"/>
    </xf>
    <xf numFmtId="14" fontId="84" fillId="0" borderId="0" xfId="0" quotePrefix="1" applyNumberFormat="1" applyFont="1"/>
    <xf numFmtId="0" fontId="69" fillId="0" borderId="0" xfId="454" applyFont="1"/>
    <xf numFmtId="179" fontId="64" fillId="0" borderId="0" xfId="9" applyNumberFormat="1"/>
    <xf numFmtId="0" fontId="64" fillId="0" borderId="0" xfId="3" applyAlignment="1">
      <alignment wrapText="1"/>
    </xf>
    <xf numFmtId="2" fontId="64" fillId="0" borderId="0" xfId="13199" applyNumberFormat="1" applyAlignment="1">
      <alignment horizontal="center"/>
    </xf>
    <xf numFmtId="0" fontId="71" fillId="0" borderId="0" xfId="13199" applyFont="1"/>
    <xf numFmtId="49" fontId="74" fillId="0" borderId="0" xfId="5" quotePrefix="1" applyNumberFormat="1"/>
    <xf numFmtId="181" fontId="64" fillId="0" borderId="0" xfId="0" applyNumberFormat="1" applyFont="1" applyFill="1" applyBorder="1" applyAlignment="1"/>
    <xf numFmtId="181" fontId="64" fillId="0" borderId="0" xfId="0" applyNumberFormat="1" applyFont="1" applyFill="1" applyBorder="1"/>
    <xf numFmtId="178" fontId="385" fillId="0" borderId="0" xfId="0" applyNumberFormat="1" applyFont="1" applyFill="1" applyBorder="1"/>
    <xf numFmtId="49" fontId="391" fillId="0" borderId="0" xfId="20075" applyNumberFormat="1" applyFont="1" applyAlignment="1">
      <alignment horizontal="center"/>
    </xf>
    <xf numFmtId="1" fontId="84" fillId="0" borderId="0" xfId="20075" applyNumberFormat="1" applyAlignment="1">
      <alignment horizontal="right"/>
    </xf>
    <xf numFmtId="249" fontId="84" fillId="0" borderId="0" xfId="20075" applyNumberFormat="1" applyAlignment="1">
      <alignment horizontal="right"/>
    </xf>
    <xf numFmtId="49" fontId="391" fillId="2" borderId="0" xfId="20075" applyNumberFormat="1" applyFont="1" applyFill="1" applyAlignment="1">
      <alignment horizontal="center"/>
    </xf>
    <xf numFmtId="249" fontId="78" fillId="0" borderId="0" xfId="20076" applyNumberFormat="1" applyFont="1" applyAlignment="1">
      <alignment horizontal="right"/>
    </xf>
    <xf numFmtId="0" fontId="392" fillId="79" borderId="69" xfId="20075" applyFont="1" applyFill="1" applyBorder="1" applyAlignment="1">
      <alignment horizontal="center" vertical="center" wrapText="1"/>
    </xf>
    <xf numFmtId="0" fontId="150" fillId="0" borderId="0" xfId="20075" applyFont="1" applyAlignment="1">
      <alignment horizontal="left" vertical="center" wrapText="1"/>
    </xf>
    <xf numFmtId="0" fontId="150" fillId="80" borderId="0" xfId="20075" applyFont="1" applyFill="1" applyAlignment="1">
      <alignment horizontal="left" vertical="center" wrapText="1"/>
    </xf>
    <xf numFmtId="0" fontId="150" fillId="80" borderId="70" xfId="20075" applyFont="1" applyFill="1" applyBorder="1" applyAlignment="1">
      <alignment horizontal="left" vertical="center" wrapText="1"/>
    </xf>
    <xf numFmtId="177" fontId="64" fillId="0" borderId="0" xfId="0" applyNumberFormat="1" applyFont="1" applyBorder="1"/>
    <xf numFmtId="177" fontId="67" fillId="0" borderId="0" xfId="0" applyNumberFormat="1" applyFont="1" applyFill="1"/>
    <xf numFmtId="49" fontId="0" fillId="0" borderId="0" xfId="0" applyNumberFormat="1" applyAlignment="1"/>
    <xf numFmtId="49" fontId="64" fillId="0" borderId="0" xfId="0" applyNumberFormat="1" applyFont="1" applyAlignment="1"/>
    <xf numFmtId="177" fontId="67" fillId="0" borderId="0" xfId="0" applyNumberFormat="1" applyFont="1" applyBorder="1" applyAlignment="1"/>
    <xf numFmtId="0" fontId="64" fillId="0" borderId="0" xfId="0" applyFont="1" applyBorder="1" applyAlignment="1">
      <alignment horizontal="left"/>
    </xf>
    <xf numFmtId="177" fontId="67" fillId="0" borderId="0" xfId="0" applyNumberFormat="1" applyFont="1" applyBorder="1"/>
    <xf numFmtId="179" fontId="64" fillId="0" borderId="0" xfId="6" applyNumberFormat="1" applyAlignment="1">
      <alignment horizontal="left"/>
    </xf>
    <xf numFmtId="2" fontId="64" fillId="0" borderId="0" xfId="6" applyNumberFormat="1" applyFont="1"/>
    <xf numFmtId="2" fontId="147" fillId="0" borderId="0" xfId="472" applyNumberFormat="1" applyFont="1"/>
    <xf numFmtId="2" fontId="64" fillId="0" borderId="0" xfId="0" applyNumberFormat="1" applyFont="1"/>
    <xf numFmtId="0" fontId="157" fillId="0" borderId="0" xfId="2" applyFont="1" applyBorder="1" applyAlignment="1">
      <alignment horizontal="center"/>
    </xf>
    <xf numFmtId="177" fontId="64" fillId="0" borderId="0" xfId="20077" applyNumberFormat="1" applyFont="1" applyFill="1" applyBorder="1" applyAlignment="1">
      <alignment horizontal="center"/>
    </xf>
    <xf numFmtId="0" fontId="69" fillId="0" borderId="0" xfId="20077" applyFont="1"/>
    <xf numFmtId="0" fontId="67" fillId="0" borderId="0" xfId="20077" applyFont="1"/>
    <xf numFmtId="185" fontId="64" fillId="0" borderId="0" xfId="20077" applyNumberFormat="1" applyFont="1" applyFill="1" applyBorder="1"/>
    <xf numFmtId="14" fontId="64" fillId="0" borderId="0" xfId="20077" applyNumberFormat="1" applyFont="1" applyFill="1" applyBorder="1"/>
    <xf numFmtId="14" fontId="69" fillId="0" borderId="0" xfId="20077" applyNumberFormat="1" applyFont="1"/>
    <xf numFmtId="185" fontId="69" fillId="0" borderId="0" xfId="20077" applyNumberFormat="1" applyFont="1"/>
    <xf numFmtId="177" fontId="69" fillId="0" borderId="0" xfId="20077" applyNumberFormat="1" applyFont="1" applyFill="1" applyBorder="1" applyAlignment="1">
      <alignment horizontal="center"/>
    </xf>
    <xf numFmtId="4" fontId="0" fillId="0" borderId="0" xfId="0" applyNumberFormat="1"/>
    <xf numFmtId="0" fontId="69" fillId="0" borderId="0" xfId="20079" applyFont="1" applyFill="1"/>
    <xf numFmtId="0" fontId="64" fillId="0" borderId="0" xfId="20079" applyFont="1" applyFill="1"/>
    <xf numFmtId="179" fontId="64" fillId="0" borderId="0" xfId="20079" applyNumberFormat="1" applyFont="1" applyFill="1" applyBorder="1" applyAlignment="1">
      <alignment horizontal="left"/>
    </xf>
    <xf numFmtId="177" fontId="64" fillId="0" borderId="0" xfId="20079" applyNumberFormat="1" applyFont="1" applyFill="1" applyBorder="1" applyAlignment="1">
      <alignment horizontal="center"/>
    </xf>
    <xf numFmtId="177" fontId="69" fillId="0" borderId="0" xfId="20079" applyNumberFormat="1" applyFont="1" applyFill="1"/>
    <xf numFmtId="177" fontId="64" fillId="0" borderId="0" xfId="20079" applyNumberFormat="1" applyFont="1" applyFill="1" applyAlignment="1">
      <alignment horizontal="center"/>
    </xf>
    <xf numFmtId="177" fontId="69" fillId="0" borderId="0" xfId="20079" applyNumberFormat="1" applyFont="1" applyFill="1" applyAlignment="1">
      <alignment horizontal="center"/>
    </xf>
    <xf numFmtId="179" fontId="64" fillId="0" borderId="0" xfId="20079" applyNumberFormat="1" applyFont="1" applyFill="1" applyBorder="1" applyAlignment="1">
      <alignment horizontal="center"/>
    </xf>
    <xf numFmtId="177" fontId="64" fillId="0" borderId="0" xfId="20079" applyNumberFormat="1" applyFont="1" applyFill="1"/>
    <xf numFmtId="0" fontId="71" fillId="0" borderId="0" xfId="20079" applyFont="1" applyFill="1"/>
    <xf numFmtId="2" fontId="64" fillId="0" borderId="0" xfId="9" applyNumberFormat="1" applyFont="1"/>
    <xf numFmtId="186" fontId="64" fillId="0" borderId="0" xfId="9" applyNumberFormat="1"/>
    <xf numFmtId="1" fontId="64" fillId="0" borderId="0" xfId="14" applyNumberFormat="1" applyFont="1" applyFill="1" applyBorder="1" applyAlignment="1">
      <alignment horizontal="left"/>
    </xf>
    <xf numFmtId="14" fontId="67" fillId="0" borderId="0" xfId="20080" applyNumberFormat="1" applyFont="1" applyFill="1" applyBorder="1"/>
    <xf numFmtId="0" fontId="106" fillId="0" borderId="0" xfId="20081" applyFont="1"/>
    <xf numFmtId="0" fontId="151" fillId="0" borderId="0" xfId="20081" applyFont="1"/>
    <xf numFmtId="4" fontId="151" fillId="0" borderId="0" xfId="20081" applyNumberFormat="1" applyFont="1"/>
    <xf numFmtId="181" fontId="106" fillId="0" borderId="0" xfId="20081" applyNumberFormat="1" applyFont="1"/>
    <xf numFmtId="0" fontId="393" fillId="0" borderId="0" xfId="20081" applyFont="1"/>
    <xf numFmtId="4" fontId="106" fillId="0" borderId="0" xfId="20081" applyNumberFormat="1" applyFont="1"/>
    <xf numFmtId="0" fontId="67" fillId="0" borderId="0" xfId="20078" applyFont="1" applyFill="1" applyAlignment="1"/>
    <xf numFmtId="0" fontId="67" fillId="0" borderId="0" xfId="20079" applyFont="1" applyFill="1"/>
    <xf numFmtId="0" fontId="67" fillId="0" borderId="0" xfId="9" applyFont="1" applyFill="1" applyAlignment="1">
      <alignment horizontal="left" vertical="top"/>
    </xf>
    <xf numFmtId="0" fontId="156" fillId="0" borderId="0" xfId="0" applyFont="1"/>
    <xf numFmtId="179" fontId="67" fillId="0" borderId="0" xfId="9" applyNumberFormat="1" applyFont="1" applyFill="1" applyBorder="1" applyAlignment="1">
      <alignment horizontal="right"/>
    </xf>
    <xf numFmtId="0" fontId="382" fillId="0" borderId="0" xfId="5" applyFont="1" applyFill="1" applyBorder="1"/>
    <xf numFmtId="0" fontId="147" fillId="0" borderId="0" xfId="0" applyFont="1"/>
    <xf numFmtId="0" fontId="151" fillId="0" borderId="0" xfId="0" applyFont="1"/>
    <xf numFmtId="0" fontId="151" fillId="0" borderId="0" xfId="2" applyFont="1"/>
    <xf numFmtId="0" fontId="151" fillId="0" borderId="0" xfId="0" applyFont="1" applyAlignment="1">
      <alignment wrapText="1"/>
    </xf>
    <xf numFmtId="0" fontId="147" fillId="0" borderId="0" xfId="0" applyFont="1" applyAlignment="1">
      <alignment horizontal="left"/>
    </xf>
    <xf numFmtId="49" fontId="147" fillId="0" borderId="0" xfId="0" applyNumberFormat="1" applyFont="1" applyAlignment="1">
      <alignment horizontal="left"/>
    </xf>
    <xf numFmtId="49" fontId="147" fillId="0" borderId="0" xfId="2" applyNumberFormat="1" applyFont="1" applyAlignment="1">
      <alignment horizontal="left"/>
    </xf>
    <xf numFmtId="49" fontId="147" fillId="0" borderId="0" xfId="2" applyNumberFormat="1" applyFont="1" applyFill="1" applyAlignment="1">
      <alignment horizontal="left"/>
    </xf>
    <xf numFmtId="177" fontId="147" fillId="0" borderId="0" xfId="2" applyNumberFormat="1" applyFont="1"/>
    <xf numFmtId="0" fontId="106" fillId="0" borderId="0" xfId="0" applyFont="1"/>
    <xf numFmtId="0" fontId="147" fillId="0" borderId="0" xfId="0" applyFont="1" applyAlignment="1">
      <alignment horizontal="center" vertical="center" wrapText="1"/>
    </xf>
    <xf numFmtId="0" fontId="147" fillId="0" borderId="0" xfId="2" applyFont="1" applyBorder="1" applyAlignment="1">
      <alignment horizontal="center" vertical="center" wrapText="1"/>
    </xf>
    <xf numFmtId="0" fontId="147" fillId="0" borderId="0" xfId="6" applyFont="1"/>
    <xf numFmtId="0" fontId="151" fillId="0" borderId="0" xfId="6" applyFont="1"/>
    <xf numFmtId="49" fontId="147" fillId="0" borderId="0" xfId="6" applyNumberFormat="1" applyFont="1"/>
    <xf numFmtId="2" fontId="147" fillId="0" borderId="0" xfId="6" applyNumberFormat="1" applyFont="1"/>
    <xf numFmtId="2" fontId="394" fillId="0" borderId="0" xfId="6" applyNumberFormat="1" applyFont="1"/>
    <xf numFmtId="177" fontId="147" fillId="0" borderId="0" xfId="6" applyNumberFormat="1" applyFont="1"/>
    <xf numFmtId="0" fontId="395" fillId="0" borderId="0" xfId="2" applyFont="1" applyBorder="1" applyAlignment="1"/>
    <xf numFmtId="179" fontId="147" fillId="0" borderId="0" xfId="6" applyNumberFormat="1" applyFont="1"/>
    <xf numFmtId="177" fontId="394" fillId="0" borderId="0" xfId="6" applyNumberFormat="1" applyFont="1"/>
    <xf numFmtId="177" fontId="147" fillId="0" borderId="0" xfId="6" applyNumberFormat="1" applyFont="1" applyAlignment="1">
      <alignment horizontal="right"/>
    </xf>
    <xf numFmtId="183" fontId="64" fillId="0" borderId="0" xfId="6793" applyFont="1" applyFill="1" applyBorder="1" applyAlignment="1">
      <alignment horizontal="right"/>
    </xf>
    <xf numFmtId="0" fontId="4" fillId="0" borderId="0" xfId="20082" applyBorder="1"/>
    <xf numFmtId="0" fontId="106" fillId="0" borderId="0" xfId="20082" applyFont="1" applyBorder="1"/>
    <xf numFmtId="0" fontId="106" fillId="0" borderId="0" xfId="20082" applyFont="1" applyBorder="1" applyAlignment="1">
      <alignment vertical="top"/>
    </xf>
    <xf numFmtId="0" fontId="147" fillId="0" borderId="0" xfId="20082" applyFont="1" applyBorder="1"/>
    <xf numFmtId="0" fontId="64" fillId="0" borderId="0" xfId="20082" applyFont="1" applyBorder="1"/>
    <xf numFmtId="0" fontId="106" fillId="0" borderId="0" xfId="20082" applyFont="1" applyBorder="1" applyAlignment="1">
      <alignment vertical="center"/>
    </xf>
    <xf numFmtId="0" fontId="377" fillId="0" borderId="0" xfId="20082" applyFont="1" applyBorder="1"/>
    <xf numFmtId="177" fontId="147" fillId="0" borderId="0" xfId="20082" applyNumberFormat="1" applyFont="1" applyBorder="1"/>
    <xf numFmtId="0" fontId="99" fillId="0" borderId="0" xfId="20082" applyFont="1" applyBorder="1"/>
    <xf numFmtId="0" fontId="69" fillId="0" borderId="0" xfId="20082" applyFont="1" applyBorder="1" applyAlignment="1">
      <alignment vertical="center"/>
    </xf>
    <xf numFmtId="251" fontId="64" fillId="0" borderId="0" xfId="13107" applyNumberFormat="1" applyFont="1" applyBorder="1" applyAlignment="1">
      <alignment horizontal="left"/>
    </xf>
    <xf numFmtId="0" fontId="64" fillId="0" borderId="0" xfId="13107" applyFont="1" applyBorder="1" applyAlignment="1">
      <alignment horizontal="left"/>
    </xf>
    <xf numFmtId="0" fontId="65" fillId="0" borderId="0" xfId="13107" applyBorder="1"/>
    <xf numFmtId="251" fontId="64" fillId="0" borderId="0" xfId="20083" applyNumberFormat="1" applyFont="1" applyBorder="1" applyAlignment="1">
      <alignment horizontal="center" vertical="center"/>
    </xf>
    <xf numFmtId="167" fontId="65" fillId="0" borderId="0" xfId="13107" applyNumberFormat="1" applyBorder="1"/>
    <xf numFmtId="0" fontId="396" fillId="0" borderId="0" xfId="7391" applyFont="1" applyBorder="1"/>
    <xf numFmtId="0" fontId="397" fillId="0" borderId="0" xfId="13107" applyFont="1" applyBorder="1"/>
    <xf numFmtId="0" fontId="65" fillId="0" borderId="0" xfId="13107" applyBorder="1" applyAlignment="1">
      <alignment horizontal="center"/>
    </xf>
    <xf numFmtId="0" fontId="64" fillId="0" borderId="0" xfId="13107" applyFont="1" applyBorder="1"/>
    <xf numFmtId="0" fontId="398" fillId="0" borderId="0" xfId="13107" applyFont="1" applyBorder="1"/>
    <xf numFmtId="0" fontId="155" fillId="0" borderId="0" xfId="13107" applyFont="1" applyBorder="1" applyAlignment="1">
      <alignment vertical="center"/>
    </xf>
    <xf numFmtId="0" fontId="65" fillId="0" borderId="0" xfId="13107" applyBorder="1" applyAlignment="1">
      <alignment horizontal="left" vertical="center"/>
    </xf>
    <xf numFmtId="0" fontId="399" fillId="0" borderId="0" xfId="13107" applyFont="1" applyBorder="1" applyAlignment="1">
      <alignment vertical="center"/>
    </xf>
    <xf numFmtId="251" fontId="64" fillId="0" borderId="0" xfId="13107" applyNumberFormat="1" applyFont="1" applyBorder="1"/>
    <xf numFmtId="0" fontId="64" fillId="0" borderId="0" xfId="13107" applyFont="1" applyBorder="1" applyAlignment="1">
      <alignment horizontal="right"/>
    </xf>
    <xf numFmtId="251" fontId="64" fillId="0" borderId="0" xfId="13107" applyNumberFormat="1" applyFont="1" applyBorder="1" applyAlignment="1">
      <alignment horizontal="right"/>
    </xf>
    <xf numFmtId="0" fontId="64" fillId="2" borderId="0" xfId="13107" applyFont="1" applyFill="1" applyBorder="1" applyAlignment="1">
      <alignment horizontal="right"/>
    </xf>
    <xf numFmtId="0" fontId="65" fillId="2" borderId="0" xfId="13107" applyFill="1" applyBorder="1"/>
    <xf numFmtId="177" fontId="64" fillId="0" borderId="0" xfId="6" applyNumberFormat="1" applyFont="1" applyAlignment="1">
      <alignment wrapText="1"/>
    </xf>
    <xf numFmtId="0" fontId="64" fillId="0" borderId="0" xfId="12196" applyFont="1"/>
    <xf numFmtId="1" fontId="64" fillId="0" borderId="0" xfId="6" applyNumberFormat="1" applyFont="1"/>
    <xf numFmtId="0" fontId="400" fillId="0" borderId="0" xfId="6" applyFont="1"/>
    <xf numFmtId="2" fontId="64" fillId="2" borderId="0" xfId="6" applyNumberFormat="1" applyFill="1"/>
    <xf numFmtId="2" fontId="400" fillId="0" borderId="0" xfId="6" applyNumberFormat="1" applyFont="1"/>
    <xf numFmtId="184" fontId="64" fillId="0" borderId="0" xfId="6" applyNumberFormat="1"/>
    <xf numFmtId="184" fontId="400" fillId="0" borderId="0" xfId="6" applyNumberFormat="1" applyFont="1"/>
    <xf numFmtId="190" fontId="400" fillId="0" borderId="0" xfId="6" applyNumberFormat="1" applyFont="1"/>
    <xf numFmtId="190" fontId="64" fillId="0" borderId="0" xfId="6" applyNumberFormat="1" applyFont="1"/>
    <xf numFmtId="190" fontId="400" fillId="0" borderId="0" xfId="417" applyNumberFormat="1" applyFont="1" applyBorder="1"/>
    <xf numFmtId="190" fontId="64" fillId="0" borderId="0" xfId="6" applyNumberFormat="1"/>
    <xf numFmtId="191" fontId="67" fillId="2" borderId="0" xfId="417" applyNumberFormat="1" applyFont="1" applyFill="1" applyBorder="1"/>
    <xf numFmtId="191" fontId="64" fillId="2" borderId="0" xfId="417" applyNumberFormat="1" applyFill="1" applyBorder="1" applyAlignment="1">
      <alignment horizontal="right"/>
    </xf>
    <xf numFmtId="191" fontId="67" fillId="2" borderId="0" xfId="417" applyNumberFormat="1" applyFont="1" applyFill="1" applyBorder="1" applyAlignment="1">
      <alignment horizontal="right"/>
    </xf>
    <xf numFmtId="0" fontId="81" fillId="0" borderId="0" xfId="12196" applyFont="1"/>
    <xf numFmtId="0" fontId="64" fillId="2" borderId="0" xfId="417" applyFill="1" applyBorder="1"/>
    <xf numFmtId="0" fontId="67" fillId="2" borderId="0" xfId="417" applyFont="1" applyFill="1" applyBorder="1"/>
    <xf numFmtId="0" fontId="64" fillId="2" borderId="0" xfId="417" applyFill="1" applyBorder="1" applyAlignment="1">
      <alignment horizontal="right"/>
    </xf>
    <xf numFmtId="0" fontId="67" fillId="2" borderId="0" xfId="417" applyFont="1" applyFill="1" applyBorder="1" applyAlignment="1">
      <alignment horizontal="right"/>
    </xf>
    <xf numFmtId="0" fontId="64" fillId="2" borderId="0" xfId="417" quotePrefix="1" applyFill="1" applyBorder="1" applyAlignment="1">
      <alignment horizontal="right"/>
    </xf>
    <xf numFmtId="0" fontId="67" fillId="2" borderId="0" xfId="417" quotePrefix="1" applyFont="1" applyFill="1" applyBorder="1" applyAlignment="1">
      <alignment horizontal="right"/>
    </xf>
    <xf numFmtId="0" fontId="377" fillId="0" borderId="0" xfId="20084" applyFont="1"/>
    <xf numFmtId="0" fontId="69" fillId="0" borderId="0" xfId="20084" applyFont="1"/>
    <xf numFmtId="0" fontId="3" fillId="0" borderId="0" xfId="20084"/>
    <xf numFmtId="177" fontId="69" fillId="0" borderId="0" xfId="20084" applyNumberFormat="1" applyFont="1"/>
    <xf numFmtId="0" fontId="64" fillId="0" borderId="0" xfId="20084" applyFont="1"/>
    <xf numFmtId="177" fontId="64" fillId="0" borderId="0" xfId="20084" applyNumberFormat="1" applyFont="1"/>
    <xf numFmtId="177" fontId="377" fillId="0" borderId="0" xfId="20084" applyNumberFormat="1" applyFont="1"/>
    <xf numFmtId="0" fontId="67" fillId="0" borderId="0" xfId="20084" applyFont="1"/>
    <xf numFmtId="0" fontId="81" fillId="0" borderId="0" xfId="417" applyFont="1"/>
    <xf numFmtId="0" fontId="74" fillId="0" borderId="0" xfId="5" applyFill="1"/>
    <xf numFmtId="0" fontId="67" fillId="0" borderId="0" xfId="0" applyFont="1" applyFill="1" applyAlignment="1">
      <alignment wrapText="1"/>
    </xf>
    <xf numFmtId="0" fontId="65" fillId="0" borderId="0" xfId="2" applyAlignment="1">
      <alignment horizontal="center" vertical="center"/>
    </xf>
    <xf numFmtId="0" fontId="64" fillId="0" borderId="0" xfId="417" applyAlignment="1">
      <alignment horizontal="center" vertical="center" wrapText="1"/>
    </xf>
    <xf numFmtId="0" fontId="64" fillId="0" borderId="0" xfId="417" applyAlignment="1">
      <alignment horizontal="center" vertical="center"/>
    </xf>
    <xf numFmtId="0" fontId="64" fillId="0" borderId="0" xfId="20085" applyFont="1" applyAlignment="1">
      <alignment vertical="center"/>
    </xf>
    <xf numFmtId="0" fontId="69" fillId="0" borderId="0" xfId="20085" applyFont="1" applyAlignment="1">
      <alignment vertical="center"/>
    </xf>
    <xf numFmtId="0" fontId="64" fillId="0" borderId="0" xfId="6" applyAlignment="1">
      <alignment horizontal="center" vertical="center"/>
    </xf>
    <xf numFmtId="0" fontId="64" fillId="0" borderId="0" xfId="20085" applyFont="1" applyAlignment="1">
      <alignment horizontal="center" vertical="center"/>
    </xf>
    <xf numFmtId="49" fontId="151" fillId="0" borderId="0" xfId="9" applyNumberFormat="1" applyFont="1"/>
    <xf numFmtId="49" fontId="151" fillId="0" borderId="0" xfId="20086" applyNumberFormat="1" applyFont="1"/>
    <xf numFmtId="0" fontId="151" fillId="0" borderId="0" xfId="20086" applyFont="1"/>
    <xf numFmtId="49" fontId="151" fillId="0" borderId="0" xfId="20077" applyNumberFormat="1" applyFont="1"/>
    <xf numFmtId="49" fontId="401" fillId="0" borderId="0" xfId="11234" applyNumberFormat="1" applyFont="1"/>
    <xf numFmtId="177" fontId="64" fillId="0" borderId="0" xfId="20085" applyNumberFormat="1" applyFont="1" applyAlignment="1">
      <alignment vertical="center"/>
    </xf>
    <xf numFmtId="177" fontId="69" fillId="0" borderId="0" xfId="20085" applyNumberFormat="1" applyFont="1" applyAlignment="1">
      <alignment vertical="center"/>
    </xf>
    <xf numFmtId="0" fontId="64" fillId="0" borderId="0" xfId="16084" applyFont="1"/>
    <xf numFmtId="177" fontId="68" fillId="0" borderId="0" xfId="20087" applyNumberFormat="1" applyFont="1" applyAlignment="1">
      <alignment vertical="center"/>
    </xf>
    <xf numFmtId="0" fontId="159" fillId="0" borderId="0" xfId="11234" applyFont="1"/>
    <xf numFmtId="0" fontId="67" fillId="0" borderId="0" xfId="20085" applyFont="1" applyAlignment="1">
      <alignment vertical="center"/>
    </xf>
    <xf numFmtId="0" fontId="67" fillId="0" borderId="0" xfId="11234" applyFont="1"/>
    <xf numFmtId="0" fontId="67" fillId="0" borderId="0" xfId="20087" applyFont="1" applyAlignment="1">
      <alignment vertical="center"/>
    </xf>
    <xf numFmtId="0" fontId="64" fillId="0" borderId="0" xfId="417" applyAlignment="1">
      <alignment vertical="center"/>
    </xf>
    <xf numFmtId="0" fontId="64" fillId="0" borderId="0" xfId="20085" applyFont="1" applyAlignment="1">
      <alignment vertical="center" wrapText="1"/>
    </xf>
    <xf numFmtId="0" fontId="68" fillId="0" borderId="0" xfId="20087" applyFont="1" applyAlignment="1">
      <alignment vertical="center"/>
    </xf>
    <xf numFmtId="0" fontId="64" fillId="0" borderId="0" xfId="417" applyAlignment="1">
      <alignment vertical="center" wrapText="1"/>
    </xf>
    <xf numFmtId="0" fontId="64" fillId="0" borderId="0" xfId="20087" applyFont="1" applyAlignment="1">
      <alignment vertical="center"/>
    </xf>
    <xf numFmtId="0" fontId="95" fillId="0" borderId="0" xfId="20085" applyFont="1" applyAlignment="1">
      <alignment vertical="center"/>
    </xf>
    <xf numFmtId="177" fontId="67" fillId="0" borderId="0" xfId="20085" applyNumberFormat="1" applyFont="1" applyAlignment="1">
      <alignment vertical="center"/>
    </xf>
    <xf numFmtId="0" fontId="67" fillId="0" borderId="0" xfId="20085" applyFont="1" applyAlignment="1">
      <alignment vertical="center" wrapText="1"/>
    </xf>
    <xf numFmtId="0" fontId="71" fillId="0" borderId="0" xfId="20085" applyFont="1" applyAlignment="1">
      <alignment vertical="center"/>
    </xf>
    <xf numFmtId="0" fontId="69" fillId="0" borderId="0" xfId="6" applyFont="1" applyAlignment="1">
      <alignment vertical="center"/>
    </xf>
    <xf numFmtId="0" fontId="95" fillId="0" borderId="0" xfId="6" applyFont="1" applyAlignment="1">
      <alignment vertical="center"/>
    </xf>
    <xf numFmtId="0" fontId="65" fillId="0" borderId="0" xfId="421" applyAlignment="1">
      <alignment wrapText="1"/>
    </xf>
    <xf numFmtId="49" fontId="65" fillId="0" borderId="0" xfId="421" applyNumberFormat="1" applyAlignment="1">
      <alignment vertical="center"/>
    </xf>
    <xf numFmtId="0" fontId="65" fillId="0" borderId="0" xfId="421" applyAlignment="1">
      <alignment vertical="center"/>
    </xf>
    <xf numFmtId="177" fontId="65" fillId="0" borderId="0" xfId="421" applyNumberFormat="1" applyAlignment="1">
      <alignment vertical="center"/>
    </xf>
    <xf numFmtId="177" fontId="65" fillId="0" borderId="0" xfId="421" applyNumberFormat="1"/>
    <xf numFmtId="0" fontId="65" fillId="0" borderId="0" xfId="421" applyAlignment="1">
      <alignment vertical="center" wrapText="1"/>
    </xf>
    <xf numFmtId="0" fontId="64" fillId="0" borderId="0" xfId="6" applyAlignment="1">
      <alignment vertical="center" wrapText="1"/>
    </xf>
    <xf numFmtId="0" fontId="84" fillId="0" borderId="0" xfId="11234" applyAlignment="1">
      <alignment wrapText="1"/>
    </xf>
    <xf numFmtId="177" fontId="65" fillId="0" borderId="0" xfId="421" applyNumberFormat="1" applyAlignment="1">
      <alignment horizontal="center" vertical="center"/>
    </xf>
    <xf numFmtId="49" fontId="65" fillId="0" borderId="0" xfId="421" applyNumberFormat="1" applyAlignment="1">
      <alignment horizontal="center" vertical="center"/>
    </xf>
    <xf numFmtId="0" fontId="65" fillId="0" borderId="0" xfId="421" applyAlignment="1">
      <alignment horizontal="center" vertical="center"/>
    </xf>
    <xf numFmtId="177" fontId="378" fillId="0" borderId="0" xfId="421" applyNumberFormat="1" applyFont="1" applyAlignment="1">
      <alignment horizontal="center" vertical="center"/>
    </xf>
    <xf numFmtId="177" fontId="69" fillId="0" borderId="0" xfId="20085" applyNumberFormat="1" applyFont="1" applyAlignment="1">
      <alignment horizontal="center" vertical="center"/>
    </xf>
    <xf numFmtId="0" fontId="69" fillId="2" borderId="0" xfId="20085" applyFont="1" applyFill="1" applyAlignment="1">
      <alignment vertical="center"/>
    </xf>
    <xf numFmtId="0" fontId="69" fillId="0" borderId="0" xfId="20085" applyFont="1" applyAlignment="1">
      <alignment horizontal="center" vertical="center"/>
    </xf>
    <xf numFmtId="0" fontId="65" fillId="0" borderId="0" xfId="421"/>
    <xf numFmtId="177" fontId="64" fillId="2" borderId="0" xfId="20085" applyNumberFormat="1" applyFont="1" applyFill="1" applyAlignment="1">
      <alignment vertical="center"/>
    </xf>
    <xf numFmtId="0" fontId="64" fillId="2" borderId="0" xfId="20085" applyFont="1" applyFill="1" applyAlignment="1">
      <alignment vertical="center"/>
    </xf>
    <xf numFmtId="0" fontId="64" fillId="0" borderId="0" xfId="20087" applyFont="1"/>
    <xf numFmtId="0" fontId="69" fillId="0" borderId="0" xfId="20087" applyFont="1"/>
    <xf numFmtId="49" fontId="69" fillId="0" borderId="0" xfId="20087" applyNumberFormat="1" applyFont="1"/>
    <xf numFmtId="177" fontId="64" fillId="0" borderId="0" xfId="20087" applyNumberFormat="1" applyFont="1"/>
    <xf numFmtId="177" fontId="69" fillId="0" borderId="0" xfId="20087" applyNumberFormat="1" applyFont="1"/>
    <xf numFmtId="177" fontId="67" fillId="0" borderId="0" xfId="20087" applyNumberFormat="1" applyFont="1"/>
    <xf numFmtId="249" fontId="69" fillId="0" borderId="0" xfId="20087" applyNumberFormat="1" applyFont="1"/>
    <xf numFmtId="1" fontId="69" fillId="0" borderId="0" xfId="20087" applyNumberFormat="1" applyFont="1"/>
    <xf numFmtId="186" fontId="69" fillId="0" borderId="0" xfId="20087" applyNumberFormat="1" applyFont="1"/>
    <xf numFmtId="4" fontId="379" fillId="0" borderId="0" xfId="20087" applyNumberFormat="1" applyFont="1" applyAlignment="1">
      <alignment horizontal="right"/>
    </xf>
    <xf numFmtId="0" fontId="67" fillId="0" borderId="0" xfId="20087" applyFont="1"/>
    <xf numFmtId="49" fontId="67" fillId="0" borderId="0" xfId="20087" applyNumberFormat="1" applyFont="1"/>
    <xf numFmtId="0" fontId="381" fillId="0" borderId="0" xfId="20087" applyFont="1" applyAlignment="1">
      <alignment horizontal="left" vertical="center" wrapText="1" indent="1"/>
    </xf>
    <xf numFmtId="0" fontId="71" fillId="0" borderId="0" xfId="20087" applyFont="1"/>
    <xf numFmtId="0" fontId="151" fillId="0" borderId="0" xfId="0" applyFont="1" applyAlignment="1">
      <alignment horizontal="left"/>
    </xf>
    <xf numFmtId="49" fontId="151" fillId="0" borderId="0" xfId="0" applyNumberFormat="1" applyFont="1" applyAlignment="1">
      <alignment horizontal="left"/>
    </xf>
    <xf numFmtId="49" fontId="151" fillId="0" borderId="0" xfId="2" applyNumberFormat="1" applyFont="1" applyAlignment="1">
      <alignment horizontal="left"/>
    </xf>
    <xf numFmtId="49" fontId="151" fillId="0" borderId="0" xfId="2" applyNumberFormat="1" applyFont="1" applyFill="1" applyAlignment="1">
      <alignment horizontal="left"/>
    </xf>
    <xf numFmtId="49" fontId="151" fillId="0" borderId="0" xfId="6" applyNumberFormat="1" applyFont="1"/>
    <xf numFmtId="0" fontId="151" fillId="0" borderId="0" xfId="16086" applyFont="1"/>
    <xf numFmtId="177" fontId="67" fillId="0" borderId="0" xfId="2" applyNumberFormat="1" applyFont="1" applyFill="1" applyAlignment="1">
      <alignment horizontal="left"/>
    </xf>
    <xf numFmtId="177" fontId="64" fillId="0" borderId="0" xfId="2" applyNumberFormat="1" applyFont="1" applyAlignment="1">
      <alignment horizontal="left" wrapText="1"/>
    </xf>
    <xf numFmtId="0" fontId="67" fillId="0" borderId="0" xfId="16087" applyFont="1" applyFill="1" applyAlignment="1">
      <alignment horizontal="left"/>
    </xf>
    <xf numFmtId="0" fontId="64" fillId="0" borderId="0" xfId="0" applyFont="1" applyBorder="1" applyAlignment="1"/>
    <xf numFmtId="0" fontId="64" fillId="0" borderId="0" xfId="0" applyFont="1" applyBorder="1" applyAlignment="1">
      <alignment wrapText="1"/>
    </xf>
    <xf numFmtId="177" fontId="64" fillId="0" borderId="0" xfId="0" applyNumberFormat="1" applyFont="1" applyBorder="1" applyAlignment="1"/>
    <xf numFmtId="2" fontId="64" fillId="0" borderId="0" xfId="0" applyNumberFormat="1" applyFont="1" applyBorder="1" applyAlignment="1"/>
    <xf numFmtId="4" fontId="2" fillId="0" borderId="0" xfId="20232" applyNumberFormat="1" applyBorder="1"/>
    <xf numFmtId="2" fontId="2" fillId="0" borderId="0" xfId="20232" applyNumberFormat="1" applyBorder="1"/>
    <xf numFmtId="2" fontId="2" fillId="0" borderId="0" xfId="20232" applyNumberFormat="1"/>
    <xf numFmtId="4" fontId="2" fillId="0" borderId="0" xfId="20232" applyNumberFormat="1"/>
    <xf numFmtId="181" fontId="2" fillId="0" borderId="0" xfId="20232" applyNumberFormat="1"/>
    <xf numFmtId="177" fontId="64" fillId="0" borderId="0" xfId="6793" applyNumberFormat="1" applyFont="1" applyFill="1" applyBorder="1" applyAlignment="1">
      <alignment horizontal="right"/>
    </xf>
    <xf numFmtId="184" fontId="64" fillId="0" borderId="0" xfId="13107" applyNumberFormat="1" applyFont="1" applyAlignment="1">
      <alignment horizontal="right"/>
    </xf>
    <xf numFmtId="2" fontId="69" fillId="0" borderId="0" xfId="20235" applyNumberFormat="1" applyFont="1" applyFill="1" applyBorder="1" applyAlignment="1">
      <alignment horizontal="center" vertical="center"/>
    </xf>
    <xf numFmtId="2" fontId="69" fillId="0" borderId="0" xfId="20236" applyNumberFormat="1" applyFont="1" applyFill="1" applyBorder="1" applyAlignment="1">
      <alignment horizontal="center" vertical="center"/>
    </xf>
    <xf numFmtId="0" fontId="386" fillId="0" borderId="0" xfId="13199" applyFont="1"/>
    <xf numFmtId="0" fontId="64" fillId="0" borderId="0" xfId="13199" applyBorder="1"/>
    <xf numFmtId="0" fontId="64" fillId="0" borderId="0" xfId="3" applyBorder="1"/>
    <xf numFmtId="0" fontId="64" fillId="2" borderId="0" xfId="417" applyFont="1" applyFill="1" applyBorder="1"/>
    <xf numFmtId="0" fontId="67" fillId="0" borderId="0" xfId="13199" applyFont="1" applyBorder="1"/>
    <xf numFmtId="177" fontId="389" fillId="0" borderId="0" xfId="0" applyNumberFormat="1" applyFont="1" applyBorder="1" applyAlignment="1">
      <alignment horizontal="center"/>
    </xf>
    <xf numFmtId="177" fontId="64" fillId="0" borderId="0" xfId="3" applyNumberFormat="1" applyBorder="1"/>
    <xf numFmtId="177" fontId="64" fillId="0" borderId="0" xfId="13199" applyNumberFormat="1" applyBorder="1" applyAlignment="1">
      <alignment horizontal="center"/>
    </xf>
    <xf numFmtId="178" fontId="64" fillId="0" borderId="0" xfId="3" applyNumberFormat="1" applyBorder="1"/>
    <xf numFmtId="0" fontId="67" fillId="0" borderId="0" xfId="3" applyFont="1" applyBorder="1"/>
    <xf numFmtId="177" fontId="71" fillId="0" borderId="0" xfId="13199" applyNumberFormat="1" applyFont="1" applyBorder="1" applyAlignment="1">
      <alignment horizontal="center"/>
    </xf>
    <xf numFmtId="0" fontId="158" fillId="0" borderId="0" xfId="13199" applyFont="1" applyBorder="1"/>
    <xf numFmtId="0" fontId="158" fillId="0" borderId="0" xfId="0" applyFont="1" applyBorder="1"/>
    <xf numFmtId="0" fontId="386" fillId="0" borderId="0" xfId="13199" applyFont="1" applyBorder="1"/>
    <xf numFmtId="177" fontId="390" fillId="0" borderId="0" xfId="0" applyNumberFormat="1" applyFont="1" applyBorder="1" applyAlignment="1">
      <alignment horizontal="center"/>
    </xf>
    <xf numFmtId="0" fontId="158" fillId="0" borderId="0" xfId="3" applyFont="1" applyBorder="1"/>
    <xf numFmtId="0" fontId="386" fillId="0" borderId="0" xfId="0" applyFont="1"/>
    <xf numFmtId="0" fontId="402" fillId="0" borderId="0" xfId="3" applyFont="1"/>
    <xf numFmtId="0" fontId="402" fillId="0" borderId="0" xfId="13199" applyFont="1"/>
    <xf numFmtId="0" fontId="404" fillId="0" borderId="0" xfId="417" applyFont="1"/>
    <xf numFmtId="0" fontId="403" fillId="0" borderId="0" xfId="417" applyFont="1"/>
    <xf numFmtId="0" fontId="64" fillId="0" borderId="0" xfId="6" applyFont="1" applyAlignment="1">
      <alignment vertical="center"/>
    </xf>
    <xf numFmtId="0" fontId="67" fillId="0" borderId="0" xfId="20085" applyFont="1" applyFill="1" applyAlignment="1">
      <alignment vertical="center"/>
    </xf>
    <xf numFmtId="0" fontId="67" fillId="0" borderId="0" xfId="417" applyFont="1" applyFill="1" applyBorder="1"/>
    <xf numFmtId="0" fontId="67" fillId="0" borderId="0" xfId="20085" applyFont="1" applyFill="1" applyAlignment="1">
      <alignment vertical="center" wrapText="1"/>
    </xf>
    <xf numFmtId="0" fontId="148" fillId="0" borderId="0" xfId="11234" applyFont="1" applyFill="1"/>
    <xf numFmtId="0" fontId="67" fillId="0" borderId="0" xfId="417" applyFont="1" applyAlignment="1">
      <alignment vertical="center"/>
    </xf>
    <xf numFmtId="0" fontId="402" fillId="0" borderId="0" xfId="20087" applyFont="1"/>
    <xf numFmtId="0" fontId="76" fillId="0" borderId="0" xfId="13107" applyFont="1" applyBorder="1"/>
    <xf numFmtId="0" fontId="67" fillId="0" borderId="0" xfId="2" applyFont="1" applyBorder="1"/>
    <xf numFmtId="0" fontId="67" fillId="0" borderId="0" xfId="20082" applyFont="1" applyBorder="1"/>
    <xf numFmtId="177" fontId="67" fillId="0" borderId="0" xfId="44" applyNumberFormat="1" applyFont="1"/>
    <xf numFmtId="0" fontId="147" fillId="0" borderId="0" xfId="20081" applyFont="1"/>
    <xf numFmtId="0" fontId="67" fillId="0" borderId="0" xfId="31" applyFont="1" applyFill="1"/>
    <xf numFmtId="0" fontId="67" fillId="0" borderId="0" xfId="2" applyFont="1" applyFill="1" applyAlignment="1">
      <alignment horizontal="left" vertical="center" readingOrder="1"/>
    </xf>
    <xf numFmtId="0" fontId="64" fillId="2" borderId="0" xfId="417" applyFill="1"/>
    <xf numFmtId="0" fontId="386" fillId="0" borderId="0" xfId="3" applyFont="1"/>
    <xf numFmtId="49" fontId="386" fillId="2" borderId="0" xfId="20075" applyNumberFormat="1" applyFont="1" applyFill="1" applyAlignment="1">
      <alignment horizontal="center"/>
    </xf>
    <xf numFmtId="14" fontId="67" fillId="0" borderId="0" xfId="9" applyNumberFormat="1" applyFont="1"/>
    <xf numFmtId="0" fontId="67" fillId="0" borderId="0" xfId="454" applyFont="1"/>
    <xf numFmtId="0" fontId="0" fillId="0" borderId="0" xfId="0" applyAlignment="1">
      <alignment horizontal="center"/>
    </xf>
    <xf numFmtId="0" fontId="64" fillId="0" borderId="0" xfId="0" applyFont="1" applyAlignment="1">
      <alignment horizontal="center"/>
    </xf>
    <xf numFmtId="0" fontId="101" fillId="0" borderId="0" xfId="6" applyFont="1" applyAlignment="1">
      <alignment horizontal="justify" vertical="center" wrapText="1"/>
    </xf>
    <xf numFmtId="177" fontId="64" fillId="0" borderId="0" xfId="2" applyNumberFormat="1" applyFont="1" applyAlignment="1">
      <alignment horizontal="left" vertical="top" wrapText="1"/>
    </xf>
    <xf numFmtId="49" fontId="98" fillId="0" borderId="21" xfId="6" applyNumberFormat="1" applyFont="1" applyBorder="1" applyAlignment="1">
      <alignment horizontal="center" vertical="center" wrapText="1"/>
    </xf>
    <xf numFmtId="49" fontId="98" fillId="0" borderId="0" xfId="6" applyNumberFormat="1" applyFont="1" applyAlignment="1">
      <alignment horizontal="center" vertical="center" wrapText="1"/>
    </xf>
    <xf numFmtId="0" fontId="65" fillId="0" borderId="0" xfId="2" applyAlignment="1">
      <alignment horizontal="center" vertical="center"/>
    </xf>
    <xf numFmtId="177" fontId="65" fillId="0" borderId="0" xfId="2" applyNumberFormat="1" applyAlignment="1">
      <alignment horizontal="center"/>
    </xf>
    <xf numFmtId="0" fontId="67" fillId="0" borderId="0" xfId="5" applyFont="1" applyFill="1" applyBorder="1" applyAlignment="1">
      <alignment horizontal="center"/>
    </xf>
    <xf numFmtId="0" fontId="76" fillId="0" borderId="0" xfId="2" applyFont="1" applyAlignment="1">
      <alignment horizontal="center"/>
    </xf>
    <xf numFmtId="49" fontId="65" fillId="0" borderId="0" xfId="2" applyNumberFormat="1" applyAlignment="1">
      <alignment horizontal="center" wrapText="1"/>
    </xf>
    <xf numFmtId="49" fontId="65" fillId="0" borderId="0" xfId="2" applyNumberFormat="1" applyAlignment="1">
      <alignment horizontal="center"/>
    </xf>
    <xf numFmtId="0" fontId="65" fillId="0" borderId="0" xfId="2" applyAlignment="1">
      <alignment horizontal="center"/>
    </xf>
    <xf numFmtId="0" fontId="77" fillId="0" borderId="0" xfId="5" applyFont="1" applyFill="1" applyBorder="1" applyAlignment="1">
      <alignment horizontal="center"/>
    </xf>
    <xf numFmtId="179" fontId="67" fillId="0" borderId="0" xfId="6" applyNumberFormat="1" applyFont="1" applyAlignment="1">
      <alignment horizontal="center"/>
    </xf>
    <xf numFmtId="179" fontId="64" fillId="0" borderId="0" xfId="6" applyNumberFormat="1" applyAlignment="1">
      <alignment horizontal="center" vertical="center"/>
    </xf>
    <xf numFmtId="179" fontId="64" fillId="0" borderId="0" xfId="6" applyNumberFormat="1" applyFont="1" applyAlignment="1">
      <alignment horizontal="center" vertical="center"/>
    </xf>
    <xf numFmtId="0" fontId="397" fillId="0" borderId="0" xfId="13107" applyFont="1" applyBorder="1" applyAlignment="1">
      <alignment horizontal="left" wrapText="1"/>
    </xf>
  </cellXfs>
  <cellStyles count="20238">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10" xfId="16188"/>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2 2 2" xfId="18138"/>
    <cellStyle name="20% - Accent1 2 2 2 2 2 2 2 3" xfId="16193"/>
    <cellStyle name="20% - Accent1 2 2 2 2 2 2 3" xfId="3367"/>
    <cellStyle name="20% - Accent1 2 2 2 2 2 2 3 2" xfId="18137"/>
    <cellStyle name="20% - Accent1 2 2 2 2 2 2 4" xfId="16192"/>
    <cellStyle name="20% - Accent1 2 2 2 2 2 3" xfId="1385"/>
    <cellStyle name="20% - Accent1 2 2 2 2 2 3 2" xfId="3369"/>
    <cellStyle name="20% - Accent1 2 2 2 2 2 3 2 2" xfId="18139"/>
    <cellStyle name="20% - Accent1 2 2 2 2 2 3 3" xfId="16194"/>
    <cellStyle name="20% - Accent1 2 2 2 2 2 4" xfId="3366"/>
    <cellStyle name="20% - Accent1 2 2 2 2 2 4 2" xfId="18136"/>
    <cellStyle name="20% - Accent1 2 2 2 2 2 5" xfId="16191"/>
    <cellStyle name="20% - Accent1 2 2 2 2 3" xfId="1386"/>
    <cellStyle name="20% - Accent1 2 2 2 2 3 2" xfId="1387"/>
    <cellStyle name="20% - Accent1 2 2 2 2 3 2 2" xfId="3371"/>
    <cellStyle name="20% - Accent1 2 2 2 2 3 2 2 2" xfId="18141"/>
    <cellStyle name="20% - Accent1 2 2 2 2 3 2 3" xfId="16196"/>
    <cellStyle name="20% - Accent1 2 2 2 2 3 3" xfId="3370"/>
    <cellStyle name="20% - Accent1 2 2 2 2 3 3 2" xfId="18140"/>
    <cellStyle name="20% - Accent1 2 2 2 2 3 4" xfId="16195"/>
    <cellStyle name="20% - Accent1 2 2 2 2 4" xfId="1388"/>
    <cellStyle name="20% - Accent1 2 2 2 2 4 2" xfId="3372"/>
    <cellStyle name="20% - Accent1 2 2 2 2 4 2 2" xfId="18142"/>
    <cellStyle name="20% - Accent1 2 2 2 2 4 3" xfId="16197"/>
    <cellStyle name="20% - Accent1 2 2 2 2 5" xfId="3365"/>
    <cellStyle name="20% - Accent1 2 2 2 2 5 2" xfId="18135"/>
    <cellStyle name="20% - Accent1 2 2 2 2 6" xfId="16190"/>
    <cellStyle name="20% - Accent1 2 2 2 3" xfId="1389"/>
    <cellStyle name="20% - Accent1 2 2 2 3 2" xfId="1390"/>
    <cellStyle name="20% - Accent1 2 2 2 3 2 2" xfId="1391"/>
    <cellStyle name="20% - Accent1 2 2 2 3 2 2 2" xfId="3375"/>
    <cellStyle name="20% - Accent1 2 2 2 3 2 2 2 2" xfId="18145"/>
    <cellStyle name="20% - Accent1 2 2 2 3 2 2 3" xfId="16200"/>
    <cellStyle name="20% - Accent1 2 2 2 3 2 3" xfId="3374"/>
    <cellStyle name="20% - Accent1 2 2 2 3 2 3 2" xfId="18144"/>
    <cellStyle name="20% - Accent1 2 2 2 3 2 4" xfId="16199"/>
    <cellStyle name="20% - Accent1 2 2 2 3 3" xfId="1392"/>
    <cellStyle name="20% - Accent1 2 2 2 3 3 2" xfId="3376"/>
    <cellStyle name="20% - Accent1 2 2 2 3 3 2 2" xfId="18146"/>
    <cellStyle name="20% - Accent1 2 2 2 3 3 3" xfId="16201"/>
    <cellStyle name="20% - Accent1 2 2 2 3 4" xfId="3373"/>
    <cellStyle name="20% - Accent1 2 2 2 3 4 2" xfId="18143"/>
    <cellStyle name="20% - Accent1 2 2 2 3 5" xfId="16198"/>
    <cellStyle name="20% - Accent1 2 2 2 4" xfId="1393"/>
    <cellStyle name="20% - Accent1 2 2 2 4 2" xfId="1394"/>
    <cellStyle name="20% - Accent1 2 2 2 4 2 2" xfId="3378"/>
    <cellStyle name="20% - Accent1 2 2 2 4 2 2 2" xfId="18148"/>
    <cellStyle name="20% - Accent1 2 2 2 4 2 3" xfId="16203"/>
    <cellStyle name="20% - Accent1 2 2 2 4 3" xfId="3377"/>
    <cellStyle name="20% - Accent1 2 2 2 4 3 2" xfId="18147"/>
    <cellStyle name="20% - Accent1 2 2 2 4 4" xfId="16202"/>
    <cellStyle name="20% - Accent1 2 2 2 5" xfId="1395"/>
    <cellStyle name="20% - Accent1 2 2 2 5 2" xfId="3379"/>
    <cellStyle name="20% - Accent1 2 2 2 5 2 2" xfId="18149"/>
    <cellStyle name="20% - Accent1 2 2 2 5 3" xfId="16204"/>
    <cellStyle name="20% - Accent1 2 2 2 6" xfId="3364"/>
    <cellStyle name="20% - Accent1 2 2 2 6 2" xfId="18134"/>
    <cellStyle name="20% - Accent1 2 2 2 7" xfId="16189"/>
    <cellStyle name="20% - Accent1 2 2 3" xfId="1396"/>
    <cellStyle name="20% - Accent1 2 2 3 2" xfId="1397"/>
    <cellStyle name="20% - Accent1 2 2 3 2 2" xfId="1398"/>
    <cellStyle name="20% - Accent1 2 2 3 2 2 2" xfId="1399"/>
    <cellStyle name="20% - Accent1 2 2 3 2 2 2 2" xfId="3383"/>
    <cellStyle name="20% - Accent1 2 2 3 2 2 2 2 2" xfId="18153"/>
    <cellStyle name="20% - Accent1 2 2 3 2 2 2 3" xfId="16208"/>
    <cellStyle name="20% - Accent1 2 2 3 2 2 3" xfId="3382"/>
    <cellStyle name="20% - Accent1 2 2 3 2 2 3 2" xfId="18152"/>
    <cellStyle name="20% - Accent1 2 2 3 2 2 4" xfId="16207"/>
    <cellStyle name="20% - Accent1 2 2 3 2 3" xfId="1400"/>
    <cellStyle name="20% - Accent1 2 2 3 2 3 2" xfId="3384"/>
    <cellStyle name="20% - Accent1 2 2 3 2 3 2 2" xfId="18154"/>
    <cellStyle name="20% - Accent1 2 2 3 2 3 3" xfId="16209"/>
    <cellStyle name="20% - Accent1 2 2 3 2 4" xfId="3381"/>
    <cellStyle name="20% - Accent1 2 2 3 2 4 2" xfId="18151"/>
    <cellStyle name="20% - Accent1 2 2 3 2 5" xfId="16206"/>
    <cellStyle name="20% - Accent1 2 2 3 3" xfId="1401"/>
    <cellStyle name="20% - Accent1 2 2 3 3 2" xfId="1402"/>
    <cellStyle name="20% - Accent1 2 2 3 3 2 2" xfId="3386"/>
    <cellStyle name="20% - Accent1 2 2 3 3 2 2 2" xfId="18156"/>
    <cellStyle name="20% - Accent1 2 2 3 3 2 3" xfId="16211"/>
    <cellStyle name="20% - Accent1 2 2 3 3 3" xfId="3385"/>
    <cellStyle name="20% - Accent1 2 2 3 3 3 2" xfId="18155"/>
    <cellStyle name="20% - Accent1 2 2 3 3 4" xfId="16210"/>
    <cellStyle name="20% - Accent1 2 2 3 4" xfId="1403"/>
    <cellStyle name="20% - Accent1 2 2 3 4 2" xfId="3387"/>
    <cellStyle name="20% - Accent1 2 2 3 4 2 2" xfId="18157"/>
    <cellStyle name="20% - Accent1 2 2 3 4 3" xfId="16212"/>
    <cellStyle name="20% - Accent1 2 2 3 5" xfId="3380"/>
    <cellStyle name="20% - Accent1 2 2 3 5 2" xfId="18150"/>
    <cellStyle name="20% - Accent1 2 2 3 6" xfId="16205"/>
    <cellStyle name="20% - Accent1 2 2 4" xfId="1404"/>
    <cellStyle name="20% - Accent1 2 2 4 2" xfId="1405"/>
    <cellStyle name="20% - Accent1 2 2 4 2 2" xfId="1406"/>
    <cellStyle name="20% - Accent1 2 2 4 2 2 2" xfId="3390"/>
    <cellStyle name="20% - Accent1 2 2 4 2 2 2 2" xfId="18160"/>
    <cellStyle name="20% - Accent1 2 2 4 2 2 3" xfId="16215"/>
    <cellStyle name="20% - Accent1 2 2 4 2 3" xfId="3389"/>
    <cellStyle name="20% - Accent1 2 2 4 2 3 2" xfId="18159"/>
    <cellStyle name="20% - Accent1 2 2 4 2 4" xfId="16214"/>
    <cellStyle name="20% - Accent1 2 2 4 3" xfId="1407"/>
    <cellStyle name="20% - Accent1 2 2 4 3 2" xfId="3391"/>
    <cellStyle name="20% - Accent1 2 2 4 3 2 2" xfId="18161"/>
    <cellStyle name="20% - Accent1 2 2 4 3 3" xfId="16216"/>
    <cellStyle name="20% - Accent1 2 2 4 4" xfId="3388"/>
    <cellStyle name="20% - Accent1 2 2 4 4 2" xfId="18158"/>
    <cellStyle name="20% - Accent1 2 2 4 5" xfId="16213"/>
    <cellStyle name="20% - Accent1 2 2 5" xfId="1408"/>
    <cellStyle name="20% - Accent1 2 2 5 2" xfId="1409"/>
    <cellStyle name="20% - Accent1 2 2 5 2 2" xfId="3393"/>
    <cellStyle name="20% - Accent1 2 2 5 2 2 2" xfId="18163"/>
    <cellStyle name="20% - Accent1 2 2 5 2 3" xfId="16218"/>
    <cellStyle name="20% - Accent1 2 2 5 3" xfId="3392"/>
    <cellStyle name="20% - Accent1 2 2 5 3 2" xfId="18162"/>
    <cellStyle name="20% - Accent1 2 2 5 4" xfId="16217"/>
    <cellStyle name="20% - Accent1 2 2 6" xfId="1410"/>
    <cellStyle name="20% - Accent1 2 2 6 2" xfId="3394"/>
    <cellStyle name="20% - Accent1 2 2 6 2 2" xfId="18164"/>
    <cellStyle name="20% - Accent1 2 2 6 3" xfId="16219"/>
    <cellStyle name="20% - Accent1 2 2 7" xfId="3363"/>
    <cellStyle name="20% - Accent1 2 2 7 2" xfId="1813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2 2 2" xfId="18169"/>
    <cellStyle name="20% - Accent1 2 3 2 2 2 2 3" xfId="16224"/>
    <cellStyle name="20% - Accent1 2 3 2 2 2 3" xfId="3398"/>
    <cellStyle name="20% - Accent1 2 3 2 2 2 3 2" xfId="18168"/>
    <cellStyle name="20% - Accent1 2 3 2 2 2 4" xfId="16223"/>
    <cellStyle name="20% - Accent1 2 3 2 2 3" xfId="1416"/>
    <cellStyle name="20% - Accent1 2 3 2 2 3 2" xfId="3400"/>
    <cellStyle name="20% - Accent1 2 3 2 2 3 2 2" xfId="18170"/>
    <cellStyle name="20% - Accent1 2 3 2 2 3 3" xfId="16225"/>
    <cellStyle name="20% - Accent1 2 3 2 2 4" xfId="3397"/>
    <cellStyle name="20% - Accent1 2 3 2 2 4 2" xfId="18167"/>
    <cellStyle name="20% - Accent1 2 3 2 2 5" xfId="16222"/>
    <cellStyle name="20% - Accent1 2 3 2 3" xfId="1417"/>
    <cellStyle name="20% - Accent1 2 3 2 3 2" xfId="1418"/>
    <cellStyle name="20% - Accent1 2 3 2 3 2 2" xfId="3402"/>
    <cellStyle name="20% - Accent1 2 3 2 3 2 2 2" xfId="18172"/>
    <cellStyle name="20% - Accent1 2 3 2 3 2 3" xfId="16227"/>
    <cellStyle name="20% - Accent1 2 3 2 3 3" xfId="3401"/>
    <cellStyle name="20% - Accent1 2 3 2 3 3 2" xfId="18171"/>
    <cellStyle name="20% - Accent1 2 3 2 3 4" xfId="16226"/>
    <cellStyle name="20% - Accent1 2 3 2 4" xfId="1419"/>
    <cellStyle name="20% - Accent1 2 3 2 4 2" xfId="3403"/>
    <cellStyle name="20% - Accent1 2 3 2 4 2 2" xfId="18173"/>
    <cellStyle name="20% - Accent1 2 3 2 4 3" xfId="16228"/>
    <cellStyle name="20% - Accent1 2 3 2 5" xfId="3396"/>
    <cellStyle name="20% - Accent1 2 3 2 5 2" xfId="18166"/>
    <cellStyle name="20% - Accent1 2 3 2 6" xfId="14660"/>
    <cellStyle name="20% - Accent1 2 3 2 7" xfId="8547"/>
    <cellStyle name="20% - Accent1 2 3 2 8" xfId="16221"/>
    <cellStyle name="20% - Accent1 2 3 3" xfId="1420"/>
    <cellStyle name="20% - Accent1 2 3 3 2" xfId="1421"/>
    <cellStyle name="20% - Accent1 2 3 3 2 2" xfId="1422"/>
    <cellStyle name="20% - Accent1 2 3 3 2 2 2" xfId="3406"/>
    <cellStyle name="20% - Accent1 2 3 3 2 2 2 2" xfId="18176"/>
    <cellStyle name="20% - Accent1 2 3 3 2 2 3" xfId="16231"/>
    <cellStyle name="20% - Accent1 2 3 3 2 3" xfId="3405"/>
    <cellStyle name="20% - Accent1 2 3 3 2 3 2" xfId="18175"/>
    <cellStyle name="20% - Accent1 2 3 3 2 4" xfId="16230"/>
    <cellStyle name="20% - Accent1 2 3 3 3" xfId="1423"/>
    <cellStyle name="20% - Accent1 2 3 3 3 2" xfId="3407"/>
    <cellStyle name="20% - Accent1 2 3 3 3 2 2" xfId="18177"/>
    <cellStyle name="20% - Accent1 2 3 3 3 3" xfId="16232"/>
    <cellStyle name="20% - Accent1 2 3 3 4" xfId="3404"/>
    <cellStyle name="20% - Accent1 2 3 3 4 2" xfId="18174"/>
    <cellStyle name="20% - Accent1 2 3 3 5" xfId="16229"/>
    <cellStyle name="20% - Accent1 2 3 4" xfId="1424"/>
    <cellStyle name="20% - Accent1 2 3 4 2" xfId="1425"/>
    <cellStyle name="20% - Accent1 2 3 4 2 2" xfId="3409"/>
    <cellStyle name="20% - Accent1 2 3 4 2 2 2" xfId="18179"/>
    <cellStyle name="20% - Accent1 2 3 4 2 3" xfId="16234"/>
    <cellStyle name="20% - Accent1 2 3 4 3" xfId="3408"/>
    <cellStyle name="20% - Accent1 2 3 4 3 2" xfId="18178"/>
    <cellStyle name="20% - Accent1 2 3 4 4" xfId="16233"/>
    <cellStyle name="20% - Accent1 2 3 5" xfId="1426"/>
    <cellStyle name="20% - Accent1 2 3 5 2" xfId="3410"/>
    <cellStyle name="20% - Accent1 2 3 5 2 2" xfId="18180"/>
    <cellStyle name="20% - Accent1 2 3 5 3" xfId="16235"/>
    <cellStyle name="20% - Accent1 2 3 6" xfId="3395"/>
    <cellStyle name="20% - Accent1 2 3 6 2" xfId="18165"/>
    <cellStyle name="20% - Accent1 2 3 7" xfId="15465"/>
    <cellStyle name="20% - Accent1 2 3 8" xfId="9166"/>
    <cellStyle name="20% - Accent1 2 3 9" xfId="16220"/>
    <cellStyle name="20% - Accent1 2 4" xfId="1427"/>
    <cellStyle name="20% - Accent1 2 4 2" xfId="1428"/>
    <cellStyle name="20% - Accent1 2 4 2 2" xfId="1429"/>
    <cellStyle name="20% - Accent1 2 4 2 2 2" xfId="1430"/>
    <cellStyle name="20% - Accent1 2 4 2 2 2 2" xfId="3414"/>
    <cellStyle name="20% - Accent1 2 4 2 2 2 2 2" xfId="18184"/>
    <cellStyle name="20% - Accent1 2 4 2 2 2 3" xfId="16239"/>
    <cellStyle name="20% - Accent1 2 4 2 2 3" xfId="3413"/>
    <cellStyle name="20% - Accent1 2 4 2 2 3 2" xfId="18183"/>
    <cellStyle name="20% - Accent1 2 4 2 2 4" xfId="16238"/>
    <cellStyle name="20% - Accent1 2 4 2 3" xfId="1431"/>
    <cellStyle name="20% - Accent1 2 4 2 3 2" xfId="3415"/>
    <cellStyle name="20% - Accent1 2 4 2 3 2 2" xfId="18185"/>
    <cellStyle name="20% - Accent1 2 4 2 3 3" xfId="16240"/>
    <cellStyle name="20% - Accent1 2 4 2 4" xfId="3412"/>
    <cellStyle name="20% - Accent1 2 4 2 4 2" xfId="18182"/>
    <cellStyle name="20% - Accent1 2 4 2 5" xfId="16237"/>
    <cellStyle name="20% - Accent1 2 4 3" xfId="1432"/>
    <cellStyle name="20% - Accent1 2 4 3 2" xfId="1433"/>
    <cellStyle name="20% - Accent1 2 4 3 2 2" xfId="3417"/>
    <cellStyle name="20% - Accent1 2 4 3 2 2 2" xfId="18187"/>
    <cellStyle name="20% - Accent1 2 4 3 2 3" xfId="16242"/>
    <cellStyle name="20% - Accent1 2 4 3 3" xfId="3416"/>
    <cellStyle name="20% - Accent1 2 4 3 3 2" xfId="18186"/>
    <cellStyle name="20% - Accent1 2 4 3 4" xfId="16241"/>
    <cellStyle name="20% - Accent1 2 4 4" xfId="1434"/>
    <cellStyle name="20% - Accent1 2 4 4 2" xfId="3418"/>
    <cellStyle name="20% - Accent1 2 4 4 2 2" xfId="18188"/>
    <cellStyle name="20% - Accent1 2 4 4 3" xfId="16243"/>
    <cellStyle name="20% - Accent1 2 4 5" xfId="3411"/>
    <cellStyle name="20% - Accent1 2 4 5 2" xfId="18181"/>
    <cellStyle name="20% - Accent1 2 4 6" xfId="16236"/>
    <cellStyle name="20% - Accent1 2 5" xfId="1435"/>
    <cellStyle name="20% - Accent1 2 5 2" xfId="1436"/>
    <cellStyle name="20% - Accent1 2 5 2 2" xfId="1437"/>
    <cellStyle name="20% - Accent1 2 5 2 2 2" xfId="3421"/>
    <cellStyle name="20% - Accent1 2 5 2 2 2 2" xfId="18191"/>
    <cellStyle name="20% - Accent1 2 5 2 2 3" xfId="16246"/>
    <cellStyle name="20% - Accent1 2 5 2 3" xfId="3420"/>
    <cellStyle name="20% - Accent1 2 5 2 3 2" xfId="18190"/>
    <cellStyle name="20% - Accent1 2 5 2 4" xfId="16245"/>
    <cellStyle name="20% - Accent1 2 5 3" xfId="1438"/>
    <cellStyle name="20% - Accent1 2 5 3 2" xfId="3422"/>
    <cellStyle name="20% - Accent1 2 5 3 2 2" xfId="18192"/>
    <cellStyle name="20% - Accent1 2 5 3 3" xfId="16247"/>
    <cellStyle name="20% - Accent1 2 5 4" xfId="3419"/>
    <cellStyle name="20% - Accent1 2 5 4 2" xfId="18189"/>
    <cellStyle name="20% - Accent1 2 5 5" xfId="16244"/>
    <cellStyle name="20% - Accent1 2 6" xfId="1439"/>
    <cellStyle name="20% - Accent1 2 6 2" xfId="1440"/>
    <cellStyle name="20% - Accent1 2 6 2 2" xfId="3424"/>
    <cellStyle name="20% - Accent1 2 6 2 2 2" xfId="18194"/>
    <cellStyle name="20% - Accent1 2 6 2 3" xfId="16249"/>
    <cellStyle name="20% - Accent1 2 6 3" xfId="3423"/>
    <cellStyle name="20% - Accent1 2 6 3 2" xfId="18193"/>
    <cellStyle name="20% - Accent1 2 6 4" xfId="16248"/>
    <cellStyle name="20% - Accent1 2 7" xfId="1441"/>
    <cellStyle name="20% - Accent1 2 7 2" xfId="3425"/>
    <cellStyle name="20% - Accent1 2 7 2 2" xfId="18195"/>
    <cellStyle name="20% - Accent1 2 7 3" xfId="16250"/>
    <cellStyle name="20% - Accent1 2 8" xfId="3362"/>
    <cellStyle name="20% - Accent1 2 8 2" xfId="18132"/>
    <cellStyle name="20% - Accent1 2 9" xfId="1378"/>
    <cellStyle name="20% - Accent1 2 9 2" xfId="16187"/>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10" xfId="16252"/>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2 2 2" xfId="18202"/>
    <cellStyle name="20% - Accent2 2 2 2 2 2 2 2 3" xfId="16257"/>
    <cellStyle name="20% - Accent2 2 2 2 2 2 2 3" xfId="3431"/>
    <cellStyle name="20% - Accent2 2 2 2 2 2 2 3 2" xfId="18201"/>
    <cellStyle name="20% - Accent2 2 2 2 2 2 2 4" xfId="16256"/>
    <cellStyle name="20% - Accent2 2 2 2 2 2 3" xfId="1449"/>
    <cellStyle name="20% - Accent2 2 2 2 2 2 3 2" xfId="3433"/>
    <cellStyle name="20% - Accent2 2 2 2 2 2 3 2 2" xfId="18203"/>
    <cellStyle name="20% - Accent2 2 2 2 2 2 3 3" xfId="16258"/>
    <cellStyle name="20% - Accent2 2 2 2 2 2 4" xfId="3430"/>
    <cellStyle name="20% - Accent2 2 2 2 2 2 4 2" xfId="18200"/>
    <cellStyle name="20% - Accent2 2 2 2 2 2 5" xfId="16255"/>
    <cellStyle name="20% - Accent2 2 2 2 2 3" xfId="1450"/>
    <cellStyle name="20% - Accent2 2 2 2 2 3 2" xfId="1451"/>
    <cellStyle name="20% - Accent2 2 2 2 2 3 2 2" xfId="3435"/>
    <cellStyle name="20% - Accent2 2 2 2 2 3 2 2 2" xfId="18205"/>
    <cellStyle name="20% - Accent2 2 2 2 2 3 2 3" xfId="16260"/>
    <cellStyle name="20% - Accent2 2 2 2 2 3 3" xfId="3434"/>
    <cellStyle name="20% - Accent2 2 2 2 2 3 3 2" xfId="18204"/>
    <cellStyle name="20% - Accent2 2 2 2 2 3 4" xfId="16259"/>
    <cellStyle name="20% - Accent2 2 2 2 2 4" xfId="1452"/>
    <cellStyle name="20% - Accent2 2 2 2 2 4 2" xfId="3436"/>
    <cellStyle name="20% - Accent2 2 2 2 2 4 2 2" xfId="18206"/>
    <cellStyle name="20% - Accent2 2 2 2 2 4 3" xfId="16261"/>
    <cellStyle name="20% - Accent2 2 2 2 2 5" xfId="3429"/>
    <cellStyle name="20% - Accent2 2 2 2 2 5 2" xfId="18199"/>
    <cellStyle name="20% - Accent2 2 2 2 2 6" xfId="16254"/>
    <cellStyle name="20% - Accent2 2 2 2 3" xfId="1453"/>
    <cellStyle name="20% - Accent2 2 2 2 3 2" xfId="1454"/>
    <cellStyle name="20% - Accent2 2 2 2 3 2 2" xfId="1455"/>
    <cellStyle name="20% - Accent2 2 2 2 3 2 2 2" xfId="3439"/>
    <cellStyle name="20% - Accent2 2 2 2 3 2 2 2 2" xfId="18209"/>
    <cellStyle name="20% - Accent2 2 2 2 3 2 2 3" xfId="16264"/>
    <cellStyle name="20% - Accent2 2 2 2 3 2 3" xfId="3438"/>
    <cellStyle name="20% - Accent2 2 2 2 3 2 3 2" xfId="18208"/>
    <cellStyle name="20% - Accent2 2 2 2 3 2 4" xfId="16263"/>
    <cellStyle name="20% - Accent2 2 2 2 3 3" xfId="1456"/>
    <cellStyle name="20% - Accent2 2 2 2 3 3 2" xfId="3440"/>
    <cellStyle name="20% - Accent2 2 2 2 3 3 2 2" xfId="18210"/>
    <cellStyle name="20% - Accent2 2 2 2 3 3 3" xfId="16265"/>
    <cellStyle name="20% - Accent2 2 2 2 3 4" xfId="3437"/>
    <cellStyle name="20% - Accent2 2 2 2 3 4 2" xfId="18207"/>
    <cellStyle name="20% - Accent2 2 2 2 3 5" xfId="16262"/>
    <cellStyle name="20% - Accent2 2 2 2 4" xfId="1457"/>
    <cellStyle name="20% - Accent2 2 2 2 4 2" xfId="1458"/>
    <cellStyle name="20% - Accent2 2 2 2 4 2 2" xfId="3442"/>
    <cellStyle name="20% - Accent2 2 2 2 4 2 2 2" xfId="18212"/>
    <cellStyle name="20% - Accent2 2 2 2 4 2 3" xfId="16267"/>
    <cellStyle name="20% - Accent2 2 2 2 4 3" xfId="3441"/>
    <cellStyle name="20% - Accent2 2 2 2 4 3 2" xfId="18211"/>
    <cellStyle name="20% - Accent2 2 2 2 4 4" xfId="16266"/>
    <cellStyle name="20% - Accent2 2 2 2 5" xfId="1459"/>
    <cellStyle name="20% - Accent2 2 2 2 5 2" xfId="3443"/>
    <cellStyle name="20% - Accent2 2 2 2 5 2 2" xfId="18213"/>
    <cellStyle name="20% - Accent2 2 2 2 5 3" xfId="16268"/>
    <cellStyle name="20% - Accent2 2 2 2 6" xfId="3428"/>
    <cellStyle name="20% - Accent2 2 2 2 6 2" xfId="18198"/>
    <cellStyle name="20% - Accent2 2 2 2 7" xfId="16253"/>
    <cellStyle name="20% - Accent2 2 2 3" xfId="1460"/>
    <cellStyle name="20% - Accent2 2 2 3 2" xfId="1461"/>
    <cellStyle name="20% - Accent2 2 2 3 2 2" xfId="1462"/>
    <cellStyle name="20% - Accent2 2 2 3 2 2 2" xfId="1463"/>
    <cellStyle name="20% - Accent2 2 2 3 2 2 2 2" xfId="3447"/>
    <cellStyle name="20% - Accent2 2 2 3 2 2 2 2 2" xfId="18217"/>
    <cellStyle name="20% - Accent2 2 2 3 2 2 2 3" xfId="16272"/>
    <cellStyle name="20% - Accent2 2 2 3 2 2 3" xfId="3446"/>
    <cellStyle name="20% - Accent2 2 2 3 2 2 3 2" xfId="18216"/>
    <cellStyle name="20% - Accent2 2 2 3 2 2 4" xfId="16271"/>
    <cellStyle name="20% - Accent2 2 2 3 2 3" xfId="1464"/>
    <cellStyle name="20% - Accent2 2 2 3 2 3 2" xfId="3448"/>
    <cellStyle name="20% - Accent2 2 2 3 2 3 2 2" xfId="18218"/>
    <cellStyle name="20% - Accent2 2 2 3 2 3 3" xfId="16273"/>
    <cellStyle name="20% - Accent2 2 2 3 2 4" xfId="3445"/>
    <cellStyle name="20% - Accent2 2 2 3 2 4 2" xfId="18215"/>
    <cellStyle name="20% - Accent2 2 2 3 2 5" xfId="16270"/>
    <cellStyle name="20% - Accent2 2 2 3 3" xfId="1465"/>
    <cellStyle name="20% - Accent2 2 2 3 3 2" xfId="1466"/>
    <cellStyle name="20% - Accent2 2 2 3 3 2 2" xfId="3450"/>
    <cellStyle name="20% - Accent2 2 2 3 3 2 2 2" xfId="18220"/>
    <cellStyle name="20% - Accent2 2 2 3 3 2 3" xfId="16275"/>
    <cellStyle name="20% - Accent2 2 2 3 3 3" xfId="3449"/>
    <cellStyle name="20% - Accent2 2 2 3 3 3 2" xfId="18219"/>
    <cellStyle name="20% - Accent2 2 2 3 3 4" xfId="16274"/>
    <cellStyle name="20% - Accent2 2 2 3 4" xfId="1467"/>
    <cellStyle name="20% - Accent2 2 2 3 4 2" xfId="3451"/>
    <cellStyle name="20% - Accent2 2 2 3 4 2 2" xfId="18221"/>
    <cellStyle name="20% - Accent2 2 2 3 4 3" xfId="16276"/>
    <cellStyle name="20% - Accent2 2 2 3 5" xfId="3444"/>
    <cellStyle name="20% - Accent2 2 2 3 5 2" xfId="18214"/>
    <cellStyle name="20% - Accent2 2 2 3 6" xfId="16269"/>
    <cellStyle name="20% - Accent2 2 2 4" xfId="1468"/>
    <cellStyle name="20% - Accent2 2 2 4 2" xfId="1469"/>
    <cellStyle name="20% - Accent2 2 2 4 2 2" xfId="1470"/>
    <cellStyle name="20% - Accent2 2 2 4 2 2 2" xfId="3454"/>
    <cellStyle name="20% - Accent2 2 2 4 2 2 2 2" xfId="18224"/>
    <cellStyle name="20% - Accent2 2 2 4 2 2 3" xfId="16279"/>
    <cellStyle name="20% - Accent2 2 2 4 2 3" xfId="3453"/>
    <cellStyle name="20% - Accent2 2 2 4 2 3 2" xfId="18223"/>
    <cellStyle name="20% - Accent2 2 2 4 2 4" xfId="16278"/>
    <cellStyle name="20% - Accent2 2 2 4 3" xfId="1471"/>
    <cellStyle name="20% - Accent2 2 2 4 3 2" xfId="3455"/>
    <cellStyle name="20% - Accent2 2 2 4 3 2 2" xfId="18225"/>
    <cellStyle name="20% - Accent2 2 2 4 3 3" xfId="16280"/>
    <cellStyle name="20% - Accent2 2 2 4 4" xfId="3452"/>
    <cellStyle name="20% - Accent2 2 2 4 4 2" xfId="18222"/>
    <cellStyle name="20% - Accent2 2 2 4 5" xfId="16277"/>
    <cellStyle name="20% - Accent2 2 2 5" xfId="1472"/>
    <cellStyle name="20% - Accent2 2 2 5 2" xfId="1473"/>
    <cellStyle name="20% - Accent2 2 2 5 2 2" xfId="3457"/>
    <cellStyle name="20% - Accent2 2 2 5 2 2 2" xfId="18227"/>
    <cellStyle name="20% - Accent2 2 2 5 2 3" xfId="16282"/>
    <cellStyle name="20% - Accent2 2 2 5 3" xfId="3456"/>
    <cellStyle name="20% - Accent2 2 2 5 3 2" xfId="18226"/>
    <cellStyle name="20% - Accent2 2 2 5 4" xfId="16281"/>
    <cellStyle name="20% - Accent2 2 2 6" xfId="1474"/>
    <cellStyle name="20% - Accent2 2 2 6 2" xfId="3458"/>
    <cellStyle name="20% - Accent2 2 2 6 2 2" xfId="18228"/>
    <cellStyle name="20% - Accent2 2 2 6 3" xfId="16283"/>
    <cellStyle name="20% - Accent2 2 2 7" xfId="3427"/>
    <cellStyle name="20% - Accent2 2 2 7 2" xfId="1819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2 2 2" xfId="18233"/>
    <cellStyle name="20% - Accent2 2 3 2 2 2 2 3" xfId="16288"/>
    <cellStyle name="20% - Accent2 2 3 2 2 2 3" xfId="3462"/>
    <cellStyle name="20% - Accent2 2 3 2 2 2 3 2" xfId="18232"/>
    <cellStyle name="20% - Accent2 2 3 2 2 2 4" xfId="16287"/>
    <cellStyle name="20% - Accent2 2 3 2 2 3" xfId="1480"/>
    <cellStyle name="20% - Accent2 2 3 2 2 3 2" xfId="3464"/>
    <cellStyle name="20% - Accent2 2 3 2 2 3 2 2" xfId="18234"/>
    <cellStyle name="20% - Accent2 2 3 2 2 3 3" xfId="16289"/>
    <cellStyle name="20% - Accent2 2 3 2 2 4" xfId="3461"/>
    <cellStyle name="20% - Accent2 2 3 2 2 4 2" xfId="18231"/>
    <cellStyle name="20% - Accent2 2 3 2 2 5" xfId="16286"/>
    <cellStyle name="20% - Accent2 2 3 2 3" xfId="1481"/>
    <cellStyle name="20% - Accent2 2 3 2 3 2" xfId="1482"/>
    <cellStyle name="20% - Accent2 2 3 2 3 2 2" xfId="3466"/>
    <cellStyle name="20% - Accent2 2 3 2 3 2 2 2" xfId="18236"/>
    <cellStyle name="20% - Accent2 2 3 2 3 2 3" xfId="16291"/>
    <cellStyle name="20% - Accent2 2 3 2 3 3" xfId="3465"/>
    <cellStyle name="20% - Accent2 2 3 2 3 3 2" xfId="18235"/>
    <cellStyle name="20% - Accent2 2 3 2 3 4" xfId="16290"/>
    <cellStyle name="20% - Accent2 2 3 2 4" xfId="1483"/>
    <cellStyle name="20% - Accent2 2 3 2 4 2" xfId="3467"/>
    <cellStyle name="20% - Accent2 2 3 2 4 2 2" xfId="18237"/>
    <cellStyle name="20% - Accent2 2 3 2 4 3" xfId="16292"/>
    <cellStyle name="20% - Accent2 2 3 2 5" xfId="3460"/>
    <cellStyle name="20% - Accent2 2 3 2 5 2" xfId="18230"/>
    <cellStyle name="20% - Accent2 2 3 2 6" xfId="15743"/>
    <cellStyle name="20% - Accent2 2 3 2 7" xfId="6663"/>
    <cellStyle name="20% - Accent2 2 3 2 8" xfId="16285"/>
    <cellStyle name="20% - Accent2 2 3 3" xfId="1484"/>
    <cellStyle name="20% - Accent2 2 3 3 2" xfId="1485"/>
    <cellStyle name="20% - Accent2 2 3 3 2 2" xfId="1486"/>
    <cellStyle name="20% - Accent2 2 3 3 2 2 2" xfId="3470"/>
    <cellStyle name="20% - Accent2 2 3 3 2 2 2 2" xfId="18240"/>
    <cellStyle name="20% - Accent2 2 3 3 2 2 3" xfId="16295"/>
    <cellStyle name="20% - Accent2 2 3 3 2 3" xfId="3469"/>
    <cellStyle name="20% - Accent2 2 3 3 2 3 2" xfId="18239"/>
    <cellStyle name="20% - Accent2 2 3 3 2 4" xfId="16294"/>
    <cellStyle name="20% - Accent2 2 3 3 3" xfId="1487"/>
    <cellStyle name="20% - Accent2 2 3 3 3 2" xfId="3471"/>
    <cellStyle name="20% - Accent2 2 3 3 3 2 2" xfId="18241"/>
    <cellStyle name="20% - Accent2 2 3 3 3 3" xfId="16296"/>
    <cellStyle name="20% - Accent2 2 3 3 4" xfId="3468"/>
    <cellStyle name="20% - Accent2 2 3 3 4 2" xfId="18238"/>
    <cellStyle name="20% - Accent2 2 3 3 5" xfId="16293"/>
    <cellStyle name="20% - Accent2 2 3 4" xfId="1488"/>
    <cellStyle name="20% - Accent2 2 3 4 2" xfId="1489"/>
    <cellStyle name="20% - Accent2 2 3 4 2 2" xfId="3473"/>
    <cellStyle name="20% - Accent2 2 3 4 2 2 2" xfId="18243"/>
    <cellStyle name="20% - Accent2 2 3 4 2 3" xfId="16298"/>
    <cellStyle name="20% - Accent2 2 3 4 3" xfId="3472"/>
    <cellStyle name="20% - Accent2 2 3 4 3 2" xfId="18242"/>
    <cellStyle name="20% - Accent2 2 3 4 4" xfId="16297"/>
    <cellStyle name="20% - Accent2 2 3 5" xfId="1490"/>
    <cellStyle name="20% - Accent2 2 3 5 2" xfId="3474"/>
    <cellStyle name="20% - Accent2 2 3 5 2 2" xfId="18244"/>
    <cellStyle name="20% - Accent2 2 3 5 3" xfId="16299"/>
    <cellStyle name="20% - Accent2 2 3 6" xfId="3459"/>
    <cellStyle name="20% - Accent2 2 3 6 2" xfId="18229"/>
    <cellStyle name="20% - Accent2 2 3 7" xfId="11602"/>
    <cellStyle name="20% - Accent2 2 3 8" xfId="6578"/>
    <cellStyle name="20% - Accent2 2 3 9" xfId="16284"/>
    <cellStyle name="20% - Accent2 2 4" xfId="1491"/>
    <cellStyle name="20% - Accent2 2 4 2" xfId="1492"/>
    <cellStyle name="20% - Accent2 2 4 2 2" xfId="1493"/>
    <cellStyle name="20% - Accent2 2 4 2 2 2" xfId="1494"/>
    <cellStyle name="20% - Accent2 2 4 2 2 2 2" xfId="3478"/>
    <cellStyle name="20% - Accent2 2 4 2 2 2 2 2" xfId="18248"/>
    <cellStyle name="20% - Accent2 2 4 2 2 2 3" xfId="16303"/>
    <cellStyle name="20% - Accent2 2 4 2 2 3" xfId="3477"/>
    <cellStyle name="20% - Accent2 2 4 2 2 3 2" xfId="18247"/>
    <cellStyle name="20% - Accent2 2 4 2 2 4" xfId="16302"/>
    <cellStyle name="20% - Accent2 2 4 2 3" xfId="1495"/>
    <cellStyle name="20% - Accent2 2 4 2 3 2" xfId="3479"/>
    <cellStyle name="20% - Accent2 2 4 2 3 2 2" xfId="18249"/>
    <cellStyle name="20% - Accent2 2 4 2 3 3" xfId="16304"/>
    <cellStyle name="20% - Accent2 2 4 2 4" xfId="3476"/>
    <cellStyle name="20% - Accent2 2 4 2 4 2" xfId="18246"/>
    <cellStyle name="20% - Accent2 2 4 2 5" xfId="16301"/>
    <cellStyle name="20% - Accent2 2 4 3" xfId="1496"/>
    <cellStyle name="20% - Accent2 2 4 3 2" xfId="1497"/>
    <cellStyle name="20% - Accent2 2 4 3 2 2" xfId="3481"/>
    <cellStyle name="20% - Accent2 2 4 3 2 2 2" xfId="18251"/>
    <cellStyle name="20% - Accent2 2 4 3 2 3" xfId="16306"/>
    <cellStyle name="20% - Accent2 2 4 3 3" xfId="3480"/>
    <cellStyle name="20% - Accent2 2 4 3 3 2" xfId="18250"/>
    <cellStyle name="20% - Accent2 2 4 3 4" xfId="16305"/>
    <cellStyle name="20% - Accent2 2 4 4" xfId="1498"/>
    <cellStyle name="20% - Accent2 2 4 4 2" xfId="3482"/>
    <cellStyle name="20% - Accent2 2 4 4 2 2" xfId="18252"/>
    <cellStyle name="20% - Accent2 2 4 4 3" xfId="16307"/>
    <cellStyle name="20% - Accent2 2 4 5" xfId="3475"/>
    <cellStyle name="20% - Accent2 2 4 5 2" xfId="18245"/>
    <cellStyle name="20% - Accent2 2 4 6" xfId="16300"/>
    <cellStyle name="20% - Accent2 2 5" xfId="1499"/>
    <cellStyle name="20% - Accent2 2 5 2" xfId="1500"/>
    <cellStyle name="20% - Accent2 2 5 2 2" xfId="1501"/>
    <cellStyle name="20% - Accent2 2 5 2 2 2" xfId="3485"/>
    <cellStyle name="20% - Accent2 2 5 2 2 2 2" xfId="18255"/>
    <cellStyle name="20% - Accent2 2 5 2 2 3" xfId="16310"/>
    <cellStyle name="20% - Accent2 2 5 2 3" xfId="3484"/>
    <cellStyle name="20% - Accent2 2 5 2 3 2" xfId="18254"/>
    <cellStyle name="20% - Accent2 2 5 2 4" xfId="16309"/>
    <cellStyle name="20% - Accent2 2 5 3" xfId="1502"/>
    <cellStyle name="20% - Accent2 2 5 3 2" xfId="3486"/>
    <cellStyle name="20% - Accent2 2 5 3 2 2" xfId="18256"/>
    <cellStyle name="20% - Accent2 2 5 3 3" xfId="16311"/>
    <cellStyle name="20% - Accent2 2 5 4" xfId="3483"/>
    <cellStyle name="20% - Accent2 2 5 4 2" xfId="18253"/>
    <cellStyle name="20% - Accent2 2 5 5" xfId="16308"/>
    <cellStyle name="20% - Accent2 2 6" xfId="1503"/>
    <cellStyle name="20% - Accent2 2 6 2" xfId="1504"/>
    <cellStyle name="20% - Accent2 2 6 2 2" xfId="3488"/>
    <cellStyle name="20% - Accent2 2 6 2 2 2" xfId="18258"/>
    <cellStyle name="20% - Accent2 2 6 2 3" xfId="16313"/>
    <cellStyle name="20% - Accent2 2 6 3" xfId="3487"/>
    <cellStyle name="20% - Accent2 2 6 3 2" xfId="18257"/>
    <cellStyle name="20% - Accent2 2 6 4" xfId="16312"/>
    <cellStyle name="20% - Accent2 2 7" xfId="1505"/>
    <cellStyle name="20% - Accent2 2 7 2" xfId="3489"/>
    <cellStyle name="20% - Accent2 2 7 2 2" xfId="18259"/>
    <cellStyle name="20% - Accent2 2 7 3" xfId="16314"/>
    <cellStyle name="20% - Accent2 2 8" xfId="3426"/>
    <cellStyle name="20% - Accent2 2 8 2" xfId="18196"/>
    <cellStyle name="20% - Accent2 2 9" xfId="1442"/>
    <cellStyle name="20% - Accent2 2 9 2" xfId="16251"/>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10" xfId="16316"/>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2 2 2" xfId="18266"/>
    <cellStyle name="20% - Accent3 2 2 2 2 2 2 2 3" xfId="16321"/>
    <cellStyle name="20% - Accent3 2 2 2 2 2 2 3" xfId="3495"/>
    <cellStyle name="20% - Accent3 2 2 2 2 2 2 3 2" xfId="18265"/>
    <cellStyle name="20% - Accent3 2 2 2 2 2 2 4" xfId="16320"/>
    <cellStyle name="20% - Accent3 2 2 2 2 2 3" xfId="1513"/>
    <cellStyle name="20% - Accent3 2 2 2 2 2 3 2" xfId="3497"/>
    <cellStyle name="20% - Accent3 2 2 2 2 2 3 2 2" xfId="18267"/>
    <cellStyle name="20% - Accent3 2 2 2 2 2 3 3" xfId="16322"/>
    <cellStyle name="20% - Accent3 2 2 2 2 2 4" xfId="3494"/>
    <cellStyle name="20% - Accent3 2 2 2 2 2 4 2" xfId="18264"/>
    <cellStyle name="20% - Accent3 2 2 2 2 2 5" xfId="16319"/>
    <cellStyle name="20% - Accent3 2 2 2 2 3" xfId="1514"/>
    <cellStyle name="20% - Accent3 2 2 2 2 3 2" xfId="1515"/>
    <cellStyle name="20% - Accent3 2 2 2 2 3 2 2" xfId="3499"/>
    <cellStyle name="20% - Accent3 2 2 2 2 3 2 2 2" xfId="18269"/>
    <cellStyle name="20% - Accent3 2 2 2 2 3 2 3" xfId="16324"/>
    <cellStyle name="20% - Accent3 2 2 2 2 3 3" xfId="3498"/>
    <cellStyle name="20% - Accent3 2 2 2 2 3 3 2" xfId="18268"/>
    <cellStyle name="20% - Accent3 2 2 2 2 3 4" xfId="16323"/>
    <cellStyle name="20% - Accent3 2 2 2 2 4" xfId="1516"/>
    <cellStyle name="20% - Accent3 2 2 2 2 4 2" xfId="3500"/>
    <cellStyle name="20% - Accent3 2 2 2 2 4 2 2" xfId="18270"/>
    <cellStyle name="20% - Accent3 2 2 2 2 4 3" xfId="16325"/>
    <cellStyle name="20% - Accent3 2 2 2 2 5" xfId="3493"/>
    <cellStyle name="20% - Accent3 2 2 2 2 5 2" xfId="18263"/>
    <cellStyle name="20% - Accent3 2 2 2 2 6" xfId="16318"/>
    <cellStyle name="20% - Accent3 2 2 2 3" xfId="1517"/>
    <cellStyle name="20% - Accent3 2 2 2 3 2" xfId="1518"/>
    <cellStyle name="20% - Accent3 2 2 2 3 2 2" xfId="1519"/>
    <cellStyle name="20% - Accent3 2 2 2 3 2 2 2" xfId="3503"/>
    <cellStyle name="20% - Accent3 2 2 2 3 2 2 2 2" xfId="18273"/>
    <cellStyle name="20% - Accent3 2 2 2 3 2 2 3" xfId="16328"/>
    <cellStyle name="20% - Accent3 2 2 2 3 2 3" xfId="3502"/>
    <cellStyle name="20% - Accent3 2 2 2 3 2 3 2" xfId="18272"/>
    <cellStyle name="20% - Accent3 2 2 2 3 2 4" xfId="16327"/>
    <cellStyle name="20% - Accent3 2 2 2 3 3" xfId="1520"/>
    <cellStyle name="20% - Accent3 2 2 2 3 3 2" xfId="3504"/>
    <cellStyle name="20% - Accent3 2 2 2 3 3 2 2" xfId="18274"/>
    <cellStyle name="20% - Accent3 2 2 2 3 3 3" xfId="16329"/>
    <cellStyle name="20% - Accent3 2 2 2 3 4" xfId="3501"/>
    <cellStyle name="20% - Accent3 2 2 2 3 4 2" xfId="18271"/>
    <cellStyle name="20% - Accent3 2 2 2 3 5" xfId="16326"/>
    <cellStyle name="20% - Accent3 2 2 2 4" xfId="1521"/>
    <cellStyle name="20% - Accent3 2 2 2 4 2" xfId="1522"/>
    <cellStyle name="20% - Accent3 2 2 2 4 2 2" xfId="3506"/>
    <cellStyle name="20% - Accent3 2 2 2 4 2 2 2" xfId="18276"/>
    <cellStyle name="20% - Accent3 2 2 2 4 2 3" xfId="16331"/>
    <cellStyle name="20% - Accent3 2 2 2 4 3" xfId="3505"/>
    <cellStyle name="20% - Accent3 2 2 2 4 3 2" xfId="18275"/>
    <cellStyle name="20% - Accent3 2 2 2 4 4" xfId="16330"/>
    <cellStyle name="20% - Accent3 2 2 2 5" xfId="1523"/>
    <cellStyle name="20% - Accent3 2 2 2 5 2" xfId="3507"/>
    <cellStyle name="20% - Accent3 2 2 2 5 2 2" xfId="18277"/>
    <cellStyle name="20% - Accent3 2 2 2 5 3" xfId="16332"/>
    <cellStyle name="20% - Accent3 2 2 2 6" xfId="3492"/>
    <cellStyle name="20% - Accent3 2 2 2 6 2" xfId="18262"/>
    <cellStyle name="20% - Accent3 2 2 2 7" xfId="16317"/>
    <cellStyle name="20% - Accent3 2 2 3" xfId="1524"/>
    <cellStyle name="20% - Accent3 2 2 3 2" xfId="1525"/>
    <cellStyle name="20% - Accent3 2 2 3 2 2" xfId="1526"/>
    <cellStyle name="20% - Accent3 2 2 3 2 2 2" xfId="1527"/>
    <cellStyle name="20% - Accent3 2 2 3 2 2 2 2" xfId="3511"/>
    <cellStyle name="20% - Accent3 2 2 3 2 2 2 2 2" xfId="18281"/>
    <cellStyle name="20% - Accent3 2 2 3 2 2 2 3" xfId="16336"/>
    <cellStyle name="20% - Accent3 2 2 3 2 2 3" xfId="3510"/>
    <cellStyle name="20% - Accent3 2 2 3 2 2 3 2" xfId="18280"/>
    <cellStyle name="20% - Accent3 2 2 3 2 2 4" xfId="16335"/>
    <cellStyle name="20% - Accent3 2 2 3 2 3" xfId="1528"/>
    <cellStyle name="20% - Accent3 2 2 3 2 3 2" xfId="3512"/>
    <cellStyle name="20% - Accent3 2 2 3 2 3 2 2" xfId="18282"/>
    <cellStyle name="20% - Accent3 2 2 3 2 3 3" xfId="16337"/>
    <cellStyle name="20% - Accent3 2 2 3 2 4" xfId="3509"/>
    <cellStyle name="20% - Accent3 2 2 3 2 4 2" xfId="18279"/>
    <cellStyle name="20% - Accent3 2 2 3 2 5" xfId="16334"/>
    <cellStyle name="20% - Accent3 2 2 3 3" xfId="1529"/>
    <cellStyle name="20% - Accent3 2 2 3 3 2" xfId="1530"/>
    <cellStyle name="20% - Accent3 2 2 3 3 2 2" xfId="3514"/>
    <cellStyle name="20% - Accent3 2 2 3 3 2 2 2" xfId="18284"/>
    <cellStyle name="20% - Accent3 2 2 3 3 2 3" xfId="16339"/>
    <cellStyle name="20% - Accent3 2 2 3 3 3" xfId="3513"/>
    <cellStyle name="20% - Accent3 2 2 3 3 3 2" xfId="18283"/>
    <cellStyle name="20% - Accent3 2 2 3 3 4" xfId="16338"/>
    <cellStyle name="20% - Accent3 2 2 3 4" xfId="1531"/>
    <cellStyle name="20% - Accent3 2 2 3 4 2" xfId="3515"/>
    <cellStyle name="20% - Accent3 2 2 3 4 2 2" xfId="18285"/>
    <cellStyle name="20% - Accent3 2 2 3 4 3" xfId="16340"/>
    <cellStyle name="20% - Accent3 2 2 3 5" xfId="3508"/>
    <cellStyle name="20% - Accent3 2 2 3 5 2" xfId="18278"/>
    <cellStyle name="20% - Accent3 2 2 3 6" xfId="16333"/>
    <cellStyle name="20% - Accent3 2 2 4" xfId="1532"/>
    <cellStyle name="20% - Accent3 2 2 4 2" xfId="1533"/>
    <cellStyle name="20% - Accent3 2 2 4 2 2" xfId="1534"/>
    <cellStyle name="20% - Accent3 2 2 4 2 2 2" xfId="3518"/>
    <cellStyle name="20% - Accent3 2 2 4 2 2 2 2" xfId="18288"/>
    <cellStyle name="20% - Accent3 2 2 4 2 2 3" xfId="16343"/>
    <cellStyle name="20% - Accent3 2 2 4 2 3" xfId="3517"/>
    <cellStyle name="20% - Accent3 2 2 4 2 3 2" xfId="18287"/>
    <cellStyle name="20% - Accent3 2 2 4 2 4" xfId="16342"/>
    <cellStyle name="20% - Accent3 2 2 4 3" xfId="1535"/>
    <cellStyle name="20% - Accent3 2 2 4 3 2" xfId="3519"/>
    <cellStyle name="20% - Accent3 2 2 4 3 2 2" xfId="18289"/>
    <cellStyle name="20% - Accent3 2 2 4 3 3" xfId="16344"/>
    <cellStyle name="20% - Accent3 2 2 4 4" xfId="3516"/>
    <cellStyle name="20% - Accent3 2 2 4 4 2" xfId="18286"/>
    <cellStyle name="20% - Accent3 2 2 4 5" xfId="16341"/>
    <cellStyle name="20% - Accent3 2 2 5" xfId="1536"/>
    <cellStyle name="20% - Accent3 2 2 5 2" xfId="1537"/>
    <cellStyle name="20% - Accent3 2 2 5 2 2" xfId="3521"/>
    <cellStyle name="20% - Accent3 2 2 5 2 2 2" xfId="18291"/>
    <cellStyle name="20% - Accent3 2 2 5 2 3" xfId="16346"/>
    <cellStyle name="20% - Accent3 2 2 5 3" xfId="3520"/>
    <cellStyle name="20% - Accent3 2 2 5 3 2" xfId="18290"/>
    <cellStyle name="20% - Accent3 2 2 5 4" xfId="16345"/>
    <cellStyle name="20% - Accent3 2 2 6" xfId="1538"/>
    <cellStyle name="20% - Accent3 2 2 6 2" xfId="3522"/>
    <cellStyle name="20% - Accent3 2 2 6 2 2" xfId="18292"/>
    <cellStyle name="20% - Accent3 2 2 6 3" xfId="16347"/>
    <cellStyle name="20% - Accent3 2 2 7" xfId="3491"/>
    <cellStyle name="20% - Accent3 2 2 7 2" xfId="1826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2 2 2" xfId="18297"/>
    <cellStyle name="20% - Accent3 2 3 2 2 2 2 3" xfId="16352"/>
    <cellStyle name="20% - Accent3 2 3 2 2 2 3" xfId="3526"/>
    <cellStyle name="20% - Accent3 2 3 2 2 2 3 2" xfId="18296"/>
    <cellStyle name="20% - Accent3 2 3 2 2 2 4" xfId="16351"/>
    <cellStyle name="20% - Accent3 2 3 2 2 3" xfId="1544"/>
    <cellStyle name="20% - Accent3 2 3 2 2 3 2" xfId="3528"/>
    <cellStyle name="20% - Accent3 2 3 2 2 3 2 2" xfId="18298"/>
    <cellStyle name="20% - Accent3 2 3 2 2 3 3" xfId="16353"/>
    <cellStyle name="20% - Accent3 2 3 2 2 4" xfId="3525"/>
    <cellStyle name="20% - Accent3 2 3 2 2 4 2" xfId="18295"/>
    <cellStyle name="20% - Accent3 2 3 2 2 5" xfId="16350"/>
    <cellStyle name="20% - Accent3 2 3 2 3" xfId="1545"/>
    <cellStyle name="20% - Accent3 2 3 2 3 2" xfId="1546"/>
    <cellStyle name="20% - Accent3 2 3 2 3 2 2" xfId="3530"/>
    <cellStyle name="20% - Accent3 2 3 2 3 2 2 2" xfId="18300"/>
    <cellStyle name="20% - Accent3 2 3 2 3 2 3" xfId="16355"/>
    <cellStyle name="20% - Accent3 2 3 2 3 3" xfId="3529"/>
    <cellStyle name="20% - Accent3 2 3 2 3 3 2" xfId="18299"/>
    <cellStyle name="20% - Accent3 2 3 2 3 4" xfId="16354"/>
    <cellStyle name="20% - Accent3 2 3 2 4" xfId="1547"/>
    <cellStyle name="20% - Accent3 2 3 2 4 2" xfId="3531"/>
    <cellStyle name="20% - Accent3 2 3 2 4 2 2" xfId="18301"/>
    <cellStyle name="20% - Accent3 2 3 2 4 3" xfId="16356"/>
    <cellStyle name="20% - Accent3 2 3 2 5" xfId="3524"/>
    <cellStyle name="20% - Accent3 2 3 2 5 2" xfId="18294"/>
    <cellStyle name="20% - Accent3 2 3 2 6" xfId="14696"/>
    <cellStyle name="20% - Accent3 2 3 2 7" xfId="8553"/>
    <cellStyle name="20% - Accent3 2 3 2 8" xfId="16349"/>
    <cellStyle name="20% - Accent3 2 3 3" xfId="1548"/>
    <cellStyle name="20% - Accent3 2 3 3 2" xfId="1549"/>
    <cellStyle name="20% - Accent3 2 3 3 2 2" xfId="1550"/>
    <cellStyle name="20% - Accent3 2 3 3 2 2 2" xfId="3534"/>
    <cellStyle name="20% - Accent3 2 3 3 2 2 2 2" xfId="18304"/>
    <cellStyle name="20% - Accent3 2 3 3 2 2 3" xfId="16359"/>
    <cellStyle name="20% - Accent3 2 3 3 2 3" xfId="3533"/>
    <cellStyle name="20% - Accent3 2 3 3 2 3 2" xfId="18303"/>
    <cellStyle name="20% - Accent3 2 3 3 2 4" xfId="16358"/>
    <cellStyle name="20% - Accent3 2 3 3 3" xfId="1551"/>
    <cellStyle name="20% - Accent3 2 3 3 3 2" xfId="3535"/>
    <cellStyle name="20% - Accent3 2 3 3 3 2 2" xfId="18305"/>
    <cellStyle name="20% - Accent3 2 3 3 3 3" xfId="16360"/>
    <cellStyle name="20% - Accent3 2 3 3 4" xfId="3532"/>
    <cellStyle name="20% - Accent3 2 3 3 4 2" xfId="18302"/>
    <cellStyle name="20% - Accent3 2 3 3 5" xfId="16357"/>
    <cellStyle name="20% - Accent3 2 3 4" xfId="1552"/>
    <cellStyle name="20% - Accent3 2 3 4 2" xfId="1553"/>
    <cellStyle name="20% - Accent3 2 3 4 2 2" xfId="3537"/>
    <cellStyle name="20% - Accent3 2 3 4 2 2 2" xfId="18307"/>
    <cellStyle name="20% - Accent3 2 3 4 2 3" xfId="16362"/>
    <cellStyle name="20% - Accent3 2 3 4 3" xfId="3536"/>
    <cellStyle name="20% - Accent3 2 3 4 3 2" xfId="18306"/>
    <cellStyle name="20% - Accent3 2 3 4 4" xfId="16361"/>
    <cellStyle name="20% - Accent3 2 3 5" xfId="1554"/>
    <cellStyle name="20% - Accent3 2 3 5 2" xfId="3538"/>
    <cellStyle name="20% - Accent3 2 3 5 2 2" xfId="18308"/>
    <cellStyle name="20% - Accent3 2 3 5 3" xfId="16363"/>
    <cellStyle name="20% - Accent3 2 3 6" xfId="3523"/>
    <cellStyle name="20% - Accent3 2 3 6 2" xfId="18293"/>
    <cellStyle name="20% - Accent3 2 3 7" xfId="12232"/>
    <cellStyle name="20% - Accent3 2 3 8" xfId="7309"/>
    <cellStyle name="20% - Accent3 2 3 9" xfId="16348"/>
    <cellStyle name="20% - Accent3 2 4" xfId="1555"/>
    <cellStyle name="20% - Accent3 2 4 2" xfId="1556"/>
    <cellStyle name="20% - Accent3 2 4 2 2" xfId="1557"/>
    <cellStyle name="20% - Accent3 2 4 2 2 2" xfId="1558"/>
    <cellStyle name="20% - Accent3 2 4 2 2 2 2" xfId="3542"/>
    <cellStyle name="20% - Accent3 2 4 2 2 2 2 2" xfId="18312"/>
    <cellStyle name="20% - Accent3 2 4 2 2 2 3" xfId="16367"/>
    <cellStyle name="20% - Accent3 2 4 2 2 3" xfId="3541"/>
    <cellStyle name="20% - Accent3 2 4 2 2 3 2" xfId="18311"/>
    <cellStyle name="20% - Accent3 2 4 2 2 4" xfId="16366"/>
    <cellStyle name="20% - Accent3 2 4 2 3" xfId="1559"/>
    <cellStyle name="20% - Accent3 2 4 2 3 2" xfId="3543"/>
    <cellStyle name="20% - Accent3 2 4 2 3 2 2" xfId="18313"/>
    <cellStyle name="20% - Accent3 2 4 2 3 3" xfId="16368"/>
    <cellStyle name="20% - Accent3 2 4 2 4" xfId="3540"/>
    <cellStyle name="20% - Accent3 2 4 2 4 2" xfId="18310"/>
    <cellStyle name="20% - Accent3 2 4 2 5" xfId="16365"/>
    <cellStyle name="20% - Accent3 2 4 3" xfId="1560"/>
    <cellStyle name="20% - Accent3 2 4 3 2" xfId="1561"/>
    <cellStyle name="20% - Accent3 2 4 3 2 2" xfId="3545"/>
    <cellStyle name="20% - Accent3 2 4 3 2 2 2" xfId="18315"/>
    <cellStyle name="20% - Accent3 2 4 3 2 3" xfId="16370"/>
    <cellStyle name="20% - Accent3 2 4 3 3" xfId="3544"/>
    <cellStyle name="20% - Accent3 2 4 3 3 2" xfId="18314"/>
    <cellStyle name="20% - Accent3 2 4 3 4" xfId="16369"/>
    <cellStyle name="20% - Accent3 2 4 4" xfId="1562"/>
    <cellStyle name="20% - Accent3 2 4 4 2" xfId="3546"/>
    <cellStyle name="20% - Accent3 2 4 4 2 2" xfId="18316"/>
    <cellStyle name="20% - Accent3 2 4 4 3" xfId="16371"/>
    <cellStyle name="20% - Accent3 2 4 5" xfId="3539"/>
    <cellStyle name="20% - Accent3 2 4 5 2" xfId="18309"/>
    <cellStyle name="20% - Accent3 2 4 6" xfId="16364"/>
    <cellStyle name="20% - Accent3 2 5" xfId="1563"/>
    <cellStyle name="20% - Accent3 2 5 2" xfId="1564"/>
    <cellStyle name="20% - Accent3 2 5 2 2" xfId="1565"/>
    <cellStyle name="20% - Accent3 2 5 2 2 2" xfId="3549"/>
    <cellStyle name="20% - Accent3 2 5 2 2 2 2" xfId="18319"/>
    <cellStyle name="20% - Accent3 2 5 2 2 3" xfId="16374"/>
    <cellStyle name="20% - Accent3 2 5 2 3" xfId="3548"/>
    <cellStyle name="20% - Accent3 2 5 2 3 2" xfId="18318"/>
    <cellStyle name="20% - Accent3 2 5 2 4" xfId="16373"/>
    <cellStyle name="20% - Accent3 2 5 3" xfId="1566"/>
    <cellStyle name="20% - Accent3 2 5 3 2" xfId="3550"/>
    <cellStyle name="20% - Accent3 2 5 3 2 2" xfId="18320"/>
    <cellStyle name="20% - Accent3 2 5 3 3" xfId="16375"/>
    <cellStyle name="20% - Accent3 2 5 4" xfId="3547"/>
    <cellStyle name="20% - Accent3 2 5 4 2" xfId="18317"/>
    <cellStyle name="20% - Accent3 2 5 5" xfId="16372"/>
    <cellStyle name="20% - Accent3 2 6" xfId="1567"/>
    <cellStyle name="20% - Accent3 2 6 2" xfId="1568"/>
    <cellStyle name="20% - Accent3 2 6 2 2" xfId="3552"/>
    <cellStyle name="20% - Accent3 2 6 2 2 2" xfId="18322"/>
    <cellStyle name="20% - Accent3 2 6 2 3" xfId="16377"/>
    <cellStyle name="20% - Accent3 2 6 3" xfId="3551"/>
    <cellStyle name="20% - Accent3 2 6 3 2" xfId="18321"/>
    <cellStyle name="20% - Accent3 2 6 4" xfId="16376"/>
    <cellStyle name="20% - Accent3 2 7" xfId="1569"/>
    <cellStyle name="20% - Accent3 2 7 2" xfId="3553"/>
    <cellStyle name="20% - Accent3 2 7 2 2" xfId="18323"/>
    <cellStyle name="20% - Accent3 2 7 3" xfId="16378"/>
    <cellStyle name="20% - Accent3 2 8" xfId="3490"/>
    <cellStyle name="20% - Accent3 2 8 2" xfId="18260"/>
    <cellStyle name="20% - Accent3 2 9" xfId="1506"/>
    <cellStyle name="20% - Accent3 2 9 2" xfId="16315"/>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10" xfId="16380"/>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2 2 2" xfId="18330"/>
    <cellStyle name="20% - Accent4 2 2 2 2 2 2 2 3" xfId="16385"/>
    <cellStyle name="20% - Accent4 2 2 2 2 2 2 3" xfId="3559"/>
    <cellStyle name="20% - Accent4 2 2 2 2 2 2 3 2" xfId="18329"/>
    <cellStyle name="20% - Accent4 2 2 2 2 2 2 4" xfId="16384"/>
    <cellStyle name="20% - Accent4 2 2 2 2 2 3" xfId="1577"/>
    <cellStyle name="20% - Accent4 2 2 2 2 2 3 2" xfId="3561"/>
    <cellStyle name="20% - Accent4 2 2 2 2 2 3 2 2" xfId="18331"/>
    <cellStyle name="20% - Accent4 2 2 2 2 2 3 3" xfId="16386"/>
    <cellStyle name="20% - Accent4 2 2 2 2 2 4" xfId="3558"/>
    <cellStyle name="20% - Accent4 2 2 2 2 2 4 2" xfId="18328"/>
    <cellStyle name="20% - Accent4 2 2 2 2 2 5" xfId="16383"/>
    <cellStyle name="20% - Accent4 2 2 2 2 3" xfId="1578"/>
    <cellStyle name="20% - Accent4 2 2 2 2 3 2" xfId="1579"/>
    <cellStyle name="20% - Accent4 2 2 2 2 3 2 2" xfId="3563"/>
    <cellStyle name="20% - Accent4 2 2 2 2 3 2 2 2" xfId="18333"/>
    <cellStyle name="20% - Accent4 2 2 2 2 3 2 3" xfId="16388"/>
    <cellStyle name="20% - Accent4 2 2 2 2 3 3" xfId="3562"/>
    <cellStyle name="20% - Accent4 2 2 2 2 3 3 2" xfId="18332"/>
    <cellStyle name="20% - Accent4 2 2 2 2 3 4" xfId="16387"/>
    <cellStyle name="20% - Accent4 2 2 2 2 4" xfId="1580"/>
    <cellStyle name="20% - Accent4 2 2 2 2 4 2" xfId="3564"/>
    <cellStyle name="20% - Accent4 2 2 2 2 4 2 2" xfId="18334"/>
    <cellStyle name="20% - Accent4 2 2 2 2 4 3" xfId="16389"/>
    <cellStyle name="20% - Accent4 2 2 2 2 5" xfId="3557"/>
    <cellStyle name="20% - Accent4 2 2 2 2 5 2" xfId="18327"/>
    <cellStyle name="20% - Accent4 2 2 2 2 6" xfId="16382"/>
    <cellStyle name="20% - Accent4 2 2 2 3" xfId="1581"/>
    <cellStyle name="20% - Accent4 2 2 2 3 2" xfId="1582"/>
    <cellStyle name="20% - Accent4 2 2 2 3 2 2" xfId="1583"/>
    <cellStyle name="20% - Accent4 2 2 2 3 2 2 2" xfId="3567"/>
    <cellStyle name="20% - Accent4 2 2 2 3 2 2 2 2" xfId="18337"/>
    <cellStyle name="20% - Accent4 2 2 2 3 2 2 3" xfId="16392"/>
    <cellStyle name="20% - Accent4 2 2 2 3 2 3" xfId="3566"/>
    <cellStyle name="20% - Accent4 2 2 2 3 2 3 2" xfId="18336"/>
    <cellStyle name="20% - Accent4 2 2 2 3 2 4" xfId="16391"/>
    <cellStyle name="20% - Accent4 2 2 2 3 3" xfId="1584"/>
    <cellStyle name="20% - Accent4 2 2 2 3 3 2" xfId="3568"/>
    <cellStyle name="20% - Accent4 2 2 2 3 3 2 2" xfId="18338"/>
    <cellStyle name="20% - Accent4 2 2 2 3 3 3" xfId="16393"/>
    <cellStyle name="20% - Accent4 2 2 2 3 4" xfId="3565"/>
    <cellStyle name="20% - Accent4 2 2 2 3 4 2" xfId="18335"/>
    <cellStyle name="20% - Accent4 2 2 2 3 5" xfId="16390"/>
    <cellStyle name="20% - Accent4 2 2 2 4" xfId="1585"/>
    <cellStyle name="20% - Accent4 2 2 2 4 2" xfId="1586"/>
    <cellStyle name="20% - Accent4 2 2 2 4 2 2" xfId="3570"/>
    <cellStyle name="20% - Accent4 2 2 2 4 2 2 2" xfId="18340"/>
    <cellStyle name="20% - Accent4 2 2 2 4 2 3" xfId="16395"/>
    <cellStyle name="20% - Accent4 2 2 2 4 3" xfId="3569"/>
    <cellStyle name="20% - Accent4 2 2 2 4 3 2" xfId="18339"/>
    <cellStyle name="20% - Accent4 2 2 2 4 4" xfId="16394"/>
    <cellStyle name="20% - Accent4 2 2 2 5" xfId="1587"/>
    <cellStyle name="20% - Accent4 2 2 2 5 2" xfId="3571"/>
    <cellStyle name="20% - Accent4 2 2 2 5 2 2" xfId="18341"/>
    <cellStyle name="20% - Accent4 2 2 2 5 3" xfId="16396"/>
    <cellStyle name="20% - Accent4 2 2 2 6" xfId="3556"/>
    <cellStyle name="20% - Accent4 2 2 2 6 2" xfId="18326"/>
    <cellStyle name="20% - Accent4 2 2 2 7" xfId="16381"/>
    <cellStyle name="20% - Accent4 2 2 3" xfId="1588"/>
    <cellStyle name="20% - Accent4 2 2 3 2" xfId="1589"/>
    <cellStyle name="20% - Accent4 2 2 3 2 2" xfId="1590"/>
    <cellStyle name="20% - Accent4 2 2 3 2 2 2" xfId="1591"/>
    <cellStyle name="20% - Accent4 2 2 3 2 2 2 2" xfId="3575"/>
    <cellStyle name="20% - Accent4 2 2 3 2 2 2 2 2" xfId="18345"/>
    <cellStyle name="20% - Accent4 2 2 3 2 2 2 3" xfId="16400"/>
    <cellStyle name="20% - Accent4 2 2 3 2 2 3" xfId="3574"/>
    <cellStyle name="20% - Accent4 2 2 3 2 2 3 2" xfId="18344"/>
    <cellStyle name="20% - Accent4 2 2 3 2 2 4" xfId="16399"/>
    <cellStyle name="20% - Accent4 2 2 3 2 3" xfId="1592"/>
    <cellStyle name="20% - Accent4 2 2 3 2 3 2" xfId="3576"/>
    <cellStyle name="20% - Accent4 2 2 3 2 3 2 2" xfId="18346"/>
    <cellStyle name="20% - Accent4 2 2 3 2 3 3" xfId="16401"/>
    <cellStyle name="20% - Accent4 2 2 3 2 4" xfId="3573"/>
    <cellStyle name="20% - Accent4 2 2 3 2 4 2" xfId="18343"/>
    <cellStyle name="20% - Accent4 2 2 3 2 5" xfId="16398"/>
    <cellStyle name="20% - Accent4 2 2 3 3" xfId="1593"/>
    <cellStyle name="20% - Accent4 2 2 3 3 2" xfId="1594"/>
    <cellStyle name="20% - Accent4 2 2 3 3 2 2" xfId="3578"/>
    <cellStyle name="20% - Accent4 2 2 3 3 2 2 2" xfId="18348"/>
    <cellStyle name="20% - Accent4 2 2 3 3 2 3" xfId="16403"/>
    <cellStyle name="20% - Accent4 2 2 3 3 3" xfId="3577"/>
    <cellStyle name="20% - Accent4 2 2 3 3 3 2" xfId="18347"/>
    <cellStyle name="20% - Accent4 2 2 3 3 4" xfId="16402"/>
    <cellStyle name="20% - Accent4 2 2 3 4" xfId="1595"/>
    <cellStyle name="20% - Accent4 2 2 3 4 2" xfId="3579"/>
    <cellStyle name="20% - Accent4 2 2 3 4 2 2" xfId="18349"/>
    <cellStyle name="20% - Accent4 2 2 3 4 3" xfId="16404"/>
    <cellStyle name="20% - Accent4 2 2 3 5" xfId="3572"/>
    <cellStyle name="20% - Accent4 2 2 3 5 2" xfId="18342"/>
    <cellStyle name="20% - Accent4 2 2 3 6" xfId="16397"/>
    <cellStyle name="20% - Accent4 2 2 4" xfId="1596"/>
    <cellStyle name="20% - Accent4 2 2 4 2" xfId="1597"/>
    <cellStyle name="20% - Accent4 2 2 4 2 2" xfId="1598"/>
    <cellStyle name="20% - Accent4 2 2 4 2 2 2" xfId="3582"/>
    <cellStyle name="20% - Accent4 2 2 4 2 2 2 2" xfId="18352"/>
    <cellStyle name="20% - Accent4 2 2 4 2 2 3" xfId="16407"/>
    <cellStyle name="20% - Accent4 2 2 4 2 3" xfId="3581"/>
    <cellStyle name="20% - Accent4 2 2 4 2 3 2" xfId="18351"/>
    <cellStyle name="20% - Accent4 2 2 4 2 4" xfId="16406"/>
    <cellStyle name="20% - Accent4 2 2 4 3" xfId="1599"/>
    <cellStyle name="20% - Accent4 2 2 4 3 2" xfId="3583"/>
    <cellStyle name="20% - Accent4 2 2 4 3 2 2" xfId="18353"/>
    <cellStyle name="20% - Accent4 2 2 4 3 3" xfId="16408"/>
    <cellStyle name="20% - Accent4 2 2 4 4" xfId="3580"/>
    <cellStyle name="20% - Accent4 2 2 4 4 2" xfId="18350"/>
    <cellStyle name="20% - Accent4 2 2 4 5" xfId="16405"/>
    <cellStyle name="20% - Accent4 2 2 5" xfId="1600"/>
    <cellStyle name="20% - Accent4 2 2 5 2" xfId="1601"/>
    <cellStyle name="20% - Accent4 2 2 5 2 2" xfId="3585"/>
    <cellStyle name="20% - Accent4 2 2 5 2 2 2" xfId="18355"/>
    <cellStyle name="20% - Accent4 2 2 5 2 3" xfId="16410"/>
    <cellStyle name="20% - Accent4 2 2 5 3" xfId="3584"/>
    <cellStyle name="20% - Accent4 2 2 5 3 2" xfId="18354"/>
    <cellStyle name="20% - Accent4 2 2 5 4" xfId="16409"/>
    <cellStyle name="20% - Accent4 2 2 6" xfId="1602"/>
    <cellStyle name="20% - Accent4 2 2 6 2" xfId="3586"/>
    <cellStyle name="20% - Accent4 2 2 6 2 2" xfId="18356"/>
    <cellStyle name="20% - Accent4 2 2 6 3" xfId="16411"/>
    <cellStyle name="20% - Accent4 2 2 7" xfId="3555"/>
    <cellStyle name="20% - Accent4 2 2 7 2" xfId="1832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2 2 2" xfId="18361"/>
    <cellStyle name="20% - Accent4 2 3 2 2 2 2 3" xfId="16416"/>
    <cellStyle name="20% - Accent4 2 3 2 2 2 3" xfId="3590"/>
    <cellStyle name="20% - Accent4 2 3 2 2 2 3 2" xfId="18360"/>
    <cellStyle name="20% - Accent4 2 3 2 2 2 4" xfId="16415"/>
    <cellStyle name="20% - Accent4 2 3 2 2 3" xfId="1608"/>
    <cellStyle name="20% - Accent4 2 3 2 2 3 2" xfId="3592"/>
    <cellStyle name="20% - Accent4 2 3 2 2 3 2 2" xfId="18362"/>
    <cellStyle name="20% - Accent4 2 3 2 2 3 3" xfId="16417"/>
    <cellStyle name="20% - Accent4 2 3 2 2 4" xfId="3589"/>
    <cellStyle name="20% - Accent4 2 3 2 2 4 2" xfId="18359"/>
    <cellStyle name="20% - Accent4 2 3 2 2 5" xfId="16414"/>
    <cellStyle name="20% - Accent4 2 3 2 3" xfId="1609"/>
    <cellStyle name="20% - Accent4 2 3 2 3 2" xfId="1610"/>
    <cellStyle name="20% - Accent4 2 3 2 3 2 2" xfId="3594"/>
    <cellStyle name="20% - Accent4 2 3 2 3 2 2 2" xfId="18364"/>
    <cellStyle name="20% - Accent4 2 3 2 3 2 3" xfId="16419"/>
    <cellStyle name="20% - Accent4 2 3 2 3 3" xfId="3593"/>
    <cellStyle name="20% - Accent4 2 3 2 3 3 2" xfId="18363"/>
    <cellStyle name="20% - Accent4 2 3 2 3 4" xfId="16418"/>
    <cellStyle name="20% - Accent4 2 3 2 4" xfId="1611"/>
    <cellStyle name="20% - Accent4 2 3 2 4 2" xfId="3595"/>
    <cellStyle name="20% - Accent4 2 3 2 4 2 2" xfId="18365"/>
    <cellStyle name="20% - Accent4 2 3 2 4 3" xfId="16420"/>
    <cellStyle name="20% - Accent4 2 3 2 5" xfId="3588"/>
    <cellStyle name="20% - Accent4 2 3 2 5 2" xfId="18358"/>
    <cellStyle name="20% - Accent4 2 3 2 6" xfId="14900"/>
    <cellStyle name="20% - Accent4 2 3 2 7" xfId="9277"/>
    <cellStyle name="20% - Accent4 2 3 2 8" xfId="16413"/>
    <cellStyle name="20% - Accent4 2 3 3" xfId="1612"/>
    <cellStyle name="20% - Accent4 2 3 3 2" xfId="1613"/>
    <cellStyle name="20% - Accent4 2 3 3 2 2" xfId="1614"/>
    <cellStyle name="20% - Accent4 2 3 3 2 2 2" xfId="3598"/>
    <cellStyle name="20% - Accent4 2 3 3 2 2 2 2" xfId="18368"/>
    <cellStyle name="20% - Accent4 2 3 3 2 2 3" xfId="16423"/>
    <cellStyle name="20% - Accent4 2 3 3 2 3" xfId="3597"/>
    <cellStyle name="20% - Accent4 2 3 3 2 3 2" xfId="18367"/>
    <cellStyle name="20% - Accent4 2 3 3 2 4" xfId="16422"/>
    <cellStyle name="20% - Accent4 2 3 3 3" xfId="1615"/>
    <cellStyle name="20% - Accent4 2 3 3 3 2" xfId="3599"/>
    <cellStyle name="20% - Accent4 2 3 3 3 2 2" xfId="18369"/>
    <cellStyle name="20% - Accent4 2 3 3 3 3" xfId="16424"/>
    <cellStyle name="20% - Accent4 2 3 3 4" xfId="3596"/>
    <cellStyle name="20% - Accent4 2 3 3 4 2" xfId="18366"/>
    <cellStyle name="20% - Accent4 2 3 3 5" xfId="16421"/>
    <cellStyle name="20% - Accent4 2 3 4" xfId="1616"/>
    <cellStyle name="20% - Accent4 2 3 4 2" xfId="1617"/>
    <cellStyle name="20% - Accent4 2 3 4 2 2" xfId="3601"/>
    <cellStyle name="20% - Accent4 2 3 4 2 2 2" xfId="18371"/>
    <cellStyle name="20% - Accent4 2 3 4 2 3" xfId="16426"/>
    <cellStyle name="20% - Accent4 2 3 4 3" xfId="3600"/>
    <cellStyle name="20% - Accent4 2 3 4 3 2" xfId="18370"/>
    <cellStyle name="20% - Accent4 2 3 4 4" xfId="16425"/>
    <cellStyle name="20% - Accent4 2 3 5" xfId="1618"/>
    <cellStyle name="20% - Accent4 2 3 5 2" xfId="3602"/>
    <cellStyle name="20% - Accent4 2 3 5 2 2" xfId="18372"/>
    <cellStyle name="20% - Accent4 2 3 5 3" xfId="16427"/>
    <cellStyle name="20% - Accent4 2 3 6" xfId="3587"/>
    <cellStyle name="20% - Accent4 2 3 6 2" xfId="18357"/>
    <cellStyle name="20% - Accent4 2 3 7" xfId="15795"/>
    <cellStyle name="20% - Accent4 2 3 8" xfId="8473"/>
    <cellStyle name="20% - Accent4 2 3 9" xfId="16412"/>
    <cellStyle name="20% - Accent4 2 4" xfId="1619"/>
    <cellStyle name="20% - Accent4 2 4 2" xfId="1620"/>
    <cellStyle name="20% - Accent4 2 4 2 2" xfId="1621"/>
    <cellStyle name="20% - Accent4 2 4 2 2 2" xfId="1622"/>
    <cellStyle name="20% - Accent4 2 4 2 2 2 2" xfId="3606"/>
    <cellStyle name="20% - Accent4 2 4 2 2 2 2 2" xfId="18376"/>
    <cellStyle name="20% - Accent4 2 4 2 2 2 3" xfId="16431"/>
    <cellStyle name="20% - Accent4 2 4 2 2 3" xfId="3605"/>
    <cellStyle name="20% - Accent4 2 4 2 2 3 2" xfId="18375"/>
    <cellStyle name="20% - Accent4 2 4 2 2 4" xfId="16430"/>
    <cellStyle name="20% - Accent4 2 4 2 3" xfId="1623"/>
    <cellStyle name="20% - Accent4 2 4 2 3 2" xfId="3607"/>
    <cellStyle name="20% - Accent4 2 4 2 3 2 2" xfId="18377"/>
    <cellStyle name="20% - Accent4 2 4 2 3 3" xfId="16432"/>
    <cellStyle name="20% - Accent4 2 4 2 4" xfId="3604"/>
    <cellStyle name="20% - Accent4 2 4 2 4 2" xfId="18374"/>
    <cellStyle name="20% - Accent4 2 4 2 5" xfId="16429"/>
    <cellStyle name="20% - Accent4 2 4 3" xfId="1624"/>
    <cellStyle name="20% - Accent4 2 4 3 2" xfId="1625"/>
    <cellStyle name="20% - Accent4 2 4 3 2 2" xfId="3609"/>
    <cellStyle name="20% - Accent4 2 4 3 2 2 2" xfId="18379"/>
    <cellStyle name="20% - Accent4 2 4 3 2 3" xfId="16434"/>
    <cellStyle name="20% - Accent4 2 4 3 3" xfId="3608"/>
    <cellStyle name="20% - Accent4 2 4 3 3 2" xfId="18378"/>
    <cellStyle name="20% - Accent4 2 4 3 4" xfId="16433"/>
    <cellStyle name="20% - Accent4 2 4 4" xfId="1626"/>
    <cellStyle name="20% - Accent4 2 4 4 2" xfId="3610"/>
    <cellStyle name="20% - Accent4 2 4 4 2 2" xfId="18380"/>
    <cellStyle name="20% - Accent4 2 4 4 3" xfId="16435"/>
    <cellStyle name="20% - Accent4 2 4 5" xfId="3603"/>
    <cellStyle name="20% - Accent4 2 4 5 2" xfId="18373"/>
    <cellStyle name="20% - Accent4 2 4 6" xfId="16428"/>
    <cellStyle name="20% - Accent4 2 5" xfId="1627"/>
    <cellStyle name="20% - Accent4 2 5 2" xfId="1628"/>
    <cellStyle name="20% - Accent4 2 5 2 2" xfId="1629"/>
    <cellStyle name="20% - Accent4 2 5 2 2 2" xfId="3613"/>
    <cellStyle name="20% - Accent4 2 5 2 2 2 2" xfId="18383"/>
    <cellStyle name="20% - Accent4 2 5 2 2 3" xfId="16438"/>
    <cellStyle name="20% - Accent4 2 5 2 3" xfId="3612"/>
    <cellStyle name="20% - Accent4 2 5 2 3 2" xfId="18382"/>
    <cellStyle name="20% - Accent4 2 5 2 4" xfId="16437"/>
    <cellStyle name="20% - Accent4 2 5 3" xfId="1630"/>
    <cellStyle name="20% - Accent4 2 5 3 2" xfId="3614"/>
    <cellStyle name="20% - Accent4 2 5 3 2 2" xfId="18384"/>
    <cellStyle name="20% - Accent4 2 5 3 3" xfId="16439"/>
    <cellStyle name="20% - Accent4 2 5 4" xfId="3611"/>
    <cellStyle name="20% - Accent4 2 5 4 2" xfId="18381"/>
    <cellStyle name="20% - Accent4 2 5 5" xfId="16436"/>
    <cellStyle name="20% - Accent4 2 6" xfId="1631"/>
    <cellStyle name="20% - Accent4 2 6 2" xfId="1632"/>
    <cellStyle name="20% - Accent4 2 6 2 2" xfId="3616"/>
    <cellStyle name="20% - Accent4 2 6 2 2 2" xfId="18386"/>
    <cellStyle name="20% - Accent4 2 6 2 3" xfId="16441"/>
    <cellStyle name="20% - Accent4 2 6 3" xfId="3615"/>
    <cellStyle name="20% - Accent4 2 6 3 2" xfId="18385"/>
    <cellStyle name="20% - Accent4 2 6 4" xfId="16440"/>
    <cellStyle name="20% - Accent4 2 7" xfId="1633"/>
    <cellStyle name="20% - Accent4 2 7 2" xfId="3617"/>
    <cellStyle name="20% - Accent4 2 7 2 2" xfId="18387"/>
    <cellStyle name="20% - Accent4 2 7 3" xfId="16442"/>
    <cellStyle name="20% - Accent4 2 8" xfId="3554"/>
    <cellStyle name="20% - Accent4 2 8 2" xfId="18324"/>
    <cellStyle name="20% - Accent4 2 9" xfId="1570"/>
    <cellStyle name="20% - Accent4 2 9 2" xfId="16379"/>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10" xfId="16444"/>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2 2 2" xfId="18394"/>
    <cellStyle name="20% - Accent5 2 2 2 2 2 2 2 3" xfId="16449"/>
    <cellStyle name="20% - Accent5 2 2 2 2 2 2 3" xfId="3623"/>
    <cellStyle name="20% - Accent5 2 2 2 2 2 2 3 2" xfId="18393"/>
    <cellStyle name="20% - Accent5 2 2 2 2 2 2 4" xfId="16448"/>
    <cellStyle name="20% - Accent5 2 2 2 2 2 3" xfId="1641"/>
    <cellStyle name="20% - Accent5 2 2 2 2 2 3 2" xfId="3625"/>
    <cellStyle name="20% - Accent5 2 2 2 2 2 3 2 2" xfId="18395"/>
    <cellStyle name="20% - Accent5 2 2 2 2 2 3 3" xfId="16450"/>
    <cellStyle name="20% - Accent5 2 2 2 2 2 4" xfId="3622"/>
    <cellStyle name="20% - Accent5 2 2 2 2 2 4 2" xfId="18392"/>
    <cellStyle name="20% - Accent5 2 2 2 2 2 5" xfId="16447"/>
    <cellStyle name="20% - Accent5 2 2 2 2 3" xfId="1642"/>
    <cellStyle name="20% - Accent5 2 2 2 2 3 2" xfId="1643"/>
    <cellStyle name="20% - Accent5 2 2 2 2 3 2 2" xfId="3627"/>
    <cellStyle name="20% - Accent5 2 2 2 2 3 2 2 2" xfId="18397"/>
    <cellStyle name="20% - Accent5 2 2 2 2 3 2 3" xfId="16452"/>
    <cellStyle name="20% - Accent5 2 2 2 2 3 3" xfId="3626"/>
    <cellStyle name="20% - Accent5 2 2 2 2 3 3 2" xfId="18396"/>
    <cellStyle name="20% - Accent5 2 2 2 2 3 4" xfId="16451"/>
    <cellStyle name="20% - Accent5 2 2 2 2 4" xfId="1644"/>
    <cellStyle name="20% - Accent5 2 2 2 2 4 2" xfId="3628"/>
    <cellStyle name="20% - Accent5 2 2 2 2 4 2 2" xfId="18398"/>
    <cellStyle name="20% - Accent5 2 2 2 2 4 3" xfId="16453"/>
    <cellStyle name="20% - Accent5 2 2 2 2 5" xfId="3621"/>
    <cellStyle name="20% - Accent5 2 2 2 2 5 2" xfId="18391"/>
    <cellStyle name="20% - Accent5 2 2 2 2 6" xfId="16446"/>
    <cellStyle name="20% - Accent5 2 2 2 3" xfId="1645"/>
    <cellStyle name="20% - Accent5 2 2 2 3 2" xfId="1646"/>
    <cellStyle name="20% - Accent5 2 2 2 3 2 2" xfId="1647"/>
    <cellStyle name="20% - Accent5 2 2 2 3 2 2 2" xfId="3631"/>
    <cellStyle name="20% - Accent5 2 2 2 3 2 2 2 2" xfId="18401"/>
    <cellStyle name="20% - Accent5 2 2 2 3 2 2 3" xfId="16456"/>
    <cellStyle name="20% - Accent5 2 2 2 3 2 3" xfId="3630"/>
    <cellStyle name="20% - Accent5 2 2 2 3 2 3 2" xfId="18400"/>
    <cellStyle name="20% - Accent5 2 2 2 3 2 4" xfId="16455"/>
    <cellStyle name="20% - Accent5 2 2 2 3 3" xfId="1648"/>
    <cellStyle name="20% - Accent5 2 2 2 3 3 2" xfId="3632"/>
    <cellStyle name="20% - Accent5 2 2 2 3 3 2 2" xfId="18402"/>
    <cellStyle name="20% - Accent5 2 2 2 3 3 3" xfId="16457"/>
    <cellStyle name="20% - Accent5 2 2 2 3 4" xfId="3629"/>
    <cellStyle name="20% - Accent5 2 2 2 3 4 2" xfId="18399"/>
    <cellStyle name="20% - Accent5 2 2 2 3 5" xfId="16454"/>
    <cellStyle name="20% - Accent5 2 2 2 4" xfId="1649"/>
    <cellStyle name="20% - Accent5 2 2 2 4 2" xfId="1650"/>
    <cellStyle name="20% - Accent5 2 2 2 4 2 2" xfId="3634"/>
    <cellStyle name="20% - Accent5 2 2 2 4 2 2 2" xfId="18404"/>
    <cellStyle name="20% - Accent5 2 2 2 4 2 3" xfId="16459"/>
    <cellStyle name="20% - Accent5 2 2 2 4 3" xfId="3633"/>
    <cellStyle name="20% - Accent5 2 2 2 4 3 2" xfId="18403"/>
    <cellStyle name="20% - Accent5 2 2 2 4 4" xfId="16458"/>
    <cellStyle name="20% - Accent5 2 2 2 5" xfId="1651"/>
    <cellStyle name="20% - Accent5 2 2 2 5 2" xfId="3635"/>
    <cellStyle name="20% - Accent5 2 2 2 5 2 2" xfId="18405"/>
    <cellStyle name="20% - Accent5 2 2 2 5 3" xfId="16460"/>
    <cellStyle name="20% - Accent5 2 2 2 6" xfId="3620"/>
    <cellStyle name="20% - Accent5 2 2 2 6 2" xfId="18390"/>
    <cellStyle name="20% - Accent5 2 2 2 7" xfId="16445"/>
    <cellStyle name="20% - Accent5 2 2 3" xfId="1652"/>
    <cellStyle name="20% - Accent5 2 2 3 2" xfId="1653"/>
    <cellStyle name="20% - Accent5 2 2 3 2 2" xfId="1654"/>
    <cellStyle name="20% - Accent5 2 2 3 2 2 2" xfId="1655"/>
    <cellStyle name="20% - Accent5 2 2 3 2 2 2 2" xfId="3639"/>
    <cellStyle name="20% - Accent5 2 2 3 2 2 2 2 2" xfId="18409"/>
    <cellStyle name="20% - Accent5 2 2 3 2 2 2 3" xfId="16464"/>
    <cellStyle name="20% - Accent5 2 2 3 2 2 3" xfId="3638"/>
    <cellStyle name="20% - Accent5 2 2 3 2 2 3 2" xfId="18408"/>
    <cellStyle name="20% - Accent5 2 2 3 2 2 4" xfId="16463"/>
    <cellStyle name="20% - Accent5 2 2 3 2 3" xfId="1656"/>
    <cellStyle name="20% - Accent5 2 2 3 2 3 2" xfId="3640"/>
    <cellStyle name="20% - Accent5 2 2 3 2 3 2 2" xfId="18410"/>
    <cellStyle name="20% - Accent5 2 2 3 2 3 3" xfId="16465"/>
    <cellStyle name="20% - Accent5 2 2 3 2 4" xfId="3637"/>
    <cellStyle name="20% - Accent5 2 2 3 2 4 2" xfId="18407"/>
    <cellStyle name="20% - Accent5 2 2 3 2 5" xfId="16462"/>
    <cellStyle name="20% - Accent5 2 2 3 3" xfId="1657"/>
    <cellStyle name="20% - Accent5 2 2 3 3 2" xfId="1658"/>
    <cellStyle name="20% - Accent5 2 2 3 3 2 2" xfId="3642"/>
    <cellStyle name="20% - Accent5 2 2 3 3 2 2 2" xfId="18412"/>
    <cellStyle name="20% - Accent5 2 2 3 3 2 3" xfId="16467"/>
    <cellStyle name="20% - Accent5 2 2 3 3 3" xfId="3641"/>
    <cellStyle name="20% - Accent5 2 2 3 3 3 2" xfId="18411"/>
    <cellStyle name="20% - Accent5 2 2 3 3 4" xfId="16466"/>
    <cellStyle name="20% - Accent5 2 2 3 4" xfId="1659"/>
    <cellStyle name="20% - Accent5 2 2 3 4 2" xfId="3643"/>
    <cellStyle name="20% - Accent5 2 2 3 4 2 2" xfId="18413"/>
    <cellStyle name="20% - Accent5 2 2 3 4 3" xfId="16468"/>
    <cellStyle name="20% - Accent5 2 2 3 5" xfId="3636"/>
    <cellStyle name="20% - Accent5 2 2 3 5 2" xfId="18406"/>
    <cellStyle name="20% - Accent5 2 2 3 6" xfId="16461"/>
    <cellStyle name="20% - Accent5 2 2 4" xfId="1660"/>
    <cellStyle name="20% - Accent5 2 2 4 2" xfId="1661"/>
    <cellStyle name="20% - Accent5 2 2 4 2 2" xfId="1662"/>
    <cellStyle name="20% - Accent5 2 2 4 2 2 2" xfId="3646"/>
    <cellStyle name="20% - Accent5 2 2 4 2 2 2 2" xfId="18416"/>
    <cellStyle name="20% - Accent5 2 2 4 2 2 3" xfId="16471"/>
    <cellStyle name="20% - Accent5 2 2 4 2 3" xfId="3645"/>
    <cellStyle name="20% - Accent5 2 2 4 2 3 2" xfId="18415"/>
    <cellStyle name="20% - Accent5 2 2 4 2 4" xfId="16470"/>
    <cellStyle name="20% - Accent5 2 2 4 3" xfId="1663"/>
    <cellStyle name="20% - Accent5 2 2 4 3 2" xfId="3647"/>
    <cellStyle name="20% - Accent5 2 2 4 3 2 2" xfId="18417"/>
    <cellStyle name="20% - Accent5 2 2 4 3 3" xfId="16472"/>
    <cellStyle name="20% - Accent5 2 2 4 4" xfId="3644"/>
    <cellStyle name="20% - Accent5 2 2 4 4 2" xfId="18414"/>
    <cellStyle name="20% - Accent5 2 2 4 5" xfId="16469"/>
    <cellStyle name="20% - Accent5 2 2 5" xfId="1664"/>
    <cellStyle name="20% - Accent5 2 2 5 2" xfId="1665"/>
    <cellStyle name="20% - Accent5 2 2 5 2 2" xfId="3649"/>
    <cellStyle name="20% - Accent5 2 2 5 2 2 2" xfId="18419"/>
    <cellStyle name="20% - Accent5 2 2 5 2 3" xfId="16474"/>
    <cellStyle name="20% - Accent5 2 2 5 3" xfId="3648"/>
    <cellStyle name="20% - Accent5 2 2 5 3 2" xfId="18418"/>
    <cellStyle name="20% - Accent5 2 2 5 4" xfId="16473"/>
    <cellStyle name="20% - Accent5 2 2 6" xfId="1666"/>
    <cellStyle name="20% - Accent5 2 2 6 2" xfId="3650"/>
    <cellStyle name="20% - Accent5 2 2 6 2 2" xfId="18420"/>
    <cellStyle name="20% - Accent5 2 2 6 3" xfId="16475"/>
    <cellStyle name="20% - Accent5 2 2 7" xfId="3619"/>
    <cellStyle name="20% - Accent5 2 2 7 2" xfId="1838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2 2 2" xfId="18425"/>
    <cellStyle name="20% - Accent5 2 3 2 2 2 2 3" xfId="16480"/>
    <cellStyle name="20% - Accent5 2 3 2 2 2 3" xfId="3654"/>
    <cellStyle name="20% - Accent5 2 3 2 2 2 3 2" xfId="18424"/>
    <cellStyle name="20% - Accent5 2 3 2 2 2 4" xfId="16479"/>
    <cellStyle name="20% - Accent5 2 3 2 2 3" xfId="1672"/>
    <cellStyle name="20% - Accent5 2 3 2 2 3 2" xfId="3656"/>
    <cellStyle name="20% - Accent5 2 3 2 2 3 2 2" xfId="18426"/>
    <cellStyle name="20% - Accent5 2 3 2 2 3 3" xfId="16481"/>
    <cellStyle name="20% - Accent5 2 3 2 2 4" xfId="3653"/>
    <cellStyle name="20% - Accent5 2 3 2 2 4 2" xfId="18423"/>
    <cellStyle name="20% - Accent5 2 3 2 2 5" xfId="16478"/>
    <cellStyle name="20% - Accent5 2 3 2 3" xfId="1673"/>
    <cellStyle name="20% - Accent5 2 3 2 3 2" xfId="1674"/>
    <cellStyle name="20% - Accent5 2 3 2 3 2 2" xfId="3658"/>
    <cellStyle name="20% - Accent5 2 3 2 3 2 2 2" xfId="18428"/>
    <cellStyle name="20% - Accent5 2 3 2 3 2 3" xfId="16483"/>
    <cellStyle name="20% - Accent5 2 3 2 3 3" xfId="3657"/>
    <cellStyle name="20% - Accent5 2 3 2 3 3 2" xfId="18427"/>
    <cellStyle name="20% - Accent5 2 3 2 3 4" xfId="16482"/>
    <cellStyle name="20% - Accent5 2 3 2 4" xfId="1675"/>
    <cellStyle name="20% - Accent5 2 3 2 4 2" xfId="3659"/>
    <cellStyle name="20% - Accent5 2 3 2 4 2 2" xfId="18429"/>
    <cellStyle name="20% - Accent5 2 3 2 4 3" xfId="16484"/>
    <cellStyle name="20% - Accent5 2 3 2 5" xfId="3652"/>
    <cellStyle name="20% - Accent5 2 3 2 5 2" xfId="18422"/>
    <cellStyle name="20% - Accent5 2 3 2 6" xfId="11568"/>
    <cellStyle name="20% - Accent5 2 3 2 7" xfId="7414"/>
    <cellStyle name="20% - Accent5 2 3 2 8" xfId="16477"/>
    <cellStyle name="20% - Accent5 2 3 3" xfId="1676"/>
    <cellStyle name="20% - Accent5 2 3 3 2" xfId="1677"/>
    <cellStyle name="20% - Accent5 2 3 3 2 2" xfId="1678"/>
    <cellStyle name="20% - Accent5 2 3 3 2 2 2" xfId="3662"/>
    <cellStyle name="20% - Accent5 2 3 3 2 2 2 2" xfId="18432"/>
    <cellStyle name="20% - Accent5 2 3 3 2 2 3" xfId="16487"/>
    <cellStyle name="20% - Accent5 2 3 3 2 3" xfId="3661"/>
    <cellStyle name="20% - Accent5 2 3 3 2 3 2" xfId="18431"/>
    <cellStyle name="20% - Accent5 2 3 3 2 4" xfId="16486"/>
    <cellStyle name="20% - Accent5 2 3 3 3" xfId="1679"/>
    <cellStyle name="20% - Accent5 2 3 3 3 2" xfId="3663"/>
    <cellStyle name="20% - Accent5 2 3 3 3 2 2" xfId="18433"/>
    <cellStyle name="20% - Accent5 2 3 3 3 3" xfId="16488"/>
    <cellStyle name="20% - Accent5 2 3 3 4" xfId="3660"/>
    <cellStyle name="20% - Accent5 2 3 3 4 2" xfId="18430"/>
    <cellStyle name="20% - Accent5 2 3 3 5" xfId="16485"/>
    <cellStyle name="20% - Accent5 2 3 4" xfId="1680"/>
    <cellStyle name="20% - Accent5 2 3 4 2" xfId="1681"/>
    <cellStyle name="20% - Accent5 2 3 4 2 2" xfId="3665"/>
    <cellStyle name="20% - Accent5 2 3 4 2 2 2" xfId="18435"/>
    <cellStyle name="20% - Accent5 2 3 4 2 3" xfId="16490"/>
    <cellStyle name="20% - Accent5 2 3 4 3" xfId="3664"/>
    <cellStyle name="20% - Accent5 2 3 4 3 2" xfId="18434"/>
    <cellStyle name="20% - Accent5 2 3 4 4" xfId="16489"/>
    <cellStyle name="20% - Accent5 2 3 5" xfId="1682"/>
    <cellStyle name="20% - Accent5 2 3 5 2" xfId="3666"/>
    <cellStyle name="20% - Accent5 2 3 5 2 2" xfId="18436"/>
    <cellStyle name="20% - Accent5 2 3 5 3" xfId="16491"/>
    <cellStyle name="20% - Accent5 2 3 6" xfId="3651"/>
    <cellStyle name="20% - Accent5 2 3 6 2" xfId="18421"/>
    <cellStyle name="20% - Accent5 2 3 7" xfId="15381"/>
    <cellStyle name="20% - Accent5 2 3 8" xfId="6586"/>
    <cellStyle name="20% - Accent5 2 3 9" xfId="16476"/>
    <cellStyle name="20% - Accent5 2 4" xfId="1683"/>
    <cellStyle name="20% - Accent5 2 4 2" xfId="1684"/>
    <cellStyle name="20% - Accent5 2 4 2 2" xfId="1685"/>
    <cellStyle name="20% - Accent5 2 4 2 2 2" xfId="1686"/>
    <cellStyle name="20% - Accent5 2 4 2 2 2 2" xfId="3670"/>
    <cellStyle name="20% - Accent5 2 4 2 2 2 2 2" xfId="18440"/>
    <cellStyle name="20% - Accent5 2 4 2 2 2 3" xfId="16495"/>
    <cellStyle name="20% - Accent5 2 4 2 2 3" xfId="3669"/>
    <cellStyle name="20% - Accent5 2 4 2 2 3 2" xfId="18439"/>
    <cellStyle name="20% - Accent5 2 4 2 2 4" xfId="16494"/>
    <cellStyle name="20% - Accent5 2 4 2 3" xfId="1687"/>
    <cellStyle name="20% - Accent5 2 4 2 3 2" xfId="3671"/>
    <cellStyle name="20% - Accent5 2 4 2 3 2 2" xfId="18441"/>
    <cellStyle name="20% - Accent5 2 4 2 3 3" xfId="16496"/>
    <cellStyle name="20% - Accent5 2 4 2 4" xfId="3668"/>
    <cellStyle name="20% - Accent5 2 4 2 4 2" xfId="18438"/>
    <cellStyle name="20% - Accent5 2 4 2 5" xfId="16493"/>
    <cellStyle name="20% - Accent5 2 4 3" xfId="1688"/>
    <cellStyle name="20% - Accent5 2 4 3 2" xfId="1689"/>
    <cellStyle name="20% - Accent5 2 4 3 2 2" xfId="3673"/>
    <cellStyle name="20% - Accent5 2 4 3 2 2 2" xfId="18443"/>
    <cellStyle name="20% - Accent5 2 4 3 2 3" xfId="16498"/>
    <cellStyle name="20% - Accent5 2 4 3 3" xfId="3672"/>
    <cellStyle name="20% - Accent5 2 4 3 3 2" xfId="18442"/>
    <cellStyle name="20% - Accent5 2 4 3 4" xfId="16497"/>
    <cellStyle name="20% - Accent5 2 4 4" xfId="1690"/>
    <cellStyle name="20% - Accent5 2 4 4 2" xfId="3674"/>
    <cellStyle name="20% - Accent5 2 4 4 2 2" xfId="18444"/>
    <cellStyle name="20% - Accent5 2 4 4 3" xfId="16499"/>
    <cellStyle name="20% - Accent5 2 4 5" xfId="3667"/>
    <cellStyle name="20% - Accent5 2 4 5 2" xfId="18437"/>
    <cellStyle name="20% - Accent5 2 4 6" xfId="16492"/>
    <cellStyle name="20% - Accent5 2 5" xfId="1691"/>
    <cellStyle name="20% - Accent5 2 5 2" xfId="1692"/>
    <cellStyle name="20% - Accent5 2 5 2 2" xfId="1693"/>
    <cellStyle name="20% - Accent5 2 5 2 2 2" xfId="3677"/>
    <cellStyle name="20% - Accent5 2 5 2 2 2 2" xfId="18447"/>
    <cellStyle name="20% - Accent5 2 5 2 2 3" xfId="16502"/>
    <cellStyle name="20% - Accent5 2 5 2 3" xfId="3676"/>
    <cellStyle name="20% - Accent5 2 5 2 3 2" xfId="18446"/>
    <cellStyle name="20% - Accent5 2 5 2 4" xfId="16501"/>
    <cellStyle name="20% - Accent5 2 5 3" xfId="1694"/>
    <cellStyle name="20% - Accent5 2 5 3 2" xfId="3678"/>
    <cellStyle name="20% - Accent5 2 5 3 2 2" xfId="18448"/>
    <cellStyle name="20% - Accent5 2 5 3 3" xfId="16503"/>
    <cellStyle name="20% - Accent5 2 5 4" xfId="3675"/>
    <cellStyle name="20% - Accent5 2 5 4 2" xfId="18445"/>
    <cellStyle name="20% - Accent5 2 5 5" xfId="16500"/>
    <cellStyle name="20% - Accent5 2 6" xfId="1695"/>
    <cellStyle name="20% - Accent5 2 6 2" xfId="1696"/>
    <cellStyle name="20% - Accent5 2 6 2 2" xfId="3680"/>
    <cellStyle name="20% - Accent5 2 6 2 2 2" xfId="18450"/>
    <cellStyle name="20% - Accent5 2 6 2 3" xfId="16505"/>
    <cellStyle name="20% - Accent5 2 6 3" xfId="3679"/>
    <cellStyle name="20% - Accent5 2 6 3 2" xfId="18449"/>
    <cellStyle name="20% - Accent5 2 6 4" xfId="16504"/>
    <cellStyle name="20% - Accent5 2 7" xfId="1697"/>
    <cellStyle name="20% - Accent5 2 7 2" xfId="3681"/>
    <cellStyle name="20% - Accent5 2 7 2 2" xfId="18451"/>
    <cellStyle name="20% - Accent5 2 7 3" xfId="16506"/>
    <cellStyle name="20% - Accent5 2 8" xfId="3618"/>
    <cellStyle name="20% - Accent5 2 8 2" xfId="18388"/>
    <cellStyle name="20% - Accent5 2 9" xfId="1634"/>
    <cellStyle name="20% - Accent5 2 9 2" xfId="16443"/>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10" xfId="16508"/>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2 2 2" xfId="18458"/>
    <cellStyle name="20% - Accent6 2 2 2 2 2 2 2 3" xfId="16513"/>
    <cellStyle name="20% - Accent6 2 2 2 2 2 2 3" xfId="3687"/>
    <cellStyle name="20% - Accent6 2 2 2 2 2 2 3 2" xfId="18457"/>
    <cellStyle name="20% - Accent6 2 2 2 2 2 2 4" xfId="16512"/>
    <cellStyle name="20% - Accent6 2 2 2 2 2 3" xfId="1705"/>
    <cellStyle name="20% - Accent6 2 2 2 2 2 3 2" xfId="3689"/>
    <cellStyle name="20% - Accent6 2 2 2 2 2 3 2 2" xfId="18459"/>
    <cellStyle name="20% - Accent6 2 2 2 2 2 3 3" xfId="16514"/>
    <cellStyle name="20% - Accent6 2 2 2 2 2 4" xfId="3686"/>
    <cellStyle name="20% - Accent6 2 2 2 2 2 4 2" xfId="18456"/>
    <cellStyle name="20% - Accent6 2 2 2 2 2 5" xfId="16511"/>
    <cellStyle name="20% - Accent6 2 2 2 2 3" xfId="1706"/>
    <cellStyle name="20% - Accent6 2 2 2 2 3 2" xfId="1707"/>
    <cellStyle name="20% - Accent6 2 2 2 2 3 2 2" xfId="3691"/>
    <cellStyle name="20% - Accent6 2 2 2 2 3 2 2 2" xfId="18461"/>
    <cellStyle name="20% - Accent6 2 2 2 2 3 2 3" xfId="16516"/>
    <cellStyle name="20% - Accent6 2 2 2 2 3 3" xfId="3690"/>
    <cellStyle name="20% - Accent6 2 2 2 2 3 3 2" xfId="18460"/>
    <cellStyle name="20% - Accent6 2 2 2 2 3 4" xfId="16515"/>
    <cellStyle name="20% - Accent6 2 2 2 2 4" xfId="1708"/>
    <cellStyle name="20% - Accent6 2 2 2 2 4 2" xfId="3692"/>
    <cellStyle name="20% - Accent6 2 2 2 2 4 2 2" xfId="18462"/>
    <cellStyle name="20% - Accent6 2 2 2 2 4 3" xfId="16517"/>
    <cellStyle name="20% - Accent6 2 2 2 2 5" xfId="3685"/>
    <cellStyle name="20% - Accent6 2 2 2 2 5 2" xfId="18455"/>
    <cellStyle name="20% - Accent6 2 2 2 2 6" xfId="16510"/>
    <cellStyle name="20% - Accent6 2 2 2 3" xfId="1709"/>
    <cellStyle name="20% - Accent6 2 2 2 3 2" xfId="1710"/>
    <cellStyle name="20% - Accent6 2 2 2 3 2 2" xfId="1711"/>
    <cellStyle name="20% - Accent6 2 2 2 3 2 2 2" xfId="3695"/>
    <cellStyle name="20% - Accent6 2 2 2 3 2 2 2 2" xfId="18465"/>
    <cellStyle name="20% - Accent6 2 2 2 3 2 2 3" xfId="16520"/>
    <cellStyle name="20% - Accent6 2 2 2 3 2 3" xfId="3694"/>
    <cellStyle name="20% - Accent6 2 2 2 3 2 3 2" xfId="18464"/>
    <cellStyle name="20% - Accent6 2 2 2 3 2 4" xfId="16519"/>
    <cellStyle name="20% - Accent6 2 2 2 3 3" xfId="1712"/>
    <cellStyle name="20% - Accent6 2 2 2 3 3 2" xfId="3696"/>
    <cellStyle name="20% - Accent6 2 2 2 3 3 2 2" xfId="18466"/>
    <cellStyle name="20% - Accent6 2 2 2 3 3 3" xfId="16521"/>
    <cellStyle name="20% - Accent6 2 2 2 3 4" xfId="3693"/>
    <cellStyle name="20% - Accent6 2 2 2 3 4 2" xfId="18463"/>
    <cellStyle name="20% - Accent6 2 2 2 3 5" xfId="16518"/>
    <cellStyle name="20% - Accent6 2 2 2 4" xfId="1713"/>
    <cellStyle name="20% - Accent6 2 2 2 4 2" xfId="1714"/>
    <cellStyle name="20% - Accent6 2 2 2 4 2 2" xfId="3698"/>
    <cellStyle name="20% - Accent6 2 2 2 4 2 2 2" xfId="18468"/>
    <cellStyle name="20% - Accent6 2 2 2 4 2 3" xfId="16523"/>
    <cellStyle name="20% - Accent6 2 2 2 4 3" xfId="3697"/>
    <cellStyle name="20% - Accent6 2 2 2 4 3 2" xfId="18467"/>
    <cellStyle name="20% - Accent6 2 2 2 4 4" xfId="16522"/>
    <cellStyle name="20% - Accent6 2 2 2 5" xfId="1715"/>
    <cellStyle name="20% - Accent6 2 2 2 5 2" xfId="3699"/>
    <cellStyle name="20% - Accent6 2 2 2 5 2 2" xfId="18469"/>
    <cellStyle name="20% - Accent6 2 2 2 5 3" xfId="16524"/>
    <cellStyle name="20% - Accent6 2 2 2 6" xfId="3684"/>
    <cellStyle name="20% - Accent6 2 2 2 6 2" xfId="18454"/>
    <cellStyle name="20% - Accent6 2 2 2 7" xfId="16509"/>
    <cellStyle name="20% - Accent6 2 2 3" xfId="1716"/>
    <cellStyle name="20% - Accent6 2 2 3 2" xfId="1717"/>
    <cellStyle name="20% - Accent6 2 2 3 2 2" xfId="1718"/>
    <cellStyle name="20% - Accent6 2 2 3 2 2 2" xfId="1719"/>
    <cellStyle name="20% - Accent6 2 2 3 2 2 2 2" xfId="3703"/>
    <cellStyle name="20% - Accent6 2 2 3 2 2 2 2 2" xfId="18473"/>
    <cellStyle name="20% - Accent6 2 2 3 2 2 2 3" xfId="16528"/>
    <cellStyle name="20% - Accent6 2 2 3 2 2 3" xfId="3702"/>
    <cellStyle name="20% - Accent6 2 2 3 2 2 3 2" xfId="18472"/>
    <cellStyle name="20% - Accent6 2 2 3 2 2 4" xfId="16527"/>
    <cellStyle name="20% - Accent6 2 2 3 2 3" xfId="1720"/>
    <cellStyle name="20% - Accent6 2 2 3 2 3 2" xfId="3704"/>
    <cellStyle name="20% - Accent6 2 2 3 2 3 2 2" xfId="18474"/>
    <cellStyle name="20% - Accent6 2 2 3 2 3 3" xfId="16529"/>
    <cellStyle name="20% - Accent6 2 2 3 2 4" xfId="3701"/>
    <cellStyle name="20% - Accent6 2 2 3 2 4 2" xfId="18471"/>
    <cellStyle name="20% - Accent6 2 2 3 2 5" xfId="16526"/>
    <cellStyle name="20% - Accent6 2 2 3 3" xfId="1721"/>
    <cellStyle name="20% - Accent6 2 2 3 3 2" xfId="1722"/>
    <cellStyle name="20% - Accent6 2 2 3 3 2 2" xfId="3706"/>
    <cellStyle name="20% - Accent6 2 2 3 3 2 2 2" xfId="18476"/>
    <cellStyle name="20% - Accent6 2 2 3 3 2 3" xfId="16531"/>
    <cellStyle name="20% - Accent6 2 2 3 3 3" xfId="3705"/>
    <cellStyle name="20% - Accent6 2 2 3 3 3 2" xfId="18475"/>
    <cellStyle name="20% - Accent6 2 2 3 3 4" xfId="16530"/>
    <cellStyle name="20% - Accent6 2 2 3 4" xfId="1723"/>
    <cellStyle name="20% - Accent6 2 2 3 4 2" xfId="3707"/>
    <cellStyle name="20% - Accent6 2 2 3 4 2 2" xfId="18477"/>
    <cellStyle name="20% - Accent6 2 2 3 4 3" xfId="16532"/>
    <cellStyle name="20% - Accent6 2 2 3 5" xfId="3700"/>
    <cellStyle name="20% - Accent6 2 2 3 5 2" xfId="18470"/>
    <cellStyle name="20% - Accent6 2 2 3 6" xfId="16525"/>
    <cellStyle name="20% - Accent6 2 2 4" xfId="1724"/>
    <cellStyle name="20% - Accent6 2 2 4 2" xfId="1725"/>
    <cellStyle name="20% - Accent6 2 2 4 2 2" xfId="1726"/>
    <cellStyle name="20% - Accent6 2 2 4 2 2 2" xfId="3710"/>
    <cellStyle name="20% - Accent6 2 2 4 2 2 2 2" xfId="18480"/>
    <cellStyle name="20% - Accent6 2 2 4 2 2 3" xfId="16535"/>
    <cellStyle name="20% - Accent6 2 2 4 2 3" xfId="3709"/>
    <cellStyle name="20% - Accent6 2 2 4 2 3 2" xfId="18479"/>
    <cellStyle name="20% - Accent6 2 2 4 2 4" xfId="16534"/>
    <cellStyle name="20% - Accent6 2 2 4 3" xfId="1727"/>
    <cellStyle name="20% - Accent6 2 2 4 3 2" xfId="3711"/>
    <cellStyle name="20% - Accent6 2 2 4 3 2 2" xfId="18481"/>
    <cellStyle name="20% - Accent6 2 2 4 3 3" xfId="16536"/>
    <cellStyle name="20% - Accent6 2 2 4 4" xfId="3708"/>
    <cellStyle name="20% - Accent6 2 2 4 4 2" xfId="18478"/>
    <cellStyle name="20% - Accent6 2 2 4 5" xfId="16533"/>
    <cellStyle name="20% - Accent6 2 2 5" xfId="1728"/>
    <cellStyle name="20% - Accent6 2 2 5 2" xfId="1729"/>
    <cellStyle name="20% - Accent6 2 2 5 2 2" xfId="3713"/>
    <cellStyle name="20% - Accent6 2 2 5 2 2 2" xfId="18483"/>
    <cellStyle name="20% - Accent6 2 2 5 2 3" xfId="16538"/>
    <cellStyle name="20% - Accent6 2 2 5 3" xfId="3712"/>
    <cellStyle name="20% - Accent6 2 2 5 3 2" xfId="18482"/>
    <cellStyle name="20% - Accent6 2 2 5 4" xfId="16537"/>
    <cellStyle name="20% - Accent6 2 2 6" xfId="1730"/>
    <cellStyle name="20% - Accent6 2 2 6 2" xfId="3714"/>
    <cellStyle name="20% - Accent6 2 2 6 2 2" xfId="18484"/>
    <cellStyle name="20% - Accent6 2 2 6 3" xfId="16539"/>
    <cellStyle name="20% - Accent6 2 2 7" xfId="3683"/>
    <cellStyle name="20% - Accent6 2 2 7 2" xfId="1845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2 2 2" xfId="18489"/>
    <cellStyle name="20% - Accent6 2 3 2 2 2 2 3" xfId="16544"/>
    <cellStyle name="20% - Accent6 2 3 2 2 2 3" xfId="3718"/>
    <cellStyle name="20% - Accent6 2 3 2 2 2 3 2" xfId="18488"/>
    <cellStyle name="20% - Accent6 2 3 2 2 2 4" xfId="16543"/>
    <cellStyle name="20% - Accent6 2 3 2 2 3" xfId="1736"/>
    <cellStyle name="20% - Accent6 2 3 2 2 3 2" xfId="3720"/>
    <cellStyle name="20% - Accent6 2 3 2 2 3 2 2" xfId="18490"/>
    <cellStyle name="20% - Accent6 2 3 2 2 3 3" xfId="16545"/>
    <cellStyle name="20% - Accent6 2 3 2 2 4" xfId="3717"/>
    <cellStyle name="20% - Accent6 2 3 2 2 4 2" xfId="18487"/>
    <cellStyle name="20% - Accent6 2 3 2 2 5" xfId="16542"/>
    <cellStyle name="20% - Accent6 2 3 2 3" xfId="1737"/>
    <cellStyle name="20% - Accent6 2 3 2 3 2" xfId="1738"/>
    <cellStyle name="20% - Accent6 2 3 2 3 2 2" xfId="3722"/>
    <cellStyle name="20% - Accent6 2 3 2 3 2 2 2" xfId="18492"/>
    <cellStyle name="20% - Accent6 2 3 2 3 2 3" xfId="16547"/>
    <cellStyle name="20% - Accent6 2 3 2 3 3" xfId="3721"/>
    <cellStyle name="20% - Accent6 2 3 2 3 3 2" xfId="18491"/>
    <cellStyle name="20% - Accent6 2 3 2 3 4" xfId="16546"/>
    <cellStyle name="20% - Accent6 2 3 2 4" xfId="1739"/>
    <cellStyle name="20% - Accent6 2 3 2 4 2" xfId="3723"/>
    <cellStyle name="20% - Accent6 2 3 2 4 2 2" xfId="18493"/>
    <cellStyle name="20% - Accent6 2 3 2 4 3" xfId="16548"/>
    <cellStyle name="20% - Accent6 2 3 2 5" xfId="3716"/>
    <cellStyle name="20% - Accent6 2 3 2 5 2" xfId="18486"/>
    <cellStyle name="20% - Accent6 2 3 2 6" xfId="14777"/>
    <cellStyle name="20% - Accent6 2 3 2 7" xfId="9275"/>
    <cellStyle name="20% - Accent6 2 3 2 8" xfId="16541"/>
    <cellStyle name="20% - Accent6 2 3 3" xfId="1740"/>
    <cellStyle name="20% - Accent6 2 3 3 2" xfId="1741"/>
    <cellStyle name="20% - Accent6 2 3 3 2 2" xfId="1742"/>
    <cellStyle name="20% - Accent6 2 3 3 2 2 2" xfId="3726"/>
    <cellStyle name="20% - Accent6 2 3 3 2 2 2 2" xfId="18496"/>
    <cellStyle name="20% - Accent6 2 3 3 2 2 3" xfId="16551"/>
    <cellStyle name="20% - Accent6 2 3 3 2 3" xfId="3725"/>
    <cellStyle name="20% - Accent6 2 3 3 2 3 2" xfId="18495"/>
    <cellStyle name="20% - Accent6 2 3 3 2 4" xfId="16550"/>
    <cellStyle name="20% - Accent6 2 3 3 3" xfId="1743"/>
    <cellStyle name="20% - Accent6 2 3 3 3 2" xfId="3727"/>
    <cellStyle name="20% - Accent6 2 3 3 3 2 2" xfId="18497"/>
    <cellStyle name="20% - Accent6 2 3 3 3 3" xfId="16552"/>
    <cellStyle name="20% - Accent6 2 3 3 4" xfId="3724"/>
    <cellStyle name="20% - Accent6 2 3 3 4 2" xfId="18494"/>
    <cellStyle name="20% - Accent6 2 3 3 5" xfId="16549"/>
    <cellStyle name="20% - Accent6 2 3 4" xfId="1744"/>
    <cellStyle name="20% - Accent6 2 3 4 2" xfId="1745"/>
    <cellStyle name="20% - Accent6 2 3 4 2 2" xfId="3729"/>
    <cellStyle name="20% - Accent6 2 3 4 2 2 2" xfId="18499"/>
    <cellStyle name="20% - Accent6 2 3 4 2 3" xfId="16554"/>
    <cellStyle name="20% - Accent6 2 3 4 3" xfId="3728"/>
    <cellStyle name="20% - Accent6 2 3 4 3 2" xfId="18498"/>
    <cellStyle name="20% - Accent6 2 3 4 4" xfId="16553"/>
    <cellStyle name="20% - Accent6 2 3 5" xfId="1746"/>
    <cellStyle name="20% - Accent6 2 3 5 2" xfId="3730"/>
    <cellStyle name="20% - Accent6 2 3 5 2 2" xfId="18500"/>
    <cellStyle name="20% - Accent6 2 3 5 3" xfId="16555"/>
    <cellStyle name="20% - Accent6 2 3 6" xfId="3715"/>
    <cellStyle name="20% - Accent6 2 3 6 2" xfId="18485"/>
    <cellStyle name="20% - Accent6 2 3 7" xfId="13427"/>
    <cellStyle name="20% - Accent6 2 3 8" xfId="9177"/>
    <cellStyle name="20% - Accent6 2 3 9" xfId="16540"/>
    <cellStyle name="20% - Accent6 2 4" xfId="1747"/>
    <cellStyle name="20% - Accent6 2 4 2" xfId="1748"/>
    <cellStyle name="20% - Accent6 2 4 2 2" xfId="1749"/>
    <cellStyle name="20% - Accent6 2 4 2 2 2" xfId="1750"/>
    <cellStyle name="20% - Accent6 2 4 2 2 2 2" xfId="3734"/>
    <cellStyle name="20% - Accent6 2 4 2 2 2 2 2" xfId="18504"/>
    <cellStyle name="20% - Accent6 2 4 2 2 2 3" xfId="16559"/>
    <cellStyle name="20% - Accent6 2 4 2 2 3" xfId="3733"/>
    <cellStyle name="20% - Accent6 2 4 2 2 3 2" xfId="18503"/>
    <cellStyle name="20% - Accent6 2 4 2 2 4" xfId="16558"/>
    <cellStyle name="20% - Accent6 2 4 2 3" xfId="1751"/>
    <cellStyle name="20% - Accent6 2 4 2 3 2" xfId="3735"/>
    <cellStyle name="20% - Accent6 2 4 2 3 2 2" xfId="18505"/>
    <cellStyle name="20% - Accent6 2 4 2 3 3" xfId="16560"/>
    <cellStyle name="20% - Accent6 2 4 2 4" xfId="3732"/>
    <cellStyle name="20% - Accent6 2 4 2 4 2" xfId="18502"/>
    <cellStyle name="20% - Accent6 2 4 2 5" xfId="16557"/>
    <cellStyle name="20% - Accent6 2 4 3" xfId="1752"/>
    <cellStyle name="20% - Accent6 2 4 3 2" xfId="1753"/>
    <cellStyle name="20% - Accent6 2 4 3 2 2" xfId="3737"/>
    <cellStyle name="20% - Accent6 2 4 3 2 2 2" xfId="18507"/>
    <cellStyle name="20% - Accent6 2 4 3 2 3" xfId="16562"/>
    <cellStyle name="20% - Accent6 2 4 3 3" xfId="3736"/>
    <cellStyle name="20% - Accent6 2 4 3 3 2" xfId="18506"/>
    <cellStyle name="20% - Accent6 2 4 3 4" xfId="16561"/>
    <cellStyle name="20% - Accent6 2 4 4" xfId="1754"/>
    <cellStyle name="20% - Accent6 2 4 4 2" xfId="3738"/>
    <cellStyle name="20% - Accent6 2 4 4 2 2" xfId="18508"/>
    <cellStyle name="20% - Accent6 2 4 4 3" xfId="16563"/>
    <cellStyle name="20% - Accent6 2 4 5" xfId="3731"/>
    <cellStyle name="20% - Accent6 2 4 5 2" xfId="18501"/>
    <cellStyle name="20% - Accent6 2 4 6" xfId="16556"/>
    <cellStyle name="20% - Accent6 2 5" xfId="1755"/>
    <cellStyle name="20% - Accent6 2 5 2" xfId="1756"/>
    <cellStyle name="20% - Accent6 2 5 2 2" xfId="1757"/>
    <cellStyle name="20% - Accent6 2 5 2 2 2" xfId="3741"/>
    <cellStyle name="20% - Accent6 2 5 2 2 2 2" xfId="18511"/>
    <cellStyle name="20% - Accent6 2 5 2 2 3" xfId="16566"/>
    <cellStyle name="20% - Accent6 2 5 2 3" xfId="3740"/>
    <cellStyle name="20% - Accent6 2 5 2 3 2" xfId="18510"/>
    <cellStyle name="20% - Accent6 2 5 2 4" xfId="16565"/>
    <cellStyle name="20% - Accent6 2 5 3" xfId="1758"/>
    <cellStyle name="20% - Accent6 2 5 3 2" xfId="3742"/>
    <cellStyle name="20% - Accent6 2 5 3 2 2" xfId="18512"/>
    <cellStyle name="20% - Accent6 2 5 3 3" xfId="16567"/>
    <cellStyle name="20% - Accent6 2 5 4" xfId="3739"/>
    <cellStyle name="20% - Accent6 2 5 4 2" xfId="18509"/>
    <cellStyle name="20% - Accent6 2 5 5" xfId="16564"/>
    <cellStyle name="20% - Accent6 2 6" xfId="1759"/>
    <cellStyle name="20% - Accent6 2 6 2" xfId="1760"/>
    <cellStyle name="20% - Accent6 2 6 2 2" xfId="3744"/>
    <cellStyle name="20% - Accent6 2 6 2 2 2" xfId="18514"/>
    <cellStyle name="20% - Accent6 2 6 2 3" xfId="16569"/>
    <cellStyle name="20% - Accent6 2 6 3" xfId="3743"/>
    <cellStyle name="20% - Accent6 2 6 3 2" xfId="18513"/>
    <cellStyle name="20% - Accent6 2 6 4" xfId="16568"/>
    <cellStyle name="20% - Accent6 2 7" xfId="1761"/>
    <cellStyle name="20% - Accent6 2 7 2" xfId="3745"/>
    <cellStyle name="20% - Accent6 2 7 2 2" xfId="18515"/>
    <cellStyle name="20% - Accent6 2 7 3" xfId="16570"/>
    <cellStyle name="20% - Accent6 2 8" xfId="3682"/>
    <cellStyle name="20% - Accent6 2 8 2" xfId="18452"/>
    <cellStyle name="20% - Accent6 2 9" xfId="1698"/>
    <cellStyle name="20% - Accent6 2 9 2" xfId="16507"/>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18" xfId="16151"/>
    <cellStyle name="20% - Акцент1 2 19" xfId="16126"/>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20" xfId="20101"/>
    <cellStyle name="20% - Акцент1 2 21" xfId="20221"/>
    <cellStyle name="20% - Акцент1 2 22" xfId="20180"/>
    <cellStyle name="20% - Акцент1 2 23" xfId="20096"/>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10" xfId="20150"/>
    <cellStyle name="20% - Акцент1 3 11" xfId="20160"/>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3 6" xfId="16152"/>
    <cellStyle name="20% - Акцент1 3 7" xfId="16125"/>
    <cellStyle name="20% - Акцент1 3 8" xfId="20102"/>
    <cellStyle name="20% - Акцент1 3 9" xfId="20227"/>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18" xfId="16153"/>
    <cellStyle name="20% - Акцент2 2 19" xfId="16124"/>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20" xfId="20103"/>
    <cellStyle name="20% - Акцент2 2 21" xfId="20176"/>
    <cellStyle name="20% - Акцент2 2 22" xfId="20151"/>
    <cellStyle name="20% - Акцент2 2 23" xfId="20163"/>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10" xfId="20181"/>
    <cellStyle name="20% - Акцент2 3 11" xfId="20097"/>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3 6" xfId="16154"/>
    <cellStyle name="20% - Акцент2 3 7" xfId="16123"/>
    <cellStyle name="20% - Акцент2 3 8" xfId="20104"/>
    <cellStyle name="20% - Акцент2 3 9" xfId="20225"/>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18" xfId="16155"/>
    <cellStyle name="20% - Акцент3 2 19" xfId="16122"/>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20" xfId="20105"/>
    <cellStyle name="20% - Акцент3 2 21" xfId="20226"/>
    <cellStyle name="20% - Акцент3 2 22" xfId="20135"/>
    <cellStyle name="20% - Акцент3 2 23" xfId="20193"/>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10" xfId="20152"/>
    <cellStyle name="20% - Акцент3 3 11" xfId="20192"/>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3 6" xfId="16156"/>
    <cellStyle name="20% - Акцент3 3 7" xfId="16121"/>
    <cellStyle name="20% - Акцент3 3 8" xfId="20106"/>
    <cellStyle name="20% - Акцент3 3 9" xfId="20175"/>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18" xfId="16157"/>
    <cellStyle name="20% - Акцент4 2 19" xfId="16120"/>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20" xfId="20107"/>
    <cellStyle name="20% - Акцент4 2 21" xfId="20174"/>
    <cellStyle name="20% - Акцент4 2 22" xfId="20182"/>
    <cellStyle name="20% - Акцент4 2 23" xfId="20094"/>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10" xfId="20136"/>
    <cellStyle name="20% - Акцент4 3 11" xfId="2020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3 6" xfId="16158"/>
    <cellStyle name="20% - Акцент4 3 7" xfId="16119"/>
    <cellStyle name="20% - Акцент4 3 8" xfId="20108"/>
    <cellStyle name="20% - Акцент4 3 9" xfId="20222"/>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18" xfId="16159"/>
    <cellStyle name="20% - Акцент6 2 19" xfId="16118"/>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20" xfId="20109"/>
    <cellStyle name="20% - Акцент6 2 21" xfId="20223"/>
    <cellStyle name="20% - Акцент6 2 22" xfId="20197"/>
    <cellStyle name="20% - Акцент6 2 23" xfId="20208"/>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10" xfId="20185"/>
    <cellStyle name="20% - Акцент6 3 11" xfId="20145"/>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3 6" xfId="16160"/>
    <cellStyle name="20% - Акцент6 3 7" xfId="16117"/>
    <cellStyle name="20% - Акцент6 3 8" xfId="20110"/>
    <cellStyle name="20% - Акцент6 3 9" xfId="20224"/>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10" xfId="16572"/>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2 2 2" xfId="18522"/>
    <cellStyle name="40% - Accent1 2 2 2 2 2 2 2 3" xfId="16577"/>
    <cellStyle name="40% - Accent1 2 2 2 2 2 2 3" xfId="3751"/>
    <cellStyle name="40% - Accent1 2 2 2 2 2 2 3 2" xfId="18521"/>
    <cellStyle name="40% - Accent1 2 2 2 2 2 2 4" xfId="16576"/>
    <cellStyle name="40% - Accent1 2 2 2 2 2 3" xfId="1769"/>
    <cellStyle name="40% - Accent1 2 2 2 2 2 3 2" xfId="3753"/>
    <cellStyle name="40% - Accent1 2 2 2 2 2 3 2 2" xfId="18523"/>
    <cellStyle name="40% - Accent1 2 2 2 2 2 3 3" xfId="16578"/>
    <cellStyle name="40% - Accent1 2 2 2 2 2 4" xfId="3750"/>
    <cellStyle name="40% - Accent1 2 2 2 2 2 4 2" xfId="18520"/>
    <cellStyle name="40% - Accent1 2 2 2 2 2 5" xfId="16575"/>
    <cellStyle name="40% - Accent1 2 2 2 2 3" xfId="1770"/>
    <cellStyle name="40% - Accent1 2 2 2 2 3 2" xfId="1771"/>
    <cellStyle name="40% - Accent1 2 2 2 2 3 2 2" xfId="3755"/>
    <cellStyle name="40% - Accent1 2 2 2 2 3 2 2 2" xfId="18525"/>
    <cellStyle name="40% - Accent1 2 2 2 2 3 2 3" xfId="16580"/>
    <cellStyle name="40% - Accent1 2 2 2 2 3 3" xfId="3754"/>
    <cellStyle name="40% - Accent1 2 2 2 2 3 3 2" xfId="18524"/>
    <cellStyle name="40% - Accent1 2 2 2 2 3 4" xfId="16579"/>
    <cellStyle name="40% - Accent1 2 2 2 2 4" xfId="1772"/>
    <cellStyle name="40% - Accent1 2 2 2 2 4 2" xfId="3756"/>
    <cellStyle name="40% - Accent1 2 2 2 2 4 2 2" xfId="18526"/>
    <cellStyle name="40% - Accent1 2 2 2 2 4 3" xfId="16581"/>
    <cellStyle name="40% - Accent1 2 2 2 2 5" xfId="3749"/>
    <cellStyle name="40% - Accent1 2 2 2 2 5 2" xfId="18519"/>
    <cellStyle name="40% - Accent1 2 2 2 2 6" xfId="16574"/>
    <cellStyle name="40% - Accent1 2 2 2 3" xfId="1773"/>
    <cellStyle name="40% - Accent1 2 2 2 3 2" xfId="1774"/>
    <cellStyle name="40% - Accent1 2 2 2 3 2 2" xfId="1775"/>
    <cellStyle name="40% - Accent1 2 2 2 3 2 2 2" xfId="3759"/>
    <cellStyle name="40% - Accent1 2 2 2 3 2 2 2 2" xfId="18529"/>
    <cellStyle name="40% - Accent1 2 2 2 3 2 2 3" xfId="16584"/>
    <cellStyle name="40% - Accent1 2 2 2 3 2 3" xfId="3758"/>
    <cellStyle name="40% - Accent1 2 2 2 3 2 3 2" xfId="18528"/>
    <cellStyle name="40% - Accent1 2 2 2 3 2 4" xfId="16583"/>
    <cellStyle name="40% - Accent1 2 2 2 3 3" xfId="1776"/>
    <cellStyle name="40% - Accent1 2 2 2 3 3 2" xfId="3760"/>
    <cellStyle name="40% - Accent1 2 2 2 3 3 2 2" xfId="18530"/>
    <cellStyle name="40% - Accent1 2 2 2 3 3 3" xfId="16585"/>
    <cellStyle name="40% - Accent1 2 2 2 3 4" xfId="3757"/>
    <cellStyle name="40% - Accent1 2 2 2 3 4 2" xfId="18527"/>
    <cellStyle name="40% - Accent1 2 2 2 3 5" xfId="16582"/>
    <cellStyle name="40% - Accent1 2 2 2 4" xfId="1777"/>
    <cellStyle name="40% - Accent1 2 2 2 4 2" xfId="1778"/>
    <cellStyle name="40% - Accent1 2 2 2 4 2 2" xfId="3762"/>
    <cellStyle name="40% - Accent1 2 2 2 4 2 2 2" xfId="18532"/>
    <cellStyle name="40% - Accent1 2 2 2 4 2 3" xfId="16587"/>
    <cellStyle name="40% - Accent1 2 2 2 4 3" xfId="3761"/>
    <cellStyle name="40% - Accent1 2 2 2 4 3 2" xfId="18531"/>
    <cellStyle name="40% - Accent1 2 2 2 4 4" xfId="16586"/>
    <cellStyle name="40% - Accent1 2 2 2 5" xfId="1779"/>
    <cellStyle name="40% - Accent1 2 2 2 5 2" xfId="3763"/>
    <cellStyle name="40% - Accent1 2 2 2 5 2 2" xfId="18533"/>
    <cellStyle name="40% - Accent1 2 2 2 5 3" xfId="16588"/>
    <cellStyle name="40% - Accent1 2 2 2 6" xfId="3748"/>
    <cellStyle name="40% - Accent1 2 2 2 6 2" xfId="18518"/>
    <cellStyle name="40% - Accent1 2 2 2 7" xfId="16573"/>
    <cellStyle name="40% - Accent1 2 2 3" xfId="1780"/>
    <cellStyle name="40% - Accent1 2 2 3 2" xfId="1781"/>
    <cellStyle name="40% - Accent1 2 2 3 2 2" xfId="1782"/>
    <cellStyle name="40% - Accent1 2 2 3 2 2 2" xfId="1783"/>
    <cellStyle name="40% - Accent1 2 2 3 2 2 2 2" xfId="3767"/>
    <cellStyle name="40% - Accent1 2 2 3 2 2 2 2 2" xfId="18537"/>
    <cellStyle name="40% - Accent1 2 2 3 2 2 2 3" xfId="16592"/>
    <cellStyle name="40% - Accent1 2 2 3 2 2 3" xfId="3766"/>
    <cellStyle name="40% - Accent1 2 2 3 2 2 3 2" xfId="18536"/>
    <cellStyle name="40% - Accent1 2 2 3 2 2 4" xfId="16591"/>
    <cellStyle name="40% - Accent1 2 2 3 2 3" xfId="1784"/>
    <cellStyle name="40% - Accent1 2 2 3 2 3 2" xfId="3768"/>
    <cellStyle name="40% - Accent1 2 2 3 2 3 2 2" xfId="18538"/>
    <cellStyle name="40% - Accent1 2 2 3 2 3 3" xfId="16593"/>
    <cellStyle name="40% - Accent1 2 2 3 2 4" xfId="3765"/>
    <cellStyle name="40% - Accent1 2 2 3 2 4 2" xfId="18535"/>
    <cellStyle name="40% - Accent1 2 2 3 2 5" xfId="16590"/>
    <cellStyle name="40% - Accent1 2 2 3 3" xfId="1785"/>
    <cellStyle name="40% - Accent1 2 2 3 3 2" xfId="1786"/>
    <cellStyle name="40% - Accent1 2 2 3 3 2 2" xfId="3770"/>
    <cellStyle name="40% - Accent1 2 2 3 3 2 2 2" xfId="18540"/>
    <cellStyle name="40% - Accent1 2 2 3 3 2 3" xfId="16595"/>
    <cellStyle name="40% - Accent1 2 2 3 3 3" xfId="3769"/>
    <cellStyle name="40% - Accent1 2 2 3 3 3 2" xfId="18539"/>
    <cellStyle name="40% - Accent1 2 2 3 3 4" xfId="16594"/>
    <cellStyle name="40% - Accent1 2 2 3 4" xfId="1787"/>
    <cellStyle name="40% - Accent1 2 2 3 4 2" xfId="3771"/>
    <cellStyle name="40% - Accent1 2 2 3 4 2 2" xfId="18541"/>
    <cellStyle name="40% - Accent1 2 2 3 4 3" xfId="16596"/>
    <cellStyle name="40% - Accent1 2 2 3 5" xfId="3764"/>
    <cellStyle name="40% - Accent1 2 2 3 5 2" xfId="18534"/>
    <cellStyle name="40% - Accent1 2 2 3 6" xfId="16589"/>
    <cellStyle name="40% - Accent1 2 2 4" xfId="1788"/>
    <cellStyle name="40% - Accent1 2 2 4 2" xfId="1789"/>
    <cellStyle name="40% - Accent1 2 2 4 2 2" xfId="1790"/>
    <cellStyle name="40% - Accent1 2 2 4 2 2 2" xfId="3774"/>
    <cellStyle name="40% - Accent1 2 2 4 2 2 2 2" xfId="18544"/>
    <cellStyle name="40% - Accent1 2 2 4 2 2 3" xfId="16599"/>
    <cellStyle name="40% - Accent1 2 2 4 2 3" xfId="3773"/>
    <cellStyle name="40% - Accent1 2 2 4 2 3 2" xfId="18543"/>
    <cellStyle name="40% - Accent1 2 2 4 2 4" xfId="16598"/>
    <cellStyle name="40% - Accent1 2 2 4 3" xfId="1791"/>
    <cellStyle name="40% - Accent1 2 2 4 3 2" xfId="3775"/>
    <cellStyle name="40% - Accent1 2 2 4 3 2 2" xfId="18545"/>
    <cellStyle name="40% - Accent1 2 2 4 3 3" xfId="16600"/>
    <cellStyle name="40% - Accent1 2 2 4 4" xfId="3772"/>
    <cellStyle name="40% - Accent1 2 2 4 4 2" xfId="18542"/>
    <cellStyle name="40% - Accent1 2 2 4 5" xfId="16597"/>
    <cellStyle name="40% - Accent1 2 2 5" xfId="1792"/>
    <cellStyle name="40% - Accent1 2 2 5 2" xfId="1793"/>
    <cellStyle name="40% - Accent1 2 2 5 2 2" xfId="3777"/>
    <cellStyle name="40% - Accent1 2 2 5 2 2 2" xfId="18547"/>
    <cellStyle name="40% - Accent1 2 2 5 2 3" xfId="16602"/>
    <cellStyle name="40% - Accent1 2 2 5 3" xfId="3776"/>
    <cellStyle name="40% - Accent1 2 2 5 3 2" xfId="18546"/>
    <cellStyle name="40% - Accent1 2 2 5 4" xfId="16601"/>
    <cellStyle name="40% - Accent1 2 2 6" xfId="1794"/>
    <cellStyle name="40% - Accent1 2 2 6 2" xfId="3778"/>
    <cellStyle name="40% - Accent1 2 2 6 2 2" xfId="18548"/>
    <cellStyle name="40% - Accent1 2 2 6 3" xfId="16603"/>
    <cellStyle name="40% - Accent1 2 2 7" xfId="3747"/>
    <cellStyle name="40% - Accent1 2 2 7 2" xfId="1851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2 2 2" xfId="18553"/>
    <cellStyle name="40% - Accent1 2 3 2 2 2 2 3" xfId="16608"/>
    <cellStyle name="40% - Accent1 2 3 2 2 2 3" xfId="3782"/>
    <cellStyle name="40% - Accent1 2 3 2 2 2 3 2" xfId="18552"/>
    <cellStyle name="40% - Accent1 2 3 2 2 2 4" xfId="16607"/>
    <cellStyle name="40% - Accent1 2 3 2 2 3" xfId="1800"/>
    <cellStyle name="40% - Accent1 2 3 2 2 3 2" xfId="3784"/>
    <cellStyle name="40% - Accent1 2 3 2 2 3 2 2" xfId="18554"/>
    <cellStyle name="40% - Accent1 2 3 2 2 3 3" xfId="16609"/>
    <cellStyle name="40% - Accent1 2 3 2 2 4" xfId="3781"/>
    <cellStyle name="40% - Accent1 2 3 2 2 4 2" xfId="18551"/>
    <cellStyle name="40% - Accent1 2 3 2 2 5" xfId="16606"/>
    <cellStyle name="40% - Accent1 2 3 2 3" xfId="1801"/>
    <cellStyle name="40% - Accent1 2 3 2 3 2" xfId="1802"/>
    <cellStyle name="40% - Accent1 2 3 2 3 2 2" xfId="3786"/>
    <cellStyle name="40% - Accent1 2 3 2 3 2 2 2" xfId="18556"/>
    <cellStyle name="40% - Accent1 2 3 2 3 2 3" xfId="16611"/>
    <cellStyle name="40% - Accent1 2 3 2 3 3" xfId="3785"/>
    <cellStyle name="40% - Accent1 2 3 2 3 3 2" xfId="18555"/>
    <cellStyle name="40% - Accent1 2 3 2 3 4" xfId="16610"/>
    <cellStyle name="40% - Accent1 2 3 2 4" xfId="1803"/>
    <cellStyle name="40% - Accent1 2 3 2 4 2" xfId="3787"/>
    <cellStyle name="40% - Accent1 2 3 2 4 2 2" xfId="18557"/>
    <cellStyle name="40% - Accent1 2 3 2 4 3" xfId="16612"/>
    <cellStyle name="40% - Accent1 2 3 2 5" xfId="3780"/>
    <cellStyle name="40% - Accent1 2 3 2 5 2" xfId="18550"/>
    <cellStyle name="40% - Accent1 2 3 2 6" xfId="11210"/>
    <cellStyle name="40% - Accent1 2 3 2 7" xfId="9286"/>
    <cellStyle name="40% - Accent1 2 3 2 8" xfId="16605"/>
    <cellStyle name="40% - Accent1 2 3 3" xfId="1804"/>
    <cellStyle name="40% - Accent1 2 3 3 2" xfId="1805"/>
    <cellStyle name="40% - Accent1 2 3 3 2 2" xfId="1806"/>
    <cellStyle name="40% - Accent1 2 3 3 2 2 2" xfId="3790"/>
    <cellStyle name="40% - Accent1 2 3 3 2 2 2 2" xfId="18560"/>
    <cellStyle name="40% - Accent1 2 3 3 2 2 3" xfId="16615"/>
    <cellStyle name="40% - Accent1 2 3 3 2 3" xfId="3789"/>
    <cellStyle name="40% - Accent1 2 3 3 2 3 2" xfId="18559"/>
    <cellStyle name="40% - Accent1 2 3 3 2 4" xfId="16614"/>
    <cellStyle name="40% - Accent1 2 3 3 3" xfId="1807"/>
    <cellStyle name="40% - Accent1 2 3 3 3 2" xfId="3791"/>
    <cellStyle name="40% - Accent1 2 3 3 3 2 2" xfId="18561"/>
    <cellStyle name="40% - Accent1 2 3 3 3 3" xfId="16616"/>
    <cellStyle name="40% - Accent1 2 3 3 4" xfId="3788"/>
    <cellStyle name="40% - Accent1 2 3 3 4 2" xfId="18558"/>
    <cellStyle name="40% - Accent1 2 3 3 5" xfId="16613"/>
    <cellStyle name="40% - Accent1 2 3 4" xfId="1808"/>
    <cellStyle name="40% - Accent1 2 3 4 2" xfId="1809"/>
    <cellStyle name="40% - Accent1 2 3 4 2 2" xfId="3793"/>
    <cellStyle name="40% - Accent1 2 3 4 2 2 2" xfId="18563"/>
    <cellStyle name="40% - Accent1 2 3 4 2 3" xfId="16618"/>
    <cellStyle name="40% - Accent1 2 3 4 3" xfId="3792"/>
    <cellStyle name="40% - Accent1 2 3 4 3 2" xfId="18562"/>
    <cellStyle name="40% - Accent1 2 3 4 4" xfId="16617"/>
    <cellStyle name="40% - Accent1 2 3 5" xfId="1810"/>
    <cellStyle name="40% - Accent1 2 3 5 2" xfId="3794"/>
    <cellStyle name="40% - Accent1 2 3 5 2 2" xfId="18564"/>
    <cellStyle name="40% - Accent1 2 3 5 3" xfId="16619"/>
    <cellStyle name="40% - Accent1 2 3 6" xfId="3779"/>
    <cellStyle name="40% - Accent1 2 3 6 2" xfId="18549"/>
    <cellStyle name="40% - Accent1 2 3 7" xfId="15679"/>
    <cellStyle name="40% - Accent1 2 3 8" xfId="6591"/>
    <cellStyle name="40% - Accent1 2 3 9" xfId="16604"/>
    <cellStyle name="40% - Accent1 2 4" xfId="1811"/>
    <cellStyle name="40% - Accent1 2 4 2" xfId="1812"/>
    <cellStyle name="40% - Accent1 2 4 2 2" xfId="1813"/>
    <cellStyle name="40% - Accent1 2 4 2 2 2" xfId="1814"/>
    <cellStyle name="40% - Accent1 2 4 2 2 2 2" xfId="3798"/>
    <cellStyle name="40% - Accent1 2 4 2 2 2 2 2" xfId="18568"/>
    <cellStyle name="40% - Accent1 2 4 2 2 2 3" xfId="16623"/>
    <cellStyle name="40% - Accent1 2 4 2 2 3" xfId="3797"/>
    <cellStyle name="40% - Accent1 2 4 2 2 3 2" xfId="18567"/>
    <cellStyle name="40% - Accent1 2 4 2 2 4" xfId="16622"/>
    <cellStyle name="40% - Accent1 2 4 2 3" xfId="1815"/>
    <cellStyle name="40% - Accent1 2 4 2 3 2" xfId="3799"/>
    <cellStyle name="40% - Accent1 2 4 2 3 2 2" xfId="18569"/>
    <cellStyle name="40% - Accent1 2 4 2 3 3" xfId="16624"/>
    <cellStyle name="40% - Accent1 2 4 2 4" xfId="3796"/>
    <cellStyle name="40% - Accent1 2 4 2 4 2" xfId="18566"/>
    <cellStyle name="40% - Accent1 2 4 2 5" xfId="16621"/>
    <cellStyle name="40% - Accent1 2 4 3" xfId="1816"/>
    <cellStyle name="40% - Accent1 2 4 3 2" xfId="1817"/>
    <cellStyle name="40% - Accent1 2 4 3 2 2" xfId="3801"/>
    <cellStyle name="40% - Accent1 2 4 3 2 2 2" xfId="18571"/>
    <cellStyle name="40% - Accent1 2 4 3 2 3" xfId="16626"/>
    <cellStyle name="40% - Accent1 2 4 3 3" xfId="3800"/>
    <cellStyle name="40% - Accent1 2 4 3 3 2" xfId="18570"/>
    <cellStyle name="40% - Accent1 2 4 3 4" xfId="16625"/>
    <cellStyle name="40% - Accent1 2 4 4" xfId="1818"/>
    <cellStyle name="40% - Accent1 2 4 4 2" xfId="3802"/>
    <cellStyle name="40% - Accent1 2 4 4 2 2" xfId="18572"/>
    <cellStyle name="40% - Accent1 2 4 4 3" xfId="16627"/>
    <cellStyle name="40% - Accent1 2 4 5" xfId="3795"/>
    <cellStyle name="40% - Accent1 2 4 5 2" xfId="18565"/>
    <cellStyle name="40% - Accent1 2 4 6" xfId="16620"/>
    <cellStyle name="40% - Accent1 2 5" xfId="1819"/>
    <cellStyle name="40% - Accent1 2 5 2" xfId="1820"/>
    <cellStyle name="40% - Accent1 2 5 2 2" xfId="1821"/>
    <cellStyle name="40% - Accent1 2 5 2 2 2" xfId="3805"/>
    <cellStyle name="40% - Accent1 2 5 2 2 2 2" xfId="18575"/>
    <cellStyle name="40% - Accent1 2 5 2 2 3" xfId="16630"/>
    <cellStyle name="40% - Accent1 2 5 2 3" xfId="3804"/>
    <cellStyle name="40% - Accent1 2 5 2 3 2" xfId="18574"/>
    <cellStyle name="40% - Accent1 2 5 2 4" xfId="16629"/>
    <cellStyle name="40% - Accent1 2 5 3" xfId="1822"/>
    <cellStyle name="40% - Accent1 2 5 3 2" xfId="3806"/>
    <cellStyle name="40% - Accent1 2 5 3 2 2" xfId="18576"/>
    <cellStyle name="40% - Accent1 2 5 3 3" xfId="16631"/>
    <cellStyle name="40% - Accent1 2 5 4" xfId="3803"/>
    <cellStyle name="40% - Accent1 2 5 4 2" xfId="18573"/>
    <cellStyle name="40% - Accent1 2 5 5" xfId="16628"/>
    <cellStyle name="40% - Accent1 2 6" xfId="1823"/>
    <cellStyle name="40% - Accent1 2 6 2" xfId="1824"/>
    <cellStyle name="40% - Accent1 2 6 2 2" xfId="3808"/>
    <cellStyle name="40% - Accent1 2 6 2 2 2" xfId="18578"/>
    <cellStyle name="40% - Accent1 2 6 2 3" xfId="16633"/>
    <cellStyle name="40% - Accent1 2 6 3" xfId="3807"/>
    <cellStyle name="40% - Accent1 2 6 3 2" xfId="18577"/>
    <cellStyle name="40% - Accent1 2 6 4" xfId="16632"/>
    <cellStyle name="40% - Accent1 2 7" xfId="1825"/>
    <cellStyle name="40% - Accent1 2 7 2" xfId="3809"/>
    <cellStyle name="40% - Accent1 2 7 2 2" xfId="18579"/>
    <cellStyle name="40% - Accent1 2 7 3" xfId="16634"/>
    <cellStyle name="40% - Accent1 2 8" xfId="3746"/>
    <cellStyle name="40% - Accent1 2 8 2" xfId="18516"/>
    <cellStyle name="40% - Accent1 2 9" xfId="1762"/>
    <cellStyle name="40% - Accent1 2 9 2" xfId="16571"/>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10" xfId="16636"/>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2 2 2" xfId="18586"/>
    <cellStyle name="40% - Accent2 2 2 2 2 2 2 2 3" xfId="16641"/>
    <cellStyle name="40% - Accent2 2 2 2 2 2 2 3" xfId="3815"/>
    <cellStyle name="40% - Accent2 2 2 2 2 2 2 3 2" xfId="18585"/>
    <cellStyle name="40% - Accent2 2 2 2 2 2 2 4" xfId="16640"/>
    <cellStyle name="40% - Accent2 2 2 2 2 2 3" xfId="1833"/>
    <cellStyle name="40% - Accent2 2 2 2 2 2 3 2" xfId="3817"/>
    <cellStyle name="40% - Accent2 2 2 2 2 2 3 2 2" xfId="18587"/>
    <cellStyle name="40% - Accent2 2 2 2 2 2 3 3" xfId="16642"/>
    <cellStyle name="40% - Accent2 2 2 2 2 2 4" xfId="3814"/>
    <cellStyle name="40% - Accent2 2 2 2 2 2 4 2" xfId="18584"/>
    <cellStyle name="40% - Accent2 2 2 2 2 2 5" xfId="16639"/>
    <cellStyle name="40% - Accent2 2 2 2 2 3" xfId="1834"/>
    <cellStyle name="40% - Accent2 2 2 2 2 3 2" xfId="1835"/>
    <cellStyle name="40% - Accent2 2 2 2 2 3 2 2" xfId="3819"/>
    <cellStyle name="40% - Accent2 2 2 2 2 3 2 2 2" xfId="18589"/>
    <cellStyle name="40% - Accent2 2 2 2 2 3 2 3" xfId="16644"/>
    <cellStyle name="40% - Accent2 2 2 2 2 3 3" xfId="3818"/>
    <cellStyle name="40% - Accent2 2 2 2 2 3 3 2" xfId="18588"/>
    <cellStyle name="40% - Accent2 2 2 2 2 3 4" xfId="16643"/>
    <cellStyle name="40% - Accent2 2 2 2 2 4" xfId="1836"/>
    <cellStyle name="40% - Accent2 2 2 2 2 4 2" xfId="3820"/>
    <cellStyle name="40% - Accent2 2 2 2 2 4 2 2" xfId="18590"/>
    <cellStyle name="40% - Accent2 2 2 2 2 4 3" xfId="16645"/>
    <cellStyle name="40% - Accent2 2 2 2 2 5" xfId="3813"/>
    <cellStyle name="40% - Accent2 2 2 2 2 5 2" xfId="18583"/>
    <cellStyle name="40% - Accent2 2 2 2 2 6" xfId="16638"/>
    <cellStyle name="40% - Accent2 2 2 2 3" xfId="1837"/>
    <cellStyle name="40% - Accent2 2 2 2 3 2" xfId="1838"/>
    <cellStyle name="40% - Accent2 2 2 2 3 2 2" xfId="1839"/>
    <cellStyle name="40% - Accent2 2 2 2 3 2 2 2" xfId="3823"/>
    <cellStyle name="40% - Accent2 2 2 2 3 2 2 2 2" xfId="18593"/>
    <cellStyle name="40% - Accent2 2 2 2 3 2 2 3" xfId="16648"/>
    <cellStyle name="40% - Accent2 2 2 2 3 2 3" xfId="3822"/>
    <cellStyle name="40% - Accent2 2 2 2 3 2 3 2" xfId="18592"/>
    <cellStyle name="40% - Accent2 2 2 2 3 2 4" xfId="16647"/>
    <cellStyle name="40% - Accent2 2 2 2 3 3" xfId="1840"/>
    <cellStyle name="40% - Accent2 2 2 2 3 3 2" xfId="3824"/>
    <cellStyle name="40% - Accent2 2 2 2 3 3 2 2" xfId="18594"/>
    <cellStyle name="40% - Accent2 2 2 2 3 3 3" xfId="16649"/>
    <cellStyle name="40% - Accent2 2 2 2 3 4" xfId="3821"/>
    <cellStyle name="40% - Accent2 2 2 2 3 4 2" xfId="18591"/>
    <cellStyle name="40% - Accent2 2 2 2 3 5" xfId="16646"/>
    <cellStyle name="40% - Accent2 2 2 2 4" xfId="1841"/>
    <cellStyle name="40% - Accent2 2 2 2 4 2" xfId="1842"/>
    <cellStyle name="40% - Accent2 2 2 2 4 2 2" xfId="3826"/>
    <cellStyle name="40% - Accent2 2 2 2 4 2 2 2" xfId="18596"/>
    <cellStyle name="40% - Accent2 2 2 2 4 2 3" xfId="16651"/>
    <cellStyle name="40% - Accent2 2 2 2 4 3" xfId="3825"/>
    <cellStyle name="40% - Accent2 2 2 2 4 3 2" xfId="18595"/>
    <cellStyle name="40% - Accent2 2 2 2 4 4" xfId="16650"/>
    <cellStyle name="40% - Accent2 2 2 2 5" xfId="1843"/>
    <cellStyle name="40% - Accent2 2 2 2 5 2" xfId="3827"/>
    <cellStyle name="40% - Accent2 2 2 2 5 2 2" xfId="18597"/>
    <cellStyle name="40% - Accent2 2 2 2 5 3" xfId="16652"/>
    <cellStyle name="40% - Accent2 2 2 2 6" xfId="3812"/>
    <cellStyle name="40% - Accent2 2 2 2 6 2" xfId="18582"/>
    <cellStyle name="40% - Accent2 2 2 2 7" xfId="16637"/>
    <cellStyle name="40% - Accent2 2 2 3" xfId="1844"/>
    <cellStyle name="40% - Accent2 2 2 3 2" xfId="1845"/>
    <cellStyle name="40% - Accent2 2 2 3 2 2" xfId="1846"/>
    <cellStyle name="40% - Accent2 2 2 3 2 2 2" xfId="1847"/>
    <cellStyle name="40% - Accent2 2 2 3 2 2 2 2" xfId="3831"/>
    <cellStyle name="40% - Accent2 2 2 3 2 2 2 2 2" xfId="18601"/>
    <cellStyle name="40% - Accent2 2 2 3 2 2 2 3" xfId="16656"/>
    <cellStyle name="40% - Accent2 2 2 3 2 2 3" xfId="3830"/>
    <cellStyle name="40% - Accent2 2 2 3 2 2 3 2" xfId="18600"/>
    <cellStyle name="40% - Accent2 2 2 3 2 2 4" xfId="16655"/>
    <cellStyle name="40% - Accent2 2 2 3 2 3" xfId="1848"/>
    <cellStyle name="40% - Accent2 2 2 3 2 3 2" xfId="3832"/>
    <cellStyle name="40% - Accent2 2 2 3 2 3 2 2" xfId="18602"/>
    <cellStyle name="40% - Accent2 2 2 3 2 3 3" xfId="16657"/>
    <cellStyle name="40% - Accent2 2 2 3 2 4" xfId="3829"/>
    <cellStyle name="40% - Accent2 2 2 3 2 4 2" xfId="18599"/>
    <cellStyle name="40% - Accent2 2 2 3 2 5" xfId="16654"/>
    <cellStyle name="40% - Accent2 2 2 3 3" xfId="1849"/>
    <cellStyle name="40% - Accent2 2 2 3 3 2" xfId="1850"/>
    <cellStyle name="40% - Accent2 2 2 3 3 2 2" xfId="3834"/>
    <cellStyle name="40% - Accent2 2 2 3 3 2 2 2" xfId="18604"/>
    <cellStyle name="40% - Accent2 2 2 3 3 2 3" xfId="16659"/>
    <cellStyle name="40% - Accent2 2 2 3 3 3" xfId="3833"/>
    <cellStyle name="40% - Accent2 2 2 3 3 3 2" xfId="18603"/>
    <cellStyle name="40% - Accent2 2 2 3 3 4" xfId="16658"/>
    <cellStyle name="40% - Accent2 2 2 3 4" xfId="1851"/>
    <cellStyle name="40% - Accent2 2 2 3 4 2" xfId="3835"/>
    <cellStyle name="40% - Accent2 2 2 3 4 2 2" xfId="18605"/>
    <cellStyle name="40% - Accent2 2 2 3 4 3" xfId="16660"/>
    <cellStyle name="40% - Accent2 2 2 3 5" xfId="3828"/>
    <cellStyle name="40% - Accent2 2 2 3 5 2" xfId="18598"/>
    <cellStyle name="40% - Accent2 2 2 3 6" xfId="16653"/>
    <cellStyle name="40% - Accent2 2 2 4" xfId="1852"/>
    <cellStyle name="40% - Accent2 2 2 4 2" xfId="1853"/>
    <cellStyle name="40% - Accent2 2 2 4 2 2" xfId="1854"/>
    <cellStyle name="40% - Accent2 2 2 4 2 2 2" xfId="3838"/>
    <cellStyle name="40% - Accent2 2 2 4 2 2 2 2" xfId="18608"/>
    <cellStyle name="40% - Accent2 2 2 4 2 2 3" xfId="16663"/>
    <cellStyle name="40% - Accent2 2 2 4 2 3" xfId="3837"/>
    <cellStyle name="40% - Accent2 2 2 4 2 3 2" xfId="18607"/>
    <cellStyle name="40% - Accent2 2 2 4 2 4" xfId="16662"/>
    <cellStyle name="40% - Accent2 2 2 4 3" xfId="1855"/>
    <cellStyle name="40% - Accent2 2 2 4 3 2" xfId="3839"/>
    <cellStyle name="40% - Accent2 2 2 4 3 2 2" xfId="18609"/>
    <cellStyle name="40% - Accent2 2 2 4 3 3" xfId="16664"/>
    <cellStyle name="40% - Accent2 2 2 4 4" xfId="3836"/>
    <cellStyle name="40% - Accent2 2 2 4 4 2" xfId="18606"/>
    <cellStyle name="40% - Accent2 2 2 4 5" xfId="16661"/>
    <cellStyle name="40% - Accent2 2 2 5" xfId="1856"/>
    <cellStyle name="40% - Accent2 2 2 5 2" xfId="1857"/>
    <cellStyle name="40% - Accent2 2 2 5 2 2" xfId="3841"/>
    <cellStyle name="40% - Accent2 2 2 5 2 2 2" xfId="18611"/>
    <cellStyle name="40% - Accent2 2 2 5 2 3" xfId="16666"/>
    <cellStyle name="40% - Accent2 2 2 5 3" xfId="3840"/>
    <cellStyle name="40% - Accent2 2 2 5 3 2" xfId="18610"/>
    <cellStyle name="40% - Accent2 2 2 5 4" xfId="16665"/>
    <cellStyle name="40% - Accent2 2 2 6" xfId="1858"/>
    <cellStyle name="40% - Accent2 2 2 6 2" xfId="3842"/>
    <cellStyle name="40% - Accent2 2 2 6 2 2" xfId="18612"/>
    <cellStyle name="40% - Accent2 2 2 6 3" xfId="16667"/>
    <cellStyle name="40% - Accent2 2 2 7" xfId="3811"/>
    <cellStyle name="40% - Accent2 2 2 7 2" xfId="1858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2 2 2" xfId="18617"/>
    <cellStyle name="40% - Accent2 2 3 2 2 2 2 3" xfId="16672"/>
    <cellStyle name="40% - Accent2 2 3 2 2 2 3" xfId="3846"/>
    <cellStyle name="40% - Accent2 2 3 2 2 2 3 2" xfId="18616"/>
    <cellStyle name="40% - Accent2 2 3 2 2 2 4" xfId="16671"/>
    <cellStyle name="40% - Accent2 2 3 2 2 3" xfId="1864"/>
    <cellStyle name="40% - Accent2 2 3 2 2 3 2" xfId="3848"/>
    <cellStyle name="40% - Accent2 2 3 2 2 3 2 2" xfId="18618"/>
    <cellStyle name="40% - Accent2 2 3 2 2 3 3" xfId="16673"/>
    <cellStyle name="40% - Accent2 2 3 2 2 4" xfId="3845"/>
    <cellStyle name="40% - Accent2 2 3 2 2 4 2" xfId="18615"/>
    <cellStyle name="40% - Accent2 2 3 2 2 5" xfId="16670"/>
    <cellStyle name="40% - Accent2 2 3 2 3" xfId="1865"/>
    <cellStyle name="40% - Accent2 2 3 2 3 2" xfId="1866"/>
    <cellStyle name="40% - Accent2 2 3 2 3 2 2" xfId="3850"/>
    <cellStyle name="40% - Accent2 2 3 2 3 2 2 2" xfId="18620"/>
    <cellStyle name="40% - Accent2 2 3 2 3 2 3" xfId="16675"/>
    <cellStyle name="40% - Accent2 2 3 2 3 3" xfId="3849"/>
    <cellStyle name="40% - Accent2 2 3 2 3 3 2" xfId="18619"/>
    <cellStyle name="40% - Accent2 2 3 2 3 4" xfId="16674"/>
    <cellStyle name="40% - Accent2 2 3 2 4" xfId="1867"/>
    <cellStyle name="40% - Accent2 2 3 2 4 2" xfId="3851"/>
    <cellStyle name="40% - Accent2 2 3 2 4 2 2" xfId="18621"/>
    <cellStyle name="40% - Accent2 2 3 2 4 3" xfId="16676"/>
    <cellStyle name="40% - Accent2 2 3 2 5" xfId="3844"/>
    <cellStyle name="40% - Accent2 2 3 2 5 2" xfId="18614"/>
    <cellStyle name="40% - Accent2 2 3 2 6" xfId="13440"/>
    <cellStyle name="40% - Accent2 2 3 2 7" xfId="6679"/>
    <cellStyle name="40% - Accent2 2 3 2 8" xfId="16669"/>
    <cellStyle name="40% - Accent2 2 3 3" xfId="1868"/>
    <cellStyle name="40% - Accent2 2 3 3 2" xfId="1869"/>
    <cellStyle name="40% - Accent2 2 3 3 2 2" xfId="1870"/>
    <cellStyle name="40% - Accent2 2 3 3 2 2 2" xfId="3854"/>
    <cellStyle name="40% - Accent2 2 3 3 2 2 2 2" xfId="18624"/>
    <cellStyle name="40% - Accent2 2 3 3 2 2 3" xfId="16679"/>
    <cellStyle name="40% - Accent2 2 3 3 2 3" xfId="3853"/>
    <cellStyle name="40% - Accent2 2 3 3 2 3 2" xfId="18623"/>
    <cellStyle name="40% - Accent2 2 3 3 2 4" xfId="16678"/>
    <cellStyle name="40% - Accent2 2 3 3 3" xfId="1871"/>
    <cellStyle name="40% - Accent2 2 3 3 3 2" xfId="3855"/>
    <cellStyle name="40% - Accent2 2 3 3 3 2 2" xfId="18625"/>
    <cellStyle name="40% - Accent2 2 3 3 3 3" xfId="16680"/>
    <cellStyle name="40% - Accent2 2 3 3 4" xfId="3852"/>
    <cellStyle name="40% - Accent2 2 3 3 4 2" xfId="18622"/>
    <cellStyle name="40% - Accent2 2 3 3 5" xfId="16677"/>
    <cellStyle name="40% - Accent2 2 3 4" xfId="1872"/>
    <cellStyle name="40% - Accent2 2 3 4 2" xfId="1873"/>
    <cellStyle name="40% - Accent2 2 3 4 2 2" xfId="3857"/>
    <cellStyle name="40% - Accent2 2 3 4 2 2 2" xfId="18627"/>
    <cellStyle name="40% - Accent2 2 3 4 2 3" xfId="16682"/>
    <cellStyle name="40% - Accent2 2 3 4 3" xfId="3856"/>
    <cellStyle name="40% - Accent2 2 3 4 3 2" xfId="18626"/>
    <cellStyle name="40% - Accent2 2 3 4 4" xfId="16681"/>
    <cellStyle name="40% - Accent2 2 3 5" xfId="1874"/>
    <cellStyle name="40% - Accent2 2 3 5 2" xfId="3858"/>
    <cellStyle name="40% - Accent2 2 3 5 2 2" xfId="18628"/>
    <cellStyle name="40% - Accent2 2 3 5 3" xfId="16683"/>
    <cellStyle name="40% - Accent2 2 3 6" xfId="3843"/>
    <cellStyle name="40% - Accent2 2 3 6 2" xfId="18613"/>
    <cellStyle name="40% - Accent2 2 3 7" xfId="14615"/>
    <cellStyle name="40% - Accent2 2 3 8" xfId="7322"/>
    <cellStyle name="40% - Accent2 2 3 9" xfId="16668"/>
    <cellStyle name="40% - Accent2 2 4" xfId="1875"/>
    <cellStyle name="40% - Accent2 2 4 2" xfId="1876"/>
    <cellStyle name="40% - Accent2 2 4 2 2" xfId="1877"/>
    <cellStyle name="40% - Accent2 2 4 2 2 2" xfId="1878"/>
    <cellStyle name="40% - Accent2 2 4 2 2 2 2" xfId="3862"/>
    <cellStyle name="40% - Accent2 2 4 2 2 2 2 2" xfId="18632"/>
    <cellStyle name="40% - Accent2 2 4 2 2 2 3" xfId="16687"/>
    <cellStyle name="40% - Accent2 2 4 2 2 3" xfId="3861"/>
    <cellStyle name="40% - Accent2 2 4 2 2 3 2" xfId="18631"/>
    <cellStyle name="40% - Accent2 2 4 2 2 4" xfId="16686"/>
    <cellStyle name="40% - Accent2 2 4 2 3" xfId="1879"/>
    <cellStyle name="40% - Accent2 2 4 2 3 2" xfId="3863"/>
    <cellStyle name="40% - Accent2 2 4 2 3 2 2" xfId="18633"/>
    <cellStyle name="40% - Accent2 2 4 2 3 3" xfId="16688"/>
    <cellStyle name="40% - Accent2 2 4 2 4" xfId="3860"/>
    <cellStyle name="40% - Accent2 2 4 2 4 2" xfId="18630"/>
    <cellStyle name="40% - Accent2 2 4 2 5" xfId="16685"/>
    <cellStyle name="40% - Accent2 2 4 3" xfId="1880"/>
    <cellStyle name="40% - Accent2 2 4 3 2" xfId="1881"/>
    <cellStyle name="40% - Accent2 2 4 3 2 2" xfId="3865"/>
    <cellStyle name="40% - Accent2 2 4 3 2 2 2" xfId="18635"/>
    <cellStyle name="40% - Accent2 2 4 3 2 3" xfId="16690"/>
    <cellStyle name="40% - Accent2 2 4 3 3" xfId="3864"/>
    <cellStyle name="40% - Accent2 2 4 3 3 2" xfId="18634"/>
    <cellStyle name="40% - Accent2 2 4 3 4" xfId="16689"/>
    <cellStyle name="40% - Accent2 2 4 4" xfId="1882"/>
    <cellStyle name="40% - Accent2 2 4 4 2" xfId="3866"/>
    <cellStyle name="40% - Accent2 2 4 4 2 2" xfId="18636"/>
    <cellStyle name="40% - Accent2 2 4 4 3" xfId="16691"/>
    <cellStyle name="40% - Accent2 2 4 5" xfId="3859"/>
    <cellStyle name="40% - Accent2 2 4 5 2" xfId="18629"/>
    <cellStyle name="40% - Accent2 2 4 6" xfId="16684"/>
    <cellStyle name="40% - Accent2 2 5" xfId="1883"/>
    <cellStyle name="40% - Accent2 2 5 2" xfId="1884"/>
    <cellStyle name="40% - Accent2 2 5 2 2" xfId="1885"/>
    <cellStyle name="40% - Accent2 2 5 2 2 2" xfId="3869"/>
    <cellStyle name="40% - Accent2 2 5 2 2 2 2" xfId="18639"/>
    <cellStyle name="40% - Accent2 2 5 2 2 3" xfId="16694"/>
    <cellStyle name="40% - Accent2 2 5 2 3" xfId="3868"/>
    <cellStyle name="40% - Accent2 2 5 2 3 2" xfId="18638"/>
    <cellStyle name="40% - Accent2 2 5 2 4" xfId="16693"/>
    <cellStyle name="40% - Accent2 2 5 3" xfId="1886"/>
    <cellStyle name="40% - Accent2 2 5 3 2" xfId="3870"/>
    <cellStyle name="40% - Accent2 2 5 3 2 2" xfId="18640"/>
    <cellStyle name="40% - Accent2 2 5 3 3" xfId="16695"/>
    <cellStyle name="40% - Accent2 2 5 4" xfId="3867"/>
    <cellStyle name="40% - Accent2 2 5 4 2" xfId="18637"/>
    <cellStyle name="40% - Accent2 2 5 5" xfId="16692"/>
    <cellStyle name="40% - Accent2 2 6" xfId="1887"/>
    <cellStyle name="40% - Accent2 2 6 2" xfId="1888"/>
    <cellStyle name="40% - Accent2 2 6 2 2" xfId="3872"/>
    <cellStyle name="40% - Accent2 2 6 2 2 2" xfId="18642"/>
    <cellStyle name="40% - Accent2 2 6 2 3" xfId="16697"/>
    <cellStyle name="40% - Accent2 2 6 3" xfId="3871"/>
    <cellStyle name="40% - Accent2 2 6 3 2" xfId="18641"/>
    <cellStyle name="40% - Accent2 2 6 4" xfId="16696"/>
    <cellStyle name="40% - Accent2 2 7" xfId="1889"/>
    <cellStyle name="40% - Accent2 2 7 2" xfId="3873"/>
    <cellStyle name="40% - Accent2 2 7 2 2" xfId="18643"/>
    <cellStyle name="40% - Accent2 2 7 3" xfId="16698"/>
    <cellStyle name="40% - Accent2 2 8" xfId="3810"/>
    <cellStyle name="40% - Accent2 2 8 2" xfId="18580"/>
    <cellStyle name="40% - Accent2 2 9" xfId="1826"/>
    <cellStyle name="40% - Accent2 2 9 2" xfId="16635"/>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10" xfId="16700"/>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2 2 2" xfId="18650"/>
    <cellStyle name="40% - Accent3 2 2 2 2 2 2 2 3" xfId="16705"/>
    <cellStyle name="40% - Accent3 2 2 2 2 2 2 3" xfId="3879"/>
    <cellStyle name="40% - Accent3 2 2 2 2 2 2 3 2" xfId="18649"/>
    <cellStyle name="40% - Accent3 2 2 2 2 2 2 4" xfId="16704"/>
    <cellStyle name="40% - Accent3 2 2 2 2 2 3" xfId="1897"/>
    <cellStyle name="40% - Accent3 2 2 2 2 2 3 2" xfId="3881"/>
    <cellStyle name="40% - Accent3 2 2 2 2 2 3 2 2" xfId="18651"/>
    <cellStyle name="40% - Accent3 2 2 2 2 2 3 3" xfId="16706"/>
    <cellStyle name="40% - Accent3 2 2 2 2 2 4" xfId="3878"/>
    <cellStyle name="40% - Accent3 2 2 2 2 2 4 2" xfId="18648"/>
    <cellStyle name="40% - Accent3 2 2 2 2 2 5" xfId="16703"/>
    <cellStyle name="40% - Accent3 2 2 2 2 3" xfId="1898"/>
    <cellStyle name="40% - Accent3 2 2 2 2 3 2" xfId="1899"/>
    <cellStyle name="40% - Accent3 2 2 2 2 3 2 2" xfId="3883"/>
    <cellStyle name="40% - Accent3 2 2 2 2 3 2 2 2" xfId="18653"/>
    <cellStyle name="40% - Accent3 2 2 2 2 3 2 3" xfId="16708"/>
    <cellStyle name="40% - Accent3 2 2 2 2 3 3" xfId="3882"/>
    <cellStyle name="40% - Accent3 2 2 2 2 3 3 2" xfId="18652"/>
    <cellStyle name="40% - Accent3 2 2 2 2 3 4" xfId="16707"/>
    <cellStyle name="40% - Accent3 2 2 2 2 4" xfId="1900"/>
    <cellStyle name="40% - Accent3 2 2 2 2 4 2" xfId="3884"/>
    <cellStyle name="40% - Accent3 2 2 2 2 4 2 2" xfId="18654"/>
    <cellStyle name="40% - Accent3 2 2 2 2 4 3" xfId="16709"/>
    <cellStyle name="40% - Accent3 2 2 2 2 5" xfId="3877"/>
    <cellStyle name="40% - Accent3 2 2 2 2 5 2" xfId="18647"/>
    <cellStyle name="40% - Accent3 2 2 2 2 6" xfId="16702"/>
    <cellStyle name="40% - Accent3 2 2 2 3" xfId="1901"/>
    <cellStyle name="40% - Accent3 2 2 2 3 2" xfId="1902"/>
    <cellStyle name="40% - Accent3 2 2 2 3 2 2" xfId="1903"/>
    <cellStyle name="40% - Accent3 2 2 2 3 2 2 2" xfId="3887"/>
    <cellStyle name="40% - Accent3 2 2 2 3 2 2 2 2" xfId="18657"/>
    <cellStyle name="40% - Accent3 2 2 2 3 2 2 3" xfId="16712"/>
    <cellStyle name="40% - Accent3 2 2 2 3 2 3" xfId="3886"/>
    <cellStyle name="40% - Accent3 2 2 2 3 2 3 2" xfId="18656"/>
    <cellStyle name="40% - Accent3 2 2 2 3 2 4" xfId="16711"/>
    <cellStyle name="40% - Accent3 2 2 2 3 3" xfId="1904"/>
    <cellStyle name="40% - Accent3 2 2 2 3 3 2" xfId="3888"/>
    <cellStyle name="40% - Accent3 2 2 2 3 3 2 2" xfId="18658"/>
    <cellStyle name="40% - Accent3 2 2 2 3 3 3" xfId="16713"/>
    <cellStyle name="40% - Accent3 2 2 2 3 4" xfId="3885"/>
    <cellStyle name="40% - Accent3 2 2 2 3 4 2" xfId="18655"/>
    <cellStyle name="40% - Accent3 2 2 2 3 5" xfId="16710"/>
    <cellStyle name="40% - Accent3 2 2 2 4" xfId="1905"/>
    <cellStyle name="40% - Accent3 2 2 2 4 2" xfId="1906"/>
    <cellStyle name="40% - Accent3 2 2 2 4 2 2" xfId="3890"/>
    <cellStyle name="40% - Accent3 2 2 2 4 2 2 2" xfId="18660"/>
    <cellStyle name="40% - Accent3 2 2 2 4 2 3" xfId="16715"/>
    <cellStyle name="40% - Accent3 2 2 2 4 3" xfId="3889"/>
    <cellStyle name="40% - Accent3 2 2 2 4 3 2" xfId="18659"/>
    <cellStyle name="40% - Accent3 2 2 2 4 4" xfId="16714"/>
    <cellStyle name="40% - Accent3 2 2 2 5" xfId="1907"/>
    <cellStyle name="40% - Accent3 2 2 2 5 2" xfId="3891"/>
    <cellStyle name="40% - Accent3 2 2 2 5 2 2" xfId="18661"/>
    <cellStyle name="40% - Accent3 2 2 2 5 3" xfId="16716"/>
    <cellStyle name="40% - Accent3 2 2 2 6" xfId="3876"/>
    <cellStyle name="40% - Accent3 2 2 2 6 2" xfId="18646"/>
    <cellStyle name="40% - Accent3 2 2 2 7" xfId="16701"/>
    <cellStyle name="40% - Accent3 2 2 3" xfId="1908"/>
    <cellStyle name="40% - Accent3 2 2 3 2" xfId="1909"/>
    <cellStyle name="40% - Accent3 2 2 3 2 2" xfId="1910"/>
    <cellStyle name="40% - Accent3 2 2 3 2 2 2" xfId="1911"/>
    <cellStyle name="40% - Accent3 2 2 3 2 2 2 2" xfId="3895"/>
    <cellStyle name="40% - Accent3 2 2 3 2 2 2 2 2" xfId="18665"/>
    <cellStyle name="40% - Accent3 2 2 3 2 2 2 3" xfId="16720"/>
    <cellStyle name="40% - Accent3 2 2 3 2 2 3" xfId="3894"/>
    <cellStyle name="40% - Accent3 2 2 3 2 2 3 2" xfId="18664"/>
    <cellStyle name="40% - Accent3 2 2 3 2 2 4" xfId="16719"/>
    <cellStyle name="40% - Accent3 2 2 3 2 3" xfId="1912"/>
    <cellStyle name="40% - Accent3 2 2 3 2 3 2" xfId="3896"/>
    <cellStyle name="40% - Accent3 2 2 3 2 3 2 2" xfId="18666"/>
    <cellStyle name="40% - Accent3 2 2 3 2 3 3" xfId="16721"/>
    <cellStyle name="40% - Accent3 2 2 3 2 4" xfId="3893"/>
    <cellStyle name="40% - Accent3 2 2 3 2 4 2" xfId="18663"/>
    <cellStyle name="40% - Accent3 2 2 3 2 5" xfId="16718"/>
    <cellStyle name="40% - Accent3 2 2 3 3" xfId="1913"/>
    <cellStyle name="40% - Accent3 2 2 3 3 2" xfId="1914"/>
    <cellStyle name="40% - Accent3 2 2 3 3 2 2" xfId="3898"/>
    <cellStyle name="40% - Accent3 2 2 3 3 2 2 2" xfId="18668"/>
    <cellStyle name="40% - Accent3 2 2 3 3 2 3" xfId="16723"/>
    <cellStyle name="40% - Accent3 2 2 3 3 3" xfId="3897"/>
    <cellStyle name="40% - Accent3 2 2 3 3 3 2" xfId="18667"/>
    <cellStyle name="40% - Accent3 2 2 3 3 4" xfId="16722"/>
    <cellStyle name="40% - Accent3 2 2 3 4" xfId="1915"/>
    <cellStyle name="40% - Accent3 2 2 3 4 2" xfId="3899"/>
    <cellStyle name="40% - Accent3 2 2 3 4 2 2" xfId="18669"/>
    <cellStyle name="40% - Accent3 2 2 3 4 3" xfId="16724"/>
    <cellStyle name="40% - Accent3 2 2 3 5" xfId="3892"/>
    <cellStyle name="40% - Accent3 2 2 3 5 2" xfId="18662"/>
    <cellStyle name="40% - Accent3 2 2 3 6" xfId="16717"/>
    <cellStyle name="40% - Accent3 2 2 4" xfId="1916"/>
    <cellStyle name="40% - Accent3 2 2 4 2" xfId="1917"/>
    <cellStyle name="40% - Accent3 2 2 4 2 2" xfId="1918"/>
    <cellStyle name="40% - Accent3 2 2 4 2 2 2" xfId="3902"/>
    <cellStyle name="40% - Accent3 2 2 4 2 2 2 2" xfId="18672"/>
    <cellStyle name="40% - Accent3 2 2 4 2 2 3" xfId="16727"/>
    <cellStyle name="40% - Accent3 2 2 4 2 3" xfId="3901"/>
    <cellStyle name="40% - Accent3 2 2 4 2 3 2" xfId="18671"/>
    <cellStyle name="40% - Accent3 2 2 4 2 4" xfId="16726"/>
    <cellStyle name="40% - Accent3 2 2 4 3" xfId="1919"/>
    <cellStyle name="40% - Accent3 2 2 4 3 2" xfId="3903"/>
    <cellStyle name="40% - Accent3 2 2 4 3 2 2" xfId="18673"/>
    <cellStyle name="40% - Accent3 2 2 4 3 3" xfId="16728"/>
    <cellStyle name="40% - Accent3 2 2 4 4" xfId="3900"/>
    <cellStyle name="40% - Accent3 2 2 4 4 2" xfId="18670"/>
    <cellStyle name="40% - Accent3 2 2 4 5" xfId="16725"/>
    <cellStyle name="40% - Accent3 2 2 5" xfId="1920"/>
    <cellStyle name="40% - Accent3 2 2 5 2" xfId="1921"/>
    <cellStyle name="40% - Accent3 2 2 5 2 2" xfId="3905"/>
    <cellStyle name="40% - Accent3 2 2 5 2 2 2" xfId="18675"/>
    <cellStyle name="40% - Accent3 2 2 5 2 3" xfId="16730"/>
    <cellStyle name="40% - Accent3 2 2 5 3" xfId="3904"/>
    <cellStyle name="40% - Accent3 2 2 5 3 2" xfId="18674"/>
    <cellStyle name="40% - Accent3 2 2 5 4" xfId="16729"/>
    <cellStyle name="40% - Accent3 2 2 6" xfId="1922"/>
    <cellStyle name="40% - Accent3 2 2 6 2" xfId="3906"/>
    <cellStyle name="40% - Accent3 2 2 6 2 2" xfId="18676"/>
    <cellStyle name="40% - Accent3 2 2 6 3" xfId="16731"/>
    <cellStyle name="40% - Accent3 2 2 7" xfId="3875"/>
    <cellStyle name="40% - Accent3 2 2 7 2" xfId="1864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2 2 2" xfId="18681"/>
    <cellStyle name="40% - Accent3 2 3 2 2 2 2 3" xfId="16736"/>
    <cellStyle name="40% - Accent3 2 3 2 2 2 3" xfId="3910"/>
    <cellStyle name="40% - Accent3 2 3 2 2 2 3 2" xfId="18680"/>
    <cellStyle name="40% - Accent3 2 3 2 2 2 4" xfId="16735"/>
    <cellStyle name="40% - Accent3 2 3 2 2 3" xfId="1928"/>
    <cellStyle name="40% - Accent3 2 3 2 2 3 2" xfId="3912"/>
    <cellStyle name="40% - Accent3 2 3 2 2 3 2 2" xfId="18682"/>
    <cellStyle name="40% - Accent3 2 3 2 2 3 3" xfId="16737"/>
    <cellStyle name="40% - Accent3 2 3 2 2 4" xfId="3909"/>
    <cellStyle name="40% - Accent3 2 3 2 2 4 2" xfId="18679"/>
    <cellStyle name="40% - Accent3 2 3 2 2 5" xfId="16734"/>
    <cellStyle name="40% - Accent3 2 3 2 3" xfId="1929"/>
    <cellStyle name="40% - Accent3 2 3 2 3 2" xfId="1930"/>
    <cellStyle name="40% - Accent3 2 3 2 3 2 2" xfId="3914"/>
    <cellStyle name="40% - Accent3 2 3 2 3 2 2 2" xfId="18684"/>
    <cellStyle name="40% - Accent3 2 3 2 3 2 3" xfId="16739"/>
    <cellStyle name="40% - Accent3 2 3 2 3 3" xfId="3913"/>
    <cellStyle name="40% - Accent3 2 3 2 3 3 2" xfId="18683"/>
    <cellStyle name="40% - Accent3 2 3 2 3 4" xfId="16738"/>
    <cellStyle name="40% - Accent3 2 3 2 4" xfId="1931"/>
    <cellStyle name="40% - Accent3 2 3 2 4 2" xfId="3915"/>
    <cellStyle name="40% - Accent3 2 3 2 4 2 2" xfId="18685"/>
    <cellStyle name="40% - Accent3 2 3 2 4 3" xfId="16740"/>
    <cellStyle name="40% - Accent3 2 3 2 5" xfId="3908"/>
    <cellStyle name="40% - Accent3 2 3 2 5 2" xfId="18678"/>
    <cellStyle name="40% - Accent3 2 3 2 6" xfId="11184"/>
    <cellStyle name="40% - Accent3 2 3 2 7" xfId="5399"/>
    <cellStyle name="40% - Accent3 2 3 2 8" xfId="16733"/>
    <cellStyle name="40% - Accent3 2 3 3" xfId="1932"/>
    <cellStyle name="40% - Accent3 2 3 3 2" xfId="1933"/>
    <cellStyle name="40% - Accent3 2 3 3 2 2" xfId="1934"/>
    <cellStyle name="40% - Accent3 2 3 3 2 2 2" xfId="3918"/>
    <cellStyle name="40% - Accent3 2 3 3 2 2 2 2" xfId="18688"/>
    <cellStyle name="40% - Accent3 2 3 3 2 2 3" xfId="16743"/>
    <cellStyle name="40% - Accent3 2 3 3 2 3" xfId="3917"/>
    <cellStyle name="40% - Accent3 2 3 3 2 3 2" xfId="18687"/>
    <cellStyle name="40% - Accent3 2 3 3 2 4" xfId="16742"/>
    <cellStyle name="40% - Accent3 2 3 3 3" xfId="1935"/>
    <cellStyle name="40% - Accent3 2 3 3 3 2" xfId="3919"/>
    <cellStyle name="40% - Accent3 2 3 3 3 2 2" xfId="18689"/>
    <cellStyle name="40% - Accent3 2 3 3 3 3" xfId="16744"/>
    <cellStyle name="40% - Accent3 2 3 3 4" xfId="3916"/>
    <cellStyle name="40% - Accent3 2 3 3 4 2" xfId="18686"/>
    <cellStyle name="40% - Accent3 2 3 3 5" xfId="16741"/>
    <cellStyle name="40% - Accent3 2 3 4" xfId="1936"/>
    <cellStyle name="40% - Accent3 2 3 4 2" xfId="1937"/>
    <cellStyle name="40% - Accent3 2 3 4 2 2" xfId="3921"/>
    <cellStyle name="40% - Accent3 2 3 4 2 2 2" xfId="18691"/>
    <cellStyle name="40% - Accent3 2 3 4 2 3" xfId="16746"/>
    <cellStyle name="40% - Accent3 2 3 4 3" xfId="3920"/>
    <cellStyle name="40% - Accent3 2 3 4 3 2" xfId="18690"/>
    <cellStyle name="40% - Accent3 2 3 4 4" xfId="16745"/>
    <cellStyle name="40% - Accent3 2 3 5" xfId="1938"/>
    <cellStyle name="40% - Accent3 2 3 5 2" xfId="3922"/>
    <cellStyle name="40% - Accent3 2 3 5 2 2" xfId="18692"/>
    <cellStyle name="40% - Accent3 2 3 5 3" xfId="16747"/>
    <cellStyle name="40% - Accent3 2 3 6" xfId="3907"/>
    <cellStyle name="40% - Accent3 2 3 6 2" xfId="18677"/>
    <cellStyle name="40% - Accent3 2 3 7" xfId="12166"/>
    <cellStyle name="40% - Accent3 2 3 8" xfId="9185"/>
    <cellStyle name="40% - Accent3 2 3 9" xfId="16732"/>
    <cellStyle name="40% - Accent3 2 4" xfId="1939"/>
    <cellStyle name="40% - Accent3 2 4 2" xfId="1940"/>
    <cellStyle name="40% - Accent3 2 4 2 2" xfId="1941"/>
    <cellStyle name="40% - Accent3 2 4 2 2 2" xfId="1942"/>
    <cellStyle name="40% - Accent3 2 4 2 2 2 2" xfId="3926"/>
    <cellStyle name="40% - Accent3 2 4 2 2 2 2 2" xfId="18696"/>
    <cellStyle name="40% - Accent3 2 4 2 2 2 3" xfId="16751"/>
    <cellStyle name="40% - Accent3 2 4 2 2 3" xfId="3925"/>
    <cellStyle name="40% - Accent3 2 4 2 2 3 2" xfId="18695"/>
    <cellStyle name="40% - Accent3 2 4 2 2 4" xfId="16750"/>
    <cellStyle name="40% - Accent3 2 4 2 3" xfId="1943"/>
    <cellStyle name="40% - Accent3 2 4 2 3 2" xfId="3927"/>
    <cellStyle name="40% - Accent3 2 4 2 3 2 2" xfId="18697"/>
    <cellStyle name="40% - Accent3 2 4 2 3 3" xfId="16752"/>
    <cellStyle name="40% - Accent3 2 4 2 4" xfId="3924"/>
    <cellStyle name="40% - Accent3 2 4 2 4 2" xfId="18694"/>
    <cellStyle name="40% - Accent3 2 4 2 5" xfId="16749"/>
    <cellStyle name="40% - Accent3 2 4 3" xfId="1944"/>
    <cellStyle name="40% - Accent3 2 4 3 2" xfId="1945"/>
    <cellStyle name="40% - Accent3 2 4 3 2 2" xfId="3929"/>
    <cellStyle name="40% - Accent3 2 4 3 2 2 2" xfId="18699"/>
    <cellStyle name="40% - Accent3 2 4 3 2 3" xfId="16754"/>
    <cellStyle name="40% - Accent3 2 4 3 3" xfId="3928"/>
    <cellStyle name="40% - Accent3 2 4 3 3 2" xfId="18698"/>
    <cellStyle name="40% - Accent3 2 4 3 4" xfId="16753"/>
    <cellStyle name="40% - Accent3 2 4 4" xfId="1946"/>
    <cellStyle name="40% - Accent3 2 4 4 2" xfId="3930"/>
    <cellStyle name="40% - Accent3 2 4 4 2 2" xfId="18700"/>
    <cellStyle name="40% - Accent3 2 4 4 3" xfId="16755"/>
    <cellStyle name="40% - Accent3 2 4 5" xfId="3923"/>
    <cellStyle name="40% - Accent3 2 4 5 2" xfId="18693"/>
    <cellStyle name="40% - Accent3 2 4 6" xfId="16748"/>
    <cellStyle name="40% - Accent3 2 5" xfId="1947"/>
    <cellStyle name="40% - Accent3 2 5 2" xfId="1948"/>
    <cellStyle name="40% - Accent3 2 5 2 2" xfId="1949"/>
    <cellStyle name="40% - Accent3 2 5 2 2 2" xfId="3933"/>
    <cellStyle name="40% - Accent3 2 5 2 2 2 2" xfId="18703"/>
    <cellStyle name="40% - Accent3 2 5 2 2 3" xfId="16758"/>
    <cellStyle name="40% - Accent3 2 5 2 3" xfId="3932"/>
    <cellStyle name="40% - Accent3 2 5 2 3 2" xfId="18702"/>
    <cellStyle name="40% - Accent3 2 5 2 4" xfId="16757"/>
    <cellStyle name="40% - Accent3 2 5 3" xfId="1950"/>
    <cellStyle name="40% - Accent3 2 5 3 2" xfId="3934"/>
    <cellStyle name="40% - Accent3 2 5 3 2 2" xfId="18704"/>
    <cellStyle name="40% - Accent3 2 5 3 3" xfId="16759"/>
    <cellStyle name="40% - Accent3 2 5 4" xfId="3931"/>
    <cellStyle name="40% - Accent3 2 5 4 2" xfId="18701"/>
    <cellStyle name="40% - Accent3 2 5 5" xfId="16756"/>
    <cellStyle name="40% - Accent3 2 6" xfId="1951"/>
    <cellStyle name="40% - Accent3 2 6 2" xfId="1952"/>
    <cellStyle name="40% - Accent3 2 6 2 2" xfId="3936"/>
    <cellStyle name="40% - Accent3 2 6 2 2 2" xfId="18706"/>
    <cellStyle name="40% - Accent3 2 6 2 3" xfId="16761"/>
    <cellStyle name="40% - Accent3 2 6 3" xfId="3935"/>
    <cellStyle name="40% - Accent3 2 6 3 2" xfId="18705"/>
    <cellStyle name="40% - Accent3 2 6 4" xfId="16760"/>
    <cellStyle name="40% - Accent3 2 7" xfId="1953"/>
    <cellStyle name="40% - Accent3 2 7 2" xfId="3937"/>
    <cellStyle name="40% - Accent3 2 7 2 2" xfId="18707"/>
    <cellStyle name="40% - Accent3 2 7 3" xfId="16762"/>
    <cellStyle name="40% - Accent3 2 8" xfId="3874"/>
    <cellStyle name="40% - Accent3 2 8 2" xfId="18644"/>
    <cellStyle name="40% - Accent3 2 9" xfId="1890"/>
    <cellStyle name="40% - Accent3 2 9 2" xfId="16699"/>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10" xfId="16764"/>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2 2 2" xfId="18714"/>
    <cellStyle name="40% - Accent4 2 2 2 2 2 2 2 3" xfId="16769"/>
    <cellStyle name="40% - Accent4 2 2 2 2 2 2 3" xfId="3943"/>
    <cellStyle name="40% - Accent4 2 2 2 2 2 2 3 2" xfId="18713"/>
    <cellStyle name="40% - Accent4 2 2 2 2 2 2 4" xfId="16768"/>
    <cellStyle name="40% - Accent4 2 2 2 2 2 3" xfId="1961"/>
    <cellStyle name="40% - Accent4 2 2 2 2 2 3 2" xfId="3945"/>
    <cellStyle name="40% - Accent4 2 2 2 2 2 3 2 2" xfId="18715"/>
    <cellStyle name="40% - Accent4 2 2 2 2 2 3 3" xfId="16770"/>
    <cellStyle name="40% - Accent4 2 2 2 2 2 4" xfId="3942"/>
    <cellStyle name="40% - Accent4 2 2 2 2 2 4 2" xfId="18712"/>
    <cellStyle name="40% - Accent4 2 2 2 2 2 5" xfId="16767"/>
    <cellStyle name="40% - Accent4 2 2 2 2 3" xfId="1962"/>
    <cellStyle name="40% - Accent4 2 2 2 2 3 2" xfId="1963"/>
    <cellStyle name="40% - Accent4 2 2 2 2 3 2 2" xfId="3947"/>
    <cellStyle name="40% - Accent4 2 2 2 2 3 2 2 2" xfId="18717"/>
    <cellStyle name="40% - Accent4 2 2 2 2 3 2 3" xfId="16772"/>
    <cellStyle name="40% - Accent4 2 2 2 2 3 3" xfId="3946"/>
    <cellStyle name="40% - Accent4 2 2 2 2 3 3 2" xfId="18716"/>
    <cellStyle name="40% - Accent4 2 2 2 2 3 4" xfId="16771"/>
    <cellStyle name="40% - Accent4 2 2 2 2 4" xfId="1964"/>
    <cellStyle name="40% - Accent4 2 2 2 2 4 2" xfId="3948"/>
    <cellStyle name="40% - Accent4 2 2 2 2 4 2 2" xfId="18718"/>
    <cellStyle name="40% - Accent4 2 2 2 2 4 3" xfId="16773"/>
    <cellStyle name="40% - Accent4 2 2 2 2 5" xfId="3941"/>
    <cellStyle name="40% - Accent4 2 2 2 2 5 2" xfId="18711"/>
    <cellStyle name="40% - Accent4 2 2 2 2 6" xfId="16766"/>
    <cellStyle name="40% - Accent4 2 2 2 3" xfId="1965"/>
    <cellStyle name="40% - Accent4 2 2 2 3 2" xfId="1966"/>
    <cellStyle name="40% - Accent4 2 2 2 3 2 2" xfId="1967"/>
    <cellStyle name="40% - Accent4 2 2 2 3 2 2 2" xfId="3951"/>
    <cellStyle name="40% - Accent4 2 2 2 3 2 2 2 2" xfId="18721"/>
    <cellStyle name="40% - Accent4 2 2 2 3 2 2 3" xfId="16776"/>
    <cellStyle name="40% - Accent4 2 2 2 3 2 3" xfId="3950"/>
    <cellStyle name="40% - Accent4 2 2 2 3 2 3 2" xfId="18720"/>
    <cellStyle name="40% - Accent4 2 2 2 3 2 4" xfId="16775"/>
    <cellStyle name="40% - Accent4 2 2 2 3 3" xfId="1968"/>
    <cellStyle name="40% - Accent4 2 2 2 3 3 2" xfId="3952"/>
    <cellStyle name="40% - Accent4 2 2 2 3 3 2 2" xfId="18722"/>
    <cellStyle name="40% - Accent4 2 2 2 3 3 3" xfId="16777"/>
    <cellStyle name="40% - Accent4 2 2 2 3 4" xfId="3949"/>
    <cellStyle name="40% - Accent4 2 2 2 3 4 2" xfId="18719"/>
    <cellStyle name="40% - Accent4 2 2 2 3 5" xfId="16774"/>
    <cellStyle name="40% - Accent4 2 2 2 4" xfId="1969"/>
    <cellStyle name="40% - Accent4 2 2 2 4 2" xfId="1970"/>
    <cellStyle name="40% - Accent4 2 2 2 4 2 2" xfId="3954"/>
    <cellStyle name="40% - Accent4 2 2 2 4 2 2 2" xfId="18724"/>
    <cellStyle name="40% - Accent4 2 2 2 4 2 3" xfId="16779"/>
    <cellStyle name="40% - Accent4 2 2 2 4 3" xfId="3953"/>
    <cellStyle name="40% - Accent4 2 2 2 4 3 2" xfId="18723"/>
    <cellStyle name="40% - Accent4 2 2 2 4 4" xfId="16778"/>
    <cellStyle name="40% - Accent4 2 2 2 5" xfId="1971"/>
    <cellStyle name="40% - Accent4 2 2 2 5 2" xfId="3955"/>
    <cellStyle name="40% - Accent4 2 2 2 5 2 2" xfId="18725"/>
    <cellStyle name="40% - Accent4 2 2 2 5 3" xfId="16780"/>
    <cellStyle name="40% - Accent4 2 2 2 6" xfId="3940"/>
    <cellStyle name="40% - Accent4 2 2 2 6 2" xfId="18710"/>
    <cellStyle name="40% - Accent4 2 2 2 7" xfId="16765"/>
    <cellStyle name="40% - Accent4 2 2 3" xfId="1972"/>
    <cellStyle name="40% - Accent4 2 2 3 2" xfId="1973"/>
    <cellStyle name="40% - Accent4 2 2 3 2 2" xfId="1974"/>
    <cellStyle name="40% - Accent4 2 2 3 2 2 2" xfId="1975"/>
    <cellStyle name="40% - Accent4 2 2 3 2 2 2 2" xfId="3959"/>
    <cellStyle name="40% - Accent4 2 2 3 2 2 2 2 2" xfId="18729"/>
    <cellStyle name="40% - Accent4 2 2 3 2 2 2 3" xfId="16784"/>
    <cellStyle name="40% - Accent4 2 2 3 2 2 3" xfId="3958"/>
    <cellStyle name="40% - Accent4 2 2 3 2 2 3 2" xfId="18728"/>
    <cellStyle name="40% - Accent4 2 2 3 2 2 4" xfId="16783"/>
    <cellStyle name="40% - Accent4 2 2 3 2 3" xfId="1976"/>
    <cellStyle name="40% - Accent4 2 2 3 2 3 2" xfId="3960"/>
    <cellStyle name="40% - Accent4 2 2 3 2 3 2 2" xfId="18730"/>
    <cellStyle name="40% - Accent4 2 2 3 2 3 3" xfId="16785"/>
    <cellStyle name="40% - Accent4 2 2 3 2 4" xfId="3957"/>
    <cellStyle name="40% - Accent4 2 2 3 2 4 2" xfId="18727"/>
    <cellStyle name="40% - Accent4 2 2 3 2 5" xfId="16782"/>
    <cellStyle name="40% - Accent4 2 2 3 3" xfId="1977"/>
    <cellStyle name="40% - Accent4 2 2 3 3 2" xfId="1978"/>
    <cellStyle name="40% - Accent4 2 2 3 3 2 2" xfId="3962"/>
    <cellStyle name="40% - Accent4 2 2 3 3 2 2 2" xfId="18732"/>
    <cellStyle name="40% - Accent4 2 2 3 3 2 3" xfId="16787"/>
    <cellStyle name="40% - Accent4 2 2 3 3 3" xfId="3961"/>
    <cellStyle name="40% - Accent4 2 2 3 3 3 2" xfId="18731"/>
    <cellStyle name="40% - Accent4 2 2 3 3 4" xfId="16786"/>
    <cellStyle name="40% - Accent4 2 2 3 4" xfId="1979"/>
    <cellStyle name="40% - Accent4 2 2 3 4 2" xfId="3963"/>
    <cellStyle name="40% - Accent4 2 2 3 4 2 2" xfId="18733"/>
    <cellStyle name="40% - Accent4 2 2 3 4 3" xfId="16788"/>
    <cellStyle name="40% - Accent4 2 2 3 5" xfId="3956"/>
    <cellStyle name="40% - Accent4 2 2 3 5 2" xfId="18726"/>
    <cellStyle name="40% - Accent4 2 2 3 6" xfId="16781"/>
    <cellStyle name="40% - Accent4 2 2 4" xfId="1980"/>
    <cellStyle name="40% - Accent4 2 2 4 2" xfId="1981"/>
    <cellStyle name="40% - Accent4 2 2 4 2 2" xfId="1982"/>
    <cellStyle name="40% - Accent4 2 2 4 2 2 2" xfId="3966"/>
    <cellStyle name="40% - Accent4 2 2 4 2 2 2 2" xfId="18736"/>
    <cellStyle name="40% - Accent4 2 2 4 2 2 3" xfId="16791"/>
    <cellStyle name="40% - Accent4 2 2 4 2 3" xfId="3965"/>
    <cellStyle name="40% - Accent4 2 2 4 2 3 2" xfId="18735"/>
    <cellStyle name="40% - Accent4 2 2 4 2 4" xfId="16790"/>
    <cellStyle name="40% - Accent4 2 2 4 3" xfId="1983"/>
    <cellStyle name="40% - Accent4 2 2 4 3 2" xfId="3967"/>
    <cellStyle name="40% - Accent4 2 2 4 3 2 2" xfId="18737"/>
    <cellStyle name="40% - Accent4 2 2 4 3 3" xfId="16792"/>
    <cellStyle name="40% - Accent4 2 2 4 4" xfId="3964"/>
    <cellStyle name="40% - Accent4 2 2 4 4 2" xfId="18734"/>
    <cellStyle name="40% - Accent4 2 2 4 5" xfId="16789"/>
    <cellStyle name="40% - Accent4 2 2 5" xfId="1984"/>
    <cellStyle name="40% - Accent4 2 2 5 2" xfId="1985"/>
    <cellStyle name="40% - Accent4 2 2 5 2 2" xfId="3969"/>
    <cellStyle name="40% - Accent4 2 2 5 2 2 2" xfId="18739"/>
    <cellStyle name="40% - Accent4 2 2 5 2 3" xfId="16794"/>
    <cellStyle name="40% - Accent4 2 2 5 3" xfId="3968"/>
    <cellStyle name="40% - Accent4 2 2 5 3 2" xfId="18738"/>
    <cellStyle name="40% - Accent4 2 2 5 4" xfId="16793"/>
    <cellStyle name="40% - Accent4 2 2 6" xfId="1986"/>
    <cellStyle name="40% - Accent4 2 2 6 2" xfId="3970"/>
    <cellStyle name="40% - Accent4 2 2 6 2 2" xfId="18740"/>
    <cellStyle name="40% - Accent4 2 2 6 3" xfId="16795"/>
    <cellStyle name="40% - Accent4 2 2 7" xfId="3939"/>
    <cellStyle name="40% - Accent4 2 2 7 2" xfId="1870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2 2 2" xfId="18745"/>
    <cellStyle name="40% - Accent4 2 3 2 2 2 2 3" xfId="16800"/>
    <cellStyle name="40% - Accent4 2 3 2 2 2 3" xfId="3974"/>
    <cellStyle name="40% - Accent4 2 3 2 2 2 3 2" xfId="18744"/>
    <cellStyle name="40% - Accent4 2 3 2 2 2 4" xfId="16799"/>
    <cellStyle name="40% - Accent4 2 3 2 2 3" xfId="1992"/>
    <cellStyle name="40% - Accent4 2 3 2 2 3 2" xfId="3976"/>
    <cellStyle name="40% - Accent4 2 3 2 2 3 2 2" xfId="18746"/>
    <cellStyle name="40% - Accent4 2 3 2 2 3 3" xfId="16801"/>
    <cellStyle name="40% - Accent4 2 3 2 2 4" xfId="3973"/>
    <cellStyle name="40% - Accent4 2 3 2 2 4 2" xfId="18743"/>
    <cellStyle name="40% - Accent4 2 3 2 2 5" xfId="16798"/>
    <cellStyle name="40% - Accent4 2 3 2 3" xfId="1993"/>
    <cellStyle name="40% - Accent4 2 3 2 3 2" xfId="1994"/>
    <cellStyle name="40% - Accent4 2 3 2 3 2 2" xfId="3978"/>
    <cellStyle name="40% - Accent4 2 3 2 3 2 2 2" xfId="18748"/>
    <cellStyle name="40% - Accent4 2 3 2 3 2 3" xfId="16803"/>
    <cellStyle name="40% - Accent4 2 3 2 3 3" xfId="3977"/>
    <cellStyle name="40% - Accent4 2 3 2 3 3 2" xfId="18747"/>
    <cellStyle name="40% - Accent4 2 3 2 3 4" xfId="16802"/>
    <cellStyle name="40% - Accent4 2 3 2 4" xfId="1995"/>
    <cellStyle name="40% - Accent4 2 3 2 4 2" xfId="3979"/>
    <cellStyle name="40% - Accent4 2 3 2 4 2 2" xfId="18749"/>
    <cellStyle name="40% - Accent4 2 3 2 4 3" xfId="16804"/>
    <cellStyle name="40% - Accent4 2 3 2 5" xfId="3972"/>
    <cellStyle name="40% - Accent4 2 3 2 5 2" xfId="18742"/>
    <cellStyle name="40% - Accent4 2 3 2 6" xfId="11255"/>
    <cellStyle name="40% - Accent4 2 3 2 7" xfId="9293"/>
    <cellStyle name="40% - Accent4 2 3 2 8" xfId="16797"/>
    <cellStyle name="40% - Accent4 2 3 3" xfId="1996"/>
    <cellStyle name="40% - Accent4 2 3 3 2" xfId="1997"/>
    <cellStyle name="40% - Accent4 2 3 3 2 2" xfId="1998"/>
    <cellStyle name="40% - Accent4 2 3 3 2 2 2" xfId="3982"/>
    <cellStyle name="40% - Accent4 2 3 3 2 2 2 2" xfId="18752"/>
    <cellStyle name="40% - Accent4 2 3 3 2 2 3" xfId="16807"/>
    <cellStyle name="40% - Accent4 2 3 3 2 3" xfId="3981"/>
    <cellStyle name="40% - Accent4 2 3 3 2 3 2" xfId="18751"/>
    <cellStyle name="40% - Accent4 2 3 3 2 4" xfId="16806"/>
    <cellStyle name="40% - Accent4 2 3 3 3" xfId="1999"/>
    <cellStyle name="40% - Accent4 2 3 3 3 2" xfId="3983"/>
    <cellStyle name="40% - Accent4 2 3 3 3 2 2" xfId="18753"/>
    <cellStyle name="40% - Accent4 2 3 3 3 3" xfId="16808"/>
    <cellStyle name="40% - Accent4 2 3 3 4" xfId="3980"/>
    <cellStyle name="40% - Accent4 2 3 3 4 2" xfId="18750"/>
    <cellStyle name="40% - Accent4 2 3 3 5" xfId="16805"/>
    <cellStyle name="40% - Accent4 2 3 4" xfId="2000"/>
    <cellStyle name="40% - Accent4 2 3 4 2" xfId="2001"/>
    <cellStyle name="40% - Accent4 2 3 4 2 2" xfId="3985"/>
    <cellStyle name="40% - Accent4 2 3 4 2 2 2" xfId="18755"/>
    <cellStyle name="40% - Accent4 2 3 4 2 3" xfId="16810"/>
    <cellStyle name="40% - Accent4 2 3 4 3" xfId="3984"/>
    <cellStyle name="40% - Accent4 2 3 4 3 2" xfId="18754"/>
    <cellStyle name="40% - Accent4 2 3 4 4" xfId="16809"/>
    <cellStyle name="40% - Accent4 2 3 5" xfId="2002"/>
    <cellStyle name="40% - Accent4 2 3 5 2" xfId="3986"/>
    <cellStyle name="40% - Accent4 2 3 5 2 2" xfId="18756"/>
    <cellStyle name="40% - Accent4 2 3 5 3" xfId="16811"/>
    <cellStyle name="40% - Accent4 2 3 6" xfId="3971"/>
    <cellStyle name="40% - Accent4 2 3 6 2" xfId="18741"/>
    <cellStyle name="40% - Accent4 2 3 7" xfId="11342"/>
    <cellStyle name="40% - Accent4 2 3 8" xfId="9189"/>
    <cellStyle name="40% - Accent4 2 3 9" xfId="16796"/>
    <cellStyle name="40% - Accent4 2 4" xfId="2003"/>
    <cellStyle name="40% - Accent4 2 4 2" xfId="2004"/>
    <cellStyle name="40% - Accent4 2 4 2 2" xfId="2005"/>
    <cellStyle name="40% - Accent4 2 4 2 2 2" xfId="2006"/>
    <cellStyle name="40% - Accent4 2 4 2 2 2 2" xfId="3990"/>
    <cellStyle name="40% - Accent4 2 4 2 2 2 2 2" xfId="18760"/>
    <cellStyle name="40% - Accent4 2 4 2 2 2 3" xfId="16815"/>
    <cellStyle name="40% - Accent4 2 4 2 2 3" xfId="3989"/>
    <cellStyle name="40% - Accent4 2 4 2 2 3 2" xfId="18759"/>
    <cellStyle name="40% - Accent4 2 4 2 2 4" xfId="16814"/>
    <cellStyle name="40% - Accent4 2 4 2 3" xfId="2007"/>
    <cellStyle name="40% - Accent4 2 4 2 3 2" xfId="3991"/>
    <cellStyle name="40% - Accent4 2 4 2 3 2 2" xfId="18761"/>
    <cellStyle name="40% - Accent4 2 4 2 3 3" xfId="16816"/>
    <cellStyle name="40% - Accent4 2 4 2 4" xfId="3988"/>
    <cellStyle name="40% - Accent4 2 4 2 4 2" xfId="18758"/>
    <cellStyle name="40% - Accent4 2 4 2 5" xfId="16813"/>
    <cellStyle name="40% - Accent4 2 4 3" xfId="2008"/>
    <cellStyle name="40% - Accent4 2 4 3 2" xfId="2009"/>
    <cellStyle name="40% - Accent4 2 4 3 2 2" xfId="3993"/>
    <cellStyle name="40% - Accent4 2 4 3 2 2 2" xfId="18763"/>
    <cellStyle name="40% - Accent4 2 4 3 2 3" xfId="16818"/>
    <cellStyle name="40% - Accent4 2 4 3 3" xfId="3992"/>
    <cellStyle name="40% - Accent4 2 4 3 3 2" xfId="18762"/>
    <cellStyle name="40% - Accent4 2 4 3 4" xfId="16817"/>
    <cellStyle name="40% - Accent4 2 4 4" xfId="2010"/>
    <cellStyle name="40% - Accent4 2 4 4 2" xfId="3994"/>
    <cellStyle name="40% - Accent4 2 4 4 2 2" xfId="18764"/>
    <cellStyle name="40% - Accent4 2 4 4 3" xfId="16819"/>
    <cellStyle name="40% - Accent4 2 4 5" xfId="3987"/>
    <cellStyle name="40% - Accent4 2 4 5 2" xfId="18757"/>
    <cellStyle name="40% - Accent4 2 4 6" xfId="16812"/>
    <cellStyle name="40% - Accent4 2 5" xfId="2011"/>
    <cellStyle name="40% - Accent4 2 5 2" xfId="2012"/>
    <cellStyle name="40% - Accent4 2 5 2 2" xfId="2013"/>
    <cellStyle name="40% - Accent4 2 5 2 2 2" xfId="3997"/>
    <cellStyle name="40% - Accent4 2 5 2 2 2 2" xfId="18767"/>
    <cellStyle name="40% - Accent4 2 5 2 2 3" xfId="16822"/>
    <cellStyle name="40% - Accent4 2 5 2 3" xfId="3996"/>
    <cellStyle name="40% - Accent4 2 5 2 3 2" xfId="18766"/>
    <cellStyle name="40% - Accent4 2 5 2 4" xfId="16821"/>
    <cellStyle name="40% - Accent4 2 5 3" xfId="2014"/>
    <cellStyle name="40% - Accent4 2 5 3 2" xfId="3998"/>
    <cellStyle name="40% - Accent4 2 5 3 2 2" xfId="18768"/>
    <cellStyle name="40% - Accent4 2 5 3 3" xfId="16823"/>
    <cellStyle name="40% - Accent4 2 5 4" xfId="3995"/>
    <cellStyle name="40% - Accent4 2 5 4 2" xfId="18765"/>
    <cellStyle name="40% - Accent4 2 5 5" xfId="16820"/>
    <cellStyle name="40% - Accent4 2 6" xfId="2015"/>
    <cellStyle name="40% - Accent4 2 6 2" xfId="2016"/>
    <cellStyle name="40% - Accent4 2 6 2 2" xfId="4000"/>
    <cellStyle name="40% - Accent4 2 6 2 2 2" xfId="18770"/>
    <cellStyle name="40% - Accent4 2 6 2 3" xfId="16825"/>
    <cellStyle name="40% - Accent4 2 6 3" xfId="3999"/>
    <cellStyle name="40% - Accent4 2 6 3 2" xfId="18769"/>
    <cellStyle name="40% - Accent4 2 6 4" xfId="16824"/>
    <cellStyle name="40% - Accent4 2 7" xfId="2017"/>
    <cellStyle name="40% - Accent4 2 7 2" xfId="4001"/>
    <cellStyle name="40% - Accent4 2 7 2 2" xfId="18771"/>
    <cellStyle name="40% - Accent4 2 7 3" xfId="16826"/>
    <cellStyle name="40% - Accent4 2 8" xfId="3938"/>
    <cellStyle name="40% - Accent4 2 8 2" xfId="18708"/>
    <cellStyle name="40% - Accent4 2 9" xfId="1954"/>
    <cellStyle name="40% - Accent4 2 9 2" xfId="16763"/>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10" xfId="16828"/>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2 2 2" xfId="18778"/>
    <cellStyle name="40% - Accent5 2 2 2 2 2 2 2 3" xfId="16833"/>
    <cellStyle name="40% - Accent5 2 2 2 2 2 2 3" xfId="4007"/>
    <cellStyle name="40% - Accent5 2 2 2 2 2 2 3 2" xfId="18777"/>
    <cellStyle name="40% - Accent5 2 2 2 2 2 2 4" xfId="16832"/>
    <cellStyle name="40% - Accent5 2 2 2 2 2 3" xfId="2025"/>
    <cellStyle name="40% - Accent5 2 2 2 2 2 3 2" xfId="4009"/>
    <cellStyle name="40% - Accent5 2 2 2 2 2 3 2 2" xfId="18779"/>
    <cellStyle name="40% - Accent5 2 2 2 2 2 3 3" xfId="16834"/>
    <cellStyle name="40% - Accent5 2 2 2 2 2 4" xfId="4006"/>
    <cellStyle name="40% - Accent5 2 2 2 2 2 4 2" xfId="18776"/>
    <cellStyle name="40% - Accent5 2 2 2 2 2 5" xfId="16831"/>
    <cellStyle name="40% - Accent5 2 2 2 2 3" xfId="2026"/>
    <cellStyle name="40% - Accent5 2 2 2 2 3 2" xfId="2027"/>
    <cellStyle name="40% - Accent5 2 2 2 2 3 2 2" xfId="4011"/>
    <cellStyle name="40% - Accent5 2 2 2 2 3 2 2 2" xfId="18781"/>
    <cellStyle name="40% - Accent5 2 2 2 2 3 2 3" xfId="16836"/>
    <cellStyle name="40% - Accent5 2 2 2 2 3 3" xfId="4010"/>
    <cellStyle name="40% - Accent5 2 2 2 2 3 3 2" xfId="18780"/>
    <cellStyle name="40% - Accent5 2 2 2 2 3 4" xfId="16835"/>
    <cellStyle name="40% - Accent5 2 2 2 2 4" xfId="2028"/>
    <cellStyle name="40% - Accent5 2 2 2 2 4 2" xfId="4012"/>
    <cellStyle name="40% - Accent5 2 2 2 2 4 2 2" xfId="18782"/>
    <cellStyle name="40% - Accent5 2 2 2 2 4 3" xfId="16837"/>
    <cellStyle name="40% - Accent5 2 2 2 2 5" xfId="4005"/>
    <cellStyle name="40% - Accent5 2 2 2 2 5 2" xfId="18775"/>
    <cellStyle name="40% - Accent5 2 2 2 2 6" xfId="16830"/>
    <cellStyle name="40% - Accent5 2 2 2 3" xfId="2029"/>
    <cellStyle name="40% - Accent5 2 2 2 3 2" xfId="2030"/>
    <cellStyle name="40% - Accent5 2 2 2 3 2 2" xfId="2031"/>
    <cellStyle name="40% - Accent5 2 2 2 3 2 2 2" xfId="4015"/>
    <cellStyle name="40% - Accent5 2 2 2 3 2 2 2 2" xfId="18785"/>
    <cellStyle name="40% - Accent5 2 2 2 3 2 2 3" xfId="16840"/>
    <cellStyle name="40% - Accent5 2 2 2 3 2 3" xfId="4014"/>
    <cellStyle name="40% - Accent5 2 2 2 3 2 3 2" xfId="18784"/>
    <cellStyle name="40% - Accent5 2 2 2 3 2 4" xfId="16839"/>
    <cellStyle name="40% - Accent5 2 2 2 3 3" xfId="2032"/>
    <cellStyle name="40% - Accent5 2 2 2 3 3 2" xfId="4016"/>
    <cellStyle name="40% - Accent5 2 2 2 3 3 2 2" xfId="18786"/>
    <cellStyle name="40% - Accent5 2 2 2 3 3 3" xfId="16841"/>
    <cellStyle name="40% - Accent5 2 2 2 3 4" xfId="4013"/>
    <cellStyle name="40% - Accent5 2 2 2 3 4 2" xfId="18783"/>
    <cellStyle name="40% - Accent5 2 2 2 3 5" xfId="16838"/>
    <cellStyle name="40% - Accent5 2 2 2 4" xfId="2033"/>
    <cellStyle name="40% - Accent5 2 2 2 4 2" xfId="2034"/>
    <cellStyle name="40% - Accent5 2 2 2 4 2 2" xfId="4018"/>
    <cellStyle name="40% - Accent5 2 2 2 4 2 2 2" xfId="18788"/>
    <cellStyle name="40% - Accent5 2 2 2 4 2 3" xfId="16843"/>
    <cellStyle name="40% - Accent5 2 2 2 4 3" xfId="4017"/>
    <cellStyle name="40% - Accent5 2 2 2 4 3 2" xfId="18787"/>
    <cellStyle name="40% - Accent5 2 2 2 4 4" xfId="16842"/>
    <cellStyle name="40% - Accent5 2 2 2 5" xfId="2035"/>
    <cellStyle name="40% - Accent5 2 2 2 5 2" xfId="4019"/>
    <cellStyle name="40% - Accent5 2 2 2 5 2 2" xfId="18789"/>
    <cellStyle name="40% - Accent5 2 2 2 5 3" xfId="16844"/>
    <cellStyle name="40% - Accent5 2 2 2 6" xfId="4004"/>
    <cellStyle name="40% - Accent5 2 2 2 6 2" xfId="18774"/>
    <cellStyle name="40% - Accent5 2 2 2 7" xfId="16829"/>
    <cellStyle name="40% - Accent5 2 2 3" xfId="2036"/>
    <cellStyle name="40% - Accent5 2 2 3 2" xfId="2037"/>
    <cellStyle name="40% - Accent5 2 2 3 2 2" xfId="2038"/>
    <cellStyle name="40% - Accent5 2 2 3 2 2 2" xfId="2039"/>
    <cellStyle name="40% - Accent5 2 2 3 2 2 2 2" xfId="4023"/>
    <cellStyle name="40% - Accent5 2 2 3 2 2 2 2 2" xfId="18793"/>
    <cellStyle name="40% - Accent5 2 2 3 2 2 2 3" xfId="16848"/>
    <cellStyle name="40% - Accent5 2 2 3 2 2 3" xfId="4022"/>
    <cellStyle name="40% - Accent5 2 2 3 2 2 3 2" xfId="18792"/>
    <cellStyle name="40% - Accent5 2 2 3 2 2 4" xfId="16847"/>
    <cellStyle name="40% - Accent5 2 2 3 2 3" xfId="2040"/>
    <cellStyle name="40% - Accent5 2 2 3 2 3 2" xfId="4024"/>
    <cellStyle name="40% - Accent5 2 2 3 2 3 2 2" xfId="18794"/>
    <cellStyle name="40% - Accent5 2 2 3 2 3 3" xfId="16849"/>
    <cellStyle name="40% - Accent5 2 2 3 2 4" xfId="4021"/>
    <cellStyle name="40% - Accent5 2 2 3 2 4 2" xfId="18791"/>
    <cellStyle name="40% - Accent5 2 2 3 2 5" xfId="16846"/>
    <cellStyle name="40% - Accent5 2 2 3 3" xfId="2041"/>
    <cellStyle name="40% - Accent5 2 2 3 3 2" xfId="2042"/>
    <cellStyle name="40% - Accent5 2 2 3 3 2 2" xfId="4026"/>
    <cellStyle name="40% - Accent5 2 2 3 3 2 2 2" xfId="18796"/>
    <cellStyle name="40% - Accent5 2 2 3 3 2 3" xfId="16851"/>
    <cellStyle name="40% - Accent5 2 2 3 3 3" xfId="4025"/>
    <cellStyle name="40% - Accent5 2 2 3 3 3 2" xfId="18795"/>
    <cellStyle name="40% - Accent5 2 2 3 3 4" xfId="16850"/>
    <cellStyle name="40% - Accent5 2 2 3 4" xfId="2043"/>
    <cellStyle name="40% - Accent5 2 2 3 4 2" xfId="4027"/>
    <cellStyle name="40% - Accent5 2 2 3 4 2 2" xfId="18797"/>
    <cellStyle name="40% - Accent5 2 2 3 4 3" xfId="16852"/>
    <cellStyle name="40% - Accent5 2 2 3 5" xfId="4020"/>
    <cellStyle name="40% - Accent5 2 2 3 5 2" xfId="18790"/>
    <cellStyle name="40% - Accent5 2 2 3 6" xfId="16845"/>
    <cellStyle name="40% - Accent5 2 2 4" xfId="2044"/>
    <cellStyle name="40% - Accent5 2 2 4 2" xfId="2045"/>
    <cellStyle name="40% - Accent5 2 2 4 2 2" xfId="2046"/>
    <cellStyle name="40% - Accent5 2 2 4 2 2 2" xfId="4030"/>
    <cellStyle name="40% - Accent5 2 2 4 2 2 2 2" xfId="18800"/>
    <cellStyle name="40% - Accent5 2 2 4 2 2 3" xfId="16855"/>
    <cellStyle name="40% - Accent5 2 2 4 2 3" xfId="4029"/>
    <cellStyle name="40% - Accent5 2 2 4 2 3 2" xfId="18799"/>
    <cellStyle name="40% - Accent5 2 2 4 2 4" xfId="16854"/>
    <cellStyle name="40% - Accent5 2 2 4 3" xfId="2047"/>
    <cellStyle name="40% - Accent5 2 2 4 3 2" xfId="4031"/>
    <cellStyle name="40% - Accent5 2 2 4 3 2 2" xfId="18801"/>
    <cellStyle name="40% - Accent5 2 2 4 3 3" xfId="16856"/>
    <cellStyle name="40% - Accent5 2 2 4 4" xfId="4028"/>
    <cellStyle name="40% - Accent5 2 2 4 4 2" xfId="18798"/>
    <cellStyle name="40% - Accent5 2 2 4 5" xfId="16853"/>
    <cellStyle name="40% - Accent5 2 2 5" xfId="2048"/>
    <cellStyle name="40% - Accent5 2 2 5 2" xfId="2049"/>
    <cellStyle name="40% - Accent5 2 2 5 2 2" xfId="4033"/>
    <cellStyle name="40% - Accent5 2 2 5 2 2 2" xfId="18803"/>
    <cellStyle name="40% - Accent5 2 2 5 2 3" xfId="16858"/>
    <cellStyle name="40% - Accent5 2 2 5 3" xfId="4032"/>
    <cellStyle name="40% - Accent5 2 2 5 3 2" xfId="18802"/>
    <cellStyle name="40% - Accent5 2 2 5 4" xfId="16857"/>
    <cellStyle name="40% - Accent5 2 2 6" xfId="2050"/>
    <cellStyle name="40% - Accent5 2 2 6 2" xfId="4034"/>
    <cellStyle name="40% - Accent5 2 2 6 2 2" xfId="18804"/>
    <cellStyle name="40% - Accent5 2 2 6 3" xfId="16859"/>
    <cellStyle name="40% - Accent5 2 2 7" xfId="4003"/>
    <cellStyle name="40% - Accent5 2 2 7 2" xfId="1877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2 2 2" xfId="18809"/>
    <cellStyle name="40% - Accent5 2 3 2 2 2 2 3" xfId="16864"/>
    <cellStyle name="40% - Accent5 2 3 2 2 2 3" xfId="4038"/>
    <cellStyle name="40% - Accent5 2 3 2 2 2 3 2" xfId="18808"/>
    <cellStyle name="40% - Accent5 2 3 2 2 2 4" xfId="16863"/>
    <cellStyle name="40% - Accent5 2 3 2 2 3" xfId="2056"/>
    <cellStyle name="40% - Accent5 2 3 2 2 3 2" xfId="4040"/>
    <cellStyle name="40% - Accent5 2 3 2 2 3 2 2" xfId="18810"/>
    <cellStyle name="40% - Accent5 2 3 2 2 3 3" xfId="16865"/>
    <cellStyle name="40% - Accent5 2 3 2 2 4" xfId="4037"/>
    <cellStyle name="40% - Accent5 2 3 2 2 4 2" xfId="18807"/>
    <cellStyle name="40% - Accent5 2 3 2 2 5" xfId="16862"/>
    <cellStyle name="40% - Accent5 2 3 2 3" xfId="2057"/>
    <cellStyle name="40% - Accent5 2 3 2 3 2" xfId="2058"/>
    <cellStyle name="40% - Accent5 2 3 2 3 2 2" xfId="4042"/>
    <cellStyle name="40% - Accent5 2 3 2 3 2 2 2" xfId="18812"/>
    <cellStyle name="40% - Accent5 2 3 2 3 2 3" xfId="16867"/>
    <cellStyle name="40% - Accent5 2 3 2 3 3" xfId="4041"/>
    <cellStyle name="40% - Accent5 2 3 2 3 3 2" xfId="18811"/>
    <cellStyle name="40% - Accent5 2 3 2 3 4" xfId="16866"/>
    <cellStyle name="40% - Accent5 2 3 2 4" xfId="2059"/>
    <cellStyle name="40% - Accent5 2 3 2 4 2" xfId="4043"/>
    <cellStyle name="40% - Accent5 2 3 2 4 2 2" xfId="18813"/>
    <cellStyle name="40% - Accent5 2 3 2 4 3" xfId="16868"/>
    <cellStyle name="40% - Accent5 2 3 2 5" xfId="4036"/>
    <cellStyle name="40% - Accent5 2 3 2 5 2" xfId="18806"/>
    <cellStyle name="40% - Accent5 2 3 2 6" xfId="12219"/>
    <cellStyle name="40% - Accent5 2 3 2 7" xfId="8571"/>
    <cellStyle name="40% - Accent5 2 3 2 8" xfId="16861"/>
    <cellStyle name="40% - Accent5 2 3 3" xfId="2060"/>
    <cellStyle name="40% - Accent5 2 3 3 2" xfId="2061"/>
    <cellStyle name="40% - Accent5 2 3 3 2 2" xfId="2062"/>
    <cellStyle name="40% - Accent5 2 3 3 2 2 2" xfId="4046"/>
    <cellStyle name="40% - Accent5 2 3 3 2 2 2 2" xfId="18816"/>
    <cellStyle name="40% - Accent5 2 3 3 2 2 3" xfId="16871"/>
    <cellStyle name="40% - Accent5 2 3 3 2 3" xfId="4045"/>
    <cellStyle name="40% - Accent5 2 3 3 2 3 2" xfId="18815"/>
    <cellStyle name="40% - Accent5 2 3 3 2 4" xfId="16870"/>
    <cellStyle name="40% - Accent5 2 3 3 3" xfId="2063"/>
    <cellStyle name="40% - Accent5 2 3 3 3 2" xfId="4047"/>
    <cellStyle name="40% - Accent5 2 3 3 3 2 2" xfId="18817"/>
    <cellStyle name="40% - Accent5 2 3 3 3 3" xfId="16872"/>
    <cellStyle name="40% - Accent5 2 3 3 4" xfId="4044"/>
    <cellStyle name="40% - Accent5 2 3 3 4 2" xfId="18814"/>
    <cellStyle name="40% - Accent5 2 3 3 5" xfId="16869"/>
    <cellStyle name="40% - Accent5 2 3 4" xfId="2064"/>
    <cellStyle name="40% - Accent5 2 3 4 2" xfId="2065"/>
    <cellStyle name="40% - Accent5 2 3 4 2 2" xfId="4049"/>
    <cellStyle name="40% - Accent5 2 3 4 2 2 2" xfId="18819"/>
    <cellStyle name="40% - Accent5 2 3 4 2 3" xfId="16874"/>
    <cellStyle name="40% - Accent5 2 3 4 3" xfId="4048"/>
    <cellStyle name="40% - Accent5 2 3 4 3 2" xfId="18818"/>
    <cellStyle name="40% - Accent5 2 3 4 4" xfId="16873"/>
    <cellStyle name="40% - Accent5 2 3 5" xfId="2066"/>
    <cellStyle name="40% - Accent5 2 3 5 2" xfId="4050"/>
    <cellStyle name="40% - Accent5 2 3 5 2 2" xfId="18820"/>
    <cellStyle name="40% - Accent5 2 3 5 3" xfId="16875"/>
    <cellStyle name="40% - Accent5 2 3 6" xfId="4035"/>
    <cellStyle name="40% - Accent5 2 3 6 2" xfId="18805"/>
    <cellStyle name="40% - Accent5 2 3 7" xfId="12287"/>
    <cellStyle name="40% - Accent5 2 3 8" xfId="6600"/>
    <cellStyle name="40% - Accent5 2 3 9" xfId="16860"/>
    <cellStyle name="40% - Accent5 2 4" xfId="2067"/>
    <cellStyle name="40% - Accent5 2 4 2" xfId="2068"/>
    <cellStyle name="40% - Accent5 2 4 2 2" xfId="2069"/>
    <cellStyle name="40% - Accent5 2 4 2 2 2" xfId="2070"/>
    <cellStyle name="40% - Accent5 2 4 2 2 2 2" xfId="4054"/>
    <cellStyle name="40% - Accent5 2 4 2 2 2 2 2" xfId="18824"/>
    <cellStyle name="40% - Accent5 2 4 2 2 2 3" xfId="16879"/>
    <cellStyle name="40% - Accent5 2 4 2 2 3" xfId="4053"/>
    <cellStyle name="40% - Accent5 2 4 2 2 3 2" xfId="18823"/>
    <cellStyle name="40% - Accent5 2 4 2 2 4" xfId="16878"/>
    <cellStyle name="40% - Accent5 2 4 2 3" xfId="2071"/>
    <cellStyle name="40% - Accent5 2 4 2 3 2" xfId="4055"/>
    <cellStyle name="40% - Accent5 2 4 2 3 2 2" xfId="18825"/>
    <cellStyle name="40% - Accent5 2 4 2 3 3" xfId="16880"/>
    <cellStyle name="40% - Accent5 2 4 2 4" xfId="4052"/>
    <cellStyle name="40% - Accent5 2 4 2 4 2" xfId="18822"/>
    <cellStyle name="40% - Accent5 2 4 2 5" xfId="16877"/>
    <cellStyle name="40% - Accent5 2 4 3" xfId="2072"/>
    <cellStyle name="40% - Accent5 2 4 3 2" xfId="2073"/>
    <cellStyle name="40% - Accent5 2 4 3 2 2" xfId="4057"/>
    <cellStyle name="40% - Accent5 2 4 3 2 2 2" xfId="18827"/>
    <cellStyle name="40% - Accent5 2 4 3 2 3" xfId="16882"/>
    <cellStyle name="40% - Accent5 2 4 3 3" xfId="4056"/>
    <cellStyle name="40% - Accent5 2 4 3 3 2" xfId="18826"/>
    <cellStyle name="40% - Accent5 2 4 3 4" xfId="16881"/>
    <cellStyle name="40% - Accent5 2 4 4" xfId="2074"/>
    <cellStyle name="40% - Accent5 2 4 4 2" xfId="4058"/>
    <cellStyle name="40% - Accent5 2 4 4 2 2" xfId="18828"/>
    <cellStyle name="40% - Accent5 2 4 4 3" xfId="16883"/>
    <cellStyle name="40% - Accent5 2 4 5" xfId="4051"/>
    <cellStyle name="40% - Accent5 2 4 5 2" xfId="18821"/>
    <cellStyle name="40% - Accent5 2 4 6" xfId="16876"/>
    <cellStyle name="40% - Accent5 2 5" xfId="2075"/>
    <cellStyle name="40% - Accent5 2 5 2" xfId="2076"/>
    <cellStyle name="40% - Accent5 2 5 2 2" xfId="2077"/>
    <cellStyle name="40% - Accent5 2 5 2 2 2" xfId="4061"/>
    <cellStyle name="40% - Accent5 2 5 2 2 2 2" xfId="18831"/>
    <cellStyle name="40% - Accent5 2 5 2 2 3" xfId="16886"/>
    <cellStyle name="40% - Accent5 2 5 2 3" xfId="4060"/>
    <cellStyle name="40% - Accent5 2 5 2 3 2" xfId="18830"/>
    <cellStyle name="40% - Accent5 2 5 2 4" xfId="16885"/>
    <cellStyle name="40% - Accent5 2 5 3" xfId="2078"/>
    <cellStyle name="40% - Accent5 2 5 3 2" xfId="4062"/>
    <cellStyle name="40% - Accent5 2 5 3 2 2" xfId="18832"/>
    <cellStyle name="40% - Accent5 2 5 3 3" xfId="16887"/>
    <cellStyle name="40% - Accent5 2 5 4" xfId="4059"/>
    <cellStyle name="40% - Accent5 2 5 4 2" xfId="18829"/>
    <cellStyle name="40% - Accent5 2 5 5" xfId="16884"/>
    <cellStyle name="40% - Accent5 2 6" xfId="2079"/>
    <cellStyle name="40% - Accent5 2 6 2" xfId="2080"/>
    <cellStyle name="40% - Accent5 2 6 2 2" xfId="4064"/>
    <cellStyle name="40% - Accent5 2 6 2 2 2" xfId="18834"/>
    <cellStyle name="40% - Accent5 2 6 2 3" xfId="16889"/>
    <cellStyle name="40% - Accent5 2 6 3" xfId="4063"/>
    <cellStyle name="40% - Accent5 2 6 3 2" xfId="18833"/>
    <cellStyle name="40% - Accent5 2 6 4" xfId="16888"/>
    <cellStyle name="40% - Accent5 2 7" xfId="2081"/>
    <cellStyle name="40% - Accent5 2 7 2" xfId="4065"/>
    <cellStyle name="40% - Accent5 2 7 2 2" xfId="18835"/>
    <cellStyle name="40% - Accent5 2 7 3" xfId="16890"/>
    <cellStyle name="40% - Accent5 2 8" xfId="4002"/>
    <cellStyle name="40% - Accent5 2 8 2" xfId="18772"/>
    <cellStyle name="40% - Accent5 2 9" xfId="2018"/>
    <cellStyle name="40% - Accent5 2 9 2" xfId="16827"/>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10" xfId="16892"/>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2 2 2" xfId="18842"/>
    <cellStyle name="40% - Accent6 2 2 2 2 2 2 2 3" xfId="16897"/>
    <cellStyle name="40% - Accent6 2 2 2 2 2 2 3" xfId="4071"/>
    <cellStyle name="40% - Accent6 2 2 2 2 2 2 3 2" xfId="18841"/>
    <cellStyle name="40% - Accent6 2 2 2 2 2 2 4" xfId="16896"/>
    <cellStyle name="40% - Accent6 2 2 2 2 2 3" xfId="2089"/>
    <cellStyle name="40% - Accent6 2 2 2 2 2 3 2" xfId="4073"/>
    <cellStyle name="40% - Accent6 2 2 2 2 2 3 2 2" xfId="18843"/>
    <cellStyle name="40% - Accent6 2 2 2 2 2 3 3" xfId="16898"/>
    <cellStyle name="40% - Accent6 2 2 2 2 2 4" xfId="4070"/>
    <cellStyle name="40% - Accent6 2 2 2 2 2 4 2" xfId="18840"/>
    <cellStyle name="40% - Accent6 2 2 2 2 2 5" xfId="16895"/>
    <cellStyle name="40% - Accent6 2 2 2 2 3" xfId="2090"/>
    <cellStyle name="40% - Accent6 2 2 2 2 3 2" xfId="2091"/>
    <cellStyle name="40% - Accent6 2 2 2 2 3 2 2" xfId="4075"/>
    <cellStyle name="40% - Accent6 2 2 2 2 3 2 2 2" xfId="18845"/>
    <cellStyle name="40% - Accent6 2 2 2 2 3 2 3" xfId="16900"/>
    <cellStyle name="40% - Accent6 2 2 2 2 3 3" xfId="4074"/>
    <cellStyle name="40% - Accent6 2 2 2 2 3 3 2" xfId="18844"/>
    <cellStyle name="40% - Accent6 2 2 2 2 3 4" xfId="16899"/>
    <cellStyle name="40% - Accent6 2 2 2 2 4" xfId="2092"/>
    <cellStyle name="40% - Accent6 2 2 2 2 4 2" xfId="4076"/>
    <cellStyle name="40% - Accent6 2 2 2 2 4 2 2" xfId="18846"/>
    <cellStyle name="40% - Accent6 2 2 2 2 4 3" xfId="16901"/>
    <cellStyle name="40% - Accent6 2 2 2 2 5" xfId="4069"/>
    <cellStyle name="40% - Accent6 2 2 2 2 5 2" xfId="18839"/>
    <cellStyle name="40% - Accent6 2 2 2 2 6" xfId="16894"/>
    <cellStyle name="40% - Accent6 2 2 2 3" xfId="2093"/>
    <cellStyle name="40% - Accent6 2 2 2 3 2" xfId="2094"/>
    <cellStyle name="40% - Accent6 2 2 2 3 2 2" xfId="2095"/>
    <cellStyle name="40% - Accent6 2 2 2 3 2 2 2" xfId="4079"/>
    <cellStyle name="40% - Accent6 2 2 2 3 2 2 2 2" xfId="18849"/>
    <cellStyle name="40% - Accent6 2 2 2 3 2 2 3" xfId="16904"/>
    <cellStyle name="40% - Accent6 2 2 2 3 2 3" xfId="4078"/>
    <cellStyle name="40% - Accent6 2 2 2 3 2 3 2" xfId="18848"/>
    <cellStyle name="40% - Accent6 2 2 2 3 2 4" xfId="16903"/>
    <cellStyle name="40% - Accent6 2 2 2 3 3" xfId="2096"/>
    <cellStyle name="40% - Accent6 2 2 2 3 3 2" xfId="4080"/>
    <cellStyle name="40% - Accent6 2 2 2 3 3 2 2" xfId="18850"/>
    <cellStyle name="40% - Accent6 2 2 2 3 3 3" xfId="16905"/>
    <cellStyle name="40% - Accent6 2 2 2 3 4" xfId="4077"/>
    <cellStyle name="40% - Accent6 2 2 2 3 4 2" xfId="18847"/>
    <cellStyle name="40% - Accent6 2 2 2 3 5" xfId="16902"/>
    <cellStyle name="40% - Accent6 2 2 2 4" xfId="2097"/>
    <cellStyle name="40% - Accent6 2 2 2 4 2" xfId="2098"/>
    <cellStyle name="40% - Accent6 2 2 2 4 2 2" xfId="4082"/>
    <cellStyle name="40% - Accent6 2 2 2 4 2 2 2" xfId="18852"/>
    <cellStyle name="40% - Accent6 2 2 2 4 2 3" xfId="16907"/>
    <cellStyle name="40% - Accent6 2 2 2 4 3" xfId="4081"/>
    <cellStyle name="40% - Accent6 2 2 2 4 3 2" xfId="18851"/>
    <cellStyle name="40% - Accent6 2 2 2 4 4" xfId="16906"/>
    <cellStyle name="40% - Accent6 2 2 2 5" xfId="2099"/>
    <cellStyle name="40% - Accent6 2 2 2 5 2" xfId="4083"/>
    <cellStyle name="40% - Accent6 2 2 2 5 2 2" xfId="18853"/>
    <cellStyle name="40% - Accent6 2 2 2 5 3" xfId="16908"/>
    <cellStyle name="40% - Accent6 2 2 2 6" xfId="4068"/>
    <cellStyle name="40% - Accent6 2 2 2 6 2" xfId="18838"/>
    <cellStyle name="40% - Accent6 2 2 2 7" xfId="16893"/>
    <cellStyle name="40% - Accent6 2 2 3" xfId="2100"/>
    <cellStyle name="40% - Accent6 2 2 3 2" xfId="2101"/>
    <cellStyle name="40% - Accent6 2 2 3 2 2" xfId="2102"/>
    <cellStyle name="40% - Accent6 2 2 3 2 2 2" xfId="2103"/>
    <cellStyle name="40% - Accent6 2 2 3 2 2 2 2" xfId="4087"/>
    <cellStyle name="40% - Accent6 2 2 3 2 2 2 2 2" xfId="18857"/>
    <cellStyle name="40% - Accent6 2 2 3 2 2 2 3" xfId="16912"/>
    <cellStyle name="40% - Accent6 2 2 3 2 2 3" xfId="4086"/>
    <cellStyle name="40% - Accent6 2 2 3 2 2 3 2" xfId="18856"/>
    <cellStyle name="40% - Accent6 2 2 3 2 2 4" xfId="16911"/>
    <cellStyle name="40% - Accent6 2 2 3 2 3" xfId="2104"/>
    <cellStyle name="40% - Accent6 2 2 3 2 3 2" xfId="4088"/>
    <cellStyle name="40% - Accent6 2 2 3 2 3 2 2" xfId="18858"/>
    <cellStyle name="40% - Accent6 2 2 3 2 3 3" xfId="16913"/>
    <cellStyle name="40% - Accent6 2 2 3 2 4" xfId="4085"/>
    <cellStyle name="40% - Accent6 2 2 3 2 4 2" xfId="18855"/>
    <cellStyle name="40% - Accent6 2 2 3 2 5" xfId="16910"/>
    <cellStyle name="40% - Accent6 2 2 3 3" xfId="2105"/>
    <cellStyle name="40% - Accent6 2 2 3 3 2" xfId="2106"/>
    <cellStyle name="40% - Accent6 2 2 3 3 2 2" xfId="4090"/>
    <cellStyle name="40% - Accent6 2 2 3 3 2 2 2" xfId="18860"/>
    <cellStyle name="40% - Accent6 2 2 3 3 2 3" xfId="16915"/>
    <cellStyle name="40% - Accent6 2 2 3 3 3" xfId="4089"/>
    <cellStyle name="40% - Accent6 2 2 3 3 3 2" xfId="18859"/>
    <cellStyle name="40% - Accent6 2 2 3 3 4" xfId="16914"/>
    <cellStyle name="40% - Accent6 2 2 3 4" xfId="2107"/>
    <cellStyle name="40% - Accent6 2 2 3 4 2" xfId="4091"/>
    <cellStyle name="40% - Accent6 2 2 3 4 2 2" xfId="18861"/>
    <cellStyle name="40% - Accent6 2 2 3 4 3" xfId="16916"/>
    <cellStyle name="40% - Accent6 2 2 3 5" xfId="4084"/>
    <cellStyle name="40% - Accent6 2 2 3 5 2" xfId="18854"/>
    <cellStyle name="40% - Accent6 2 2 3 6" xfId="16909"/>
    <cellStyle name="40% - Accent6 2 2 4" xfId="2108"/>
    <cellStyle name="40% - Accent6 2 2 4 2" xfId="2109"/>
    <cellStyle name="40% - Accent6 2 2 4 2 2" xfId="2110"/>
    <cellStyle name="40% - Accent6 2 2 4 2 2 2" xfId="4094"/>
    <cellStyle name="40% - Accent6 2 2 4 2 2 2 2" xfId="18864"/>
    <cellStyle name="40% - Accent6 2 2 4 2 2 3" xfId="16919"/>
    <cellStyle name="40% - Accent6 2 2 4 2 3" xfId="4093"/>
    <cellStyle name="40% - Accent6 2 2 4 2 3 2" xfId="18863"/>
    <cellStyle name="40% - Accent6 2 2 4 2 4" xfId="16918"/>
    <cellStyle name="40% - Accent6 2 2 4 3" xfId="2111"/>
    <cellStyle name="40% - Accent6 2 2 4 3 2" xfId="4095"/>
    <cellStyle name="40% - Accent6 2 2 4 3 2 2" xfId="18865"/>
    <cellStyle name="40% - Accent6 2 2 4 3 3" xfId="16920"/>
    <cellStyle name="40% - Accent6 2 2 4 4" xfId="4092"/>
    <cellStyle name="40% - Accent6 2 2 4 4 2" xfId="18862"/>
    <cellStyle name="40% - Accent6 2 2 4 5" xfId="16917"/>
    <cellStyle name="40% - Accent6 2 2 5" xfId="2112"/>
    <cellStyle name="40% - Accent6 2 2 5 2" xfId="2113"/>
    <cellStyle name="40% - Accent6 2 2 5 2 2" xfId="4097"/>
    <cellStyle name="40% - Accent6 2 2 5 2 2 2" xfId="18867"/>
    <cellStyle name="40% - Accent6 2 2 5 2 3" xfId="16922"/>
    <cellStyle name="40% - Accent6 2 2 5 3" xfId="4096"/>
    <cellStyle name="40% - Accent6 2 2 5 3 2" xfId="18866"/>
    <cellStyle name="40% - Accent6 2 2 5 4" xfId="16921"/>
    <cellStyle name="40% - Accent6 2 2 6" xfId="2114"/>
    <cellStyle name="40% - Accent6 2 2 6 2" xfId="4098"/>
    <cellStyle name="40% - Accent6 2 2 6 2 2" xfId="18868"/>
    <cellStyle name="40% - Accent6 2 2 6 3" xfId="16923"/>
    <cellStyle name="40% - Accent6 2 2 7" xfId="4067"/>
    <cellStyle name="40% - Accent6 2 2 7 2" xfId="1883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2 2 2" xfId="18873"/>
    <cellStyle name="40% - Accent6 2 3 2 2 2 2 3" xfId="16928"/>
    <cellStyle name="40% - Accent6 2 3 2 2 2 3" xfId="4102"/>
    <cellStyle name="40% - Accent6 2 3 2 2 2 3 2" xfId="18872"/>
    <cellStyle name="40% - Accent6 2 3 2 2 2 4" xfId="16927"/>
    <cellStyle name="40% - Accent6 2 3 2 2 3" xfId="2120"/>
    <cellStyle name="40% - Accent6 2 3 2 2 3 2" xfId="4104"/>
    <cellStyle name="40% - Accent6 2 3 2 2 3 2 2" xfId="18874"/>
    <cellStyle name="40% - Accent6 2 3 2 2 3 3" xfId="16929"/>
    <cellStyle name="40% - Accent6 2 3 2 2 4" xfId="4101"/>
    <cellStyle name="40% - Accent6 2 3 2 2 4 2" xfId="18871"/>
    <cellStyle name="40% - Accent6 2 3 2 2 5" xfId="16926"/>
    <cellStyle name="40% - Accent6 2 3 2 3" xfId="2121"/>
    <cellStyle name="40% - Accent6 2 3 2 3 2" xfId="2122"/>
    <cellStyle name="40% - Accent6 2 3 2 3 2 2" xfId="4106"/>
    <cellStyle name="40% - Accent6 2 3 2 3 2 2 2" xfId="18876"/>
    <cellStyle name="40% - Accent6 2 3 2 3 2 3" xfId="16931"/>
    <cellStyle name="40% - Accent6 2 3 2 3 3" xfId="4105"/>
    <cellStyle name="40% - Accent6 2 3 2 3 3 2" xfId="18875"/>
    <cellStyle name="40% - Accent6 2 3 2 3 4" xfId="16930"/>
    <cellStyle name="40% - Accent6 2 3 2 4" xfId="2123"/>
    <cellStyle name="40% - Accent6 2 3 2 4 2" xfId="4107"/>
    <cellStyle name="40% - Accent6 2 3 2 4 2 2" xfId="18877"/>
    <cellStyle name="40% - Accent6 2 3 2 4 3" xfId="16932"/>
    <cellStyle name="40% - Accent6 2 3 2 5" xfId="4100"/>
    <cellStyle name="40% - Accent6 2 3 2 5 2" xfId="18870"/>
    <cellStyle name="40% - Accent6 2 3 2 6" xfId="12031"/>
    <cellStyle name="40% - Accent6 2 3 2 7" xfId="9295"/>
    <cellStyle name="40% - Accent6 2 3 2 8" xfId="16925"/>
    <cellStyle name="40% - Accent6 2 3 3" xfId="2124"/>
    <cellStyle name="40% - Accent6 2 3 3 2" xfId="2125"/>
    <cellStyle name="40% - Accent6 2 3 3 2 2" xfId="2126"/>
    <cellStyle name="40% - Accent6 2 3 3 2 2 2" xfId="4110"/>
    <cellStyle name="40% - Accent6 2 3 3 2 2 2 2" xfId="18880"/>
    <cellStyle name="40% - Accent6 2 3 3 2 2 3" xfId="16935"/>
    <cellStyle name="40% - Accent6 2 3 3 2 3" xfId="4109"/>
    <cellStyle name="40% - Accent6 2 3 3 2 3 2" xfId="18879"/>
    <cellStyle name="40% - Accent6 2 3 3 2 4" xfId="16934"/>
    <cellStyle name="40% - Accent6 2 3 3 3" xfId="2127"/>
    <cellStyle name="40% - Accent6 2 3 3 3 2" xfId="4111"/>
    <cellStyle name="40% - Accent6 2 3 3 3 2 2" xfId="18881"/>
    <cellStyle name="40% - Accent6 2 3 3 3 3" xfId="16936"/>
    <cellStyle name="40% - Accent6 2 3 3 4" xfId="4108"/>
    <cellStyle name="40% - Accent6 2 3 3 4 2" xfId="18878"/>
    <cellStyle name="40% - Accent6 2 3 3 5" xfId="16933"/>
    <cellStyle name="40% - Accent6 2 3 4" xfId="2128"/>
    <cellStyle name="40% - Accent6 2 3 4 2" xfId="2129"/>
    <cellStyle name="40% - Accent6 2 3 4 2 2" xfId="4113"/>
    <cellStyle name="40% - Accent6 2 3 4 2 2 2" xfId="18883"/>
    <cellStyle name="40% - Accent6 2 3 4 2 3" xfId="16938"/>
    <cellStyle name="40% - Accent6 2 3 4 3" xfId="4112"/>
    <cellStyle name="40% - Accent6 2 3 4 3 2" xfId="18882"/>
    <cellStyle name="40% - Accent6 2 3 4 4" xfId="16937"/>
    <cellStyle name="40% - Accent6 2 3 5" xfId="2130"/>
    <cellStyle name="40% - Accent6 2 3 5 2" xfId="4114"/>
    <cellStyle name="40% - Accent6 2 3 5 2 2" xfId="18884"/>
    <cellStyle name="40% - Accent6 2 3 5 3" xfId="16939"/>
    <cellStyle name="40% - Accent6 2 3 6" xfId="4099"/>
    <cellStyle name="40% - Accent6 2 3 6 2" xfId="18869"/>
    <cellStyle name="40% - Accent6 2 3 7" xfId="15757"/>
    <cellStyle name="40% - Accent6 2 3 8" xfId="9194"/>
    <cellStyle name="40% - Accent6 2 3 9" xfId="16924"/>
    <cellStyle name="40% - Accent6 2 4" xfId="2131"/>
    <cellStyle name="40% - Accent6 2 4 2" xfId="2132"/>
    <cellStyle name="40% - Accent6 2 4 2 2" xfId="2133"/>
    <cellStyle name="40% - Accent6 2 4 2 2 2" xfId="2134"/>
    <cellStyle name="40% - Accent6 2 4 2 2 2 2" xfId="4118"/>
    <cellStyle name="40% - Accent6 2 4 2 2 2 2 2" xfId="18888"/>
    <cellStyle name="40% - Accent6 2 4 2 2 2 3" xfId="16943"/>
    <cellStyle name="40% - Accent6 2 4 2 2 3" xfId="4117"/>
    <cellStyle name="40% - Accent6 2 4 2 2 3 2" xfId="18887"/>
    <cellStyle name="40% - Accent6 2 4 2 2 4" xfId="16942"/>
    <cellStyle name="40% - Accent6 2 4 2 3" xfId="2135"/>
    <cellStyle name="40% - Accent6 2 4 2 3 2" xfId="4119"/>
    <cellStyle name="40% - Accent6 2 4 2 3 2 2" xfId="18889"/>
    <cellStyle name="40% - Accent6 2 4 2 3 3" xfId="16944"/>
    <cellStyle name="40% - Accent6 2 4 2 4" xfId="4116"/>
    <cellStyle name="40% - Accent6 2 4 2 4 2" xfId="18886"/>
    <cellStyle name="40% - Accent6 2 4 2 5" xfId="16941"/>
    <cellStyle name="40% - Accent6 2 4 3" xfId="2136"/>
    <cellStyle name="40% - Accent6 2 4 3 2" xfId="2137"/>
    <cellStyle name="40% - Accent6 2 4 3 2 2" xfId="4121"/>
    <cellStyle name="40% - Accent6 2 4 3 2 2 2" xfId="18891"/>
    <cellStyle name="40% - Accent6 2 4 3 2 3" xfId="16946"/>
    <cellStyle name="40% - Accent6 2 4 3 3" xfId="4120"/>
    <cellStyle name="40% - Accent6 2 4 3 3 2" xfId="18890"/>
    <cellStyle name="40% - Accent6 2 4 3 4" xfId="16945"/>
    <cellStyle name="40% - Accent6 2 4 4" xfId="2138"/>
    <cellStyle name="40% - Accent6 2 4 4 2" xfId="4122"/>
    <cellStyle name="40% - Accent6 2 4 4 2 2" xfId="18892"/>
    <cellStyle name="40% - Accent6 2 4 4 3" xfId="16947"/>
    <cellStyle name="40% - Accent6 2 4 5" xfId="4115"/>
    <cellStyle name="40% - Accent6 2 4 5 2" xfId="18885"/>
    <cellStyle name="40% - Accent6 2 4 6" xfId="16940"/>
    <cellStyle name="40% - Accent6 2 5" xfId="2139"/>
    <cellStyle name="40% - Accent6 2 5 2" xfId="2140"/>
    <cellStyle name="40% - Accent6 2 5 2 2" xfId="2141"/>
    <cellStyle name="40% - Accent6 2 5 2 2 2" xfId="4125"/>
    <cellStyle name="40% - Accent6 2 5 2 2 2 2" xfId="18895"/>
    <cellStyle name="40% - Accent6 2 5 2 2 3" xfId="16950"/>
    <cellStyle name="40% - Accent6 2 5 2 3" xfId="4124"/>
    <cellStyle name="40% - Accent6 2 5 2 3 2" xfId="18894"/>
    <cellStyle name="40% - Accent6 2 5 2 4" xfId="16949"/>
    <cellStyle name="40% - Accent6 2 5 3" xfId="2142"/>
    <cellStyle name="40% - Accent6 2 5 3 2" xfId="4126"/>
    <cellStyle name="40% - Accent6 2 5 3 2 2" xfId="18896"/>
    <cellStyle name="40% - Accent6 2 5 3 3" xfId="16951"/>
    <cellStyle name="40% - Accent6 2 5 4" xfId="4123"/>
    <cellStyle name="40% - Accent6 2 5 4 2" xfId="18893"/>
    <cellStyle name="40% - Accent6 2 5 5" xfId="16948"/>
    <cellStyle name="40% - Accent6 2 6" xfId="2143"/>
    <cellStyle name="40% - Accent6 2 6 2" xfId="2144"/>
    <cellStyle name="40% - Accent6 2 6 2 2" xfId="4128"/>
    <cellStyle name="40% - Accent6 2 6 2 2 2" xfId="18898"/>
    <cellStyle name="40% - Accent6 2 6 2 3" xfId="16953"/>
    <cellStyle name="40% - Accent6 2 6 3" xfId="4127"/>
    <cellStyle name="40% - Accent6 2 6 3 2" xfId="18897"/>
    <cellStyle name="40% - Accent6 2 6 4" xfId="16952"/>
    <cellStyle name="40% - Accent6 2 7" xfId="2145"/>
    <cellStyle name="40% - Accent6 2 7 2" xfId="4129"/>
    <cellStyle name="40% - Accent6 2 7 2 2" xfId="18899"/>
    <cellStyle name="40% - Accent6 2 7 3" xfId="16954"/>
    <cellStyle name="40% - Accent6 2 8" xfId="4066"/>
    <cellStyle name="40% - Accent6 2 8 2" xfId="18836"/>
    <cellStyle name="40% - Accent6 2 9" xfId="2082"/>
    <cellStyle name="40% - Accent6 2 9 2" xfId="16891"/>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18" xfId="16161"/>
    <cellStyle name="40% - Акцент1 2 19" xfId="16116"/>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20" xfId="20111"/>
    <cellStyle name="40% - Акцент1 2 21" xfId="20173"/>
    <cellStyle name="40% - Акцент1 2 22" xfId="20137"/>
    <cellStyle name="40% - Акцент1 2 23" xfId="20088"/>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10" xfId="20153"/>
    <cellStyle name="40% - Акцент1 3 11" xfId="20202"/>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3 6" xfId="16162"/>
    <cellStyle name="40% - Акцент1 3 7" xfId="16115"/>
    <cellStyle name="40% - Акцент1 3 8" xfId="20112"/>
    <cellStyle name="40% - Акцент1 3 9" xfId="20172"/>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18" xfId="16163"/>
    <cellStyle name="40% - Акцент3 2 19" xfId="1611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20" xfId="20113"/>
    <cellStyle name="40% - Акцент3 2 21" xfId="20209"/>
    <cellStyle name="40% - Акцент3 2 22" xfId="20198"/>
    <cellStyle name="40% - Акцент3 2 23" xfId="20205"/>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10" xfId="20196"/>
    <cellStyle name="40% - Акцент3 3 11" xfId="20095"/>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3 6" xfId="16164"/>
    <cellStyle name="40% - Акцент3 3 7" xfId="16113"/>
    <cellStyle name="40% - Акцент3 3 8" xfId="20114"/>
    <cellStyle name="40% - Акцент3 3 9" xfId="20220"/>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18" xfId="16165"/>
    <cellStyle name="40% - Акцент4 2 19" xfId="16112"/>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20" xfId="20115"/>
    <cellStyle name="40% - Акцент4 2 21" xfId="20171"/>
    <cellStyle name="40% - Акцент4 2 22" xfId="20141"/>
    <cellStyle name="40% - Акцент4 2 23" xfId="20093"/>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10" xfId="20138"/>
    <cellStyle name="40% - Акцент4 3 11" xfId="20159"/>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3 6" xfId="16166"/>
    <cellStyle name="40% - Акцент4 3 7" xfId="16111"/>
    <cellStyle name="40% - Акцент4 3 8" xfId="20116"/>
    <cellStyle name="40% - Акцент4 3 9" xfId="20218"/>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18" xfId="16167"/>
    <cellStyle name="40% - Акцент5 2 19" xfId="16110"/>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20" xfId="20117"/>
    <cellStyle name="40% - Акцент5 2 21" xfId="20219"/>
    <cellStyle name="40% - Акцент5 2 22" xfId="20154"/>
    <cellStyle name="40% - Акцент5 2 23" xfId="20191"/>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10" xfId="20140"/>
    <cellStyle name="40% - Акцент5 3 11" xfId="20092"/>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3 6" xfId="16168"/>
    <cellStyle name="40% - Акцент5 3 7" xfId="16109"/>
    <cellStyle name="40% - Акцент5 3 8" xfId="20118"/>
    <cellStyle name="40% - Акцент5 3 9" xfId="20170"/>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18" xfId="16169"/>
    <cellStyle name="40% - Акцент6 2 19" xfId="16108"/>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20" xfId="20119"/>
    <cellStyle name="40% - Акцент6 2 21" xfId="20169"/>
    <cellStyle name="40% - Акцент6 2 22" xfId="20139"/>
    <cellStyle name="40% - Акцент6 2 23" xfId="20162"/>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10" xfId="20155"/>
    <cellStyle name="40% - Акцент6 3 11" xfId="20189"/>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3 6" xfId="16170"/>
    <cellStyle name="40% - Акцент6 3 7" xfId="16107"/>
    <cellStyle name="40% - Акцент6 3 8" xfId="20120"/>
    <cellStyle name="40% - Акцент6 3 9" xfId="20214"/>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18" xfId="16171"/>
    <cellStyle name="60% - Акцент1 2 19" xfId="16106"/>
    <cellStyle name="60% - Акцент1 2 2" xfId="1276"/>
    <cellStyle name="60% — акцент1 2 2" xfId="8755"/>
    <cellStyle name="60% - Акцент1 2 2 2" xfId="10420"/>
    <cellStyle name="60% - Акцент1 2 2 3" xfId="11958"/>
    <cellStyle name="60% - Акцент1 2 2 4" xfId="7792"/>
    <cellStyle name="60% - Акцент1 2 20" xfId="20121"/>
    <cellStyle name="60% - Акцент1 2 21" xfId="20217"/>
    <cellStyle name="60% - Акцент1 2 22" xfId="20200"/>
    <cellStyle name="60% - Акцент1 2 23" xfId="20091"/>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10" xfId="20199"/>
    <cellStyle name="60% - Акцент1 3 11" xfId="20161"/>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3 6" xfId="16172"/>
    <cellStyle name="60% - Акцент1 3 7" xfId="16105"/>
    <cellStyle name="60% - Акцент1 3 8" xfId="20122"/>
    <cellStyle name="60% - Акцент1 3 9" xfId="20168"/>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18" xfId="16173"/>
    <cellStyle name="60% - Акцент2 2 19" xfId="16104"/>
    <cellStyle name="60% - Акцент2 2 2" xfId="1278"/>
    <cellStyle name="60% — акцент2 2 2" xfId="7627"/>
    <cellStyle name="60% - Акцент2 2 2 2" xfId="11624"/>
    <cellStyle name="60% - Акцент2 2 2 3" xfId="13352"/>
    <cellStyle name="60% - Акцент2 2 2 4" xfId="9658"/>
    <cellStyle name="60% - Акцент2 2 20" xfId="20123"/>
    <cellStyle name="60% - Акцент2 2 21" xfId="20215"/>
    <cellStyle name="60% - Акцент2 2 22" xfId="20156"/>
    <cellStyle name="60% - Акцент2 2 23" xfId="20203"/>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10" xfId="20188"/>
    <cellStyle name="60% - Акцент2 3 11" xfId="20143"/>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3 6" xfId="16174"/>
    <cellStyle name="60% - Акцент2 3 7" xfId="16103"/>
    <cellStyle name="60% - Акцент2 3 8" xfId="20124"/>
    <cellStyle name="60% - Акцент2 3 9" xfId="20216"/>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18" xfId="16175"/>
    <cellStyle name="60% - Акцент3 2 19" xfId="16102"/>
    <cellStyle name="60% - Акцент3 2 2" xfId="1280"/>
    <cellStyle name="60% — акцент3 2 2" xfId="8749"/>
    <cellStyle name="60% - Акцент3 2 2 2" xfId="10417"/>
    <cellStyle name="60% - Акцент3 2 2 3" xfId="7877"/>
    <cellStyle name="60% - Акцент3 2 20" xfId="20125"/>
    <cellStyle name="60% - Акцент3 2 21" xfId="20167"/>
    <cellStyle name="60% - Акцент3 2 22" xfId="20184"/>
    <cellStyle name="60% - Акцент3 2 23" xfId="20144"/>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10" xfId="20201"/>
    <cellStyle name="60% - Акцент3 3 11" xfId="20204"/>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3 6" xfId="16176"/>
    <cellStyle name="60% - Акцент3 3 7" xfId="16101"/>
    <cellStyle name="60% - Акцент3 3 8" xfId="20126"/>
    <cellStyle name="60% - Акцент3 3 9" xfId="20166"/>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18" xfId="16177"/>
    <cellStyle name="60% - Акцент4 2 19" xfId="16100"/>
    <cellStyle name="60% - Акцент4 2 2" xfId="1282"/>
    <cellStyle name="60% — акцент4 2 2" xfId="9495"/>
    <cellStyle name="60% - Акцент4 2 2 2" xfId="10413"/>
    <cellStyle name="60% - Акцент4 2 2 3" xfId="7883"/>
    <cellStyle name="60% - Акцент4 2 20" xfId="20127"/>
    <cellStyle name="60% - Акцент4 2 21" xfId="20165"/>
    <cellStyle name="60% - Акцент4 2 22" xfId="20186"/>
    <cellStyle name="60% - Акцент4 2 23" xfId="20089"/>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10" xfId="20142"/>
    <cellStyle name="60% - Акцент4 3 11" xfId="20090"/>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3 6" xfId="16178"/>
    <cellStyle name="60% - Акцент4 3 7" xfId="16099"/>
    <cellStyle name="60% - Акцент4 3 8" xfId="20128"/>
    <cellStyle name="60% - Акцент4 3 9" xfId="20210"/>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18" xfId="16179"/>
    <cellStyle name="60% - Акцент5 2 19" xfId="16098"/>
    <cellStyle name="60% - Акцент5 2 2" xfId="1284"/>
    <cellStyle name="60% — акцент5 2 2" xfId="7629"/>
    <cellStyle name="60% - Акцент5 2 2 2" xfId="13296"/>
    <cellStyle name="60% - Акцент5 2 2 3" xfId="15740"/>
    <cellStyle name="60% - Акцент5 2 2 4" xfId="9756"/>
    <cellStyle name="60% - Акцент5 2 20" xfId="20129"/>
    <cellStyle name="60% - Акцент5 2 21" xfId="20213"/>
    <cellStyle name="60% - Акцент5 2 22" xfId="20195"/>
    <cellStyle name="60% - Акцент5 2 23" xfId="20158"/>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10" xfId="20157"/>
    <cellStyle name="60% - Акцент5 3 11" xfId="20206"/>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3 6" xfId="16180"/>
    <cellStyle name="60% - Акцент5 3 7" xfId="16097"/>
    <cellStyle name="60% - Акцент5 3 8" xfId="20130"/>
    <cellStyle name="60% - Акцент5 3 9" xfId="20164"/>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18" xfId="16181"/>
    <cellStyle name="60% - Акцент6 2 19" xfId="16096"/>
    <cellStyle name="60% - Акцент6 2 2" xfId="1286"/>
    <cellStyle name="60% — акцент6 2 2" xfId="7631"/>
    <cellStyle name="60% - Акцент6 2 2 2" xfId="10408"/>
    <cellStyle name="60% - Акцент6 2 2 3" xfId="9763"/>
    <cellStyle name="60% - Акцент6 2 20" xfId="20131"/>
    <cellStyle name="60% - Акцент6 2 21" xfId="20211"/>
    <cellStyle name="60% - Акцент6 2 22" xfId="20187"/>
    <cellStyle name="60% - Акцент6 2 23" xfId="20098"/>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10" xfId="20183"/>
    <cellStyle name="60% - Акцент6 3 11" xfId="20190"/>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3 6" xfId="16182"/>
    <cellStyle name="60% - Акцент6 3 7" xfId="16095"/>
    <cellStyle name="60% - Акцент6 3 8" xfId="20132"/>
    <cellStyle name="60% - Акцент6 3 9" xfId="20212"/>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5" xfId="16129"/>
    <cellStyle name="Array Enter" xfId="767"/>
    <cellStyle name="Array Enter 2" xfId="9798"/>
    <cellStyle name="Array Enter 2 2" xfId="13162"/>
    <cellStyle name="Array Enter 2 3" xfId="12005"/>
    <cellStyle name="Array Enter 3" xfId="13806"/>
    <cellStyle name="Array Enter 4" xfId="8878"/>
    <cellStyle name="Array Enter 5" xfId="16130"/>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Data 6" xfId="16131"/>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AltMRVData 6" xfId="16132"/>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ColumnHeader 7" xfId="16133"/>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ata 6" xfId="16134"/>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Footer 6" xfId="16135"/>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IndexTableTitle 6" xfId="16136"/>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MRVData 6" xfId="16137"/>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Footer 7" xfId="16138"/>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eportHeader 7" xfId="16139"/>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RowHeader 6" xfId="16140"/>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lsSection 6" xfId="16141"/>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2 8" xfId="18900"/>
    <cellStyle name="Comma 2 2 9" xfId="20194"/>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3 8" xfId="16955"/>
    <cellStyle name="Comma 2 3 9" xfId="20146"/>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4 8" xfId="16956"/>
    <cellStyle name="Comma 3 4 9" xfId="20147"/>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2 8" xfId="16957"/>
    <cellStyle name="Comma 4 2 9" xfId="2014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2 7" xfId="18131"/>
    <cellStyle name="Comma 5 2 8" xfId="2017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5 8" xfId="16186"/>
    <cellStyle name="Comma 5 9" xfId="20134"/>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yellow] 4" xfId="16144"/>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25" xfId="16143"/>
    <cellStyle name="Input 26" xfId="16142"/>
    <cellStyle name="Input 27" xfId="20099"/>
    <cellStyle name="Input 28" xfId="20178"/>
    <cellStyle name="Input 29" xfId="20149"/>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30" xfId="20229"/>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ftli - Style3 8" xfId="20100"/>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acroCode 5" xfId="16145"/>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10" xfId="1890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5 4" xfId="16958"/>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2 2 2" xfId="18906"/>
    <cellStyle name="Normal 5 10 2 2 2 3" xfId="16963"/>
    <cellStyle name="Normal 5 10 2 2 3" xfId="4135"/>
    <cellStyle name="Normal 5 10 2 2 3 2" xfId="18905"/>
    <cellStyle name="Normal 5 10 2 2 4" xfId="16962"/>
    <cellStyle name="Normal 5 10 2 3" xfId="2188"/>
    <cellStyle name="Normal 5 10 2 3 2" xfId="4137"/>
    <cellStyle name="Normal 5 10 2 3 2 2" xfId="18907"/>
    <cellStyle name="Normal 5 10 2 3 3" xfId="16964"/>
    <cellStyle name="Normal 5 10 2 4" xfId="4134"/>
    <cellStyle name="Normal 5 10 2 4 2" xfId="18904"/>
    <cellStyle name="Normal 5 10 2 5" xfId="16961"/>
    <cellStyle name="Normal 5 10 3" xfId="2189"/>
    <cellStyle name="Normal 5 10 3 2" xfId="2190"/>
    <cellStyle name="Normal 5 10 3 2 2" xfId="4139"/>
    <cellStyle name="Normal 5 10 3 2 2 2" xfId="18909"/>
    <cellStyle name="Normal 5 10 3 2 3" xfId="16966"/>
    <cellStyle name="Normal 5 10 3 3" xfId="4138"/>
    <cellStyle name="Normal 5 10 3 3 2" xfId="18908"/>
    <cellStyle name="Normal 5 10 3 4" xfId="16965"/>
    <cellStyle name="Normal 5 10 4" xfId="2191"/>
    <cellStyle name="Normal 5 10 4 2" xfId="4140"/>
    <cellStyle name="Normal 5 10 4 2 2" xfId="18910"/>
    <cellStyle name="Normal 5 10 4 3" xfId="16967"/>
    <cellStyle name="Normal 5 10 5" xfId="4133"/>
    <cellStyle name="Normal 5 10 5 2" xfId="18903"/>
    <cellStyle name="Normal 5 10 6" xfId="16960"/>
    <cellStyle name="Normal 5 11" xfId="2192"/>
    <cellStyle name="Normal 5 11 2" xfId="2193"/>
    <cellStyle name="Normal 5 11 2 2" xfId="2194"/>
    <cellStyle name="Normal 5 11 2 2 2" xfId="4143"/>
    <cellStyle name="Normal 5 11 2 2 2 2" xfId="18913"/>
    <cellStyle name="Normal 5 11 2 2 3" xfId="16970"/>
    <cellStyle name="Normal 5 11 2 3" xfId="4142"/>
    <cellStyle name="Normal 5 11 2 3 2" xfId="18912"/>
    <cellStyle name="Normal 5 11 2 4" xfId="16969"/>
    <cellStyle name="Normal 5 11 3" xfId="2195"/>
    <cellStyle name="Normal 5 11 3 2" xfId="4144"/>
    <cellStyle name="Normal 5 11 3 2 2" xfId="18914"/>
    <cellStyle name="Normal 5 11 3 3" xfId="16971"/>
    <cellStyle name="Normal 5 11 4" xfId="4141"/>
    <cellStyle name="Normal 5 11 4 2" xfId="18911"/>
    <cellStyle name="Normal 5 11 5" xfId="16968"/>
    <cellStyle name="Normal 5 12" xfId="2196"/>
    <cellStyle name="Normal 5 12 2" xfId="2197"/>
    <cellStyle name="Normal 5 12 2 2" xfId="4146"/>
    <cellStyle name="Normal 5 12 2 2 2" xfId="18916"/>
    <cellStyle name="Normal 5 12 2 3" xfId="16973"/>
    <cellStyle name="Normal 5 12 3" xfId="4145"/>
    <cellStyle name="Normal 5 12 3 2" xfId="18915"/>
    <cellStyle name="Normal 5 12 4" xfId="16972"/>
    <cellStyle name="Normal 5 13" xfId="2198"/>
    <cellStyle name="Normal 5 13 2" xfId="4147"/>
    <cellStyle name="Normal 5 13 2 2" xfId="18917"/>
    <cellStyle name="Normal 5 13 3" xfId="16974"/>
    <cellStyle name="Normal 5 14" xfId="4132"/>
    <cellStyle name="Normal 5 14 2" xfId="18902"/>
    <cellStyle name="Normal 5 15" xfId="2183"/>
    <cellStyle name="Normal 5 15 2" xfId="16959"/>
    <cellStyle name="Normal 5 16" xfId="14714"/>
    <cellStyle name="Normal 5 17" xfId="5354"/>
    <cellStyle name="Normal 5 2" xfId="1039"/>
    <cellStyle name="Normal 5 2 10" xfId="2200"/>
    <cellStyle name="Normal 5 2 10 2" xfId="4149"/>
    <cellStyle name="Normal 5 2 10 2 2" xfId="18919"/>
    <cellStyle name="Normal 5 2 10 3" xfId="16976"/>
    <cellStyle name="Normal 5 2 11" xfId="4148"/>
    <cellStyle name="Normal 5 2 11 2" xfId="18918"/>
    <cellStyle name="Normal 5 2 12" xfId="2199"/>
    <cellStyle name="Normal 5 2 12 2" xfId="16975"/>
    <cellStyle name="Normal 5 2 13" xfId="14617"/>
    <cellStyle name="Normal 5 2 14" xfId="5353"/>
    <cellStyle name="Normal 5 2 2" xfId="2201"/>
    <cellStyle name="Normal 5 2 2 10" xfId="4150"/>
    <cellStyle name="Normal 5 2 2 10 2" xfId="18920"/>
    <cellStyle name="Normal 5 2 2 11" xfId="14638"/>
    <cellStyle name="Normal 5 2 2 12" xfId="5825"/>
    <cellStyle name="Normal 5 2 2 13" xfId="16977"/>
    <cellStyle name="Normal 5 2 2 2" xfId="2202"/>
    <cellStyle name="Normal 5 2 2 2 10" xfId="8631"/>
    <cellStyle name="Normal 5 2 2 2 11" xfId="16978"/>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2 2 2" xfId="18927"/>
    <cellStyle name="Normal 5 2 2 2 2 2 2 2 2 2 3" xfId="16984"/>
    <cellStyle name="Normal 5 2 2 2 2 2 2 2 2 3" xfId="4156"/>
    <cellStyle name="Normal 5 2 2 2 2 2 2 2 2 3 2" xfId="18926"/>
    <cellStyle name="Normal 5 2 2 2 2 2 2 2 2 4" xfId="16983"/>
    <cellStyle name="Normal 5 2 2 2 2 2 2 2 3" xfId="2209"/>
    <cellStyle name="Normal 5 2 2 2 2 2 2 2 3 2" xfId="4158"/>
    <cellStyle name="Normal 5 2 2 2 2 2 2 2 3 2 2" xfId="18928"/>
    <cellStyle name="Normal 5 2 2 2 2 2 2 2 3 3" xfId="16985"/>
    <cellStyle name="Normal 5 2 2 2 2 2 2 2 4" xfId="4155"/>
    <cellStyle name="Normal 5 2 2 2 2 2 2 2 4 2" xfId="18925"/>
    <cellStyle name="Normal 5 2 2 2 2 2 2 2 5" xfId="16982"/>
    <cellStyle name="Normal 5 2 2 2 2 2 2 3" xfId="2210"/>
    <cellStyle name="Normal 5 2 2 2 2 2 2 3 2" xfId="2211"/>
    <cellStyle name="Normal 5 2 2 2 2 2 2 3 2 2" xfId="4160"/>
    <cellStyle name="Normal 5 2 2 2 2 2 2 3 2 2 2" xfId="18930"/>
    <cellStyle name="Normal 5 2 2 2 2 2 2 3 2 3" xfId="16987"/>
    <cellStyle name="Normal 5 2 2 2 2 2 2 3 3" xfId="4159"/>
    <cellStyle name="Normal 5 2 2 2 2 2 2 3 3 2" xfId="18929"/>
    <cellStyle name="Normal 5 2 2 2 2 2 2 3 4" xfId="16986"/>
    <cellStyle name="Normal 5 2 2 2 2 2 2 4" xfId="2212"/>
    <cellStyle name="Normal 5 2 2 2 2 2 2 4 2" xfId="4161"/>
    <cellStyle name="Normal 5 2 2 2 2 2 2 4 2 2" xfId="18931"/>
    <cellStyle name="Normal 5 2 2 2 2 2 2 4 3" xfId="16988"/>
    <cellStyle name="Normal 5 2 2 2 2 2 2 5" xfId="4154"/>
    <cellStyle name="Normal 5 2 2 2 2 2 2 5 2" xfId="18924"/>
    <cellStyle name="Normal 5 2 2 2 2 2 2 6" xfId="16981"/>
    <cellStyle name="Normal 5 2 2 2 2 2 3" xfId="2213"/>
    <cellStyle name="Normal 5 2 2 2 2 2 3 2" xfId="2214"/>
    <cellStyle name="Normal 5 2 2 2 2 2 3 2 2" xfId="2215"/>
    <cellStyle name="Normal 5 2 2 2 2 2 3 2 2 2" xfId="4164"/>
    <cellStyle name="Normal 5 2 2 2 2 2 3 2 2 2 2" xfId="18934"/>
    <cellStyle name="Normal 5 2 2 2 2 2 3 2 2 3" xfId="16991"/>
    <cellStyle name="Normal 5 2 2 2 2 2 3 2 3" xfId="4163"/>
    <cellStyle name="Normal 5 2 2 2 2 2 3 2 3 2" xfId="18933"/>
    <cellStyle name="Normal 5 2 2 2 2 2 3 2 4" xfId="16990"/>
    <cellStyle name="Normal 5 2 2 2 2 2 3 3" xfId="2216"/>
    <cellStyle name="Normal 5 2 2 2 2 2 3 3 2" xfId="4165"/>
    <cellStyle name="Normal 5 2 2 2 2 2 3 3 2 2" xfId="18935"/>
    <cellStyle name="Normal 5 2 2 2 2 2 3 3 3" xfId="16992"/>
    <cellStyle name="Normal 5 2 2 2 2 2 3 4" xfId="4162"/>
    <cellStyle name="Normal 5 2 2 2 2 2 3 4 2" xfId="18932"/>
    <cellStyle name="Normal 5 2 2 2 2 2 3 5" xfId="16989"/>
    <cellStyle name="Normal 5 2 2 2 2 2 4" xfId="2217"/>
    <cellStyle name="Normal 5 2 2 2 2 2 4 2" xfId="2218"/>
    <cellStyle name="Normal 5 2 2 2 2 2 4 2 2" xfId="4167"/>
    <cellStyle name="Normal 5 2 2 2 2 2 4 2 2 2" xfId="18937"/>
    <cellStyle name="Normal 5 2 2 2 2 2 4 2 3" xfId="16994"/>
    <cellStyle name="Normal 5 2 2 2 2 2 4 3" xfId="4166"/>
    <cellStyle name="Normal 5 2 2 2 2 2 4 3 2" xfId="18936"/>
    <cellStyle name="Normal 5 2 2 2 2 2 4 4" xfId="16993"/>
    <cellStyle name="Normal 5 2 2 2 2 2 5" xfId="2219"/>
    <cellStyle name="Normal 5 2 2 2 2 2 5 2" xfId="4168"/>
    <cellStyle name="Normal 5 2 2 2 2 2 5 2 2" xfId="18938"/>
    <cellStyle name="Normal 5 2 2 2 2 2 5 3" xfId="16995"/>
    <cellStyle name="Normal 5 2 2 2 2 2 6" xfId="4153"/>
    <cellStyle name="Normal 5 2 2 2 2 2 6 2" xfId="18923"/>
    <cellStyle name="Normal 5 2 2 2 2 2 7" xfId="16980"/>
    <cellStyle name="Normal 5 2 2 2 2 3" xfId="2220"/>
    <cellStyle name="Normal 5 2 2 2 2 3 2" xfId="2221"/>
    <cellStyle name="Normal 5 2 2 2 2 3 2 2" xfId="2222"/>
    <cellStyle name="Normal 5 2 2 2 2 3 2 2 2" xfId="2223"/>
    <cellStyle name="Normal 5 2 2 2 2 3 2 2 2 2" xfId="4172"/>
    <cellStyle name="Normal 5 2 2 2 2 3 2 2 2 2 2" xfId="18942"/>
    <cellStyle name="Normal 5 2 2 2 2 3 2 2 2 3" xfId="16999"/>
    <cellStyle name="Normal 5 2 2 2 2 3 2 2 3" xfId="4171"/>
    <cellStyle name="Normal 5 2 2 2 2 3 2 2 3 2" xfId="18941"/>
    <cellStyle name="Normal 5 2 2 2 2 3 2 2 4" xfId="16998"/>
    <cellStyle name="Normal 5 2 2 2 2 3 2 3" xfId="2224"/>
    <cellStyle name="Normal 5 2 2 2 2 3 2 3 2" xfId="4173"/>
    <cellStyle name="Normal 5 2 2 2 2 3 2 3 2 2" xfId="18943"/>
    <cellStyle name="Normal 5 2 2 2 2 3 2 3 3" xfId="17000"/>
    <cellStyle name="Normal 5 2 2 2 2 3 2 4" xfId="4170"/>
    <cellStyle name="Normal 5 2 2 2 2 3 2 4 2" xfId="18940"/>
    <cellStyle name="Normal 5 2 2 2 2 3 2 5" xfId="16997"/>
    <cellStyle name="Normal 5 2 2 2 2 3 3" xfId="2225"/>
    <cellStyle name="Normal 5 2 2 2 2 3 3 2" xfId="2226"/>
    <cellStyle name="Normal 5 2 2 2 2 3 3 2 2" xfId="4175"/>
    <cellStyle name="Normal 5 2 2 2 2 3 3 2 2 2" xfId="18945"/>
    <cellStyle name="Normal 5 2 2 2 2 3 3 2 3" xfId="17002"/>
    <cellStyle name="Normal 5 2 2 2 2 3 3 3" xfId="4174"/>
    <cellStyle name="Normal 5 2 2 2 2 3 3 3 2" xfId="18944"/>
    <cellStyle name="Normal 5 2 2 2 2 3 3 4" xfId="17001"/>
    <cellStyle name="Normal 5 2 2 2 2 3 4" xfId="2227"/>
    <cellStyle name="Normal 5 2 2 2 2 3 4 2" xfId="4176"/>
    <cellStyle name="Normal 5 2 2 2 2 3 4 2 2" xfId="18946"/>
    <cellStyle name="Normal 5 2 2 2 2 3 4 3" xfId="17003"/>
    <cellStyle name="Normal 5 2 2 2 2 3 5" xfId="4169"/>
    <cellStyle name="Normal 5 2 2 2 2 3 5 2" xfId="18939"/>
    <cellStyle name="Normal 5 2 2 2 2 3 6" xfId="16996"/>
    <cellStyle name="Normal 5 2 2 2 2 4" xfId="2228"/>
    <cellStyle name="Normal 5 2 2 2 2 4 2" xfId="2229"/>
    <cellStyle name="Normal 5 2 2 2 2 4 2 2" xfId="2230"/>
    <cellStyle name="Normal 5 2 2 2 2 4 2 2 2" xfId="4179"/>
    <cellStyle name="Normal 5 2 2 2 2 4 2 2 2 2" xfId="18949"/>
    <cellStyle name="Normal 5 2 2 2 2 4 2 2 3" xfId="17006"/>
    <cellStyle name="Normal 5 2 2 2 2 4 2 3" xfId="4178"/>
    <cellStyle name="Normal 5 2 2 2 2 4 2 3 2" xfId="18948"/>
    <cellStyle name="Normal 5 2 2 2 2 4 2 4" xfId="17005"/>
    <cellStyle name="Normal 5 2 2 2 2 4 3" xfId="2231"/>
    <cellStyle name="Normal 5 2 2 2 2 4 3 2" xfId="4180"/>
    <cellStyle name="Normal 5 2 2 2 2 4 3 2 2" xfId="18950"/>
    <cellStyle name="Normal 5 2 2 2 2 4 3 3" xfId="17007"/>
    <cellStyle name="Normal 5 2 2 2 2 4 4" xfId="4177"/>
    <cellStyle name="Normal 5 2 2 2 2 4 4 2" xfId="18947"/>
    <cellStyle name="Normal 5 2 2 2 2 4 5" xfId="17004"/>
    <cellStyle name="Normal 5 2 2 2 2 5" xfId="2232"/>
    <cellStyle name="Normal 5 2 2 2 2 5 2" xfId="2233"/>
    <cellStyle name="Normal 5 2 2 2 2 5 2 2" xfId="4182"/>
    <cellStyle name="Normal 5 2 2 2 2 5 2 2 2" xfId="18952"/>
    <cellStyle name="Normal 5 2 2 2 2 5 2 3" xfId="17009"/>
    <cellStyle name="Normal 5 2 2 2 2 5 3" xfId="4181"/>
    <cellStyle name="Normal 5 2 2 2 2 5 3 2" xfId="18951"/>
    <cellStyle name="Normal 5 2 2 2 2 5 4" xfId="17008"/>
    <cellStyle name="Normal 5 2 2 2 2 6" xfId="2234"/>
    <cellStyle name="Normal 5 2 2 2 2 6 2" xfId="4183"/>
    <cellStyle name="Normal 5 2 2 2 2 6 2 2" xfId="18953"/>
    <cellStyle name="Normal 5 2 2 2 2 6 3" xfId="17010"/>
    <cellStyle name="Normal 5 2 2 2 2 7" xfId="4152"/>
    <cellStyle name="Normal 5 2 2 2 2 7 2" xfId="18922"/>
    <cellStyle name="Normal 5 2 2 2 2 8" xfId="16979"/>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2 2 2" xfId="18958"/>
    <cellStyle name="Normal 5 2 2 2 3 2 2 2 2 3" xfId="17015"/>
    <cellStyle name="Normal 5 2 2 2 3 2 2 2 3" xfId="4187"/>
    <cellStyle name="Normal 5 2 2 2 3 2 2 2 3 2" xfId="18957"/>
    <cellStyle name="Normal 5 2 2 2 3 2 2 2 4" xfId="17014"/>
    <cellStyle name="Normal 5 2 2 2 3 2 2 3" xfId="2240"/>
    <cellStyle name="Normal 5 2 2 2 3 2 2 3 2" xfId="4189"/>
    <cellStyle name="Normal 5 2 2 2 3 2 2 3 2 2" xfId="18959"/>
    <cellStyle name="Normal 5 2 2 2 3 2 2 3 3" xfId="17016"/>
    <cellStyle name="Normal 5 2 2 2 3 2 2 4" xfId="4186"/>
    <cellStyle name="Normal 5 2 2 2 3 2 2 4 2" xfId="18956"/>
    <cellStyle name="Normal 5 2 2 2 3 2 2 5" xfId="17013"/>
    <cellStyle name="Normal 5 2 2 2 3 2 3" xfId="2241"/>
    <cellStyle name="Normal 5 2 2 2 3 2 3 2" xfId="2242"/>
    <cellStyle name="Normal 5 2 2 2 3 2 3 2 2" xfId="4191"/>
    <cellStyle name="Normal 5 2 2 2 3 2 3 2 2 2" xfId="18961"/>
    <cellStyle name="Normal 5 2 2 2 3 2 3 2 3" xfId="17018"/>
    <cellStyle name="Normal 5 2 2 2 3 2 3 3" xfId="4190"/>
    <cellStyle name="Normal 5 2 2 2 3 2 3 3 2" xfId="18960"/>
    <cellStyle name="Normal 5 2 2 2 3 2 3 4" xfId="17017"/>
    <cellStyle name="Normal 5 2 2 2 3 2 4" xfId="2243"/>
    <cellStyle name="Normal 5 2 2 2 3 2 4 2" xfId="4192"/>
    <cellStyle name="Normal 5 2 2 2 3 2 4 2 2" xfId="18962"/>
    <cellStyle name="Normal 5 2 2 2 3 2 4 3" xfId="17019"/>
    <cellStyle name="Normal 5 2 2 2 3 2 5" xfId="4185"/>
    <cellStyle name="Normal 5 2 2 2 3 2 5 2" xfId="18955"/>
    <cellStyle name="Normal 5 2 2 2 3 2 6" xfId="17012"/>
    <cellStyle name="Normal 5 2 2 2 3 3" xfId="2244"/>
    <cellStyle name="Normal 5 2 2 2 3 3 2" xfId="2245"/>
    <cellStyle name="Normal 5 2 2 2 3 3 2 2" xfId="2246"/>
    <cellStyle name="Normal 5 2 2 2 3 3 2 2 2" xfId="4195"/>
    <cellStyle name="Normal 5 2 2 2 3 3 2 2 2 2" xfId="18965"/>
    <cellStyle name="Normal 5 2 2 2 3 3 2 2 3" xfId="17022"/>
    <cellStyle name="Normal 5 2 2 2 3 3 2 3" xfId="4194"/>
    <cellStyle name="Normal 5 2 2 2 3 3 2 3 2" xfId="18964"/>
    <cellStyle name="Normal 5 2 2 2 3 3 2 4" xfId="17021"/>
    <cellStyle name="Normal 5 2 2 2 3 3 3" xfId="2247"/>
    <cellStyle name="Normal 5 2 2 2 3 3 3 2" xfId="4196"/>
    <cellStyle name="Normal 5 2 2 2 3 3 3 2 2" xfId="18966"/>
    <cellStyle name="Normal 5 2 2 2 3 3 3 3" xfId="17023"/>
    <cellStyle name="Normal 5 2 2 2 3 3 4" xfId="4193"/>
    <cellStyle name="Normal 5 2 2 2 3 3 4 2" xfId="18963"/>
    <cellStyle name="Normal 5 2 2 2 3 3 5" xfId="17020"/>
    <cellStyle name="Normal 5 2 2 2 3 4" xfId="2248"/>
    <cellStyle name="Normal 5 2 2 2 3 4 2" xfId="2249"/>
    <cellStyle name="Normal 5 2 2 2 3 4 2 2" xfId="4198"/>
    <cellStyle name="Normal 5 2 2 2 3 4 2 2 2" xfId="18968"/>
    <cellStyle name="Normal 5 2 2 2 3 4 2 3" xfId="17025"/>
    <cellStyle name="Normal 5 2 2 2 3 4 3" xfId="4197"/>
    <cellStyle name="Normal 5 2 2 2 3 4 3 2" xfId="18967"/>
    <cellStyle name="Normal 5 2 2 2 3 4 4" xfId="17024"/>
    <cellStyle name="Normal 5 2 2 2 3 5" xfId="2250"/>
    <cellStyle name="Normal 5 2 2 2 3 5 2" xfId="4199"/>
    <cellStyle name="Normal 5 2 2 2 3 5 2 2" xfId="18969"/>
    <cellStyle name="Normal 5 2 2 2 3 5 3" xfId="17026"/>
    <cellStyle name="Normal 5 2 2 2 3 6" xfId="4184"/>
    <cellStyle name="Normal 5 2 2 2 3 6 2" xfId="18954"/>
    <cellStyle name="Normal 5 2 2 2 3 7" xfId="17011"/>
    <cellStyle name="Normal 5 2 2 2 4" xfId="2251"/>
    <cellStyle name="Normal 5 2 2 2 4 2" xfId="2252"/>
    <cellStyle name="Normal 5 2 2 2 4 2 2" xfId="2253"/>
    <cellStyle name="Normal 5 2 2 2 4 2 2 2" xfId="2254"/>
    <cellStyle name="Normal 5 2 2 2 4 2 2 2 2" xfId="4203"/>
    <cellStyle name="Normal 5 2 2 2 4 2 2 2 2 2" xfId="18973"/>
    <cellStyle name="Normal 5 2 2 2 4 2 2 2 3" xfId="17030"/>
    <cellStyle name="Normal 5 2 2 2 4 2 2 3" xfId="4202"/>
    <cellStyle name="Normal 5 2 2 2 4 2 2 3 2" xfId="18972"/>
    <cellStyle name="Normal 5 2 2 2 4 2 2 4" xfId="17029"/>
    <cellStyle name="Normal 5 2 2 2 4 2 3" xfId="2255"/>
    <cellStyle name="Normal 5 2 2 2 4 2 3 2" xfId="4204"/>
    <cellStyle name="Normal 5 2 2 2 4 2 3 2 2" xfId="18974"/>
    <cellStyle name="Normal 5 2 2 2 4 2 3 3" xfId="17031"/>
    <cellStyle name="Normal 5 2 2 2 4 2 4" xfId="4201"/>
    <cellStyle name="Normal 5 2 2 2 4 2 4 2" xfId="18971"/>
    <cellStyle name="Normal 5 2 2 2 4 2 5" xfId="17028"/>
    <cellStyle name="Normal 5 2 2 2 4 3" xfId="2256"/>
    <cellStyle name="Normal 5 2 2 2 4 3 2" xfId="2257"/>
    <cellStyle name="Normal 5 2 2 2 4 3 2 2" xfId="4206"/>
    <cellStyle name="Normal 5 2 2 2 4 3 2 2 2" xfId="18976"/>
    <cellStyle name="Normal 5 2 2 2 4 3 2 3" xfId="17033"/>
    <cellStyle name="Normal 5 2 2 2 4 3 3" xfId="4205"/>
    <cellStyle name="Normal 5 2 2 2 4 3 3 2" xfId="18975"/>
    <cellStyle name="Normal 5 2 2 2 4 3 4" xfId="17032"/>
    <cellStyle name="Normal 5 2 2 2 4 4" xfId="2258"/>
    <cellStyle name="Normal 5 2 2 2 4 4 2" xfId="4207"/>
    <cellStyle name="Normal 5 2 2 2 4 4 2 2" xfId="18977"/>
    <cellStyle name="Normal 5 2 2 2 4 4 3" xfId="17034"/>
    <cellStyle name="Normal 5 2 2 2 4 5" xfId="4200"/>
    <cellStyle name="Normal 5 2 2 2 4 5 2" xfId="18970"/>
    <cellStyle name="Normal 5 2 2 2 4 6" xfId="17027"/>
    <cellStyle name="Normal 5 2 2 2 5" xfId="2259"/>
    <cellStyle name="Normal 5 2 2 2 5 2" xfId="2260"/>
    <cellStyle name="Normal 5 2 2 2 5 2 2" xfId="2261"/>
    <cellStyle name="Normal 5 2 2 2 5 2 2 2" xfId="4210"/>
    <cellStyle name="Normal 5 2 2 2 5 2 2 2 2" xfId="18980"/>
    <cellStyle name="Normal 5 2 2 2 5 2 2 3" xfId="17037"/>
    <cellStyle name="Normal 5 2 2 2 5 2 3" xfId="4209"/>
    <cellStyle name="Normal 5 2 2 2 5 2 3 2" xfId="18979"/>
    <cellStyle name="Normal 5 2 2 2 5 2 4" xfId="17036"/>
    <cellStyle name="Normal 5 2 2 2 5 3" xfId="2262"/>
    <cellStyle name="Normal 5 2 2 2 5 3 2" xfId="4211"/>
    <cellStyle name="Normal 5 2 2 2 5 3 2 2" xfId="18981"/>
    <cellStyle name="Normal 5 2 2 2 5 3 3" xfId="17038"/>
    <cellStyle name="Normal 5 2 2 2 5 4" xfId="4208"/>
    <cellStyle name="Normal 5 2 2 2 5 4 2" xfId="18978"/>
    <cellStyle name="Normal 5 2 2 2 5 5" xfId="17035"/>
    <cellStyle name="Normal 5 2 2 2 6" xfId="2263"/>
    <cellStyle name="Normal 5 2 2 2 6 2" xfId="2264"/>
    <cellStyle name="Normal 5 2 2 2 6 2 2" xfId="4213"/>
    <cellStyle name="Normal 5 2 2 2 6 2 2 2" xfId="18983"/>
    <cellStyle name="Normal 5 2 2 2 6 2 3" xfId="17040"/>
    <cellStyle name="Normal 5 2 2 2 6 3" xfId="4212"/>
    <cellStyle name="Normal 5 2 2 2 6 3 2" xfId="18982"/>
    <cellStyle name="Normal 5 2 2 2 6 4" xfId="17039"/>
    <cellStyle name="Normal 5 2 2 2 7" xfId="2265"/>
    <cellStyle name="Normal 5 2 2 2 7 2" xfId="4214"/>
    <cellStyle name="Normal 5 2 2 2 7 2 2" xfId="18984"/>
    <cellStyle name="Normal 5 2 2 2 7 3" xfId="17041"/>
    <cellStyle name="Normal 5 2 2 2 8" xfId="4151"/>
    <cellStyle name="Normal 5 2 2 2 8 2" xfId="1892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2 2 2" xfId="18991"/>
    <cellStyle name="Normal 5 2 2 3 2 2 2 2 2 2 3" xfId="17048"/>
    <cellStyle name="Normal 5 2 2 3 2 2 2 2 2 3" xfId="4220"/>
    <cellStyle name="Normal 5 2 2 3 2 2 2 2 2 3 2" xfId="18990"/>
    <cellStyle name="Normal 5 2 2 3 2 2 2 2 2 4" xfId="17047"/>
    <cellStyle name="Normal 5 2 2 3 2 2 2 2 3" xfId="2273"/>
    <cellStyle name="Normal 5 2 2 3 2 2 2 2 3 2" xfId="4222"/>
    <cellStyle name="Normal 5 2 2 3 2 2 2 2 3 2 2" xfId="18992"/>
    <cellStyle name="Normal 5 2 2 3 2 2 2 2 3 3" xfId="17049"/>
    <cellStyle name="Normal 5 2 2 3 2 2 2 2 4" xfId="4219"/>
    <cellStyle name="Normal 5 2 2 3 2 2 2 2 4 2" xfId="18989"/>
    <cellStyle name="Normal 5 2 2 3 2 2 2 2 5" xfId="17046"/>
    <cellStyle name="Normal 5 2 2 3 2 2 2 3" xfId="2274"/>
    <cellStyle name="Normal 5 2 2 3 2 2 2 3 2" xfId="2275"/>
    <cellStyle name="Normal 5 2 2 3 2 2 2 3 2 2" xfId="4224"/>
    <cellStyle name="Normal 5 2 2 3 2 2 2 3 2 2 2" xfId="18994"/>
    <cellStyle name="Normal 5 2 2 3 2 2 2 3 2 3" xfId="17051"/>
    <cellStyle name="Normal 5 2 2 3 2 2 2 3 3" xfId="4223"/>
    <cellStyle name="Normal 5 2 2 3 2 2 2 3 3 2" xfId="18993"/>
    <cellStyle name="Normal 5 2 2 3 2 2 2 3 4" xfId="17050"/>
    <cellStyle name="Normal 5 2 2 3 2 2 2 4" xfId="2276"/>
    <cellStyle name="Normal 5 2 2 3 2 2 2 4 2" xfId="4225"/>
    <cellStyle name="Normal 5 2 2 3 2 2 2 4 2 2" xfId="18995"/>
    <cellStyle name="Normal 5 2 2 3 2 2 2 4 3" xfId="17052"/>
    <cellStyle name="Normal 5 2 2 3 2 2 2 5" xfId="4218"/>
    <cellStyle name="Normal 5 2 2 3 2 2 2 5 2" xfId="18988"/>
    <cellStyle name="Normal 5 2 2 3 2 2 2 6" xfId="17045"/>
    <cellStyle name="Normal 5 2 2 3 2 2 3" xfId="2277"/>
    <cellStyle name="Normal 5 2 2 3 2 2 3 2" xfId="2278"/>
    <cellStyle name="Normal 5 2 2 3 2 2 3 2 2" xfId="2279"/>
    <cellStyle name="Normal 5 2 2 3 2 2 3 2 2 2" xfId="4228"/>
    <cellStyle name="Normal 5 2 2 3 2 2 3 2 2 2 2" xfId="18998"/>
    <cellStyle name="Normal 5 2 2 3 2 2 3 2 2 3" xfId="17055"/>
    <cellStyle name="Normal 5 2 2 3 2 2 3 2 3" xfId="4227"/>
    <cellStyle name="Normal 5 2 2 3 2 2 3 2 3 2" xfId="18997"/>
    <cellStyle name="Normal 5 2 2 3 2 2 3 2 4" xfId="17054"/>
    <cellStyle name="Normal 5 2 2 3 2 2 3 3" xfId="2280"/>
    <cellStyle name="Normal 5 2 2 3 2 2 3 3 2" xfId="4229"/>
    <cellStyle name="Normal 5 2 2 3 2 2 3 3 2 2" xfId="18999"/>
    <cellStyle name="Normal 5 2 2 3 2 2 3 3 3" xfId="17056"/>
    <cellStyle name="Normal 5 2 2 3 2 2 3 4" xfId="4226"/>
    <cellStyle name="Normal 5 2 2 3 2 2 3 4 2" xfId="18996"/>
    <cellStyle name="Normal 5 2 2 3 2 2 3 5" xfId="17053"/>
    <cellStyle name="Normal 5 2 2 3 2 2 4" xfId="2281"/>
    <cellStyle name="Normal 5 2 2 3 2 2 4 2" xfId="2282"/>
    <cellStyle name="Normal 5 2 2 3 2 2 4 2 2" xfId="4231"/>
    <cellStyle name="Normal 5 2 2 3 2 2 4 2 2 2" xfId="19001"/>
    <cellStyle name="Normal 5 2 2 3 2 2 4 2 3" xfId="17058"/>
    <cellStyle name="Normal 5 2 2 3 2 2 4 3" xfId="4230"/>
    <cellStyle name="Normal 5 2 2 3 2 2 4 3 2" xfId="19000"/>
    <cellStyle name="Normal 5 2 2 3 2 2 4 4" xfId="17057"/>
    <cellStyle name="Normal 5 2 2 3 2 2 5" xfId="2283"/>
    <cellStyle name="Normal 5 2 2 3 2 2 5 2" xfId="4232"/>
    <cellStyle name="Normal 5 2 2 3 2 2 5 2 2" xfId="19002"/>
    <cellStyle name="Normal 5 2 2 3 2 2 5 3" xfId="17059"/>
    <cellStyle name="Normal 5 2 2 3 2 2 6" xfId="4217"/>
    <cellStyle name="Normal 5 2 2 3 2 2 6 2" xfId="18987"/>
    <cellStyle name="Normal 5 2 2 3 2 2 7" xfId="17044"/>
    <cellStyle name="Normal 5 2 2 3 2 3" xfId="2284"/>
    <cellStyle name="Normal 5 2 2 3 2 3 2" xfId="2285"/>
    <cellStyle name="Normal 5 2 2 3 2 3 2 2" xfId="2286"/>
    <cellStyle name="Normal 5 2 2 3 2 3 2 2 2" xfId="2287"/>
    <cellStyle name="Normal 5 2 2 3 2 3 2 2 2 2" xfId="4236"/>
    <cellStyle name="Normal 5 2 2 3 2 3 2 2 2 2 2" xfId="19006"/>
    <cellStyle name="Normal 5 2 2 3 2 3 2 2 2 3" xfId="17063"/>
    <cellStyle name="Normal 5 2 2 3 2 3 2 2 3" xfId="4235"/>
    <cellStyle name="Normal 5 2 2 3 2 3 2 2 3 2" xfId="19005"/>
    <cellStyle name="Normal 5 2 2 3 2 3 2 2 4" xfId="17062"/>
    <cellStyle name="Normal 5 2 2 3 2 3 2 3" xfId="2288"/>
    <cellStyle name="Normal 5 2 2 3 2 3 2 3 2" xfId="4237"/>
    <cellStyle name="Normal 5 2 2 3 2 3 2 3 2 2" xfId="19007"/>
    <cellStyle name="Normal 5 2 2 3 2 3 2 3 3" xfId="17064"/>
    <cellStyle name="Normal 5 2 2 3 2 3 2 4" xfId="4234"/>
    <cellStyle name="Normal 5 2 2 3 2 3 2 4 2" xfId="19004"/>
    <cellStyle name="Normal 5 2 2 3 2 3 2 5" xfId="17061"/>
    <cellStyle name="Normal 5 2 2 3 2 3 3" xfId="2289"/>
    <cellStyle name="Normal 5 2 2 3 2 3 3 2" xfId="2290"/>
    <cellStyle name="Normal 5 2 2 3 2 3 3 2 2" xfId="4239"/>
    <cellStyle name="Normal 5 2 2 3 2 3 3 2 2 2" xfId="19009"/>
    <cellStyle name="Normal 5 2 2 3 2 3 3 2 3" xfId="17066"/>
    <cellStyle name="Normal 5 2 2 3 2 3 3 3" xfId="4238"/>
    <cellStyle name="Normal 5 2 2 3 2 3 3 3 2" xfId="19008"/>
    <cellStyle name="Normal 5 2 2 3 2 3 3 4" xfId="17065"/>
    <cellStyle name="Normal 5 2 2 3 2 3 4" xfId="2291"/>
    <cellStyle name="Normal 5 2 2 3 2 3 4 2" xfId="4240"/>
    <cellStyle name="Normal 5 2 2 3 2 3 4 2 2" xfId="19010"/>
    <cellStyle name="Normal 5 2 2 3 2 3 4 3" xfId="17067"/>
    <cellStyle name="Normal 5 2 2 3 2 3 5" xfId="4233"/>
    <cellStyle name="Normal 5 2 2 3 2 3 5 2" xfId="19003"/>
    <cellStyle name="Normal 5 2 2 3 2 3 6" xfId="17060"/>
    <cellStyle name="Normal 5 2 2 3 2 4" xfId="2292"/>
    <cellStyle name="Normal 5 2 2 3 2 4 2" xfId="2293"/>
    <cellStyle name="Normal 5 2 2 3 2 4 2 2" xfId="2294"/>
    <cellStyle name="Normal 5 2 2 3 2 4 2 2 2" xfId="4243"/>
    <cellStyle name="Normal 5 2 2 3 2 4 2 2 2 2" xfId="19013"/>
    <cellStyle name="Normal 5 2 2 3 2 4 2 2 3" xfId="17070"/>
    <cellStyle name="Normal 5 2 2 3 2 4 2 3" xfId="4242"/>
    <cellStyle name="Normal 5 2 2 3 2 4 2 3 2" xfId="19012"/>
    <cellStyle name="Normal 5 2 2 3 2 4 2 4" xfId="17069"/>
    <cellStyle name="Normal 5 2 2 3 2 4 3" xfId="2295"/>
    <cellStyle name="Normal 5 2 2 3 2 4 3 2" xfId="4244"/>
    <cellStyle name="Normal 5 2 2 3 2 4 3 2 2" xfId="19014"/>
    <cellStyle name="Normal 5 2 2 3 2 4 3 3" xfId="17071"/>
    <cellStyle name="Normal 5 2 2 3 2 4 4" xfId="4241"/>
    <cellStyle name="Normal 5 2 2 3 2 4 4 2" xfId="19011"/>
    <cellStyle name="Normal 5 2 2 3 2 4 5" xfId="17068"/>
    <cellStyle name="Normal 5 2 2 3 2 5" xfId="2296"/>
    <cellStyle name="Normal 5 2 2 3 2 5 2" xfId="2297"/>
    <cellStyle name="Normal 5 2 2 3 2 5 2 2" xfId="4246"/>
    <cellStyle name="Normal 5 2 2 3 2 5 2 2 2" xfId="19016"/>
    <cellStyle name="Normal 5 2 2 3 2 5 2 3" xfId="17073"/>
    <cellStyle name="Normal 5 2 2 3 2 5 3" xfId="4245"/>
    <cellStyle name="Normal 5 2 2 3 2 5 3 2" xfId="19015"/>
    <cellStyle name="Normal 5 2 2 3 2 5 4" xfId="17072"/>
    <cellStyle name="Normal 5 2 2 3 2 6" xfId="2298"/>
    <cellStyle name="Normal 5 2 2 3 2 6 2" xfId="4247"/>
    <cellStyle name="Normal 5 2 2 3 2 6 2 2" xfId="19017"/>
    <cellStyle name="Normal 5 2 2 3 2 6 3" xfId="17074"/>
    <cellStyle name="Normal 5 2 2 3 2 7" xfId="4216"/>
    <cellStyle name="Normal 5 2 2 3 2 7 2" xfId="18986"/>
    <cellStyle name="Normal 5 2 2 3 2 8" xfId="17043"/>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2 2 2" xfId="19022"/>
    <cellStyle name="Normal 5 2 2 3 3 2 2 2 2 3" xfId="17079"/>
    <cellStyle name="Normal 5 2 2 3 3 2 2 2 3" xfId="4251"/>
    <cellStyle name="Normal 5 2 2 3 3 2 2 2 3 2" xfId="19021"/>
    <cellStyle name="Normal 5 2 2 3 3 2 2 2 4" xfId="17078"/>
    <cellStyle name="Normal 5 2 2 3 3 2 2 3" xfId="2304"/>
    <cellStyle name="Normal 5 2 2 3 3 2 2 3 2" xfId="4253"/>
    <cellStyle name="Normal 5 2 2 3 3 2 2 3 2 2" xfId="19023"/>
    <cellStyle name="Normal 5 2 2 3 3 2 2 3 3" xfId="17080"/>
    <cellStyle name="Normal 5 2 2 3 3 2 2 4" xfId="4250"/>
    <cellStyle name="Normal 5 2 2 3 3 2 2 4 2" xfId="19020"/>
    <cellStyle name="Normal 5 2 2 3 3 2 2 5" xfId="17077"/>
    <cellStyle name="Normal 5 2 2 3 3 2 3" xfId="2305"/>
    <cellStyle name="Normal 5 2 2 3 3 2 3 2" xfId="2306"/>
    <cellStyle name="Normal 5 2 2 3 3 2 3 2 2" xfId="4255"/>
    <cellStyle name="Normal 5 2 2 3 3 2 3 2 2 2" xfId="19025"/>
    <cellStyle name="Normal 5 2 2 3 3 2 3 2 3" xfId="17082"/>
    <cellStyle name="Normal 5 2 2 3 3 2 3 3" xfId="4254"/>
    <cellStyle name="Normal 5 2 2 3 3 2 3 3 2" xfId="19024"/>
    <cellStyle name="Normal 5 2 2 3 3 2 3 4" xfId="17081"/>
    <cellStyle name="Normal 5 2 2 3 3 2 4" xfId="2307"/>
    <cellStyle name="Normal 5 2 2 3 3 2 4 2" xfId="4256"/>
    <cellStyle name="Normal 5 2 2 3 3 2 4 2 2" xfId="19026"/>
    <cellStyle name="Normal 5 2 2 3 3 2 4 3" xfId="17083"/>
    <cellStyle name="Normal 5 2 2 3 3 2 5" xfId="4249"/>
    <cellStyle name="Normal 5 2 2 3 3 2 5 2" xfId="19019"/>
    <cellStyle name="Normal 5 2 2 3 3 2 6" xfId="17076"/>
    <cellStyle name="Normal 5 2 2 3 3 3" xfId="2308"/>
    <cellStyle name="Normal 5 2 2 3 3 3 2" xfId="2309"/>
    <cellStyle name="Normal 5 2 2 3 3 3 2 2" xfId="2310"/>
    <cellStyle name="Normal 5 2 2 3 3 3 2 2 2" xfId="4259"/>
    <cellStyle name="Normal 5 2 2 3 3 3 2 2 2 2" xfId="19029"/>
    <cellStyle name="Normal 5 2 2 3 3 3 2 2 3" xfId="17086"/>
    <cellStyle name="Normal 5 2 2 3 3 3 2 3" xfId="4258"/>
    <cellStyle name="Normal 5 2 2 3 3 3 2 3 2" xfId="19028"/>
    <cellStyle name="Normal 5 2 2 3 3 3 2 4" xfId="17085"/>
    <cellStyle name="Normal 5 2 2 3 3 3 3" xfId="2311"/>
    <cellStyle name="Normal 5 2 2 3 3 3 3 2" xfId="4260"/>
    <cellStyle name="Normal 5 2 2 3 3 3 3 2 2" xfId="19030"/>
    <cellStyle name="Normal 5 2 2 3 3 3 3 3" xfId="17087"/>
    <cellStyle name="Normal 5 2 2 3 3 3 4" xfId="4257"/>
    <cellStyle name="Normal 5 2 2 3 3 3 4 2" xfId="19027"/>
    <cellStyle name="Normal 5 2 2 3 3 3 5" xfId="17084"/>
    <cellStyle name="Normal 5 2 2 3 3 4" xfId="2312"/>
    <cellStyle name="Normal 5 2 2 3 3 4 2" xfId="2313"/>
    <cellStyle name="Normal 5 2 2 3 3 4 2 2" xfId="4262"/>
    <cellStyle name="Normal 5 2 2 3 3 4 2 2 2" xfId="19032"/>
    <cellStyle name="Normal 5 2 2 3 3 4 2 3" xfId="17089"/>
    <cellStyle name="Normal 5 2 2 3 3 4 3" xfId="4261"/>
    <cellStyle name="Normal 5 2 2 3 3 4 3 2" xfId="19031"/>
    <cellStyle name="Normal 5 2 2 3 3 4 4" xfId="17088"/>
    <cellStyle name="Normal 5 2 2 3 3 5" xfId="2314"/>
    <cellStyle name="Normal 5 2 2 3 3 5 2" xfId="4263"/>
    <cellStyle name="Normal 5 2 2 3 3 5 2 2" xfId="19033"/>
    <cellStyle name="Normal 5 2 2 3 3 5 3" xfId="17090"/>
    <cellStyle name="Normal 5 2 2 3 3 6" xfId="4248"/>
    <cellStyle name="Normal 5 2 2 3 3 6 2" xfId="19018"/>
    <cellStyle name="Normal 5 2 2 3 3 7" xfId="17075"/>
    <cellStyle name="Normal 5 2 2 3 4" xfId="2315"/>
    <cellStyle name="Normal 5 2 2 3 4 2" xfId="2316"/>
    <cellStyle name="Normal 5 2 2 3 4 2 2" xfId="2317"/>
    <cellStyle name="Normal 5 2 2 3 4 2 2 2" xfId="2318"/>
    <cellStyle name="Normal 5 2 2 3 4 2 2 2 2" xfId="4267"/>
    <cellStyle name="Normal 5 2 2 3 4 2 2 2 2 2" xfId="19037"/>
    <cellStyle name="Normal 5 2 2 3 4 2 2 2 3" xfId="17094"/>
    <cellStyle name="Normal 5 2 2 3 4 2 2 3" xfId="4266"/>
    <cellStyle name="Normal 5 2 2 3 4 2 2 3 2" xfId="19036"/>
    <cellStyle name="Normal 5 2 2 3 4 2 2 4" xfId="17093"/>
    <cellStyle name="Normal 5 2 2 3 4 2 3" xfId="2319"/>
    <cellStyle name="Normal 5 2 2 3 4 2 3 2" xfId="4268"/>
    <cellStyle name="Normal 5 2 2 3 4 2 3 2 2" xfId="19038"/>
    <cellStyle name="Normal 5 2 2 3 4 2 3 3" xfId="17095"/>
    <cellStyle name="Normal 5 2 2 3 4 2 4" xfId="4265"/>
    <cellStyle name="Normal 5 2 2 3 4 2 4 2" xfId="19035"/>
    <cellStyle name="Normal 5 2 2 3 4 2 5" xfId="17092"/>
    <cellStyle name="Normal 5 2 2 3 4 3" xfId="2320"/>
    <cellStyle name="Normal 5 2 2 3 4 3 2" xfId="2321"/>
    <cellStyle name="Normal 5 2 2 3 4 3 2 2" xfId="4270"/>
    <cellStyle name="Normal 5 2 2 3 4 3 2 2 2" xfId="19040"/>
    <cellStyle name="Normal 5 2 2 3 4 3 2 3" xfId="17097"/>
    <cellStyle name="Normal 5 2 2 3 4 3 3" xfId="4269"/>
    <cellStyle name="Normal 5 2 2 3 4 3 3 2" xfId="19039"/>
    <cellStyle name="Normal 5 2 2 3 4 3 4" xfId="17096"/>
    <cellStyle name="Normal 5 2 2 3 4 4" xfId="2322"/>
    <cellStyle name="Normal 5 2 2 3 4 4 2" xfId="4271"/>
    <cellStyle name="Normal 5 2 2 3 4 4 2 2" xfId="19041"/>
    <cellStyle name="Normal 5 2 2 3 4 4 3" xfId="17098"/>
    <cellStyle name="Normal 5 2 2 3 4 5" xfId="4264"/>
    <cellStyle name="Normal 5 2 2 3 4 5 2" xfId="19034"/>
    <cellStyle name="Normal 5 2 2 3 4 6" xfId="17091"/>
    <cellStyle name="Normal 5 2 2 3 5" xfId="2323"/>
    <cellStyle name="Normal 5 2 2 3 5 2" xfId="2324"/>
    <cellStyle name="Normal 5 2 2 3 5 2 2" xfId="2325"/>
    <cellStyle name="Normal 5 2 2 3 5 2 2 2" xfId="4274"/>
    <cellStyle name="Normal 5 2 2 3 5 2 2 2 2" xfId="19044"/>
    <cellStyle name="Normal 5 2 2 3 5 2 2 3" xfId="17101"/>
    <cellStyle name="Normal 5 2 2 3 5 2 3" xfId="4273"/>
    <cellStyle name="Normal 5 2 2 3 5 2 3 2" xfId="19043"/>
    <cellStyle name="Normal 5 2 2 3 5 2 4" xfId="17100"/>
    <cellStyle name="Normal 5 2 2 3 5 3" xfId="2326"/>
    <cellStyle name="Normal 5 2 2 3 5 3 2" xfId="4275"/>
    <cellStyle name="Normal 5 2 2 3 5 3 2 2" xfId="19045"/>
    <cellStyle name="Normal 5 2 2 3 5 3 3" xfId="17102"/>
    <cellStyle name="Normal 5 2 2 3 5 4" xfId="4272"/>
    <cellStyle name="Normal 5 2 2 3 5 4 2" xfId="19042"/>
    <cellStyle name="Normal 5 2 2 3 5 5" xfId="17099"/>
    <cellStyle name="Normal 5 2 2 3 6" xfId="2327"/>
    <cellStyle name="Normal 5 2 2 3 6 2" xfId="2328"/>
    <cellStyle name="Normal 5 2 2 3 6 2 2" xfId="4277"/>
    <cellStyle name="Normal 5 2 2 3 6 2 2 2" xfId="19047"/>
    <cellStyle name="Normal 5 2 2 3 6 2 3" xfId="17104"/>
    <cellStyle name="Normal 5 2 2 3 6 3" xfId="4276"/>
    <cellStyle name="Normal 5 2 2 3 6 3 2" xfId="19046"/>
    <cellStyle name="Normal 5 2 2 3 6 4" xfId="17103"/>
    <cellStyle name="Normal 5 2 2 3 7" xfId="2329"/>
    <cellStyle name="Normal 5 2 2 3 7 2" xfId="4278"/>
    <cellStyle name="Normal 5 2 2 3 7 2 2" xfId="19048"/>
    <cellStyle name="Normal 5 2 2 3 7 3" xfId="17105"/>
    <cellStyle name="Normal 5 2 2 3 8" xfId="4215"/>
    <cellStyle name="Normal 5 2 2 3 8 2" xfId="18985"/>
    <cellStyle name="Normal 5 2 2 3 9" xfId="17042"/>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2 2 2" xfId="19054"/>
    <cellStyle name="Normal 5 2 2 4 2 2 2 2 2 3" xfId="17111"/>
    <cellStyle name="Normal 5 2 2 4 2 2 2 2 3" xfId="4283"/>
    <cellStyle name="Normal 5 2 2 4 2 2 2 2 3 2" xfId="19053"/>
    <cellStyle name="Normal 5 2 2 4 2 2 2 2 4" xfId="17110"/>
    <cellStyle name="Normal 5 2 2 4 2 2 2 3" xfId="2336"/>
    <cellStyle name="Normal 5 2 2 4 2 2 2 3 2" xfId="4285"/>
    <cellStyle name="Normal 5 2 2 4 2 2 2 3 2 2" xfId="19055"/>
    <cellStyle name="Normal 5 2 2 4 2 2 2 3 3" xfId="17112"/>
    <cellStyle name="Normal 5 2 2 4 2 2 2 4" xfId="4282"/>
    <cellStyle name="Normal 5 2 2 4 2 2 2 4 2" xfId="19052"/>
    <cellStyle name="Normal 5 2 2 4 2 2 2 5" xfId="17109"/>
    <cellStyle name="Normal 5 2 2 4 2 2 3" xfId="2337"/>
    <cellStyle name="Normal 5 2 2 4 2 2 3 2" xfId="2338"/>
    <cellStyle name="Normal 5 2 2 4 2 2 3 2 2" xfId="4287"/>
    <cellStyle name="Normal 5 2 2 4 2 2 3 2 2 2" xfId="19057"/>
    <cellStyle name="Normal 5 2 2 4 2 2 3 2 3" xfId="17114"/>
    <cellStyle name="Normal 5 2 2 4 2 2 3 3" xfId="4286"/>
    <cellStyle name="Normal 5 2 2 4 2 2 3 3 2" xfId="19056"/>
    <cellStyle name="Normal 5 2 2 4 2 2 3 4" xfId="17113"/>
    <cellStyle name="Normal 5 2 2 4 2 2 4" xfId="2339"/>
    <cellStyle name="Normal 5 2 2 4 2 2 4 2" xfId="4288"/>
    <cellStyle name="Normal 5 2 2 4 2 2 4 2 2" xfId="19058"/>
    <cellStyle name="Normal 5 2 2 4 2 2 4 3" xfId="17115"/>
    <cellStyle name="Normal 5 2 2 4 2 2 5" xfId="4281"/>
    <cellStyle name="Normal 5 2 2 4 2 2 5 2" xfId="19051"/>
    <cellStyle name="Normal 5 2 2 4 2 2 6" xfId="17108"/>
    <cellStyle name="Normal 5 2 2 4 2 3" xfId="2340"/>
    <cellStyle name="Normal 5 2 2 4 2 3 2" xfId="2341"/>
    <cellStyle name="Normal 5 2 2 4 2 3 2 2" xfId="2342"/>
    <cellStyle name="Normal 5 2 2 4 2 3 2 2 2" xfId="4291"/>
    <cellStyle name="Normal 5 2 2 4 2 3 2 2 2 2" xfId="19061"/>
    <cellStyle name="Normal 5 2 2 4 2 3 2 2 3" xfId="17118"/>
    <cellStyle name="Normal 5 2 2 4 2 3 2 3" xfId="4290"/>
    <cellStyle name="Normal 5 2 2 4 2 3 2 3 2" xfId="19060"/>
    <cellStyle name="Normal 5 2 2 4 2 3 2 4" xfId="17117"/>
    <cellStyle name="Normal 5 2 2 4 2 3 3" xfId="2343"/>
    <cellStyle name="Normal 5 2 2 4 2 3 3 2" xfId="4292"/>
    <cellStyle name="Normal 5 2 2 4 2 3 3 2 2" xfId="19062"/>
    <cellStyle name="Normal 5 2 2 4 2 3 3 3" xfId="17119"/>
    <cellStyle name="Normal 5 2 2 4 2 3 4" xfId="4289"/>
    <cellStyle name="Normal 5 2 2 4 2 3 4 2" xfId="19059"/>
    <cellStyle name="Normal 5 2 2 4 2 3 5" xfId="17116"/>
    <cellStyle name="Normal 5 2 2 4 2 4" xfId="2344"/>
    <cellStyle name="Normal 5 2 2 4 2 4 2" xfId="2345"/>
    <cellStyle name="Normal 5 2 2 4 2 4 2 2" xfId="4294"/>
    <cellStyle name="Normal 5 2 2 4 2 4 2 2 2" xfId="19064"/>
    <cellStyle name="Normal 5 2 2 4 2 4 2 3" xfId="17121"/>
    <cellStyle name="Normal 5 2 2 4 2 4 3" xfId="4293"/>
    <cellStyle name="Normal 5 2 2 4 2 4 3 2" xfId="19063"/>
    <cellStyle name="Normal 5 2 2 4 2 4 4" xfId="17120"/>
    <cellStyle name="Normal 5 2 2 4 2 5" xfId="2346"/>
    <cellStyle name="Normal 5 2 2 4 2 5 2" xfId="4295"/>
    <cellStyle name="Normal 5 2 2 4 2 5 2 2" xfId="19065"/>
    <cellStyle name="Normal 5 2 2 4 2 5 3" xfId="17122"/>
    <cellStyle name="Normal 5 2 2 4 2 6" xfId="4280"/>
    <cellStyle name="Normal 5 2 2 4 2 6 2" xfId="19050"/>
    <cellStyle name="Normal 5 2 2 4 2 7" xfId="17107"/>
    <cellStyle name="Normal 5 2 2 4 3" xfId="2347"/>
    <cellStyle name="Normal 5 2 2 4 3 2" xfId="2348"/>
    <cellStyle name="Normal 5 2 2 4 3 2 2" xfId="2349"/>
    <cellStyle name="Normal 5 2 2 4 3 2 2 2" xfId="2350"/>
    <cellStyle name="Normal 5 2 2 4 3 2 2 2 2" xfId="4299"/>
    <cellStyle name="Normal 5 2 2 4 3 2 2 2 2 2" xfId="19069"/>
    <cellStyle name="Normal 5 2 2 4 3 2 2 2 3" xfId="17126"/>
    <cellStyle name="Normal 5 2 2 4 3 2 2 3" xfId="4298"/>
    <cellStyle name="Normal 5 2 2 4 3 2 2 3 2" xfId="19068"/>
    <cellStyle name="Normal 5 2 2 4 3 2 2 4" xfId="17125"/>
    <cellStyle name="Normal 5 2 2 4 3 2 3" xfId="2351"/>
    <cellStyle name="Normal 5 2 2 4 3 2 3 2" xfId="4300"/>
    <cellStyle name="Normal 5 2 2 4 3 2 3 2 2" xfId="19070"/>
    <cellStyle name="Normal 5 2 2 4 3 2 3 3" xfId="17127"/>
    <cellStyle name="Normal 5 2 2 4 3 2 4" xfId="4297"/>
    <cellStyle name="Normal 5 2 2 4 3 2 4 2" xfId="19067"/>
    <cellStyle name="Normal 5 2 2 4 3 2 5" xfId="17124"/>
    <cellStyle name="Normal 5 2 2 4 3 3" xfId="2352"/>
    <cellStyle name="Normal 5 2 2 4 3 3 2" xfId="2353"/>
    <cellStyle name="Normal 5 2 2 4 3 3 2 2" xfId="4302"/>
    <cellStyle name="Normal 5 2 2 4 3 3 2 2 2" xfId="19072"/>
    <cellStyle name="Normal 5 2 2 4 3 3 2 3" xfId="17129"/>
    <cellStyle name="Normal 5 2 2 4 3 3 3" xfId="4301"/>
    <cellStyle name="Normal 5 2 2 4 3 3 3 2" xfId="19071"/>
    <cellStyle name="Normal 5 2 2 4 3 3 4" xfId="17128"/>
    <cellStyle name="Normal 5 2 2 4 3 4" xfId="2354"/>
    <cellStyle name="Normal 5 2 2 4 3 4 2" xfId="4303"/>
    <cellStyle name="Normal 5 2 2 4 3 4 2 2" xfId="19073"/>
    <cellStyle name="Normal 5 2 2 4 3 4 3" xfId="17130"/>
    <cellStyle name="Normal 5 2 2 4 3 5" xfId="4296"/>
    <cellStyle name="Normal 5 2 2 4 3 5 2" xfId="19066"/>
    <cellStyle name="Normal 5 2 2 4 3 6" xfId="17123"/>
    <cellStyle name="Normal 5 2 2 4 4" xfId="2355"/>
    <cellStyle name="Normal 5 2 2 4 4 2" xfId="2356"/>
    <cellStyle name="Normal 5 2 2 4 4 2 2" xfId="2357"/>
    <cellStyle name="Normal 5 2 2 4 4 2 2 2" xfId="4306"/>
    <cellStyle name="Normal 5 2 2 4 4 2 2 2 2" xfId="19076"/>
    <cellStyle name="Normal 5 2 2 4 4 2 2 3" xfId="17133"/>
    <cellStyle name="Normal 5 2 2 4 4 2 3" xfId="4305"/>
    <cellStyle name="Normal 5 2 2 4 4 2 3 2" xfId="19075"/>
    <cellStyle name="Normal 5 2 2 4 4 2 4" xfId="17132"/>
    <cellStyle name="Normal 5 2 2 4 4 3" xfId="2358"/>
    <cellStyle name="Normal 5 2 2 4 4 3 2" xfId="4307"/>
    <cellStyle name="Normal 5 2 2 4 4 3 2 2" xfId="19077"/>
    <cellStyle name="Normal 5 2 2 4 4 3 3" xfId="17134"/>
    <cellStyle name="Normal 5 2 2 4 4 4" xfId="4304"/>
    <cellStyle name="Normal 5 2 2 4 4 4 2" xfId="19074"/>
    <cellStyle name="Normal 5 2 2 4 4 5" xfId="17131"/>
    <cellStyle name="Normal 5 2 2 4 5" xfId="2359"/>
    <cellStyle name="Normal 5 2 2 4 5 2" xfId="2360"/>
    <cellStyle name="Normal 5 2 2 4 5 2 2" xfId="4309"/>
    <cellStyle name="Normal 5 2 2 4 5 2 2 2" xfId="19079"/>
    <cellStyle name="Normal 5 2 2 4 5 2 3" xfId="17136"/>
    <cellStyle name="Normal 5 2 2 4 5 3" xfId="4308"/>
    <cellStyle name="Normal 5 2 2 4 5 3 2" xfId="19078"/>
    <cellStyle name="Normal 5 2 2 4 5 4" xfId="17135"/>
    <cellStyle name="Normal 5 2 2 4 6" xfId="2361"/>
    <cellStyle name="Normal 5 2 2 4 6 2" xfId="4310"/>
    <cellStyle name="Normal 5 2 2 4 6 2 2" xfId="19080"/>
    <cellStyle name="Normal 5 2 2 4 6 3" xfId="17137"/>
    <cellStyle name="Normal 5 2 2 4 7" xfId="4279"/>
    <cellStyle name="Normal 5 2 2 4 7 2" xfId="19049"/>
    <cellStyle name="Normal 5 2 2 4 8" xfId="17106"/>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2 2 2" xfId="19085"/>
    <cellStyle name="Normal 5 2 2 5 2 2 2 2 3" xfId="17142"/>
    <cellStyle name="Normal 5 2 2 5 2 2 2 3" xfId="4314"/>
    <cellStyle name="Normal 5 2 2 5 2 2 2 3 2" xfId="19084"/>
    <cellStyle name="Normal 5 2 2 5 2 2 2 4" xfId="17141"/>
    <cellStyle name="Normal 5 2 2 5 2 2 3" xfId="2367"/>
    <cellStyle name="Normal 5 2 2 5 2 2 3 2" xfId="4316"/>
    <cellStyle name="Normal 5 2 2 5 2 2 3 2 2" xfId="19086"/>
    <cellStyle name="Normal 5 2 2 5 2 2 3 3" xfId="17143"/>
    <cellStyle name="Normal 5 2 2 5 2 2 4" xfId="4313"/>
    <cellStyle name="Normal 5 2 2 5 2 2 4 2" xfId="19083"/>
    <cellStyle name="Normal 5 2 2 5 2 2 5" xfId="17140"/>
    <cellStyle name="Normal 5 2 2 5 2 3" xfId="2368"/>
    <cellStyle name="Normal 5 2 2 5 2 3 2" xfId="2369"/>
    <cellStyle name="Normal 5 2 2 5 2 3 2 2" xfId="4318"/>
    <cellStyle name="Normal 5 2 2 5 2 3 2 2 2" xfId="19088"/>
    <cellStyle name="Normal 5 2 2 5 2 3 2 3" xfId="17145"/>
    <cellStyle name="Normal 5 2 2 5 2 3 3" xfId="4317"/>
    <cellStyle name="Normal 5 2 2 5 2 3 3 2" xfId="19087"/>
    <cellStyle name="Normal 5 2 2 5 2 3 4" xfId="17144"/>
    <cellStyle name="Normal 5 2 2 5 2 4" xfId="2370"/>
    <cellStyle name="Normal 5 2 2 5 2 4 2" xfId="4319"/>
    <cellStyle name="Normal 5 2 2 5 2 4 2 2" xfId="19089"/>
    <cellStyle name="Normal 5 2 2 5 2 4 3" xfId="17146"/>
    <cellStyle name="Normal 5 2 2 5 2 5" xfId="4312"/>
    <cellStyle name="Normal 5 2 2 5 2 5 2" xfId="19082"/>
    <cellStyle name="Normal 5 2 2 5 2 6" xfId="17139"/>
    <cellStyle name="Normal 5 2 2 5 3" xfId="2371"/>
    <cellStyle name="Normal 5 2 2 5 3 2" xfId="2372"/>
    <cellStyle name="Normal 5 2 2 5 3 2 2" xfId="2373"/>
    <cellStyle name="Normal 5 2 2 5 3 2 2 2" xfId="4322"/>
    <cellStyle name="Normal 5 2 2 5 3 2 2 2 2" xfId="19092"/>
    <cellStyle name="Normal 5 2 2 5 3 2 2 3" xfId="17149"/>
    <cellStyle name="Normal 5 2 2 5 3 2 3" xfId="4321"/>
    <cellStyle name="Normal 5 2 2 5 3 2 3 2" xfId="19091"/>
    <cellStyle name="Normal 5 2 2 5 3 2 4" xfId="17148"/>
    <cellStyle name="Normal 5 2 2 5 3 3" xfId="2374"/>
    <cellStyle name="Normal 5 2 2 5 3 3 2" xfId="4323"/>
    <cellStyle name="Normal 5 2 2 5 3 3 2 2" xfId="19093"/>
    <cellStyle name="Normal 5 2 2 5 3 3 3" xfId="17150"/>
    <cellStyle name="Normal 5 2 2 5 3 4" xfId="4320"/>
    <cellStyle name="Normal 5 2 2 5 3 4 2" xfId="19090"/>
    <cellStyle name="Normal 5 2 2 5 3 5" xfId="17147"/>
    <cellStyle name="Normal 5 2 2 5 4" xfId="2375"/>
    <cellStyle name="Normal 5 2 2 5 4 2" xfId="2376"/>
    <cellStyle name="Normal 5 2 2 5 4 2 2" xfId="4325"/>
    <cellStyle name="Normal 5 2 2 5 4 2 2 2" xfId="19095"/>
    <cellStyle name="Normal 5 2 2 5 4 2 3" xfId="17152"/>
    <cellStyle name="Normal 5 2 2 5 4 3" xfId="4324"/>
    <cellStyle name="Normal 5 2 2 5 4 3 2" xfId="19094"/>
    <cellStyle name="Normal 5 2 2 5 4 4" xfId="17151"/>
    <cellStyle name="Normal 5 2 2 5 5" xfId="2377"/>
    <cellStyle name="Normal 5 2 2 5 5 2" xfId="4326"/>
    <cellStyle name="Normal 5 2 2 5 5 2 2" xfId="19096"/>
    <cellStyle name="Normal 5 2 2 5 5 3" xfId="17153"/>
    <cellStyle name="Normal 5 2 2 5 6" xfId="4311"/>
    <cellStyle name="Normal 5 2 2 5 6 2" xfId="19081"/>
    <cellStyle name="Normal 5 2 2 5 7" xfId="17138"/>
    <cellStyle name="Normal 5 2 2 6" xfId="2378"/>
    <cellStyle name="Normal 5 2 2 6 2" xfId="2379"/>
    <cellStyle name="Normal 5 2 2 6 2 2" xfId="2380"/>
    <cellStyle name="Normal 5 2 2 6 2 2 2" xfId="2381"/>
    <cellStyle name="Normal 5 2 2 6 2 2 2 2" xfId="4330"/>
    <cellStyle name="Normal 5 2 2 6 2 2 2 2 2" xfId="19100"/>
    <cellStyle name="Normal 5 2 2 6 2 2 2 3" xfId="17157"/>
    <cellStyle name="Normal 5 2 2 6 2 2 3" xfId="4329"/>
    <cellStyle name="Normal 5 2 2 6 2 2 3 2" xfId="19099"/>
    <cellStyle name="Normal 5 2 2 6 2 2 4" xfId="17156"/>
    <cellStyle name="Normal 5 2 2 6 2 3" xfId="2382"/>
    <cellStyle name="Normal 5 2 2 6 2 3 2" xfId="4331"/>
    <cellStyle name="Normal 5 2 2 6 2 3 2 2" xfId="19101"/>
    <cellStyle name="Normal 5 2 2 6 2 3 3" xfId="17158"/>
    <cellStyle name="Normal 5 2 2 6 2 4" xfId="4328"/>
    <cellStyle name="Normal 5 2 2 6 2 4 2" xfId="19098"/>
    <cellStyle name="Normal 5 2 2 6 2 5" xfId="17155"/>
    <cellStyle name="Normal 5 2 2 6 3" xfId="2383"/>
    <cellStyle name="Normal 5 2 2 6 3 2" xfId="2384"/>
    <cellStyle name="Normal 5 2 2 6 3 2 2" xfId="4333"/>
    <cellStyle name="Normal 5 2 2 6 3 2 2 2" xfId="19103"/>
    <cellStyle name="Normal 5 2 2 6 3 2 3" xfId="17160"/>
    <cellStyle name="Normal 5 2 2 6 3 3" xfId="4332"/>
    <cellStyle name="Normal 5 2 2 6 3 3 2" xfId="19102"/>
    <cellStyle name="Normal 5 2 2 6 3 4" xfId="17159"/>
    <cellStyle name="Normal 5 2 2 6 4" xfId="2385"/>
    <cellStyle name="Normal 5 2 2 6 4 2" xfId="4334"/>
    <cellStyle name="Normal 5 2 2 6 4 2 2" xfId="19104"/>
    <cellStyle name="Normal 5 2 2 6 4 3" xfId="17161"/>
    <cellStyle name="Normal 5 2 2 6 5" xfId="4327"/>
    <cellStyle name="Normal 5 2 2 6 5 2" xfId="19097"/>
    <cellStyle name="Normal 5 2 2 6 6" xfId="17154"/>
    <cellStyle name="Normal 5 2 2 7" xfId="2386"/>
    <cellStyle name="Normal 5 2 2 7 2" xfId="2387"/>
    <cellStyle name="Normal 5 2 2 7 2 2" xfId="2388"/>
    <cellStyle name="Normal 5 2 2 7 2 2 2" xfId="4337"/>
    <cellStyle name="Normal 5 2 2 7 2 2 2 2" xfId="19107"/>
    <cellStyle name="Normal 5 2 2 7 2 2 3" xfId="17164"/>
    <cellStyle name="Normal 5 2 2 7 2 3" xfId="4336"/>
    <cellStyle name="Normal 5 2 2 7 2 3 2" xfId="19106"/>
    <cellStyle name="Normal 5 2 2 7 2 4" xfId="17163"/>
    <cellStyle name="Normal 5 2 2 7 3" xfId="2389"/>
    <cellStyle name="Normal 5 2 2 7 3 2" xfId="4338"/>
    <cellStyle name="Normal 5 2 2 7 3 2 2" xfId="19108"/>
    <cellStyle name="Normal 5 2 2 7 3 3" xfId="17165"/>
    <cellStyle name="Normal 5 2 2 7 4" xfId="4335"/>
    <cellStyle name="Normal 5 2 2 7 4 2" xfId="19105"/>
    <cellStyle name="Normal 5 2 2 7 5" xfId="17162"/>
    <cellStyle name="Normal 5 2 2 8" xfId="2390"/>
    <cellStyle name="Normal 5 2 2 8 2" xfId="2391"/>
    <cellStyle name="Normal 5 2 2 8 2 2" xfId="4340"/>
    <cellStyle name="Normal 5 2 2 8 2 2 2" xfId="19110"/>
    <cellStyle name="Normal 5 2 2 8 2 3" xfId="17167"/>
    <cellStyle name="Normal 5 2 2 8 3" xfId="4339"/>
    <cellStyle name="Normal 5 2 2 8 3 2" xfId="19109"/>
    <cellStyle name="Normal 5 2 2 8 4" xfId="17166"/>
    <cellStyle name="Normal 5 2 2 9" xfId="2392"/>
    <cellStyle name="Normal 5 2 2 9 2" xfId="4341"/>
    <cellStyle name="Normal 5 2 2 9 2 2" xfId="19111"/>
    <cellStyle name="Normal 5 2 2 9 3" xfId="17168"/>
    <cellStyle name="Normal 5 2 3" xfId="2393"/>
    <cellStyle name="Normal 5 2 3 10" xfId="8512"/>
    <cellStyle name="Normal 5 2 3 11" xfId="17169"/>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2 2 2" xfId="19118"/>
    <cellStyle name="Normal 5 2 3 2 2 2 2 2 2 3" xfId="17175"/>
    <cellStyle name="Normal 5 2 3 2 2 2 2 2 3" xfId="4347"/>
    <cellStyle name="Normal 5 2 3 2 2 2 2 2 3 2" xfId="19117"/>
    <cellStyle name="Normal 5 2 3 2 2 2 2 2 4" xfId="17174"/>
    <cellStyle name="Normal 5 2 3 2 2 2 2 3" xfId="2400"/>
    <cellStyle name="Normal 5 2 3 2 2 2 2 3 2" xfId="4349"/>
    <cellStyle name="Normal 5 2 3 2 2 2 2 3 2 2" xfId="19119"/>
    <cellStyle name="Normal 5 2 3 2 2 2 2 3 3" xfId="17176"/>
    <cellStyle name="Normal 5 2 3 2 2 2 2 4" xfId="4346"/>
    <cellStyle name="Normal 5 2 3 2 2 2 2 4 2" xfId="19116"/>
    <cellStyle name="Normal 5 2 3 2 2 2 2 5" xfId="17173"/>
    <cellStyle name="Normal 5 2 3 2 2 2 3" xfId="2401"/>
    <cellStyle name="Normal 5 2 3 2 2 2 3 2" xfId="2402"/>
    <cellStyle name="Normal 5 2 3 2 2 2 3 2 2" xfId="4351"/>
    <cellStyle name="Normal 5 2 3 2 2 2 3 2 2 2" xfId="19121"/>
    <cellStyle name="Normal 5 2 3 2 2 2 3 2 3" xfId="17178"/>
    <cellStyle name="Normal 5 2 3 2 2 2 3 3" xfId="4350"/>
    <cellStyle name="Normal 5 2 3 2 2 2 3 3 2" xfId="19120"/>
    <cellStyle name="Normal 5 2 3 2 2 2 3 4" xfId="17177"/>
    <cellStyle name="Normal 5 2 3 2 2 2 4" xfId="2403"/>
    <cellStyle name="Normal 5 2 3 2 2 2 4 2" xfId="4352"/>
    <cellStyle name="Normal 5 2 3 2 2 2 4 2 2" xfId="19122"/>
    <cellStyle name="Normal 5 2 3 2 2 2 4 3" xfId="17179"/>
    <cellStyle name="Normal 5 2 3 2 2 2 5" xfId="4345"/>
    <cellStyle name="Normal 5 2 3 2 2 2 5 2" xfId="19115"/>
    <cellStyle name="Normal 5 2 3 2 2 2 6" xfId="17172"/>
    <cellStyle name="Normal 5 2 3 2 2 3" xfId="2404"/>
    <cellStyle name="Normal 5 2 3 2 2 3 2" xfId="2405"/>
    <cellStyle name="Normal 5 2 3 2 2 3 2 2" xfId="2406"/>
    <cellStyle name="Normal 5 2 3 2 2 3 2 2 2" xfId="4355"/>
    <cellStyle name="Normal 5 2 3 2 2 3 2 2 2 2" xfId="19125"/>
    <cellStyle name="Normal 5 2 3 2 2 3 2 2 3" xfId="17182"/>
    <cellStyle name="Normal 5 2 3 2 2 3 2 3" xfId="4354"/>
    <cellStyle name="Normal 5 2 3 2 2 3 2 3 2" xfId="19124"/>
    <cellStyle name="Normal 5 2 3 2 2 3 2 4" xfId="17181"/>
    <cellStyle name="Normal 5 2 3 2 2 3 3" xfId="2407"/>
    <cellStyle name="Normal 5 2 3 2 2 3 3 2" xfId="4356"/>
    <cellStyle name="Normal 5 2 3 2 2 3 3 2 2" xfId="19126"/>
    <cellStyle name="Normal 5 2 3 2 2 3 3 3" xfId="17183"/>
    <cellStyle name="Normal 5 2 3 2 2 3 4" xfId="4353"/>
    <cellStyle name="Normal 5 2 3 2 2 3 4 2" xfId="19123"/>
    <cellStyle name="Normal 5 2 3 2 2 3 5" xfId="17180"/>
    <cellStyle name="Normal 5 2 3 2 2 4" xfId="2408"/>
    <cellStyle name="Normal 5 2 3 2 2 4 2" xfId="2409"/>
    <cellStyle name="Normal 5 2 3 2 2 4 2 2" xfId="4358"/>
    <cellStyle name="Normal 5 2 3 2 2 4 2 2 2" xfId="19128"/>
    <cellStyle name="Normal 5 2 3 2 2 4 2 3" xfId="17185"/>
    <cellStyle name="Normal 5 2 3 2 2 4 3" xfId="4357"/>
    <cellStyle name="Normal 5 2 3 2 2 4 3 2" xfId="19127"/>
    <cellStyle name="Normal 5 2 3 2 2 4 4" xfId="17184"/>
    <cellStyle name="Normal 5 2 3 2 2 5" xfId="2410"/>
    <cellStyle name="Normal 5 2 3 2 2 5 2" xfId="4359"/>
    <cellStyle name="Normal 5 2 3 2 2 5 2 2" xfId="19129"/>
    <cellStyle name="Normal 5 2 3 2 2 5 3" xfId="17186"/>
    <cellStyle name="Normal 5 2 3 2 2 6" xfId="4344"/>
    <cellStyle name="Normal 5 2 3 2 2 6 2" xfId="19114"/>
    <cellStyle name="Normal 5 2 3 2 2 7" xfId="17171"/>
    <cellStyle name="Normal 5 2 3 2 3" xfId="2411"/>
    <cellStyle name="Normal 5 2 3 2 3 2" xfId="2412"/>
    <cellStyle name="Normal 5 2 3 2 3 2 2" xfId="2413"/>
    <cellStyle name="Normal 5 2 3 2 3 2 2 2" xfId="2414"/>
    <cellStyle name="Normal 5 2 3 2 3 2 2 2 2" xfId="4363"/>
    <cellStyle name="Normal 5 2 3 2 3 2 2 2 2 2" xfId="19133"/>
    <cellStyle name="Normal 5 2 3 2 3 2 2 2 3" xfId="17190"/>
    <cellStyle name="Normal 5 2 3 2 3 2 2 3" xfId="4362"/>
    <cellStyle name="Normal 5 2 3 2 3 2 2 3 2" xfId="19132"/>
    <cellStyle name="Normal 5 2 3 2 3 2 2 4" xfId="17189"/>
    <cellStyle name="Normal 5 2 3 2 3 2 3" xfId="2415"/>
    <cellStyle name="Normal 5 2 3 2 3 2 3 2" xfId="4364"/>
    <cellStyle name="Normal 5 2 3 2 3 2 3 2 2" xfId="19134"/>
    <cellStyle name="Normal 5 2 3 2 3 2 3 3" xfId="17191"/>
    <cellStyle name="Normal 5 2 3 2 3 2 4" xfId="4361"/>
    <cellStyle name="Normal 5 2 3 2 3 2 4 2" xfId="19131"/>
    <cellStyle name="Normal 5 2 3 2 3 2 5" xfId="17188"/>
    <cellStyle name="Normal 5 2 3 2 3 3" xfId="2416"/>
    <cellStyle name="Normal 5 2 3 2 3 3 2" xfId="2417"/>
    <cellStyle name="Normal 5 2 3 2 3 3 2 2" xfId="4366"/>
    <cellStyle name="Normal 5 2 3 2 3 3 2 2 2" xfId="19136"/>
    <cellStyle name="Normal 5 2 3 2 3 3 2 3" xfId="17193"/>
    <cellStyle name="Normal 5 2 3 2 3 3 3" xfId="4365"/>
    <cellStyle name="Normal 5 2 3 2 3 3 3 2" xfId="19135"/>
    <cellStyle name="Normal 5 2 3 2 3 3 4" xfId="17192"/>
    <cellStyle name="Normal 5 2 3 2 3 4" xfId="2418"/>
    <cellStyle name="Normal 5 2 3 2 3 4 2" xfId="4367"/>
    <cellStyle name="Normal 5 2 3 2 3 4 2 2" xfId="19137"/>
    <cellStyle name="Normal 5 2 3 2 3 4 3" xfId="17194"/>
    <cellStyle name="Normal 5 2 3 2 3 5" xfId="4360"/>
    <cellStyle name="Normal 5 2 3 2 3 5 2" xfId="19130"/>
    <cellStyle name="Normal 5 2 3 2 3 6" xfId="17187"/>
    <cellStyle name="Normal 5 2 3 2 4" xfId="2419"/>
    <cellStyle name="Normal 5 2 3 2 4 2" xfId="2420"/>
    <cellStyle name="Normal 5 2 3 2 4 2 2" xfId="2421"/>
    <cellStyle name="Normal 5 2 3 2 4 2 2 2" xfId="4370"/>
    <cellStyle name="Normal 5 2 3 2 4 2 2 2 2" xfId="19140"/>
    <cellStyle name="Normal 5 2 3 2 4 2 2 3" xfId="17197"/>
    <cellStyle name="Normal 5 2 3 2 4 2 3" xfId="4369"/>
    <cellStyle name="Normal 5 2 3 2 4 2 3 2" xfId="19139"/>
    <cellStyle name="Normal 5 2 3 2 4 2 4" xfId="17196"/>
    <cellStyle name="Normal 5 2 3 2 4 3" xfId="2422"/>
    <cellStyle name="Normal 5 2 3 2 4 3 2" xfId="4371"/>
    <cellStyle name="Normal 5 2 3 2 4 3 2 2" xfId="19141"/>
    <cellStyle name="Normal 5 2 3 2 4 3 3" xfId="17198"/>
    <cellStyle name="Normal 5 2 3 2 4 4" xfId="4368"/>
    <cellStyle name="Normal 5 2 3 2 4 4 2" xfId="19138"/>
    <cellStyle name="Normal 5 2 3 2 4 5" xfId="17195"/>
    <cellStyle name="Normal 5 2 3 2 5" xfId="2423"/>
    <cellStyle name="Normal 5 2 3 2 5 2" xfId="2424"/>
    <cellStyle name="Normal 5 2 3 2 5 2 2" xfId="4373"/>
    <cellStyle name="Normal 5 2 3 2 5 2 2 2" xfId="19143"/>
    <cellStyle name="Normal 5 2 3 2 5 2 3" xfId="17200"/>
    <cellStyle name="Normal 5 2 3 2 5 3" xfId="4372"/>
    <cellStyle name="Normal 5 2 3 2 5 3 2" xfId="19142"/>
    <cellStyle name="Normal 5 2 3 2 5 4" xfId="17199"/>
    <cellStyle name="Normal 5 2 3 2 6" xfId="2425"/>
    <cellStyle name="Normal 5 2 3 2 6 2" xfId="4374"/>
    <cellStyle name="Normal 5 2 3 2 6 2 2" xfId="19144"/>
    <cellStyle name="Normal 5 2 3 2 6 3" xfId="17201"/>
    <cellStyle name="Normal 5 2 3 2 7" xfId="4343"/>
    <cellStyle name="Normal 5 2 3 2 7 2" xfId="19113"/>
    <cellStyle name="Normal 5 2 3 2 8" xfId="17170"/>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2 2 2" xfId="19149"/>
    <cellStyle name="Normal 5 2 3 3 2 2 2 2 3" xfId="17206"/>
    <cellStyle name="Normal 5 2 3 3 2 2 2 3" xfId="4378"/>
    <cellStyle name="Normal 5 2 3 3 2 2 2 3 2" xfId="19148"/>
    <cellStyle name="Normal 5 2 3 3 2 2 2 4" xfId="17205"/>
    <cellStyle name="Normal 5 2 3 3 2 2 3" xfId="2431"/>
    <cellStyle name="Normal 5 2 3 3 2 2 3 2" xfId="4380"/>
    <cellStyle name="Normal 5 2 3 3 2 2 3 2 2" xfId="19150"/>
    <cellStyle name="Normal 5 2 3 3 2 2 3 3" xfId="17207"/>
    <cellStyle name="Normal 5 2 3 3 2 2 4" xfId="4377"/>
    <cellStyle name="Normal 5 2 3 3 2 2 4 2" xfId="19147"/>
    <cellStyle name="Normal 5 2 3 3 2 2 5" xfId="17204"/>
    <cellStyle name="Normal 5 2 3 3 2 3" xfId="2432"/>
    <cellStyle name="Normal 5 2 3 3 2 3 2" xfId="2433"/>
    <cellStyle name="Normal 5 2 3 3 2 3 2 2" xfId="4382"/>
    <cellStyle name="Normal 5 2 3 3 2 3 2 2 2" xfId="19152"/>
    <cellStyle name="Normal 5 2 3 3 2 3 2 3" xfId="17209"/>
    <cellStyle name="Normal 5 2 3 3 2 3 3" xfId="4381"/>
    <cellStyle name="Normal 5 2 3 3 2 3 3 2" xfId="19151"/>
    <cellStyle name="Normal 5 2 3 3 2 3 4" xfId="17208"/>
    <cellStyle name="Normal 5 2 3 3 2 4" xfId="2434"/>
    <cellStyle name="Normal 5 2 3 3 2 4 2" xfId="4383"/>
    <cellStyle name="Normal 5 2 3 3 2 4 2 2" xfId="19153"/>
    <cellStyle name="Normal 5 2 3 3 2 4 3" xfId="17210"/>
    <cellStyle name="Normal 5 2 3 3 2 5" xfId="4376"/>
    <cellStyle name="Normal 5 2 3 3 2 5 2" xfId="19146"/>
    <cellStyle name="Normal 5 2 3 3 2 6" xfId="17203"/>
    <cellStyle name="Normal 5 2 3 3 3" xfId="2435"/>
    <cellStyle name="Normal 5 2 3 3 3 2" xfId="2436"/>
    <cellStyle name="Normal 5 2 3 3 3 2 2" xfId="2437"/>
    <cellStyle name="Normal 5 2 3 3 3 2 2 2" xfId="4386"/>
    <cellStyle name="Normal 5 2 3 3 3 2 2 2 2" xfId="19156"/>
    <cellStyle name="Normal 5 2 3 3 3 2 2 3" xfId="17213"/>
    <cellStyle name="Normal 5 2 3 3 3 2 3" xfId="4385"/>
    <cellStyle name="Normal 5 2 3 3 3 2 3 2" xfId="19155"/>
    <cellStyle name="Normal 5 2 3 3 3 2 4" xfId="17212"/>
    <cellStyle name="Normal 5 2 3 3 3 3" xfId="2438"/>
    <cellStyle name="Normal 5 2 3 3 3 3 2" xfId="4387"/>
    <cellStyle name="Normal 5 2 3 3 3 3 2 2" xfId="19157"/>
    <cellStyle name="Normal 5 2 3 3 3 3 3" xfId="17214"/>
    <cellStyle name="Normal 5 2 3 3 3 4" xfId="4384"/>
    <cellStyle name="Normal 5 2 3 3 3 4 2" xfId="19154"/>
    <cellStyle name="Normal 5 2 3 3 3 5" xfId="17211"/>
    <cellStyle name="Normal 5 2 3 3 4" xfId="2439"/>
    <cellStyle name="Normal 5 2 3 3 4 2" xfId="2440"/>
    <cellStyle name="Normal 5 2 3 3 4 2 2" xfId="4389"/>
    <cellStyle name="Normal 5 2 3 3 4 2 2 2" xfId="19159"/>
    <cellStyle name="Normal 5 2 3 3 4 2 3" xfId="17216"/>
    <cellStyle name="Normal 5 2 3 3 4 3" xfId="4388"/>
    <cellStyle name="Normal 5 2 3 3 4 3 2" xfId="19158"/>
    <cellStyle name="Normal 5 2 3 3 4 4" xfId="17215"/>
    <cellStyle name="Normal 5 2 3 3 5" xfId="2441"/>
    <cellStyle name="Normal 5 2 3 3 5 2" xfId="4390"/>
    <cellStyle name="Normal 5 2 3 3 5 2 2" xfId="19160"/>
    <cellStyle name="Normal 5 2 3 3 5 3" xfId="17217"/>
    <cellStyle name="Normal 5 2 3 3 6" xfId="4375"/>
    <cellStyle name="Normal 5 2 3 3 6 2" xfId="19145"/>
    <cellStyle name="Normal 5 2 3 3 7" xfId="17202"/>
    <cellStyle name="Normal 5 2 3 4" xfId="2442"/>
    <cellStyle name="Normal 5 2 3 4 2" xfId="2443"/>
    <cellStyle name="Normal 5 2 3 4 2 2" xfId="2444"/>
    <cellStyle name="Normal 5 2 3 4 2 2 2" xfId="2445"/>
    <cellStyle name="Normal 5 2 3 4 2 2 2 2" xfId="4394"/>
    <cellStyle name="Normal 5 2 3 4 2 2 2 2 2" xfId="19164"/>
    <cellStyle name="Normal 5 2 3 4 2 2 2 3" xfId="17221"/>
    <cellStyle name="Normal 5 2 3 4 2 2 3" xfId="4393"/>
    <cellStyle name="Normal 5 2 3 4 2 2 3 2" xfId="19163"/>
    <cellStyle name="Normal 5 2 3 4 2 2 4" xfId="17220"/>
    <cellStyle name="Normal 5 2 3 4 2 3" xfId="2446"/>
    <cellStyle name="Normal 5 2 3 4 2 3 2" xfId="4395"/>
    <cellStyle name="Normal 5 2 3 4 2 3 2 2" xfId="19165"/>
    <cellStyle name="Normal 5 2 3 4 2 3 3" xfId="17222"/>
    <cellStyle name="Normal 5 2 3 4 2 4" xfId="4392"/>
    <cellStyle name="Normal 5 2 3 4 2 4 2" xfId="19162"/>
    <cellStyle name="Normal 5 2 3 4 2 5" xfId="17219"/>
    <cellStyle name="Normal 5 2 3 4 3" xfId="2447"/>
    <cellStyle name="Normal 5 2 3 4 3 2" xfId="2448"/>
    <cellStyle name="Normal 5 2 3 4 3 2 2" xfId="4397"/>
    <cellStyle name="Normal 5 2 3 4 3 2 2 2" xfId="19167"/>
    <cellStyle name="Normal 5 2 3 4 3 2 3" xfId="17224"/>
    <cellStyle name="Normal 5 2 3 4 3 3" xfId="4396"/>
    <cellStyle name="Normal 5 2 3 4 3 3 2" xfId="19166"/>
    <cellStyle name="Normal 5 2 3 4 3 4" xfId="17223"/>
    <cellStyle name="Normal 5 2 3 4 4" xfId="2449"/>
    <cellStyle name="Normal 5 2 3 4 4 2" xfId="4398"/>
    <cellStyle name="Normal 5 2 3 4 4 2 2" xfId="19168"/>
    <cellStyle name="Normal 5 2 3 4 4 3" xfId="17225"/>
    <cellStyle name="Normal 5 2 3 4 5" xfId="4391"/>
    <cellStyle name="Normal 5 2 3 4 5 2" xfId="19161"/>
    <cellStyle name="Normal 5 2 3 4 6" xfId="17218"/>
    <cellStyle name="Normal 5 2 3 5" xfId="2450"/>
    <cellStyle name="Normal 5 2 3 5 2" xfId="2451"/>
    <cellStyle name="Normal 5 2 3 5 2 2" xfId="2452"/>
    <cellStyle name="Normal 5 2 3 5 2 2 2" xfId="4401"/>
    <cellStyle name="Normal 5 2 3 5 2 2 2 2" xfId="19171"/>
    <cellStyle name="Normal 5 2 3 5 2 2 3" xfId="17228"/>
    <cellStyle name="Normal 5 2 3 5 2 3" xfId="4400"/>
    <cellStyle name="Normal 5 2 3 5 2 3 2" xfId="19170"/>
    <cellStyle name="Normal 5 2 3 5 2 4" xfId="17227"/>
    <cellStyle name="Normal 5 2 3 5 3" xfId="2453"/>
    <cellStyle name="Normal 5 2 3 5 3 2" xfId="4402"/>
    <cellStyle name="Normal 5 2 3 5 3 2 2" xfId="19172"/>
    <cellStyle name="Normal 5 2 3 5 3 3" xfId="17229"/>
    <cellStyle name="Normal 5 2 3 5 4" xfId="4399"/>
    <cellStyle name="Normal 5 2 3 5 4 2" xfId="19169"/>
    <cellStyle name="Normal 5 2 3 5 5" xfId="17226"/>
    <cellStyle name="Normal 5 2 3 6" xfId="2454"/>
    <cellStyle name="Normal 5 2 3 6 2" xfId="2455"/>
    <cellStyle name="Normal 5 2 3 6 2 2" xfId="4404"/>
    <cellStyle name="Normal 5 2 3 6 2 2 2" xfId="19174"/>
    <cellStyle name="Normal 5 2 3 6 2 3" xfId="17231"/>
    <cellStyle name="Normal 5 2 3 6 3" xfId="4403"/>
    <cellStyle name="Normal 5 2 3 6 3 2" xfId="19173"/>
    <cellStyle name="Normal 5 2 3 6 4" xfId="17230"/>
    <cellStyle name="Normal 5 2 3 7" xfId="2456"/>
    <cellStyle name="Normal 5 2 3 7 2" xfId="4405"/>
    <cellStyle name="Normal 5 2 3 7 2 2" xfId="19175"/>
    <cellStyle name="Normal 5 2 3 7 3" xfId="17232"/>
    <cellStyle name="Normal 5 2 3 8" xfId="4342"/>
    <cellStyle name="Normal 5 2 3 8 2" xfId="1911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2 2 2" xfId="19182"/>
    <cellStyle name="Normal 5 2 4 2 2 2 2 2 2 3" xfId="17239"/>
    <cellStyle name="Normal 5 2 4 2 2 2 2 2 3" xfId="4411"/>
    <cellStyle name="Normal 5 2 4 2 2 2 2 2 3 2" xfId="19181"/>
    <cellStyle name="Normal 5 2 4 2 2 2 2 2 4" xfId="17238"/>
    <cellStyle name="Normal 5 2 4 2 2 2 2 3" xfId="2464"/>
    <cellStyle name="Normal 5 2 4 2 2 2 2 3 2" xfId="4413"/>
    <cellStyle name="Normal 5 2 4 2 2 2 2 3 2 2" xfId="19183"/>
    <cellStyle name="Normal 5 2 4 2 2 2 2 3 3" xfId="17240"/>
    <cellStyle name="Normal 5 2 4 2 2 2 2 4" xfId="4410"/>
    <cellStyle name="Normal 5 2 4 2 2 2 2 4 2" xfId="19180"/>
    <cellStyle name="Normal 5 2 4 2 2 2 2 5" xfId="17237"/>
    <cellStyle name="Normal 5 2 4 2 2 2 3" xfId="2465"/>
    <cellStyle name="Normal 5 2 4 2 2 2 3 2" xfId="2466"/>
    <cellStyle name="Normal 5 2 4 2 2 2 3 2 2" xfId="4415"/>
    <cellStyle name="Normal 5 2 4 2 2 2 3 2 2 2" xfId="19185"/>
    <cellStyle name="Normal 5 2 4 2 2 2 3 2 3" xfId="17242"/>
    <cellStyle name="Normal 5 2 4 2 2 2 3 3" xfId="4414"/>
    <cellStyle name="Normal 5 2 4 2 2 2 3 3 2" xfId="19184"/>
    <cellStyle name="Normal 5 2 4 2 2 2 3 4" xfId="17241"/>
    <cellStyle name="Normal 5 2 4 2 2 2 4" xfId="2467"/>
    <cellStyle name="Normal 5 2 4 2 2 2 4 2" xfId="4416"/>
    <cellStyle name="Normal 5 2 4 2 2 2 4 2 2" xfId="19186"/>
    <cellStyle name="Normal 5 2 4 2 2 2 4 3" xfId="17243"/>
    <cellStyle name="Normal 5 2 4 2 2 2 5" xfId="4409"/>
    <cellStyle name="Normal 5 2 4 2 2 2 5 2" xfId="19179"/>
    <cellStyle name="Normal 5 2 4 2 2 2 6" xfId="17236"/>
    <cellStyle name="Normal 5 2 4 2 2 3" xfId="2468"/>
    <cellStyle name="Normal 5 2 4 2 2 3 2" xfId="2469"/>
    <cellStyle name="Normal 5 2 4 2 2 3 2 2" xfId="2470"/>
    <cellStyle name="Normal 5 2 4 2 2 3 2 2 2" xfId="4419"/>
    <cellStyle name="Normal 5 2 4 2 2 3 2 2 2 2" xfId="19189"/>
    <cellStyle name="Normal 5 2 4 2 2 3 2 2 3" xfId="17246"/>
    <cellStyle name="Normal 5 2 4 2 2 3 2 3" xfId="4418"/>
    <cellStyle name="Normal 5 2 4 2 2 3 2 3 2" xfId="19188"/>
    <cellStyle name="Normal 5 2 4 2 2 3 2 4" xfId="17245"/>
    <cellStyle name="Normal 5 2 4 2 2 3 3" xfId="2471"/>
    <cellStyle name="Normal 5 2 4 2 2 3 3 2" xfId="4420"/>
    <cellStyle name="Normal 5 2 4 2 2 3 3 2 2" xfId="19190"/>
    <cellStyle name="Normal 5 2 4 2 2 3 3 3" xfId="17247"/>
    <cellStyle name="Normal 5 2 4 2 2 3 4" xfId="4417"/>
    <cellStyle name="Normal 5 2 4 2 2 3 4 2" xfId="19187"/>
    <cellStyle name="Normal 5 2 4 2 2 3 5" xfId="17244"/>
    <cellStyle name="Normal 5 2 4 2 2 4" xfId="2472"/>
    <cellStyle name="Normal 5 2 4 2 2 4 2" xfId="2473"/>
    <cellStyle name="Normal 5 2 4 2 2 4 2 2" xfId="4422"/>
    <cellStyle name="Normal 5 2 4 2 2 4 2 2 2" xfId="19192"/>
    <cellStyle name="Normal 5 2 4 2 2 4 2 3" xfId="17249"/>
    <cellStyle name="Normal 5 2 4 2 2 4 3" xfId="4421"/>
    <cellStyle name="Normal 5 2 4 2 2 4 3 2" xfId="19191"/>
    <cellStyle name="Normal 5 2 4 2 2 4 4" xfId="17248"/>
    <cellStyle name="Normal 5 2 4 2 2 5" xfId="2474"/>
    <cellStyle name="Normal 5 2 4 2 2 5 2" xfId="4423"/>
    <cellStyle name="Normal 5 2 4 2 2 5 2 2" xfId="19193"/>
    <cellStyle name="Normal 5 2 4 2 2 5 3" xfId="17250"/>
    <cellStyle name="Normal 5 2 4 2 2 6" xfId="4408"/>
    <cellStyle name="Normal 5 2 4 2 2 6 2" xfId="19178"/>
    <cellStyle name="Normal 5 2 4 2 2 7" xfId="17235"/>
    <cellStyle name="Normal 5 2 4 2 3" xfId="2475"/>
    <cellStyle name="Normal 5 2 4 2 3 2" xfId="2476"/>
    <cellStyle name="Normal 5 2 4 2 3 2 2" xfId="2477"/>
    <cellStyle name="Normal 5 2 4 2 3 2 2 2" xfId="2478"/>
    <cellStyle name="Normal 5 2 4 2 3 2 2 2 2" xfId="4427"/>
    <cellStyle name="Normal 5 2 4 2 3 2 2 2 2 2" xfId="19197"/>
    <cellStyle name="Normal 5 2 4 2 3 2 2 2 3" xfId="17254"/>
    <cellStyle name="Normal 5 2 4 2 3 2 2 3" xfId="4426"/>
    <cellStyle name="Normal 5 2 4 2 3 2 2 3 2" xfId="19196"/>
    <cellStyle name="Normal 5 2 4 2 3 2 2 4" xfId="17253"/>
    <cellStyle name="Normal 5 2 4 2 3 2 3" xfId="2479"/>
    <cellStyle name="Normal 5 2 4 2 3 2 3 2" xfId="4428"/>
    <cellStyle name="Normal 5 2 4 2 3 2 3 2 2" xfId="19198"/>
    <cellStyle name="Normal 5 2 4 2 3 2 3 3" xfId="17255"/>
    <cellStyle name="Normal 5 2 4 2 3 2 4" xfId="4425"/>
    <cellStyle name="Normal 5 2 4 2 3 2 4 2" xfId="19195"/>
    <cellStyle name="Normal 5 2 4 2 3 2 5" xfId="17252"/>
    <cellStyle name="Normal 5 2 4 2 3 3" xfId="2480"/>
    <cellStyle name="Normal 5 2 4 2 3 3 2" xfId="2481"/>
    <cellStyle name="Normal 5 2 4 2 3 3 2 2" xfId="4430"/>
    <cellStyle name="Normal 5 2 4 2 3 3 2 2 2" xfId="19200"/>
    <cellStyle name="Normal 5 2 4 2 3 3 2 3" xfId="17257"/>
    <cellStyle name="Normal 5 2 4 2 3 3 3" xfId="4429"/>
    <cellStyle name="Normal 5 2 4 2 3 3 3 2" xfId="19199"/>
    <cellStyle name="Normal 5 2 4 2 3 3 4" xfId="17256"/>
    <cellStyle name="Normal 5 2 4 2 3 4" xfId="2482"/>
    <cellStyle name="Normal 5 2 4 2 3 4 2" xfId="4431"/>
    <cellStyle name="Normal 5 2 4 2 3 4 2 2" xfId="19201"/>
    <cellStyle name="Normal 5 2 4 2 3 4 3" xfId="17258"/>
    <cellStyle name="Normal 5 2 4 2 3 5" xfId="4424"/>
    <cellStyle name="Normal 5 2 4 2 3 5 2" xfId="19194"/>
    <cellStyle name="Normal 5 2 4 2 3 6" xfId="17251"/>
    <cellStyle name="Normal 5 2 4 2 4" xfId="2483"/>
    <cellStyle name="Normal 5 2 4 2 4 2" xfId="2484"/>
    <cellStyle name="Normal 5 2 4 2 4 2 2" xfId="2485"/>
    <cellStyle name="Normal 5 2 4 2 4 2 2 2" xfId="4434"/>
    <cellStyle name="Normal 5 2 4 2 4 2 2 2 2" xfId="19204"/>
    <cellStyle name="Normal 5 2 4 2 4 2 2 3" xfId="17261"/>
    <cellStyle name="Normal 5 2 4 2 4 2 3" xfId="4433"/>
    <cellStyle name="Normal 5 2 4 2 4 2 3 2" xfId="19203"/>
    <cellStyle name="Normal 5 2 4 2 4 2 4" xfId="17260"/>
    <cellStyle name="Normal 5 2 4 2 4 3" xfId="2486"/>
    <cellStyle name="Normal 5 2 4 2 4 3 2" xfId="4435"/>
    <cellStyle name="Normal 5 2 4 2 4 3 2 2" xfId="19205"/>
    <cellStyle name="Normal 5 2 4 2 4 3 3" xfId="17262"/>
    <cellStyle name="Normal 5 2 4 2 4 4" xfId="4432"/>
    <cellStyle name="Normal 5 2 4 2 4 4 2" xfId="19202"/>
    <cellStyle name="Normal 5 2 4 2 4 5" xfId="17259"/>
    <cellStyle name="Normal 5 2 4 2 5" xfId="2487"/>
    <cellStyle name="Normal 5 2 4 2 5 2" xfId="2488"/>
    <cellStyle name="Normal 5 2 4 2 5 2 2" xfId="4437"/>
    <cellStyle name="Normal 5 2 4 2 5 2 2 2" xfId="19207"/>
    <cellStyle name="Normal 5 2 4 2 5 2 3" xfId="17264"/>
    <cellStyle name="Normal 5 2 4 2 5 3" xfId="4436"/>
    <cellStyle name="Normal 5 2 4 2 5 3 2" xfId="19206"/>
    <cellStyle name="Normal 5 2 4 2 5 4" xfId="17263"/>
    <cellStyle name="Normal 5 2 4 2 6" xfId="2489"/>
    <cellStyle name="Normal 5 2 4 2 6 2" xfId="4438"/>
    <cellStyle name="Normal 5 2 4 2 6 2 2" xfId="19208"/>
    <cellStyle name="Normal 5 2 4 2 6 3" xfId="17265"/>
    <cellStyle name="Normal 5 2 4 2 7" xfId="4407"/>
    <cellStyle name="Normal 5 2 4 2 7 2" xfId="19177"/>
    <cellStyle name="Normal 5 2 4 2 8" xfId="17234"/>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2 2 2" xfId="19213"/>
    <cellStyle name="Normal 5 2 4 3 2 2 2 2 3" xfId="17270"/>
    <cellStyle name="Normal 5 2 4 3 2 2 2 3" xfId="4442"/>
    <cellStyle name="Normal 5 2 4 3 2 2 2 3 2" xfId="19212"/>
    <cellStyle name="Normal 5 2 4 3 2 2 2 4" xfId="17269"/>
    <cellStyle name="Normal 5 2 4 3 2 2 3" xfId="2495"/>
    <cellStyle name="Normal 5 2 4 3 2 2 3 2" xfId="4444"/>
    <cellStyle name="Normal 5 2 4 3 2 2 3 2 2" xfId="19214"/>
    <cellStyle name="Normal 5 2 4 3 2 2 3 3" xfId="17271"/>
    <cellStyle name="Normal 5 2 4 3 2 2 4" xfId="4441"/>
    <cellStyle name="Normal 5 2 4 3 2 2 4 2" xfId="19211"/>
    <cellStyle name="Normal 5 2 4 3 2 2 5" xfId="17268"/>
    <cellStyle name="Normal 5 2 4 3 2 3" xfId="2496"/>
    <cellStyle name="Normal 5 2 4 3 2 3 2" xfId="2497"/>
    <cellStyle name="Normal 5 2 4 3 2 3 2 2" xfId="4446"/>
    <cellStyle name="Normal 5 2 4 3 2 3 2 2 2" xfId="19216"/>
    <cellStyle name="Normal 5 2 4 3 2 3 2 3" xfId="17273"/>
    <cellStyle name="Normal 5 2 4 3 2 3 3" xfId="4445"/>
    <cellStyle name="Normal 5 2 4 3 2 3 3 2" xfId="19215"/>
    <cellStyle name="Normal 5 2 4 3 2 3 4" xfId="17272"/>
    <cellStyle name="Normal 5 2 4 3 2 4" xfId="2498"/>
    <cellStyle name="Normal 5 2 4 3 2 4 2" xfId="4447"/>
    <cellStyle name="Normal 5 2 4 3 2 4 2 2" xfId="19217"/>
    <cellStyle name="Normal 5 2 4 3 2 4 3" xfId="17274"/>
    <cellStyle name="Normal 5 2 4 3 2 5" xfId="4440"/>
    <cellStyle name="Normal 5 2 4 3 2 5 2" xfId="19210"/>
    <cellStyle name="Normal 5 2 4 3 2 6" xfId="17267"/>
    <cellStyle name="Normal 5 2 4 3 3" xfId="2499"/>
    <cellStyle name="Normal 5 2 4 3 3 2" xfId="2500"/>
    <cellStyle name="Normal 5 2 4 3 3 2 2" xfId="2501"/>
    <cellStyle name="Normal 5 2 4 3 3 2 2 2" xfId="4450"/>
    <cellStyle name="Normal 5 2 4 3 3 2 2 2 2" xfId="19220"/>
    <cellStyle name="Normal 5 2 4 3 3 2 2 3" xfId="17277"/>
    <cellStyle name="Normal 5 2 4 3 3 2 3" xfId="4449"/>
    <cellStyle name="Normal 5 2 4 3 3 2 3 2" xfId="19219"/>
    <cellStyle name="Normal 5 2 4 3 3 2 4" xfId="17276"/>
    <cellStyle name="Normal 5 2 4 3 3 3" xfId="2502"/>
    <cellStyle name="Normal 5 2 4 3 3 3 2" xfId="4451"/>
    <cellStyle name="Normal 5 2 4 3 3 3 2 2" xfId="19221"/>
    <cellStyle name="Normal 5 2 4 3 3 3 3" xfId="17278"/>
    <cellStyle name="Normal 5 2 4 3 3 4" xfId="4448"/>
    <cellStyle name="Normal 5 2 4 3 3 4 2" xfId="19218"/>
    <cellStyle name="Normal 5 2 4 3 3 5" xfId="17275"/>
    <cellStyle name="Normal 5 2 4 3 4" xfId="2503"/>
    <cellStyle name="Normal 5 2 4 3 4 2" xfId="2504"/>
    <cellStyle name="Normal 5 2 4 3 4 2 2" xfId="4453"/>
    <cellStyle name="Normal 5 2 4 3 4 2 2 2" xfId="19223"/>
    <cellStyle name="Normal 5 2 4 3 4 2 3" xfId="17280"/>
    <cellStyle name="Normal 5 2 4 3 4 3" xfId="4452"/>
    <cellStyle name="Normal 5 2 4 3 4 3 2" xfId="19222"/>
    <cellStyle name="Normal 5 2 4 3 4 4" xfId="17279"/>
    <cellStyle name="Normal 5 2 4 3 5" xfId="2505"/>
    <cellStyle name="Normal 5 2 4 3 5 2" xfId="4454"/>
    <cellStyle name="Normal 5 2 4 3 5 2 2" xfId="19224"/>
    <cellStyle name="Normal 5 2 4 3 5 3" xfId="17281"/>
    <cellStyle name="Normal 5 2 4 3 6" xfId="4439"/>
    <cellStyle name="Normal 5 2 4 3 6 2" xfId="19209"/>
    <cellStyle name="Normal 5 2 4 3 7" xfId="17266"/>
    <cellStyle name="Normal 5 2 4 4" xfId="2506"/>
    <cellStyle name="Normal 5 2 4 4 2" xfId="2507"/>
    <cellStyle name="Normal 5 2 4 4 2 2" xfId="2508"/>
    <cellStyle name="Normal 5 2 4 4 2 2 2" xfId="2509"/>
    <cellStyle name="Normal 5 2 4 4 2 2 2 2" xfId="4458"/>
    <cellStyle name="Normal 5 2 4 4 2 2 2 2 2" xfId="19228"/>
    <cellStyle name="Normal 5 2 4 4 2 2 2 3" xfId="17285"/>
    <cellStyle name="Normal 5 2 4 4 2 2 3" xfId="4457"/>
    <cellStyle name="Normal 5 2 4 4 2 2 3 2" xfId="19227"/>
    <cellStyle name="Normal 5 2 4 4 2 2 4" xfId="17284"/>
    <cellStyle name="Normal 5 2 4 4 2 3" xfId="2510"/>
    <cellStyle name="Normal 5 2 4 4 2 3 2" xfId="4459"/>
    <cellStyle name="Normal 5 2 4 4 2 3 2 2" xfId="19229"/>
    <cellStyle name="Normal 5 2 4 4 2 3 3" xfId="17286"/>
    <cellStyle name="Normal 5 2 4 4 2 4" xfId="4456"/>
    <cellStyle name="Normal 5 2 4 4 2 4 2" xfId="19226"/>
    <cellStyle name="Normal 5 2 4 4 2 5" xfId="17283"/>
    <cellStyle name="Normal 5 2 4 4 3" xfId="2511"/>
    <cellStyle name="Normal 5 2 4 4 3 2" xfId="2512"/>
    <cellStyle name="Normal 5 2 4 4 3 2 2" xfId="4461"/>
    <cellStyle name="Normal 5 2 4 4 3 2 2 2" xfId="19231"/>
    <cellStyle name="Normal 5 2 4 4 3 2 3" xfId="17288"/>
    <cellStyle name="Normal 5 2 4 4 3 3" xfId="4460"/>
    <cellStyle name="Normal 5 2 4 4 3 3 2" xfId="19230"/>
    <cellStyle name="Normal 5 2 4 4 3 4" xfId="17287"/>
    <cellStyle name="Normal 5 2 4 4 4" xfId="2513"/>
    <cellStyle name="Normal 5 2 4 4 4 2" xfId="4462"/>
    <cellStyle name="Normal 5 2 4 4 4 2 2" xfId="19232"/>
    <cellStyle name="Normal 5 2 4 4 4 3" xfId="17289"/>
    <cellStyle name="Normal 5 2 4 4 5" xfId="4455"/>
    <cellStyle name="Normal 5 2 4 4 5 2" xfId="19225"/>
    <cellStyle name="Normal 5 2 4 4 6" xfId="17282"/>
    <cellStyle name="Normal 5 2 4 5" xfId="2514"/>
    <cellStyle name="Normal 5 2 4 5 2" xfId="2515"/>
    <cellStyle name="Normal 5 2 4 5 2 2" xfId="2516"/>
    <cellStyle name="Normal 5 2 4 5 2 2 2" xfId="4465"/>
    <cellStyle name="Normal 5 2 4 5 2 2 2 2" xfId="19235"/>
    <cellStyle name="Normal 5 2 4 5 2 2 3" xfId="17292"/>
    <cellStyle name="Normal 5 2 4 5 2 3" xfId="4464"/>
    <cellStyle name="Normal 5 2 4 5 2 3 2" xfId="19234"/>
    <cellStyle name="Normal 5 2 4 5 2 4" xfId="17291"/>
    <cellStyle name="Normal 5 2 4 5 3" xfId="2517"/>
    <cellStyle name="Normal 5 2 4 5 3 2" xfId="4466"/>
    <cellStyle name="Normal 5 2 4 5 3 2 2" xfId="19236"/>
    <cellStyle name="Normal 5 2 4 5 3 3" xfId="17293"/>
    <cellStyle name="Normal 5 2 4 5 4" xfId="4463"/>
    <cellStyle name="Normal 5 2 4 5 4 2" xfId="19233"/>
    <cellStyle name="Normal 5 2 4 5 5" xfId="17290"/>
    <cellStyle name="Normal 5 2 4 6" xfId="2518"/>
    <cellStyle name="Normal 5 2 4 6 2" xfId="2519"/>
    <cellStyle name="Normal 5 2 4 6 2 2" xfId="4468"/>
    <cellStyle name="Normal 5 2 4 6 2 2 2" xfId="19238"/>
    <cellStyle name="Normal 5 2 4 6 2 3" xfId="17295"/>
    <cellStyle name="Normal 5 2 4 6 3" xfId="4467"/>
    <cellStyle name="Normal 5 2 4 6 3 2" xfId="19237"/>
    <cellStyle name="Normal 5 2 4 6 4" xfId="17294"/>
    <cellStyle name="Normal 5 2 4 7" xfId="2520"/>
    <cellStyle name="Normal 5 2 4 7 2" xfId="4469"/>
    <cellStyle name="Normal 5 2 4 7 2 2" xfId="19239"/>
    <cellStyle name="Normal 5 2 4 7 3" xfId="17296"/>
    <cellStyle name="Normal 5 2 4 8" xfId="4406"/>
    <cellStyle name="Normal 5 2 4 8 2" xfId="19176"/>
    <cellStyle name="Normal 5 2 4 9" xfId="17233"/>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2 2 2" xfId="19245"/>
    <cellStyle name="Normal 5 2 5 2 2 2 2 2 3" xfId="17302"/>
    <cellStyle name="Normal 5 2 5 2 2 2 2 3" xfId="4474"/>
    <cellStyle name="Normal 5 2 5 2 2 2 2 3 2" xfId="19244"/>
    <cellStyle name="Normal 5 2 5 2 2 2 2 4" xfId="17301"/>
    <cellStyle name="Normal 5 2 5 2 2 2 3" xfId="2527"/>
    <cellStyle name="Normal 5 2 5 2 2 2 3 2" xfId="4476"/>
    <cellStyle name="Normal 5 2 5 2 2 2 3 2 2" xfId="19246"/>
    <cellStyle name="Normal 5 2 5 2 2 2 3 3" xfId="17303"/>
    <cellStyle name="Normal 5 2 5 2 2 2 4" xfId="4473"/>
    <cellStyle name="Normal 5 2 5 2 2 2 4 2" xfId="19243"/>
    <cellStyle name="Normal 5 2 5 2 2 2 5" xfId="17300"/>
    <cellStyle name="Normal 5 2 5 2 2 3" xfId="2528"/>
    <cellStyle name="Normal 5 2 5 2 2 3 2" xfId="2529"/>
    <cellStyle name="Normal 5 2 5 2 2 3 2 2" xfId="4478"/>
    <cellStyle name="Normal 5 2 5 2 2 3 2 2 2" xfId="19248"/>
    <cellStyle name="Normal 5 2 5 2 2 3 2 3" xfId="17305"/>
    <cellStyle name="Normal 5 2 5 2 2 3 3" xfId="4477"/>
    <cellStyle name="Normal 5 2 5 2 2 3 3 2" xfId="19247"/>
    <cellStyle name="Normal 5 2 5 2 2 3 4" xfId="17304"/>
    <cellStyle name="Normal 5 2 5 2 2 4" xfId="2530"/>
    <cellStyle name="Normal 5 2 5 2 2 4 2" xfId="4479"/>
    <cellStyle name="Normal 5 2 5 2 2 4 2 2" xfId="19249"/>
    <cellStyle name="Normal 5 2 5 2 2 4 3" xfId="17306"/>
    <cellStyle name="Normal 5 2 5 2 2 5" xfId="4472"/>
    <cellStyle name="Normal 5 2 5 2 2 5 2" xfId="19242"/>
    <cellStyle name="Normal 5 2 5 2 2 6" xfId="17299"/>
    <cellStyle name="Normal 5 2 5 2 3" xfId="2531"/>
    <cellStyle name="Normal 5 2 5 2 3 2" xfId="2532"/>
    <cellStyle name="Normal 5 2 5 2 3 2 2" xfId="2533"/>
    <cellStyle name="Normal 5 2 5 2 3 2 2 2" xfId="4482"/>
    <cellStyle name="Normal 5 2 5 2 3 2 2 2 2" xfId="19252"/>
    <cellStyle name="Normal 5 2 5 2 3 2 2 3" xfId="17309"/>
    <cellStyle name="Normal 5 2 5 2 3 2 3" xfId="4481"/>
    <cellStyle name="Normal 5 2 5 2 3 2 3 2" xfId="19251"/>
    <cellStyle name="Normal 5 2 5 2 3 2 4" xfId="17308"/>
    <cellStyle name="Normal 5 2 5 2 3 3" xfId="2534"/>
    <cellStyle name="Normal 5 2 5 2 3 3 2" xfId="4483"/>
    <cellStyle name="Normal 5 2 5 2 3 3 2 2" xfId="19253"/>
    <cellStyle name="Normal 5 2 5 2 3 3 3" xfId="17310"/>
    <cellStyle name="Normal 5 2 5 2 3 4" xfId="4480"/>
    <cellStyle name="Normal 5 2 5 2 3 4 2" xfId="19250"/>
    <cellStyle name="Normal 5 2 5 2 3 5" xfId="17307"/>
    <cellStyle name="Normal 5 2 5 2 4" xfId="2535"/>
    <cellStyle name="Normal 5 2 5 2 4 2" xfId="2536"/>
    <cellStyle name="Normal 5 2 5 2 4 2 2" xfId="4485"/>
    <cellStyle name="Normal 5 2 5 2 4 2 2 2" xfId="19255"/>
    <cellStyle name="Normal 5 2 5 2 4 2 3" xfId="17312"/>
    <cellStyle name="Normal 5 2 5 2 4 3" xfId="4484"/>
    <cellStyle name="Normal 5 2 5 2 4 3 2" xfId="19254"/>
    <cellStyle name="Normal 5 2 5 2 4 4" xfId="17311"/>
    <cellStyle name="Normal 5 2 5 2 5" xfId="2537"/>
    <cellStyle name="Normal 5 2 5 2 5 2" xfId="4486"/>
    <cellStyle name="Normal 5 2 5 2 5 2 2" xfId="19256"/>
    <cellStyle name="Normal 5 2 5 2 5 3" xfId="17313"/>
    <cellStyle name="Normal 5 2 5 2 6" xfId="4471"/>
    <cellStyle name="Normal 5 2 5 2 6 2" xfId="19241"/>
    <cellStyle name="Normal 5 2 5 2 7" xfId="17298"/>
    <cellStyle name="Normal 5 2 5 3" xfId="2538"/>
    <cellStyle name="Normal 5 2 5 3 2" xfId="2539"/>
    <cellStyle name="Normal 5 2 5 3 2 2" xfId="2540"/>
    <cellStyle name="Normal 5 2 5 3 2 2 2" xfId="2541"/>
    <cellStyle name="Normal 5 2 5 3 2 2 2 2" xfId="4490"/>
    <cellStyle name="Normal 5 2 5 3 2 2 2 2 2" xfId="19260"/>
    <cellStyle name="Normal 5 2 5 3 2 2 2 3" xfId="17317"/>
    <cellStyle name="Normal 5 2 5 3 2 2 3" xfId="4489"/>
    <cellStyle name="Normal 5 2 5 3 2 2 3 2" xfId="19259"/>
    <cellStyle name="Normal 5 2 5 3 2 2 4" xfId="17316"/>
    <cellStyle name="Normal 5 2 5 3 2 3" xfId="2542"/>
    <cellStyle name="Normal 5 2 5 3 2 3 2" xfId="4491"/>
    <cellStyle name="Normal 5 2 5 3 2 3 2 2" xfId="19261"/>
    <cellStyle name="Normal 5 2 5 3 2 3 3" xfId="17318"/>
    <cellStyle name="Normal 5 2 5 3 2 4" xfId="4488"/>
    <cellStyle name="Normal 5 2 5 3 2 4 2" xfId="19258"/>
    <cellStyle name="Normal 5 2 5 3 2 5" xfId="17315"/>
    <cellStyle name="Normal 5 2 5 3 3" xfId="2543"/>
    <cellStyle name="Normal 5 2 5 3 3 2" xfId="2544"/>
    <cellStyle name="Normal 5 2 5 3 3 2 2" xfId="4493"/>
    <cellStyle name="Normal 5 2 5 3 3 2 2 2" xfId="19263"/>
    <cellStyle name="Normal 5 2 5 3 3 2 3" xfId="17320"/>
    <cellStyle name="Normal 5 2 5 3 3 3" xfId="4492"/>
    <cellStyle name="Normal 5 2 5 3 3 3 2" xfId="19262"/>
    <cellStyle name="Normal 5 2 5 3 3 4" xfId="17319"/>
    <cellStyle name="Normal 5 2 5 3 4" xfId="2545"/>
    <cellStyle name="Normal 5 2 5 3 4 2" xfId="4494"/>
    <cellStyle name="Normal 5 2 5 3 4 2 2" xfId="19264"/>
    <cellStyle name="Normal 5 2 5 3 4 3" xfId="17321"/>
    <cellStyle name="Normal 5 2 5 3 5" xfId="4487"/>
    <cellStyle name="Normal 5 2 5 3 5 2" xfId="19257"/>
    <cellStyle name="Normal 5 2 5 3 6" xfId="17314"/>
    <cellStyle name="Normal 5 2 5 4" xfId="2546"/>
    <cellStyle name="Normal 5 2 5 4 2" xfId="2547"/>
    <cellStyle name="Normal 5 2 5 4 2 2" xfId="2548"/>
    <cellStyle name="Normal 5 2 5 4 2 2 2" xfId="4497"/>
    <cellStyle name="Normal 5 2 5 4 2 2 2 2" xfId="19267"/>
    <cellStyle name="Normal 5 2 5 4 2 2 3" xfId="17324"/>
    <cellStyle name="Normal 5 2 5 4 2 3" xfId="4496"/>
    <cellStyle name="Normal 5 2 5 4 2 3 2" xfId="19266"/>
    <cellStyle name="Normal 5 2 5 4 2 4" xfId="17323"/>
    <cellStyle name="Normal 5 2 5 4 3" xfId="2549"/>
    <cellStyle name="Normal 5 2 5 4 3 2" xfId="4498"/>
    <cellStyle name="Normal 5 2 5 4 3 2 2" xfId="19268"/>
    <cellStyle name="Normal 5 2 5 4 3 3" xfId="17325"/>
    <cellStyle name="Normal 5 2 5 4 4" xfId="4495"/>
    <cellStyle name="Normal 5 2 5 4 4 2" xfId="19265"/>
    <cellStyle name="Normal 5 2 5 4 5" xfId="17322"/>
    <cellStyle name="Normal 5 2 5 5" xfId="2550"/>
    <cellStyle name="Normal 5 2 5 5 2" xfId="2551"/>
    <cellStyle name="Normal 5 2 5 5 2 2" xfId="4500"/>
    <cellStyle name="Normal 5 2 5 5 2 2 2" xfId="19270"/>
    <cellStyle name="Normal 5 2 5 5 2 3" xfId="17327"/>
    <cellStyle name="Normal 5 2 5 5 3" xfId="4499"/>
    <cellStyle name="Normal 5 2 5 5 3 2" xfId="19269"/>
    <cellStyle name="Normal 5 2 5 5 4" xfId="17326"/>
    <cellStyle name="Normal 5 2 5 6" xfId="2552"/>
    <cellStyle name="Normal 5 2 5 6 2" xfId="4501"/>
    <cellStyle name="Normal 5 2 5 6 2 2" xfId="19271"/>
    <cellStyle name="Normal 5 2 5 6 3" xfId="17328"/>
    <cellStyle name="Normal 5 2 5 7" xfId="4470"/>
    <cellStyle name="Normal 5 2 5 7 2" xfId="19240"/>
    <cellStyle name="Normal 5 2 5 8" xfId="17297"/>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2 2 2" xfId="19276"/>
    <cellStyle name="Normal 5 2 6 2 2 2 2 3" xfId="17333"/>
    <cellStyle name="Normal 5 2 6 2 2 2 3" xfId="4505"/>
    <cellStyle name="Normal 5 2 6 2 2 2 3 2" xfId="19275"/>
    <cellStyle name="Normal 5 2 6 2 2 2 4" xfId="17332"/>
    <cellStyle name="Normal 5 2 6 2 2 3" xfId="2558"/>
    <cellStyle name="Normal 5 2 6 2 2 3 2" xfId="4507"/>
    <cellStyle name="Normal 5 2 6 2 2 3 2 2" xfId="19277"/>
    <cellStyle name="Normal 5 2 6 2 2 3 3" xfId="17334"/>
    <cellStyle name="Normal 5 2 6 2 2 4" xfId="4504"/>
    <cellStyle name="Normal 5 2 6 2 2 4 2" xfId="19274"/>
    <cellStyle name="Normal 5 2 6 2 2 5" xfId="17331"/>
    <cellStyle name="Normal 5 2 6 2 3" xfId="2559"/>
    <cellStyle name="Normal 5 2 6 2 3 2" xfId="2560"/>
    <cellStyle name="Normal 5 2 6 2 3 2 2" xfId="4509"/>
    <cellStyle name="Normal 5 2 6 2 3 2 2 2" xfId="19279"/>
    <cellStyle name="Normal 5 2 6 2 3 2 3" xfId="17336"/>
    <cellStyle name="Normal 5 2 6 2 3 3" xfId="4508"/>
    <cellStyle name="Normal 5 2 6 2 3 3 2" xfId="19278"/>
    <cellStyle name="Normal 5 2 6 2 3 4" xfId="17335"/>
    <cellStyle name="Normal 5 2 6 2 4" xfId="2561"/>
    <cellStyle name="Normal 5 2 6 2 4 2" xfId="4510"/>
    <cellStyle name="Normal 5 2 6 2 4 2 2" xfId="19280"/>
    <cellStyle name="Normal 5 2 6 2 4 3" xfId="17337"/>
    <cellStyle name="Normal 5 2 6 2 5" xfId="4503"/>
    <cellStyle name="Normal 5 2 6 2 5 2" xfId="19273"/>
    <cellStyle name="Normal 5 2 6 2 6" xfId="17330"/>
    <cellStyle name="Normal 5 2 6 3" xfId="2562"/>
    <cellStyle name="Normal 5 2 6 3 2" xfId="2563"/>
    <cellStyle name="Normal 5 2 6 3 2 2" xfId="2564"/>
    <cellStyle name="Normal 5 2 6 3 2 2 2" xfId="4513"/>
    <cellStyle name="Normal 5 2 6 3 2 2 2 2" xfId="19283"/>
    <cellStyle name="Normal 5 2 6 3 2 2 3" xfId="17340"/>
    <cellStyle name="Normal 5 2 6 3 2 3" xfId="4512"/>
    <cellStyle name="Normal 5 2 6 3 2 3 2" xfId="19282"/>
    <cellStyle name="Normal 5 2 6 3 2 4" xfId="17339"/>
    <cellStyle name="Normal 5 2 6 3 3" xfId="2565"/>
    <cellStyle name="Normal 5 2 6 3 3 2" xfId="4514"/>
    <cellStyle name="Normal 5 2 6 3 3 2 2" xfId="19284"/>
    <cellStyle name="Normal 5 2 6 3 3 3" xfId="17341"/>
    <cellStyle name="Normal 5 2 6 3 4" xfId="4511"/>
    <cellStyle name="Normal 5 2 6 3 4 2" xfId="19281"/>
    <cellStyle name="Normal 5 2 6 3 5" xfId="17338"/>
    <cellStyle name="Normal 5 2 6 4" xfId="2566"/>
    <cellStyle name="Normal 5 2 6 4 2" xfId="2567"/>
    <cellStyle name="Normal 5 2 6 4 2 2" xfId="4516"/>
    <cellStyle name="Normal 5 2 6 4 2 2 2" xfId="19286"/>
    <cellStyle name="Normal 5 2 6 4 2 3" xfId="17343"/>
    <cellStyle name="Normal 5 2 6 4 3" xfId="4515"/>
    <cellStyle name="Normal 5 2 6 4 3 2" xfId="19285"/>
    <cellStyle name="Normal 5 2 6 4 4" xfId="17342"/>
    <cellStyle name="Normal 5 2 6 5" xfId="2568"/>
    <cellStyle name="Normal 5 2 6 5 2" xfId="4517"/>
    <cellStyle name="Normal 5 2 6 5 2 2" xfId="19287"/>
    <cellStyle name="Normal 5 2 6 5 3" xfId="17344"/>
    <cellStyle name="Normal 5 2 6 6" xfId="4502"/>
    <cellStyle name="Normal 5 2 6 6 2" xfId="19272"/>
    <cellStyle name="Normal 5 2 6 7" xfId="17329"/>
    <cellStyle name="Normal 5 2 7" xfId="2569"/>
    <cellStyle name="Normal 5 2 7 2" xfId="2570"/>
    <cellStyle name="Normal 5 2 7 2 2" xfId="2571"/>
    <cellStyle name="Normal 5 2 7 2 2 2" xfId="2572"/>
    <cellStyle name="Normal 5 2 7 2 2 2 2" xfId="4521"/>
    <cellStyle name="Normal 5 2 7 2 2 2 2 2" xfId="19291"/>
    <cellStyle name="Normal 5 2 7 2 2 2 3" xfId="17348"/>
    <cellStyle name="Normal 5 2 7 2 2 3" xfId="4520"/>
    <cellStyle name="Normal 5 2 7 2 2 3 2" xfId="19290"/>
    <cellStyle name="Normal 5 2 7 2 2 4" xfId="17347"/>
    <cellStyle name="Normal 5 2 7 2 3" xfId="2573"/>
    <cellStyle name="Normal 5 2 7 2 3 2" xfId="4522"/>
    <cellStyle name="Normal 5 2 7 2 3 2 2" xfId="19292"/>
    <cellStyle name="Normal 5 2 7 2 3 3" xfId="17349"/>
    <cellStyle name="Normal 5 2 7 2 4" xfId="4519"/>
    <cellStyle name="Normal 5 2 7 2 4 2" xfId="19289"/>
    <cellStyle name="Normal 5 2 7 2 5" xfId="17346"/>
    <cellStyle name="Normal 5 2 7 3" xfId="2574"/>
    <cellStyle name="Normal 5 2 7 3 2" xfId="2575"/>
    <cellStyle name="Normal 5 2 7 3 2 2" xfId="4524"/>
    <cellStyle name="Normal 5 2 7 3 2 2 2" xfId="19294"/>
    <cellStyle name="Normal 5 2 7 3 2 3" xfId="17351"/>
    <cellStyle name="Normal 5 2 7 3 3" xfId="4523"/>
    <cellStyle name="Normal 5 2 7 3 3 2" xfId="19293"/>
    <cellStyle name="Normal 5 2 7 3 4" xfId="17350"/>
    <cellStyle name="Normal 5 2 7 4" xfId="2576"/>
    <cellStyle name="Normal 5 2 7 4 2" xfId="4525"/>
    <cellStyle name="Normal 5 2 7 4 2 2" xfId="19295"/>
    <cellStyle name="Normal 5 2 7 4 3" xfId="17352"/>
    <cellStyle name="Normal 5 2 7 5" xfId="4518"/>
    <cellStyle name="Normal 5 2 7 5 2" xfId="19288"/>
    <cellStyle name="Normal 5 2 7 6" xfId="17345"/>
    <cellStyle name="Normal 5 2 8" xfId="2577"/>
    <cellStyle name="Normal 5 2 8 2" xfId="2578"/>
    <cellStyle name="Normal 5 2 8 2 2" xfId="2579"/>
    <cellStyle name="Normal 5 2 8 2 2 2" xfId="4528"/>
    <cellStyle name="Normal 5 2 8 2 2 2 2" xfId="19298"/>
    <cellStyle name="Normal 5 2 8 2 2 3" xfId="17355"/>
    <cellStyle name="Normal 5 2 8 2 3" xfId="4527"/>
    <cellStyle name="Normal 5 2 8 2 3 2" xfId="19297"/>
    <cellStyle name="Normal 5 2 8 2 4" xfId="17354"/>
    <cellStyle name="Normal 5 2 8 3" xfId="2580"/>
    <cellStyle name="Normal 5 2 8 3 2" xfId="4529"/>
    <cellStyle name="Normal 5 2 8 3 2 2" xfId="19299"/>
    <cellStyle name="Normal 5 2 8 3 3" xfId="17356"/>
    <cellStyle name="Normal 5 2 8 4" xfId="4526"/>
    <cellStyle name="Normal 5 2 8 4 2" xfId="19296"/>
    <cellStyle name="Normal 5 2 8 5" xfId="17353"/>
    <cellStyle name="Normal 5 2 9" xfId="2581"/>
    <cellStyle name="Normal 5 2 9 2" xfId="2582"/>
    <cellStyle name="Normal 5 2 9 2 2" xfId="4531"/>
    <cellStyle name="Normal 5 2 9 2 2 2" xfId="19301"/>
    <cellStyle name="Normal 5 2 9 2 3" xfId="17358"/>
    <cellStyle name="Normal 5 2 9 3" xfId="4530"/>
    <cellStyle name="Normal 5 2 9 3 2" xfId="19300"/>
    <cellStyle name="Normal 5 2 9 4" xfId="17357"/>
    <cellStyle name="Normal 5 3" xfId="2583"/>
    <cellStyle name="Normal 5 3 10" xfId="2584"/>
    <cellStyle name="Normal 5 3 10 2" xfId="4533"/>
    <cellStyle name="Normal 5 3 10 2 2" xfId="19303"/>
    <cellStyle name="Normal 5 3 10 3" xfId="17360"/>
    <cellStyle name="Normal 5 3 11" xfId="4532"/>
    <cellStyle name="Normal 5 3 11 2" xfId="19302"/>
    <cellStyle name="Normal 5 3 12" xfId="15756"/>
    <cellStyle name="Normal 5 3 13" xfId="7156"/>
    <cellStyle name="Normal 5 3 14" xfId="17359"/>
    <cellStyle name="Normal 5 3 2" xfId="2585"/>
    <cellStyle name="Normal 5 3 2 10" xfId="4534"/>
    <cellStyle name="Normal 5 3 2 10 2" xfId="19304"/>
    <cellStyle name="Normal 5 3 2 11" xfId="17361"/>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2 2 2" xfId="19311"/>
    <cellStyle name="Normal 5 3 2 2 2 2 2 2 2 2 3" xfId="17368"/>
    <cellStyle name="Normal 5 3 2 2 2 2 2 2 2 3" xfId="4540"/>
    <cellStyle name="Normal 5 3 2 2 2 2 2 2 2 3 2" xfId="19310"/>
    <cellStyle name="Normal 5 3 2 2 2 2 2 2 2 4" xfId="17367"/>
    <cellStyle name="Normal 5 3 2 2 2 2 2 2 3" xfId="2593"/>
    <cellStyle name="Normal 5 3 2 2 2 2 2 2 3 2" xfId="4542"/>
    <cellStyle name="Normal 5 3 2 2 2 2 2 2 3 2 2" xfId="19312"/>
    <cellStyle name="Normal 5 3 2 2 2 2 2 2 3 3" xfId="17369"/>
    <cellStyle name="Normal 5 3 2 2 2 2 2 2 4" xfId="4539"/>
    <cellStyle name="Normal 5 3 2 2 2 2 2 2 4 2" xfId="19309"/>
    <cellStyle name="Normal 5 3 2 2 2 2 2 2 5" xfId="17366"/>
    <cellStyle name="Normal 5 3 2 2 2 2 2 3" xfId="2594"/>
    <cellStyle name="Normal 5 3 2 2 2 2 2 3 2" xfId="2595"/>
    <cellStyle name="Normal 5 3 2 2 2 2 2 3 2 2" xfId="4544"/>
    <cellStyle name="Normal 5 3 2 2 2 2 2 3 2 2 2" xfId="19314"/>
    <cellStyle name="Normal 5 3 2 2 2 2 2 3 2 3" xfId="17371"/>
    <cellStyle name="Normal 5 3 2 2 2 2 2 3 3" xfId="4543"/>
    <cellStyle name="Normal 5 3 2 2 2 2 2 3 3 2" xfId="19313"/>
    <cellStyle name="Normal 5 3 2 2 2 2 2 3 4" xfId="17370"/>
    <cellStyle name="Normal 5 3 2 2 2 2 2 4" xfId="2596"/>
    <cellStyle name="Normal 5 3 2 2 2 2 2 4 2" xfId="4545"/>
    <cellStyle name="Normal 5 3 2 2 2 2 2 4 2 2" xfId="19315"/>
    <cellStyle name="Normal 5 3 2 2 2 2 2 4 3" xfId="17372"/>
    <cellStyle name="Normal 5 3 2 2 2 2 2 5" xfId="4538"/>
    <cellStyle name="Normal 5 3 2 2 2 2 2 5 2" xfId="19308"/>
    <cellStyle name="Normal 5 3 2 2 2 2 2 6" xfId="17365"/>
    <cellStyle name="Normal 5 3 2 2 2 2 3" xfId="2597"/>
    <cellStyle name="Normal 5 3 2 2 2 2 3 2" xfId="2598"/>
    <cellStyle name="Normal 5 3 2 2 2 2 3 2 2" xfId="2599"/>
    <cellStyle name="Normal 5 3 2 2 2 2 3 2 2 2" xfId="4548"/>
    <cellStyle name="Normal 5 3 2 2 2 2 3 2 2 2 2" xfId="19318"/>
    <cellStyle name="Normal 5 3 2 2 2 2 3 2 2 3" xfId="17375"/>
    <cellStyle name="Normal 5 3 2 2 2 2 3 2 3" xfId="4547"/>
    <cellStyle name="Normal 5 3 2 2 2 2 3 2 3 2" xfId="19317"/>
    <cellStyle name="Normal 5 3 2 2 2 2 3 2 4" xfId="17374"/>
    <cellStyle name="Normal 5 3 2 2 2 2 3 3" xfId="2600"/>
    <cellStyle name="Normal 5 3 2 2 2 2 3 3 2" xfId="4549"/>
    <cellStyle name="Normal 5 3 2 2 2 2 3 3 2 2" xfId="19319"/>
    <cellStyle name="Normal 5 3 2 2 2 2 3 3 3" xfId="17376"/>
    <cellStyle name="Normal 5 3 2 2 2 2 3 4" xfId="4546"/>
    <cellStyle name="Normal 5 3 2 2 2 2 3 4 2" xfId="19316"/>
    <cellStyle name="Normal 5 3 2 2 2 2 3 5" xfId="17373"/>
    <cellStyle name="Normal 5 3 2 2 2 2 4" xfId="2601"/>
    <cellStyle name="Normal 5 3 2 2 2 2 4 2" xfId="2602"/>
    <cellStyle name="Normal 5 3 2 2 2 2 4 2 2" xfId="4551"/>
    <cellStyle name="Normal 5 3 2 2 2 2 4 2 2 2" xfId="19321"/>
    <cellStyle name="Normal 5 3 2 2 2 2 4 2 3" xfId="17378"/>
    <cellStyle name="Normal 5 3 2 2 2 2 4 3" xfId="4550"/>
    <cellStyle name="Normal 5 3 2 2 2 2 4 3 2" xfId="19320"/>
    <cellStyle name="Normal 5 3 2 2 2 2 4 4" xfId="17377"/>
    <cellStyle name="Normal 5 3 2 2 2 2 5" xfId="2603"/>
    <cellStyle name="Normal 5 3 2 2 2 2 5 2" xfId="4552"/>
    <cellStyle name="Normal 5 3 2 2 2 2 5 2 2" xfId="19322"/>
    <cellStyle name="Normal 5 3 2 2 2 2 5 3" xfId="17379"/>
    <cellStyle name="Normal 5 3 2 2 2 2 6" xfId="4537"/>
    <cellStyle name="Normal 5 3 2 2 2 2 6 2" xfId="19307"/>
    <cellStyle name="Normal 5 3 2 2 2 2 7" xfId="17364"/>
    <cellStyle name="Normal 5 3 2 2 2 3" xfId="2604"/>
    <cellStyle name="Normal 5 3 2 2 2 3 2" xfId="2605"/>
    <cellStyle name="Normal 5 3 2 2 2 3 2 2" xfId="2606"/>
    <cellStyle name="Normal 5 3 2 2 2 3 2 2 2" xfId="2607"/>
    <cellStyle name="Normal 5 3 2 2 2 3 2 2 2 2" xfId="4556"/>
    <cellStyle name="Normal 5 3 2 2 2 3 2 2 2 2 2" xfId="19326"/>
    <cellStyle name="Normal 5 3 2 2 2 3 2 2 2 3" xfId="17383"/>
    <cellStyle name="Normal 5 3 2 2 2 3 2 2 3" xfId="4555"/>
    <cellStyle name="Normal 5 3 2 2 2 3 2 2 3 2" xfId="19325"/>
    <cellStyle name="Normal 5 3 2 2 2 3 2 2 4" xfId="17382"/>
    <cellStyle name="Normal 5 3 2 2 2 3 2 3" xfId="2608"/>
    <cellStyle name="Normal 5 3 2 2 2 3 2 3 2" xfId="4557"/>
    <cellStyle name="Normal 5 3 2 2 2 3 2 3 2 2" xfId="19327"/>
    <cellStyle name="Normal 5 3 2 2 2 3 2 3 3" xfId="17384"/>
    <cellStyle name="Normal 5 3 2 2 2 3 2 4" xfId="4554"/>
    <cellStyle name="Normal 5 3 2 2 2 3 2 4 2" xfId="19324"/>
    <cellStyle name="Normal 5 3 2 2 2 3 2 5" xfId="17381"/>
    <cellStyle name="Normal 5 3 2 2 2 3 3" xfId="2609"/>
    <cellStyle name="Normal 5 3 2 2 2 3 3 2" xfId="2610"/>
    <cellStyle name="Normal 5 3 2 2 2 3 3 2 2" xfId="4559"/>
    <cellStyle name="Normal 5 3 2 2 2 3 3 2 2 2" xfId="19329"/>
    <cellStyle name="Normal 5 3 2 2 2 3 3 2 3" xfId="17386"/>
    <cellStyle name="Normal 5 3 2 2 2 3 3 3" xfId="4558"/>
    <cellStyle name="Normal 5 3 2 2 2 3 3 3 2" xfId="19328"/>
    <cellStyle name="Normal 5 3 2 2 2 3 3 4" xfId="17385"/>
    <cellStyle name="Normal 5 3 2 2 2 3 4" xfId="2611"/>
    <cellStyle name="Normal 5 3 2 2 2 3 4 2" xfId="4560"/>
    <cellStyle name="Normal 5 3 2 2 2 3 4 2 2" xfId="19330"/>
    <cellStyle name="Normal 5 3 2 2 2 3 4 3" xfId="17387"/>
    <cellStyle name="Normal 5 3 2 2 2 3 5" xfId="4553"/>
    <cellStyle name="Normal 5 3 2 2 2 3 5 2" xfId="19323"/>
    <cellStyle name="Normal 5 3 2 2 2 3 6" xfId="17380"/>
    <cellStyle name="Normal 5 3 2 2 2 4" xfId="2612"/>
    <cellStyle name="Normal 5 3 2 2 2 4 2" xfId="2613"/>
    <cellStyle name="Normal 5 3 2 2 2 4 2 2" xfId="2614"/>
    <cellStyle name="Normal 5 3 2 2 2 4 2 2 2" xfId="4563"/>
    <cellStyle name="Normal 5 3 2 2 2 4 2 2 2 2" xfId="19333"/>
    <cellStyle name="Normal 5 3 2 2 2 4 2 2 3" xfId="17390"/>
    <cellStyle name="Normal 5 3 2 2 2 4 2 3" xfId="4562"/>
    <cellStyle name="Normal 5 3 2 2 2 4 2 3 2" xfId="19332"/>
    <cellStyle name="Normal 5 3 2 2 2 4 2 4" xfId="17389"/>
    <cellStyle name="Normal 5 3 2 2 2 4 3" xfId="2615"/>
    <cellStyle name="Normal 5 3 2 2 2 4 3 2" xfId="4564"/>
    <cellStyle name="Normal 5 3 2 2 2 4 3 2 2" xfId="19334"/>
    <cellStyle name="Normal 5 3 2 2 2 4 3 3" xfId="17391"/>
    <cellStyle name="Normal 5 3 2 2 2 4 4" xfId="4561"/>
    <cellStyle name="Normal 5 3 2 2 2 4 4 2" xfId="19331"/>
    <cellStyle name="Normal 5 3 2 2 2 4 5" xfId="17388"/>
    <cellStyle name="Normal 5 3 2 2 2 5" xfId="2616"/>
    <cellStyle name="Normal 5 3 2 2 2 5 2" xfId="2617"/>
    <cellStyle name="Normal 5 3 2 2 2 5 2 2" xfId="4566"/>
    <cellStyle name="Normal 5 3 2 2 2 5 2 2 2" xfId="19336"/>
    <cellStyle name="Normal 5 3 2 2 2 5 2 3" xfId="17393"/>
    <cellStyle name="Normal 5 3 2 2 2 5 3" xfId="4565"/>
    <cellStyle name="Normal 5 3 2 2 2 5 3 2" xfId="19335"/>
    <cellStyle name="Normal 5 3 2 2 2 5 4" xfId="17392"/>
    <cellStyle name="Normal 5 3 2 2 2 6" xfId="2618"/>
    <cellStyle name="Normal 5 3 2 2 2 6 2" xfId="4567"/>
    <cellStyle name="Normal 5 3 2 2 2 6 2 2" xfId="19337"/>
    <cellStyle name="Normal 5 3 2 2 2 6 3" xfId="17394"/>
    <cellStyle name="Normal 5 3 2 2 2 7" xfId="4536"/>
    <cellStyle name="Normal 5 3 2 2 2 7 2" xfId="19306"/>
    <cellStyle name="Normal 5 3 2 2 2 8" xfId="17363"/>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2 2 2" xfId="19342"/>
    <cellStyle name="Normal 5 3 2 2 3 2 2 2 2 3" xfId="17399"/>
    <cellStyle name="Normal 5 3 2 2 3 2 2 2 3" xfId="4571"/>
    <cellStyle name="Normal 5 3 2 2 3 2 2 2 3 2" xfId="19341"/>
    <cellStyle name="Normal 5 3 2 2 3 2 2 2 4" xfId="17398"/>
    <cellStyle name="Normal 5 3 2 2 3 2 2 3" xfId="2624"/>
    <cellStyle name="Normal 5 3 2 2 3 2 2 3 2" xfId="4573"/>
    <cellStyle name="Normal 5 3 2 2 3 2 2 3 2 2" xfId="19343"/>
    <cellStyle name="Normal 5 3 2 2 3 2 2 3 3" xfId="17400"/>
    <cellStyle name="Normal 5 3 2 2 3 2 2 4" xfId="4570"/>
    <cellStyle name="Normal 5 3 2 2 3 2 2 4 2" xfId="19340"/>
    <cellStyle name="Normal 5 3 2 2 3 2 2 5" xfId="17397"/>
    <cellStyle name="Normal 5 3 2 2 3 2 3" xfId="2625"/>
    <cellStyle name="Normal 5 3 2 2 3 2 3 2" xfId="2626"/>
    <cellStyle name="Normal 5 3 2 2 3 2 3 2 2" xfId="4575"/>
    <cellStyle name="Normal 5 3 2 2 3 2 3 2 2 2" xfId="19345"/>
    <cellStyle name="Normal 5 3 2 2 3 2 3 2 3" xfId="17402"/>
    <cellStyle name="Normal 5 3 2 2 3 2 3 3" xfId="4574"/>
    <cellStyle name="Normal 5 3 2 2 3 2 3 3 2" xfId="19344"/>
    <cellStyle name="Normal 5 3 2 2 3 2 3 4" xfId="17401"/>
    <cellStyle name="Normal 5 3 2 2 3 2 4" xfId="2627"/>
    <cellStyle name="Normal 5 3 2 2 3 2 4 2" xfId="4576"/>
    <cellStyle name="Normal 5 3 2 2 3 2 4 2 2" xfId="19346"/>
    <cellStyle name="Normal 5 3 2 2 3 2 4 3" xfId="17403"/>
    <cellStyle name="Normal 5 3 2 2 3 2 5" xfId="4569"/>
    <cellStyle name="Normal 5 3 2 2 3 2 5 2" xfId="19339"/>
    <cellStyle name="Normal 5 3 2 2 3 2 6" xfId="17396"/>
    <cellStyle name="Normal 5 3 2 2 3 3" xfId="2628"/>
    <cellStyle name="Normal 5 3 2 2 3 3 2" xfId="2629"/>
    <cellStyle name="Normal 5 3 2 2 3 3 2 2" xfId="2630"/>
    <cellStyle name="Normal 5 3 2 2 3 3 2 2 2" xfId="4579"/>
    <cellStyle name="Normal 5 3 2 2 3 3 2 2 2 2" xfId="19349"/>
    <cellStyle name="Normal 5 3 2 2 3 3 2 2 3" xfId="17406"/>
    <cellStyle name="Normal 5 3 2 2 3 3 2 3" xfId="4578"/>
    <cellStyle name="Normal 5 3 2 2 3 3 2 3 2" xfId="19348"/>
    <cellStyle name="Normal 5 3 2 2 3 3 2 4" xfId="17405"/>
    <cellStyle name="Normal 5 3 2 2 3 3 3" xfId="2631"/>
    <cellStyle name="Normal 5 3 2 2 3 3 3 2" xfId="4580"/>
    <cellStyle name="Normal 5 3 2 2 3 3 3 2 2" xfId="19350"/>
    <cellStyle name="Normal 5 3 2 2 3 3 3 3" xfId="17407"/>
    <cellStyle name="Normal 5 3 2 2 3 3 4" xfId="4577"/>
    <cellStyle name="Normal 5 3 2 2 3 3 4 2" xfId="19347"/>
    <cellStyle name="Normal 5 3 2 2 3 3 5" xfId="17404"/>
    <cellStyle name="Normal 5 3 2 2 3 4" xfId="2632"/>
    <cellStyle name="Normal 5 3 2 2 3 4 2" xfId="2633"/>
    <cellStyle name="Normal 5 3 2 2 3 4 2 2" xfId="4582"/>
    <cellStyle name="Normal 5 3 2 2 3 4 2 2 2" xfId="19352"/>
    <cellStyle name="Normal 5 3 2 2 3 4 2 3" xfId="17409"/>
    <cellStyle name="Normal 5 3 2 2 3 4 3" xfId="4581"/>
    <cellStyle name="Normal 5 3 2 2 3 4 3 2" xfId="19351"/>
    <cellStyle name="Normal 5 3 2 2 3 4 4" xfId="17408"/>
    <cellStyle name="Normal 5 3 2 2 3 5" xfId="2634"/>
    <cellStyle name="Normal 5 3 2 2 3 5 2" xfId="4583"/>
    <cellStyle name="Normal 5 3 2 2 3 5 2 2" xfId="19353"/>
    <cellStyle name="Normal 5 3 2 2 3 5 3" xfId="17410"/>
    <cellStyle name="Normal 5 3 2 2 3 6" xfId="4568"/>
    <cellStyle name="Normal 5 3 2 2 3 6 2" xfId="19338"/>
    <cellStyle name="Normal 5 3 2 2 3 7" xfId="17395"/>
    <cellStyle name="Normal 5 3 2 2 4" xfId="2635"/>
    <cellStyle name="Normal 5 3 2 2 4 2" xfId="2636"/>
    <cellStyle name="Normal 5 3 2 2 4 2 2" xfId="2637"/>
    <cellStyle name="Normal 5 3 2 2 4 2 2 2" xfId="2638"/>
    <cellStyle name="Normal 5 3 2 2 4 2 2 2 2" xfId="4587"/>
    <cellStyle name="Normal 5 3 2 2 4 2 2 2 2 2" xfId="19357"/>
    <cellStyle name="Normal 5 3 2 2 4 2 2 2 3" xfId="17414"/>
    <cellStyle name="Normal 5 3 2 2 4 2 2 3" xfId="4586"/>
    <cellStyle name="Normal 5 3 2 2 4 2 2 3 2" xfId="19356"/>
    <cellStyle name="Normal 5 3 2 2 4 2 2 4" xfId="17413"/>
    <cellStyle name="Normal 5 3 2 2 4 2 3" xfId="2639"/>
    <cellStyle name="Normal 5 3 2 2 4 2 3 2" xfId="4588"/>
    <cellStyle name="Normal 5 3 2 2 4 2 3 2 2" xfId="19358"/>
    <cellStyle name="Normal 5 3 2 2 4 2 3 3" xfId="17415"/>
    <cellStyle name="Normal 5 3 2 2 4 2 4" xfId="4585"/>
    <cellStyle name="Normal 5 3 2 2 4 2 4 2" xfId="19355"/>
    <cellStyle name="Normal 5 3 2 2 4 2 5" xfId="17412"/>
    <cellStyle name="Normal 5 3 2 2 4 3" xfId="2640"/>
    <cellStyle name="Normal 5 3 2 2 4 3 2" xfId="2641"/>
    <cellStyle name="Normal 5 3 2 2 4 3 2 2" xfId="4590"/>
    <cellStyle name="Normal 5 3 2 2 4 3 2 2 2" xfId="19360"/>
    <cellStyle name="Normal 5 3 2 2 4 3 2 3" xfId="17417"/>
    <cellStyle name="Normal 5 3 2 2 4 3 3" xfId="4589"/>
    <cellStyle name="Normal 5 3 2 2 4 3 3 2" xfId="19359"/>
    <cellStyle name="Normal 5 3 2 2 4 3 4" xfId="17416"/>
    <cellStyle name="Normal 5 3 2 2 4 4" xfId="2642"/>
    <cellStyle name="Normal 5 3 2 2 4 4 2" xfId="4591"/>
    <cellStyle name="Normal 5 3 2 2 4 4 2 2" xfId="19361"/>
    <cellStyle name="Normal 5 3 2 2 4 4 3" xfId="17418"/>
    <cellStyle name="Normal 5 3 2 2 4 5" xfId="4584"/>
    <cellStyle name="Normal 5 3 2 2 4 5 2" xfId="19354"/>
    <cellStyle name="Normal 5 3 2 2 4 6" xfId="17411"/>
    <cellStyle name="Normal 5 3 2 2 5" xfId="2643"/>
    <cellStyle name="Normal 5 3 2 2 5 2" xfId="2644"/>
    <cellStyle name="Normal 5 3 2 2 5 2 2" xfId="2645"/>
    <cellStyle name="Normal 5 3 2 2 5 2 2 2" xfId="4594"/>
    <cellStyle name="Normal 5 3 2 2 5 2 2 2 2" xfId="19364"/>
    <cellStyle name="Normal 5 3 2 2 5 2 2 3" xfId="17421"/>
    <cellStyle name="Normal 5 3 2 2 5 2 3" xfId="4593"/>
    <cellStyle name="Normal 5 3 2 2 5 2 3 2" xfId="19363"/>
    <cellStyle name="Normal 5 3 2 2 5 2 4" xfId="17420"/>
    <cellStyle name="Normal 5 3 2 2 5 3" xfId="2646"/>
    <cellStyle name="Normal 5 3 2 2 5 3 2" xfId="4595"/>
    <cellStyle name="Normal 5 3 2 2 5 3 2 2" xfId="19365"/>
    <cellStyle name="Normal 5 3 2 2 5 3 3" xfId="17422"/>
    <cellStyle name="Normal 5 3 2 2 5 4" xfId="4592"/>
    <cellStyle name="Normal 5 3 2 2 5 4 2" xfId="19362"/>
    <cellStyle name="Normal 5 3 2 2 5 5" xfId="17419"/>
    <cellStyle name="Normal 5 3 2 2 6" xfId="2647"/>
    <cellStyle name="Normal 5 3 2 2 6 2" xfId="2648"/>
    <cellStyle name="Normal 5 3 2 2 6 2 2" xfId="4597"/>
    <cellStyle name="Normal 5 3 2 2 6 2 2 2" xfId="19367"/>
    <cellStyle name="Normal 5 3 2 2 6 2 3" xfId="17424"/>
    <cellStyle name="Normal 5 3 2 2 6 3" xfId="4596"/>
    <cellStyle name="Normal 5 3 2 2 6 3 2" xfId="19366"/>
    <cellStyle name="Normal 5 3 2 2 6 4" xfId="17423"/>
    <cellStyle name="Normal 5 3 2 2 7" xfId="2649"/>
    <cellStyle name="Normal 5 3 2 2 7 2" xfId="4598"/>
    <cellStyle name="Normal 5 3 2 2 7 2 2" xfId="19368"/>
    <cellStyle name="Normal 5 3 2 2 7 3" xfId="17425"/>
    <cellStyle name="Normal 5 3 2 2 8" xfId="4535"/>
    <cellStyle name="Normal 5 3 2 2 8 2" xfId="19305"/>
    <cellStyle name="Normal 5 3 2 2 9" xfId="17362"/>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2 2 2" xfId="19375"/>
    <cellStyle name="Normal 5 3 2 3 2 2 2 2 2 2 3" xfId="17432"/>
    <cellStyle name="Normal 5 3 2 3 2 2 2 2 2 3" xfId="4604"/>
    <cellStyle name="Normal 5 3 2 3 2 2 2 2 2 3 2" xfId="19374"/>
    <cellStyle name="Normal 5 3 2 3 2 2 2 2 2 4" xfId="17431"/>
    <cellStyle name="Normal 5 3 2 3 2 2 2 2 3" xfId="2657"/>
    <cellStyle name="Normal 5 3 2 3 2 2 2 2 3 2" xfId="4606"/>
    <cellStyle name="Normal 5 3 2 3 2 2 2 2 3 2 2" xfId="19376"/>
    <cellStyle name="Normal 5 3 2 3 2 2 2 2 3 3" xfId="17433"/>
    <cellStyle name="Normal 5 3 2 3 2 2 2 2 4" xfId="4603"/>
    <cellStyle name="Normal 5 3 2 3 2 2 2 2 4 2" xfId="19373"/>
    <cellStyle name="Normal 5 3 2 3 2 2 2 2 5" xfId="17430"/>
    <cellStyle name="Normal 5 3 2 3 2 2 2 3" xfId="2658"/>
    <cellStyle name="Normal 5 3 2 3 2 2 2 3 2" xfId="2659"/>
    <cellStyle name="Normal 5 3 2 3 2 2 2 3 2 2" xfId="4608"/>
    <cellStyle name="Normal 5 3 2 3 2 2 2 3 2 2 2" xfId="19378"/>
    <cellStyle name="Normal 5 3 2 3 2 2 2 3 2 3" xfId="17435"/>
    <cellStyle name="Normal 5 3 2 3 2 2 2 3 3" xfId="4607"/>
    <cellStyle name="Normal 5 3 2 3 2 2 2 3 3 2" xfId="19377"/>
    <cellStyle name="Normal 5 3 2 3 2 2 2 3 4" xfId="17434"/>
    <cellStyle name="Normal 5 3 2 3 2 2 2 4" xfId="2660"/>
    <cellStyle name="Normal 5 3 2 3 2 2 2 4 2" xfId="4609"/>
    <cellStyle name="Normal 5 3 2 3 2 2 2 4 2 2" xfId="19379"/>
    <cellStyle name="Normal 5 3 2 3 2 2 2 4 3" xfId="17436"/>
    <cellStyle name="Normal 5 3 2 3 2 2 2 5" xfId="4602"/>
    <cellStyle name="Normal 5 3 2 3 2 2 2 5 2" xfId="19372"/>
    <cellStyle name="Normal 5 3 2 3 2 2 2 6" xfId="17429"/>
    <cellStyle name="Normal 5 3 2 3 2 2 3" xfId="2661"/>
    <cellStyle name="Normal 5 3 2 3 2 2 3 2" xfId="2662"/>
    <cellStyle name="Normal 5 3 2 3 2 2 3 2 2" xfId="2663"/>
    <cellStyle name="Normal 5 3 2 3 2 2 3 2 2 2" xfId="4612"/>
    <cellStyle name="Normal 5 3 2 3 2 2 3 2 2 2 2" xfId="19382"/>
    <cellStyle name="Normal 5 3 2 3 2 2 3 2 2 3" xfId="17439"/>
    <cellStyle name="Normal 5 3 2 3 2 2 3 2 3" xfId="4611"/>
    <cellStyle name="Normal 5 3 2 3 2 2 3 2 3 2" xfId="19381"/>
    <cellStyle name="Normal 5 3 2 3 2 2 3 2 4" xfId="17438"/>
    <cellStyle name="Normal 5 3 2 3 2 2 3 3" xfId="2664"/>
    <cellStyle name="Normal 5 3 2 3 2 2 3 3 2" xfId="4613"/>
    <cellStyle name="Normal 5 3 2 3 2 2 3 3 2 2" xfId="19383"/>
    <cellStyle name="Normal 5 3 2 3 2 2 3 3 3" xfId="17440"/>
    <cellStyle name="Normal 5 3 2 3 2 2 3 4" xfId="4610"/>
    <cellStyle name="Normal 5 3 2 3 2 2 3 4 2" xfId="19380"/>
    <cellStyle name="Normal 5 3 2 3 2 2 3 5" xfId="17437"/>
    <cellStyle name="Normal 5 3 2 3 2 2 4" xfId="2665"/>
    <cellStyle name="Normal 5 3 2 3 2 2 4 2" xfId="2666"/>
    <cellStyle name="Normal 5 3 2 3 2 2 4 2 2" xfId="4615"/>
    <cellStyle name="Normal 5 3 2 3 2 2 4 2 2 2" xfId="19385"/>
    <cellStyle name="Normal 5 3 2 3 2 2 4 2 3" xfId="17442"/>
    <cellStyle name="Normal 5 3 2 3 2 2 4 3" xfId="4614"/>
    <cellStyle name="Normal 5 3 2 3 2 2 4 3 2" xfId="19384"/>
    <cellStyle name="Normal 5 3 2 3 2 2 4 4" xfId="17441"/>
    <cellStyle name="Normal 5 3 2 3 2 2 5" xfId="2667"/>
    <cellStyle name="Normal 5 3 2 3 2 2 5 2" xfId="4616"/>
    <cellStyle name="Normal 5 3 2 3 2 2 5 2 2" xfId="19386"/>
    <cellStyle name="Normal 5 3 2 3 2 2 5 3" xfId="17443"/>
    <cellStyle name="Normal 5 3 2 3 2 2 6" xfId="4601"/>
    <cellStyle name="Normal 5 3 2 3 2 2 6 2" xfId="19371"/>
    <cellStyle name="Normal 5 3 2 3 2 2 7" xfId="17428"/>
    <cellStyle name="Normal 5 3 2 3 2 3" xfId="2668"/>
    <cellStyle name="Normal 5 3 2 3 2 3 2" xfId="2669"/>
    <cellStyle name="Normal 5 3 2 3 2 3 2 2" xfId="2670"/>
    <cellStyle name="Normal 5 3 2 3 2 3 2 2 2" xfId="2671"/>
    <cellStyle name="Normal 5 3 2 3 2 3 2 2 2 2" xfId="4620"/>
    <cellStyle name="Normal 5 3 2 3 2 3 2 2 2 2 2" xfId="19390"/>
    <cellStyle name="Normal 5 3 2 3 2 3 2 2 2 3" xfId="17447"/>
    <cellStyle name="Normal 5 3 2 3 2 3 2 2 3" xfId="4619"/>
    <cellStyle name="Normal 5 3 2 3 2 3 2 2 3 2" xfId="19389"/>
    <cellStyle name="Normal 5 3 2 3 2 3 2 2 4" xfId="17446"/>
    <cellStyle name="Normal 5 3 2 3 2 3 2 3" xfId="2672"/>
    <cellStyle name="Normal 5 3 2 3 2 3 2 3 2" xfId="4621"/>
    <cellStyle name="Normal 5 3 2 3 2 3 2 3 2 2" xfId="19391"/>
    <cellStyle name="Normal 5 3 2 3 2 3 2 3 3" xfId="17448"/>
    <cellStyle name="Normal 5 3 2 3 2 3 2 4" xfId="4618"/>
    <cellStyle name="Normal 5 3 2 3 2 3 2 4 2" xfId="19388"/>
    <cellStyle name="Normal 5 3 2 3 2 3 2 5" xfId="17445"/>
    <cellStyle name="Normal 5 3 2 3 2 3 3" xfId="2673"/>
    <cellStyle name="Normal 5 3 2 3 2 3 3 2" xfId="2674"/>
    <cellStyle name="Normal 5 3 2 3 2 3 3 2 2" xfId="4623"/>
    <cellStyle name="Normal 5 3 2 3 2 3 3 2 2 2" xfId="19393"/>
    <cellStyle name="Normal 5 3 2 3 2 3 3 2 3" xfId="17450"/>
    <cellStyle name="Normal 5 3 2 3 2 3 3 3" xfId="4622"/>
    <cellStyle name="Normal 5 3 2 3 2 3 3 3 2" xfId="19392"/>
    <cellStyle name="Normal 5 3 2 3 2 3 3 4" xfId="17449"/>
    <cellStyle name="Normal 5 3 2 3 2 3 4" xfId="2675"/>
    <cellStyle name="Normal 5 3 2 3 2 3 4 2" xfId="4624"/>
    <cellStyle name="Normal 5 3 2 3 2 3 4 2 2" xfId="19394"/>
    <cellStyle name="Normal 5 3 2 3 2 3 4 3" xfId="17451"/>
    <cellStyle name="Normal 5 3 2 3 2 3 5" xfId="4617"/>
    <cellStyle name="Normal 5 3 2 3 2 3 5 2" xfId="19387"/>
    <cellStyle name="Normal 5 3 2 3 2 3 6" xfId="17444"/>
    <cellStyle name="Normal 5 3 2 3 2 4" xfId="2676"/>
    <cellStyle name="Normal 5 3 2 3 2 4 2" xfId="2677"/>
    <cellStyle name="Normal 5 3 2 3 2 4 2 2" xfId="2678"/>
    <cellStyle name="Normal 5 3 2 3 2 4 2 2 2" xfId="4627"/>
    <cellStyle name="Normal 5 3 2 3 2 4 2 2 2 2" xfId="19397"/>
    <cellStyle name="Normal 5 3 2 3 2 4 2 2 3" xfId="17454"/>
    <cellStyle name="Normal 5 3 2 3 2 4 2 3" xfId="4626"/>
    <cellStyle name="Normal 5 3 2 3 2 4 2 3 2" xfId="19396"/>
    <cellStyle name="Normal 5 3 2 3 2 4 2 4" xfId="17453"/>
    <cellStyle name="Normal 5 3 2 3 2 4 3" xfId="2679"/>
    <cellStyle name="Normal 5 3 2 3 2 4 3 2" xfId="4628"/>
    <cellStyle name="Normal 5 3 2 3 2 4 3 2 2" xfId="19398"/>
    <cellStyle name="Normal 5 3 2 3 2 4 3 3" xfId="17455"/>
    <cellStyle name="Normal 5 3 2 3 2 4 4" xfId="4625"/>
    <cellStyle name="Normal 5 3 2 3 2 4 4 2" xfId="19395"/>
    <cellStyle name="Normal 5 3 2 3 2 4 5" xfId="17452"/>
    <cellStyle name="Normal 5 3 2 3 2 5" xfId="2680"/>
    <cellStyle name="Normal 5 3 2 3 2 5 2" xfId="2681"/>
    <cellStyle name="Normal 5 3 2 3 2 5 2 2" xfId="4630"/>
    <cellStyle name="Normal 5 3 2 3 2 5 2 2 2" xfId="19400"/>
    <cellStyle name="Normal 5 3 2 3 2 5 2 3" xfId="17457"/>
    <cellStyle name="Normal 5 3 2 3 2 5 3" xfId="4629"/>
    <cellStyle name="Normal 5 3 2 3 2 5 3 2" xfId="19399"/>
    <cellStyle name="Normal 5 3 2 3 2 5 4" xfId="17456"/>
    <cellStyle name="Normal 5 3 2 3 2 6" xfId="2682"/>
    <cellStyle name="Normal 5 3 2 3 2 6 2" xfId="4631"/>
    <cellStyle name="Normal 5 3 2 3 2 6 2 2" xfId="19401"/>
    <cellStyle name="Normal 5 3 2 3 2 6 3" xfId="17458"/>
    <cellStyle name="Normal 5 3 2 3 2 7" xfId="4600"/>
    <cellStyle name="Normal 5 3 2 3 2 7 2" xfId="19370"/>
    <cellStyle name="Normal 5 3 2 3 2 8" xfId="17427"/>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2 2 2" xfId="19406"/>
    <cellStyle name="Normal 5 3 2 3 3 2 2 2 2 3" xfId="17463"/>
    <cellStyle name="Normal 5 3 2 3 3 2 2 2 3" xfId="4635"/>
    <cellStyle name="Normal 5 3 2 3 3 2 2 2 3 2" xfId="19405"/>
    <cellStyle name="Normal 5 3 2 3 3 2 2 2 4" xfId="17462"/>
    <cellStyle name="Normal 5 3 2 3 3 2 2 3" xfId="2688"/>
    <cellStyle name="Normal 5 3 2 3 3 2 2 3 2" xfId="4637"/>
    <cellStyle name="Normal 5 3 2 3 3 2 2 3 2 2" xfId="19407"/>
    <cellStyle name="Normal 5 3 2 3 3 2 2 3 3" xfId="17464"/>
    <cellStyle name="Normal 5 3 2 3 3 2 2 4" xfId="4634"/>
    <cellStyle name="Normal 5 3 2 3 3 2 2 4 2" xfId="19404"/>
    <cellStyle name="Normal 5 3 2 3 3 2 2 5" xfId="17461"/>
    <cellStyle name="Normal 5 3 2 3 3 2 3" xfId="2689"/>
    <cellStyle name="Normal 5 3 2 3 3 2 3 2" xfId="2690"/>
    <cellStyle name="Normal 5 3 2 3 3 2 3 2 2" xfId="4639"/>
    <cellStyle name="Normal 5 3 2 3 3 2 3 2 2 2" xfId="19409"/>
    <cellStyle name="Normal 5 3 2 3 3 2 3 2 3" xfId="17466"/>
    <cellStyle name="Normal 5 3 2 3 3 2 3 3" xfId="4638"/>
    <cellStyle name="Normal 5 3 2 3 3 2 3 3 2" xfId="19408"/>
    <cellStyle name="Normal 5 3 2 3 3 2 3 4" xfId="17465"/>
    <cellStyle name="Normal 5 3 2 3 3 2 4" xfId="2691"/>
    <cellStyle name="Normal 5 3 2 3 3 2 4 2" xfId="4640"/>
    <cellStyle name="Normal 5 3 2 3 3 2 4 2 2" xfId="19410"/>
    <cellStyle name="Normal 5 3 2 3 3 2 4 3" xfId="17467"/>
    <cellStyle name="Normal 5 3 2 3 3 2 5" xfId="4633"/>
    <cellStyle name="Normal 5 3 2 3 3 2 5 2" xfId="19403"/>
    <cellStyle name="Normal 5 3 2 3 3 2 6" xfId="17460"/>
    <cellStyle name="Normal 5 3 2 3 3 3" xfId="2692"/>
    <cellStyle name="Normal 5 3 2 3 3 3 2" xfId="2693"/>
    <cellStyle name="Normal 5 3 2 3 3 3 2 2" xfId="2694"/>
    <cellStyle name="Normal 5 3 2 3 3 3 2 2 2" xfId="4643"/>
    <cellStyle name="Normal 5 3 2 3 3 3 2 2 2 2" xfId="19413"/>
    <cellStyle name="Normal 5 3 2 3 3 3 2 2 3" xfId="17470"/>
    <cellStyle name="Normal 5 3 2 3 3 3 2 3" xfId="4642"/>
    <cellStyle name="Normal 5 3 2 3 3 3 2 3 2" xfId="19412"/>
    <cellStyle name="Normal 5 3 2 3 3 3 2 4" xfId="17469"/>
    <cellStyle name="Normal 5 3 2 3 3 3 3" xfId="2695"/>
    <cellStyle name="Normal 5 3 2 3 3 3 3 2" xfId="4644"/>
    <cellStyle name="Normal 5 3 2 3 3 3 3 2 2" xfId="19414"/>
    <cellStyle name="Normal 5 3 2 3 3 3 3 3" xfId="17471"/>
    <cellStyle name="Normal 5 3 2 3 3 3 4" xfId="4641"/>
    <cellStyle name="Normal 5 3 2 3 3 3 4 2" xfId="19411"/>
    <cellStyle name="Normal 5 3 2 3 3 3 5" xfId="17468"/>
    <cellStyle name="Normal 5 3 2 3 3 4" xfId="2696"/>
    <cellStyle name="Normal 5 3 2 3 3 4 2" xfId="2697"/>
    <cellStyle name="Normal 5 3 2 3 3 4 2 2" xfId="4646"/>
    <cellStyle name="Normal 5 3 2 3 3 4 2 2 2" xfId="19416"/>
    <cellStyle name="Normal 5 3 2 3 3 4 2 3" xfId="17473"/>
    <cellStyle name="Normal 5 3 2 3 3 4 3" xfId="4645"/>
    <cellStyle name="Normal 5 3 2 3 3 4 3 2" xfId="19415"/>
    <cellStyle name="Normal 5 3 2 3 3 4 4" xfId="17472"/>
    <cellStyle name="Normal 5 3 2 3 3 5" xfId="2698"/>
    <cellStyle name="Normal 5 3 2 3 3 5 2" xfId="4647"/>
    <cellStyle name="Normal 5 3 2 3 3 5 2 2" xfId="19417"/>
    <cellStyle name="Normal 5 3 2 3 3 5 3" xfId="17474"/>
    <cellStyle name="Normal 5 3 2 3 3 6" xfId="4632"/>
    <cellStyle name="Normal 5 3 2 3 3 6 2" xfId="19402"/>
    <cellStyle name="Normal 5 3 2 3 3 7" xfId="17459"/>
    <cellStyle name="Normal 5 3 2 3 4" xfId="2699"/>
    <cellStyle name="Normal 5 3 2 3 4 2" xfId="2700"/>
    <cellStyle name="Normal 5 3 2 3 4 2 2" xfId="2701"/>
    <cellStyle name="Normal 5 3 2 3 4 2 2 2" xfId="2702"/>
    <cellStyle name="Normal 5 3 2 3 4 2 2 2 2" xfId="4651"/>
    <cellStyle name="Normal 5 3 2 3 4 2 2 2 2 2" xfId="19421"/>
    <cellStyle name="Normal 5 3 2 3 4 2 2 2 3" xfId="17478"/>
    <cellStyle name="Normal 5 3 2 3 4 2 2 3" xfId="4650"/>
    <cellStyle name="Normal 5 3 2 3 4 2 2 3 2" xfId="19420"/>
    <cellStyle name="Normal 5 3 2 3 4 2 2 4" xfId="17477"/>
    <cellStyle name="Normal 5 3 2 3 4 2 3" xfId="2703"/>
    <cellStyle name="Normal 5 3 2 3 4 2 3 2" xfId="4652"/>
    <cellStyle name="Normal 5 3 2 3 4 2 3 2 2" xfId="19422"/>
    <cellStyle name="Normal 5 3 2 3 4 2 3 3" xfId="17479"/>
    <cellStyle name="Normal 5 3 2 3 4 2 4" xfId="4649"/>
    <cellStyle name="Normal 5 3 2 3 4 2 4 2" xfId="19419"/>
    <cellStyle name="Normal 5 3 2 3 4 2 5" xfId="17476"/>
    <cellStyle name="Normal 5 3 2 3 4 3" xfId="2704"/>
    <cellStyle name="Normal 5 3 2 3 4 3 2" xfId="2705"/>
    <cellStyle name="Normal 5 3 2 3 4 3 2 2" xfId="4654"/>
    <cellStyle name="Normal 5 3 2 3 4 3 2 2 2" xfId="19424"/>
    <cellStyle name="Normal 5 3 2 3 4 3 2 3" xfId="17481"/>
    <cellStyle name="Normal 5 3 2 3 4 3 3" xfId="4653"/>
    <cellStyle name="Normal 5 3 2 3 4 3 3 2" xfId="19423"/>
    <cellStyle name="Normal 5 3 2 3 4 3 4" xfId="17480"/>
    <cellStyle name="Normal 5 3 2 3 4 4" xfId="2706"/>
    <cellStyle name="Normal 5 3 2 3 4 4 2" xfId="4655"/>
    <cellStyle name="Normal 5 3 2 3 4 4 2 2" xfId="19425"/>
    <cellStyle name="Normal 5 3 2 3 4 4 3" xfId="17482"/>
    <cellStyle name="Normal 5 3 2 3 4 5" xfId="4648"/>
    <cellStyle name="Normal 5 3 2 3 4 5 2" xfId="19418"/>
    <cellStyle name="Normal 5 3 2 3 4 6" xfId="17475"/>
    <cellStyle name="Normal 5 3 2 3 5" xfId="2707"/>
    <cellStyle name="Normal 5 3 2 3 5 2" xfId="2708"/>
    <cellStyle name="Normal 5 3 2 3 5 2 2" xfId="2709"/>
    <cellStyle name="Normal 5 3 2 3 5 2 2 2" xfId="4658"/>
    <cellStyle name="Normal 5 3 2 3 5 2 2 2 2" xfId="19428"/>
    <cellStyle name="Normal 5 3 2 3 5 2 2 3" xfId="17485"/>
    <cellStyle name="Normal 5 3 2 3 5 2 3" xfId="4657"/>
    <cellStyle name="Normal 5 3 2 3 5 2 3 2" xfId="19427"/>
    <cellStyle name="Normal 5 3 2 3 5 2 4" xfId="17484"/>
    <cellStyle name="Normal 5 3 2 3 5 3" xfId="2710"/>
    <cellStyle name="Normal 5 3 2 3 5 3 2" xfId="4659"/>
    <cellStyle name="Normal 5 3 2 3 5 3 2 2" xfId="19429"/>
    <cellStyle name="Normal 5 3 2 3 5 3 3" xfId="17486"/>
    <cellStyle name="Normal 5 3 2 3 5 4" xfId="4656"/>
    <cellStyle name="Normal 5 3 2 3 5 4 2" xfId="19426"/>
    <cellStyle name="Normal 5 3 2 3 5 5" xfId="17483"/>
    <cellStyle name="Normal 5 3 2 3 6" xfId="2711"/>
    <cellStyle name="Normal 5 3 2 3 6 2" xfId="2712"/>
    <cellStyle name="Normal 5 3 2 3 6 2 2" xfId="4661"/>
    <cellStyle name="Normal 5 3 2 3 6 2 2 2" xfId="19431"/>
    <cellStyle name="Normal 5 3 2 3 6 2 3" xfId="17488"/>
    <cellStyle name="Normal 5 3 2 3 6 3" xfId="4660"/>
    <cellStyle name="Normal 5 3 2 3 6 3 2" xfId="19430"/>
    <cellStyle name="Normal 5 3 2 3 6 4" xfId="17487"/>
    <cellStyle name="Normal 5 3 2 3 7" xfId="2713"/>
    <cellStyle name="Normal 5 3 2 3 7 2" xfId="4662"/>
    <cellStyle name="Normal 5 3 2 3 7 2 2" xfId="19432"/>
    <cellStyle name="Normal 5 3 2 3 7 3" xfId="17489"/>
    <cellStyle name="Normal 5 3 2 3 8" xfId="4599"/>
    <cellStyle name="Normal 5 3 2 3 8 2" xfId="19369"/>
    <cellStyle name="Normal 5 3 2 3 9" xfId="17426"/>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2 2 2" xfId="19438"/>
    <cellStyle name="Normal 5 3 2 4 2 2 2 2 2 3" xfId="17495"/>
    <cellStyle name="Normal 5 3 2 4 2 2 2 2 3" xfId="4667"/>
    <cellStyle name="Normal 5 3 2 4 2 2 2 2 3 2" xfId="19437"/>
    <cellStyle name="Normal 5 3 2 4 2 2 2 2 4" xfId="17494"/>
    <cellStyle name="Normal 5 3 2 4 2 2 2 3" xfId="2720"/>
    <cellStyle name="Normal 5 3 2 4 2 2 2 3 2" xfId="4669"/>
    <cellStyle name="Normal 5 3 2 4 2 2 2 3 2 2" xfId="19439"/>
    <cellStyle name="Normal 5 3 2 4 2 2 2 3 3" xfId="17496"/>
    <cellStyle name="Normal 5 3 2 4 2 2 2 4" xfId="4666"/>
    <cellStyle name="Normal 5 3 2 4 2 2 2 4 2" xfId="19436"/>
    <cellStyle name="Normal 5 3 2 4 2 2 2 5" xfId="17493"/>
    <cellStyle name="Normal 5 3 2 4 2 2 3" xfId="2721"/>
    <cellStyle name="Normal 5 3 2 4 2 2 3 2" xfId="2722"/>
    <cellStyle name="Normal 5 3 2 4 2 2 3 2 2" xfId="4671"/>
    <cellStyle name="Normal 5 3 2 4 2 2 3 2 2 2" xfId="19441"/>
    <cellStyle name="Normal 5 3 2 4 2 2 3 2 3" xfId="17498"/>
    <cellStyle name="Normal 5 3 2 4 2 2 3 3" xfId="4670"/>
    <cellStyle name="Normal 5 3 2 4 2 2 3 3 2" xfId="19440"/>
    <cellStyle name="Normal 5 3 2 4 2 2 3 4" xfId="17497"/>
    <cellStyle name="Normal 5 3 2 4 2 2 4" xfId="2723"/>
    <cellStyle name="Normal 5 3 2 4 2 2 4 2" xfId="4672"/>
    <cellStyle name="Normal 5 3 2 4 2 2 4 2 2" xfId="19442"/>
    <cellStyle name="Normal 5 3 2 4 2 2 4 3" xfId="17499"/>
    <cellStyle name="Normal 5 3 2 4 2 2 5" xfId="4665"/>
    <cellStyle name="Normal 5 3 2 4 2 2 5 2" xfId="19435"/>
    <cellStyle name="Normal 5 3 2 4 2 2 6" xfId="17492"/>
    <cellStyle name="Normal 5 3 2 4 2 3" xfId="2724"/>
    <cellStyle name="Normal 5 3 2 4 2 3 2" xfId="2725"/>
    <cellStyle name="Normal 5 3 2 4 2 3 2 2" xfId="2726"/>
    <cellStyle name="Normal 5 3 2 4 2 3 2 2 2" xfId="4675"/>
    <cellStyle name="Normal 5 3 2 4 2 3 2 2 2 2" xfId="19445"/>
    <cellStyle name="Normal 5 3 2 4 2 3 2 2 3" xfId="17502"/>
    <cellStyle name="Normal 5 3 2 4 2 3 2 3" xfId="4674"/>
    <cellStyle name="Normal 5 3 2 4 2 3 2 3 2" xfId="19444"/>
    <cellStyle name="Normal 5 3 2 4 2 3 2 4" xfId="17501"/>
    <cellStyle name="Normal 5 3 2 4 2 3 3" xfId="2727"/>
    <cellStyle name="Normal 5 3 2 4 2 3 3 2" xfId="4676"/>
    <cellStyle name="Normal 5 3 2 4 2 3 3 2 2" xfId="19446"/>
    <cellStyle name="Normal 5 3 2 4 2 3 3 3" xfId="17503"/>
    <cellStyle name="Normal 5 3 2 4 2 3 4" xfId="4673"/>
    <cellStyle name="Normal 5 3 2 4 2 3 4 2" xfId="19443"/>
    <cellStyle name="Normal 5 3 2 4 2 3 5" xfId="17500"/>
    <cellStyle name="Normal 5 3 2 4 2 4" xfId="2728"/>
    <cellStyle name="Normal 5 3 2 4 2 4 2" xfId="2729"/>
    <cellStyle name="Normal 5 3 2 4 2 4 2 2" xfId="4678"/>
    <cellStyle name="Normal 5 3 2 4 2 4 2 2 2" xfId="19448"/>
    <cellStyle name="Normal 5 3 2 4 2 4 2 3" xfId="17505"/>
    <cellStyle name="Normal 5 3 2 4 2 4 3" xfId="4677"/>
    <cellStyle name="Normal 5 3 2 4 2 4 3 2" xfId="19447"/>
    <cellStyle name="Normal 5 3 2 4 2 4 4" xfId="17504"/>
    <cellStyle name="Normal 5 3 2 4 2 5" xfId="2730"/>
    <cellStyle name="Normal 5 3 2 4 2 5 2" xfId="4679"/>
    <cellStyle name="Normal 5 3 2 4 2 5 2 2" xfId="19449"/>
    <cellStyle name="Normal 5 3 2 4 2 5 3" xfId="17506"/>
    <cellStyle name="Normal 5 3 2 4 2 6" xfId="4664"/>
    <cellStyle name="Normal 5 3 2 4 2 6 2" xfId="19434"/>
    <cellStyle name="Normal 5 3 2 4 2 7" xfId="17491"/>
    <cellStyle name="Normal 5 3 2 4 3" xfId="2731"/>
    <cellStyle name="Normal 5 3 2 4 3 2" xfId="2732"/>
    <cellStyle name="Normal 5 3 2 4 3 2 2" xfId="2733"/>
    <cellStyle name="Normal 5 3 2 4 3 2 2 2" xfId="2734"/>
    <cellStyle name="Normal 5 3 2 4 3 2 2 2 2" xfId="4683"/>
    <cellStyle name="Normal 5 3 2 4 3 2 2 2 2 2" xfId="19453"/>
    <cellStyle name="Normal 5 3 2 4 3 2 2 2 3" xfId="17510"/>
    <cellStyle name="Normal 5 3 2 4 3 2 2 3" xfId="4682"/>
    <cellStyle name="Normal 5 3 2 4 3 2 2 3 2" xfId="19452"/>
    <cellStyle name="Normal 5 3 2 4 3 2 2 4" xfId="17509"/>
    <cellStyle name="Normal 5 3 2 4 3 2 3" xfId="2735"/>
    <cellStyle name="Normal 5 3 2 4 3 2 3 2" xfId="4684"/>
    <cellStyle name="Normal 5 3 2 4 3 2 3 2 2" xfId="19454"/>
    <cellStyle name="Normal 5 3 2 4 3 2 3 3" xfId="17511"/>
    <cellStyle name="Normal 5 3 2 4 3 2 4" xfId="4681"/>
    <cellStyle name="Normal 5 3 2 4 3 2 4 2" xfId="19451"/>
    <cellStyle name="Normal 5 3 2 4 3 2 5" xfId="17508"/>
    <cellStyle name="Normal 5 3 2 4 3 3" xfId="2736"/>
    <cellStyle name="Normal 5 3 2 4 3 3 2" xfId="2737"/>
    <cellStyle name="Normal 5 3 2 4 3 3 2 2" xfId="4686"/>
    <cellStyle name="Normal 5 3 2 4 3 3 2 2 2" xfId="19456"/>
    <cellStyle name="Normal 5 3 2 4 3 3 2 3" xfId="17513"/>
    <cellStyle name="Normal 5 3 2 4 3 3 3" xfId="4685"/>
    <cellStyle name="Normal 5 3 2 4 3 3 3 2" xfId="19455"/>
    <cellStyle name="Normal 5 3 2 4 3 3 4" xfId="17512"/>
    <cellStyle name="Normal 5 3 2 4 3 4" xfId="2738"/>
    <cellStyle name="Normal 5 3 2 4 3 4 2" xfId="4687"/>
    <cellStyle name="Normal 5 3 2 4 3 4 2 2" xfId="19457"/>
    <cellStyle name="Normal 5 3 2 4 3 4 3" xfId="17514"/>
    <cellStyle name="Normal 5 3 2 4 3 5" xfId="4680"/>
    <cellStyle name="Normal 5 3 2 4 3 5 2" xfId="19450"/>
    <cellStyle name="Normal 5 3 2 4 3 6" xfId="17507"/>
    <cellStyle name="Normal 5 3 2 4 4" xfId="2739"/>
    <cellStyle name="Normal 5 3 2 4 4 2" xfId="2740"/>
    <cellStyle name="Normal 5 3 2 4 4 2 2" xfId="2741"/>
    <cellStyle name="Normal 5 3 2 4 4 2 2 2" xfId="4690"/>
    <cellStyle name="Normal 5 3 2 4 4 2 2 2 2" xfId="19460"/>
    <cellStyle name="Normal 5 3 2 4 4 2 2 3" xfId="17517"/>
    <cellStyle name="Normal 5 3 2 4 4 2 3" xfId="4689"/>
    <cellStyle name="Normal 5 3 2 4 4 2 3 2" xfId="19459"/>
    <cellStyle name="Normal 5 3 2 4 4 2 4" xfId="17516"/>
    <cellStyle name="Normal 5 3 2 4 4 3" xfId="2742"/>
    <cellStyle name="Normal 5 3 2 4 4 3 2" xfId="4691"/>
    <cellStyle name="Normal 5 3 2 4 4 3 2 2" xfId="19461"/>
    <cellStyle name="Normal 5 3 2 4 4 3 3" xfId="17518"/>
    <cellStyle name="Normal 5 3 2 4 4 4" xfId="4688"/>
    <cellStyle name="Normal 5 3 2 4 4 4 2" xfId="19458"/>
    <cellStyle name="Normal 5 3 2 4 4 5" xfId="17515"/>
    <cellStyle name="Normal 5 3 2 4 5" xfId="2743"/>
    <cellStyle name="Normal 5 3 2 4 5 2" xfId="2744"/>
    <cellStyle name="Normal 5 3 2 4 5 2 2" xfId="4693"/>
    <cellStyle name="Normal 5 3 2 4 5 2 2 2" xfId="19463"/>
    <cellStyle name="Normal 5 3 2 4 5 2 3" xfId="17520"/>
    <cellStyle name="Normal 5 3 2 4 5 3" xfId="4692"/>
    <cellStyle name="Normal 5 3 2 4 5 3 2" xfId="19462"/>
    <cellStyle name="Normal 5 3 2 4 5 4" xfId="17519"/>
    <cellStyle name="Normal 5 3 2 4 6" xfId="2745"/>
    <cellStyle name="Normal 5 3 2 4 6 2" xfId="4694"/>
    <cellStyle name="Normal 5 3 2 4 6 2 2" xfId="19464"/>
    <cellStyle name="Normal 5 3 2 4 6 3" xfId="17521"/>
    <cellStyle name="Normal 5 3 2 4 7" xfId="4663"/>
    <cellStyle name="Normal 5 3 2 4 7 2" xfId="19433"/>
    <cellStyle name="Normal 5 3 2 4 8" xfId="17490"/>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2 2 2" xfId="19469"/>
    <cellStyle name="Normal 5 3 2 5 2 2 2 2 3" xfId="17526"/>
    <cellStyle name="Normal 5 3 2 5 2 2 2 3" xfId="4698"/>
    <cellStyle name="Normal 5 3 2 5 2 2 2 3 2" xfId="19468"/>
    <cellStyle name="Normal 5 3 2 5 2 2 2 4" xfId="17525"/>
    <cellStyle name="Normal 5 3 2 5 2 2 3" xfId="2751"/>
    <cellStyle name="Normal 5 3 2 5 2 2 3 2" xfId="4700"/>
    <cellStyle name="Normal 5 3 2 5 2 2 3 2 2" xfId="19470"/>
    <cellStyle name="Normal 5 3 2 5 2 2 3 3" xfId="17527"/>
    <cellStyle name="Normal 5 3 2 5 2 2 4" xfId="4697"/>
    <cellStyle name="Normal 5 3 2 5 2 2 4 2" xfId="19467"/>
    <cellStyle name="Normal 5 3 2 5 2 2 5" xfId="17524"/>
    <cellStyle name="Normal 5 3 2 5 2 3" xfId="2752"/>
    <cellStyle name="Normal 5 3 2 5 2 3 2" xfId="2753"/>
    <cellStyle name="Normal 5 3 2 5 2 3 2 2" xfId="4702"/>
    <cellStyle name="Normal 5 3 2 5 2 3 2 2 2" xfId="19472"/>
    <cellStyle name="Normal 5 3 2 5 2 3 2 3" xfId="17529"/>
    <cellStyle name="Normal 5 3 2 5 2 3 3" xfId="4701"/>
    <cellStyle name="Normal 5 3 2 5 2 3 3 2" xfId="19471"/>
    <cellStyle name="Normal 5 3 2 5 2 3 4" xfId="17528"/>
    <cellStyle name="Normal 5 3 2 5 2 4" xfId="2754"/>
    <cellStyle name="Normal 5 3 2 5 2 4 2" xfId="4703"/>
    <cellStyle name="Normal 5 3 2 5 2 4 2 2" xfId="19473"/>
    <cellStyle name="Normal 5 3 2 5 2 4 3" xfId="17530"/>
    <cellStyle name="Normal 5 3 2 5 2 5" xfId="4696"/>
    <cellStyle name="Normal 5 3 2 5 2 5 2" xfId="19466"/>
    <cellStyle name="Normal 5 3 2 5 2 6" xfId="17523"/>
    <cellStyle name="Normal 5 3 2 5 3" xfId="2755"/>
    <cellStyle name="Normal 5 3 2 5 3 2" xfId="2756"/>
    <cellStyle name="Normal 5 3 2 5 3 2 2" xfId="2757"/>
    <cellStyle name="Normal 5 3 2 5 3 2 2 2" xfId="4706"/>
    <cellStyle name="Normal 5 3 2 5 3 2 2 2 2" xfId="19476"/>
    <cellStyle name="Normal 5 3 2 5 3 2 2 3" xfId="17533"/>
    <cellStyle name="Normal 5 3 2 5 3 2 3" xfId="4705"/>
    <cellStyle name="Normal 5 3 2 5 3 2 3 2" xfId="19475"/>
    <cellStyle name="Normal 5 3 2 5 3 2 4" xfId="17532"/>
    <cellStyle name="Normal 5 3 2 5 3 3" xfId="2758"/>
    <cellStyle name="Normal 5 3 2 5 3 3 2" xfId="4707"/>
    <cellStyle name="Normal 5 3 2 5 3 3 2 2" xfId="19477"/>
    <cellStyle name="Normal 5 3 2 5 3 3 3" xfId="17534"/>
    <cellStyle name="Normal 5 3 2 5 3 4" xfId="4704"/>
    <cellStyle name="Normal 5 3 2 5 3 4 2" xfId="19474"/>
    <cellStyle name="Normal 5 3 2 5 3 5" xfId="17531"/>
    <cellStyle name="Normal 5 3 2 5 4" xfId="2759"/>
    <cellStyle name="Normal 5 3 2 5 4 2" xfId="2760"/>
    <cellStyle name="Normal 5 3 2 5 4 2 2" xfId="4709"/>
    <cellStyle name="Normal 5 3 2 5 4 2 2 2" xfId="19479"/>
    <cellStyle name="Normal 5 3 2 5 4 2 3" xfId="17536"/>
    <cellStyle name="Normal 5 3 2 5 4 3" xfId="4708"/>
    <cellStyle name="Normal 5 3 2 5 4 3 2" xfId="19478"/>
    <cellStyle name="Normal 5 3 2 5 4 4" xfId="17535"/>
    <cellStyle name="Normal 5 3 2 5 5" xfId="2761"/>
    <cellStyle name="Normal 5 3 2 5 5 2" xfId="4710"/>
    <cellStyle name="Normal 5 3 2 5 5 2 2" xfId="19480"/>
    <cellStyle name="Normal 5 3 2 5 5 3" xfId="17537"/>
    <cellStyle name="Normal 5 3 2 5 6" xfId="4695"/>
    <cellStyle name="Normal 5 3 2 5 6 2" xfId="19465"/>
    <cellStyle name="Normal 5 3 2 5 7" xfId="17522"/>
    <cellStyle name="Normal 5 3 2 6" xfId="2762"/>
    <cellStyle name="Normal 5 3 2 6 2" xfId="2763"/>
    <cellStyle name="Normal 5 3 2 6 2 2" xfId="2764"/>
    <cellStyle name="Normal 5 3 2 6 2 2 2" xfId="2765"/>
    <cellStyle name="Normal 5 3 2 6 2 2 2 2" xfId="4714"/>
    <cellStyle name="Normal 5 3 2 6 2 2 2 2 2" xfId="19484"/>
    <cellStyle name="Normal 5 3 2 6 2 2 2 3" xfId="17541"/>
    <cellStyle name="Normal 5 3 2 6 2 2 3" xfId="4713"/>
    <cellStyle name="Normal 5 3 2 6 2 2 3 2" xfId="19483"/>
    <cellStyle name="Normal 5 3 2 6 2 2 4" xfId="17540"/>
    <cellStyle name="Normal 5 3 2 6 2 3" xfId="2766"/>
    <cellStyle name="Normal 5 3 2 6 2 3 2" xfId="4715"/>
    <cellStyle name="Normal 5 3 2 6 2 3 2 2" xfId="19485"/>
    <cellStyle name="Normal 5 3 2 6 2 3 3" xfId="17542"/>
    <cellStyle name="Normal 5 3 2 6 2 4" xfId="4712"/>
    <cellStyle name="Normal 5 3 2 6 2 4 2" xfId="19482"/>
    <cellStyle name="Normal 5 3 2 6 2 5" xfId="17539"/>
    <cellStyle name="Normal 5 3 2 6 3" xfId="2767"/>
    <cellStyle name="Normal 5 3 2 6 3 2" xfId="2768"/>
    <cellStyle name="Normal 5 3 2 6 3 2 2" xfId="4717"/>
    <cellStyle name="Normal 5 3 2 6 3 2 2 2" xfId="19487"/>
    <cellStyle name="Normal 5 3 2 6 3 2 3" xfId="17544"/>
    <cellStyle name="Normal 5 3 2 6 3 3" xfId="4716"/>
    <cellStyle name="Normal 5 3 2 6 3 3 2" xfId="19486"/>
    <cellStyle name="Normal 5 3 2 6 3 4" xfId="17543"/>
    <cellStyle name="Normal 5 3 2 6 4" xfId="2769"/>
    <cellStyle name="Normal 5 3 2 6 4 2" xfId="4718"/>
    <cellStyle name="Normal 5 3 2 6 4 2 2" xfId="19488"/>
    <cellStyle name="Normal 5 3 2 6 4 3" xfId="17545"/>
    <cellStyle name="Normal 5 3 2 6 5" xfId="4711"/>
    <cellStyle name="Normal 5 3 2 6 5 2" xfId="19481"/>
    <cellStyle name="Normal 5 3 2 6 6" xfId="17538"/>
    <cellStyle name="Normal 5 3 2 7" xfId="2770"/>
    <cellStyle name="Normal 5 3 2 7 2" xfId="2771"/>
    <cellStyle name="Normal 5 3 2 7 2 2" xfId="2772"/>
    <cellStyle name="Normal 5 3 2 7 2 2 2" xfId="4721"/>
    <cellStyle name="Normal 5 3 2 7 2 2 2 2" xfId="19491"/>
    <cellStyle name="Normal 5 3 2 7 2 2 3" xfId="17548"/>
    <cellStyle name="Normal 5 3 2 7 2 3" xfId="4720"/>
    <cellStyle name="Normal 5 3 2 7 2 3 2" xfId="19490"/>
    <cellStyle name="Normal 5 3 2 7 2 4" xfId="17547"/>
    <cellStyle name="Normal 5 3 2 7 3" xfId="2773"/>
    <cellStyle name="Normal 5 3 2 7 3 2" xfId="4722"/>
    <cellStyle name="Normal 5 3 2 7 3 2 2" xfId="19492"/>
    <cellStyle name="Normal 5 3 2 7 3 3" xfId="17549"/>
    <cellStyle name="Normal 5 3 2 7 4" xfId="4719"/>
    <cellStyle name="Normal 5 3 2 7 4 2" xfId="19489"/>
    <cellStyle name="Normal 5 3 2 7 5" xfId="17546"/>
    <cellStyle name="Normal 5 3 2 8" xfId="2774"/>
    <cellStyle name="Normal 5 3 2 8 2" xfId="2775"/>
    <cellStyle name="Normal 5 3 2 8 2 2" xfId="4724"/>
    <cellStyle name="Normal 5 3 2 8 2 2 2" xfId="19494"/>
    <cellStyle name="Normal 5 3 2 8 2 3" xfId="17551"/>
    <cellStyle name="Normal 5 3 2 8 3" xfId="4723"/>
    <cellStyle name="Normal 5 3 2 8 3 2" xfId="19493"/>
    <cellStyle name="Normal 5 3 2 8 4" xfId="17550"/>
    <cellStyle name="Normal 5 3 2 9" xfId="2776"/>
    <cellStyle name="Normal 5 3 2 9 2" xfId="4725"/>
    <cellStyle name="Normal 5 3 2 9 2 2" xfId="19495"/>
    <cellStyle name="Normal 5 3 2 9 3" xfId="17552"/>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2 2 2" xfId="19502"/>
    <cellStyle name="Normal 5 3 3 2 2 2 2 2 2 3" xfId="17559"/>
    <cellStyle name="Normal 5 3 3 2 2 2 2 2 3" xfId="4731"/>
    <cellStyle name="Normal 5 3 3 2 2 2 2 2 3 2" xfId="19501"/>
    <cellStyle name="Normal 5 3 3 2 2 2 2 2 4" xfId="17558"/>
    <cellStyle name="Normal 5 3 3 2 2 2 2 3" xfId="2784"/>
    <cellStyle name="Normal 5 3 3 2 2 2 2 3 2" xfId="4733"/>
    <cellStyle name="Normal 5 3 3 2 2 2 2 3 2 2" xfId="19503"/>
    <cellStyle name="Normal 5 3 3 2 2 2 2 3 3" xfId="17560"/>
    <cellStyle name="Normal 5 3 3 2 2 2 2 4" xfId="4730"/>
    <cellStyle name="Normal 5 3 3 2 2 2 2 4 2" xfId="19500"/>
    <cellStyle name="Normal 5 3 3 2 2 2 2 5" xfId="17557"/>
    <cellStyle name="Normal 5 3 3 2 2 2 3" xfId="2785"/>
    <cellStyle name="Normal 5 3 3 2 2 2 3 2" xfId="2786"/>
    <cellStyle name="Normal 5 3 3 2 2 2 3 2 2" xfId="4735"/>
    <cellStyle name="Normal 5 3 3 2 2 2 3 2 2 2" xfId="19505"/>
    <cellStyle name="Normal 5 3 3 2 2 2 3 2 3" xfId="17562"/>
    <cellStyle name="Normal 5 3 3 2 2 2 3 3" xfId="4734"/>
    <cellStyle name="Normal 5 3 3 2 2 2 3 3 2" xfId="19504"/>
    <cellStyle name="Normal 5 3 3 2 2 2 3 4" xfId="17561"/>
    <cellStyle name="Normal 5 3 3 2 2 2 4" xfId="2787"/>
    <cellStyle name="Normal 5 3 3 2 2 2 4 2" xfId="4736"/>
    <cellStyle name="Normal 5 3 3 2 2 2 4 2 2" xfId="19506"/>
    <cellStyle name="Normal 5 3 3 2 2 2 4 3" xfId="17563"/>
    <cellStyle name="Normal 5 3 3 2 2 2 5" xfId="4729"/>
    <cellStyle name="Normal 5 3 3 2 2 2 5 2" xfId="19499"/>
    <cellStyle name="Normal 5 3 3 2 2 2 6" xfId="17556"/>
    <cellStyle name="Normal 5 3 3 2 2 3" xfId="2788"/>
    <cellStyle name="Normal 5 3 3 2 2 3 2" xfId="2789"/>
    <cellStyle name="Normal 5 3 3 2 2 3 2 2" xfId="2790"/>
    <cellStyle name="Normal 5 3 3 2 2 3 2 2 2" xfId="4739"/>
    <cellStyle name="Normal 5 3 3 2 2 3 2 2 2 2" xfId="19509"/>
    <cellStyle name="Normal 5 3 3 2 2 3 2 2 3" xfId="17566"/>
    <cellStyle name="Normal 5 3 3 2 2 3 2 3" xfId="4738"/>
    <cellStyle name="Normal 5 3 3 2 2 3 2 3 2" xfId="19508"/>
    <cellStyle name="Normal 5 3 3 2 2 3 2 4" xfId="17565"/>
    <cellStyle name="Normal 5 3 3 2 2 3 3" xfId="2791"/>
    <cellStyle name="Normal 5 3 3 2 2 3 3 2" xfId="4740"/>
    <cellStyle name="Normal 5 3 3 2 2 3 3 2 2" xfId="19510"/>
    <cellStyle name="Normal 5 3 3 2 2 3 3 3" xfId="17567"/>
    <cellStyle name="Normal 5 3 3 2 2 3 4" xfId="4737"/>
    <cellStyle name="Normal 5 3 3 2 2 3 4 2" xfId="19507"/>
    <cellStyle name="Normal 5 3 3 2 2 3 5" xfId="17564"/>
    <cellStyle name="Normal 5 3 3 2 2 4" xfId="2792"/>
    <cellStyle name="Normal 5 3 3 2 2 4 2" xfId="2793"/>
    <cellStyle name="Normal 5 3 3 2 2 4 2 2" xfId="4742"/>
    <cellStyle name="Normal 5 3 3 2 2 4 2 2 2" xfId="19512"/>
    <cellStyle name="Normal 5 3 3 2 2 4 2 3" xfId="17569"/>
    <cellStyle name="Normal 5 3 3 2 2 4 3" xfId="4741"/>
    <cellStyle name="Normal 5 3 3 2 2 4 3 2" xfId="19511"/>
    <cellStyle name="Normal 5 3 3 2 2 4 4" xfId="17568"/>
    <cellStyle name="Normal 5 3 3 2 2 5" xfId="2794"/>
    <cellStyle name="Normal 5 3 3 2 2 5 2" xfId="4743"/>
    <cellStyle name="Normal 5 3 3 2 2 5 2 2" xfId="19513"/>
    <cellStyle name="Normal 5 3 3 2 2 5 3" xfId="17570"/>
    <cellStyle name="Normal 5 3 3 2 2 6" xfId="4728"/>
    <cellStyle name="Normal 5 3 3 2 2 6 2" xfId="19498"/>
    <cellStyle name="Normal 5 3 3 2 2 7" xfId="17555"/>
    <cellStyle name="Normal 5 3 3 2 3" xfId="2795"/>
    <cellStyle name="Normal 5 3 3 2 3 2" xfId="2796"/>
    <cellStyle name="Normal 5 3 3 2 3 2 2" xfId="2797"/>
    <cellStyle name="Normal 5 3 3 2 3 2 2 2" xfId="2798"/>
    <cellStyle name="Normal 5 3 3 2 3 2 2 2 2" xfId="4747"/>
    <cellStyle name="Normal 5 3 3 2 3 2 2 2 2 2" xfId="19517"/>
    <cellStyle name="Normal 5 3 3 2 3 2 2 2 3" xfId="17574"/>
    <cellStyle name="Normal 5 3 3 2 3 2 2 3" xfId="4746"/>
    <cellStyle name="Normal 5 3 3 2 3 2 2 3 2" xfId="19516"/>
    <cellStyle name="Normal 5 3 3 2 3 2 2 4" xfId="17573"/>
    <cellStyle name="Normal 5 3 3 2 3 2 3" xfId="2799"/>
    <cellStyle name="Normal 5 3 3 2 3 2 3 2" xfId="4748"/>
    <cellStyle name="Normal 5 3 3 2 3 2 3 2 2" xfId="19518"/>
    <cellStyle name="Normal 5 3 3 2 3 2 3 3" xfId="17575"/>
    <cellStyle name="Normal 5 3 3 2 3 2 4" xfId="4745"/>
    <cellStyle name="Normal 5 3 3 2 3 2 4 2" xfId="19515"/>
    <cellStyle name="Normal 5 3 3 2 3 2 5" xfId="17572"/>
    <cellStyle name="Normal 5 3 3 2 3 3" xfId="2800"/>
    <cellStyle name="Normal 5 3 3 2 3 3 2" xfId="2801"/>
    <cellStyle name="Normal 5 3 3 2 3 3 2 2" xfId="4750"/>
    <cellStyle name="Normal 5 3 3 2 3 3 2 2 2" xfId="19520"/>
    <cellStyle name="Normal 5 3 3 2 3 3 2 3" xfId="17577"/>
    <cellStyle name="Normal 5 3 3 2 3 3 3" xfId="4749"/>
    <cellStyle name="Normal 5 3 3 2 3 3 3 2" xfId="19519"/>
    <cellStyle name="Normal 5 3 3 2 3 3 4" xfId="17576"/>
    <cellStyle name="Normal 5 3 3 2 3 4" xfId="2802"/>
    <cellStyle name="Normal 5 3 3 2 3 4 2" xfId="4751"/>
    <cellStyle name="Normal 5 3 3 2 3 4 2 2" xfId="19521"/>
    <cellStyle name="Normal 5 3 3 2 3 4 3" xfId="17578"/>
    <cellStyle name="Normal 5 3 3 2 3 5" xfId="4744"/>
    <cellStyle name="Normal 5 3 3 2 3 5 2" xfId="19514"/>
    <cellStyle name="Normal 5 3 3 2 3 6" xfId="17571"/>
    <cellStyle name="Normal 5 3 3 2 4" xfId="2803"/>
    <cellStyle name="Normal 5 3 3 2 4 2" xfId="2804"/>
    <cellStyle name="Normal 5 3 3 2 4 2 2" xfId="2805"/>
    <cellStyle name="Normal 5 3 3 2 4 2 2 2" xfId="4754"/>
    <cellStyle name="Normal 5 3 3 2 4 2 2 2 2" xfId="19524"/>
    <cellStyle name="Normal 5 3 3 2 4 2 2 3" xfId="17581"/>
    <cellStyle name="Normal 5 3 3 2 4 2 3" xfId="4753"/>
    <cellStyle name="Normal 5 3 3 2 4 2 3 2" xfId="19523"/>
    <cellStyle name="Normal 5 3 3 2 4 2 4" xfId="17580"/>
    <cellStyle name="Normal 5 3 3 2 4 3" xfId="2806"/>
    <cellStyle name="Normal 5 3 3 2 4 3 2" xfId="4755"/>
    <cellStyle name="Normal 5 3 3 2 4 3 2 2" xfId="19525"/>
    <cellStyle name="Normal 5 3 3 2 4 3 3" xfId="17582"/>
    <cellStyle name="Normal 5 3 3 2 4 4" xfId="4752"/>
    <cellStyle name="Normal 5 3 3 2 4 4 2" xfId="19522"/>
    <cellStyle name="Normal 5 3 3 2 4 5" xfId="17579"/>
    <cellStyle name="Normal 5 3 3 2 5" xfId="2807"/>
    <cellStyle name="Normal 5 3 3 2 5 2" xfId="2808"/>
    <cellStyle name="Normal 5 3 3 2 5 2 2" xfId="4757"/>
    <cellStyle name="Normal 5 3 3 2 5 2 2 2" xfId="19527"/>
    <cellStyle name="Normal 5 3 3 2 5 2 3" xfId="17584"/>
    <cellStyle name="Normal 5 3 3 2 5 3" xfId="4756"/>
    <cellStyle name="Normal 5 3 3 2 5 3 2" xfId="19526"/>
    <cellStyle name="Normal 5 3 3 2 5 4" xfId="17583"/>
    <cellStyle name="Normal 5 3 3 2 6" xfId="2809"/>
    <cellStyle name="Normal 5 3 3 2 6 2" xfId="4758"/>
    <cellStyle name="Normal 5 3 3 2 6 2 2" xfId="19528"/>
    <cellStyle name="Normal 5 3 3 2 6 3" xfId="17585"/>
    <cellStyle name="Normal 5 3 3 2 7" xfId="4727"/>
    <cellStyle name="Normal 5 3 3 2 7 2" xfId="19497"/>
    <cellStyle name="Normal 5 3 3 2 8" xfId="17554"/>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2 2 2" xfId="19533"/>
    <cellStyle name="Normal 5 3 3 3 2 2 2 2 3" xfId="17590"/>
    <cellStyle name="Normal 5 3 3 3 2 2 2 3" xfId="4762"/>
    <cellStyle name="Normal 5 3 3 3 2 2 2 3 2" xfId="19532"/>
    <cellStyle name="Normal 5 3 3 3 2 2 2 4" xfId="17589"/>
    <cellStyle name="Normal 5 3 3 3 2 2 3" xfId="2815"/>
    <cellStyle name="Normal 5 3 3 3 2 2 3 2" xfId="4764"/>
    <cellStyle name="Normal 5 3 3 3 2 2 3 2 2" xfId="19534"/>
    <cellStyle name="Normal 5 3 3 3 2 2 3 3" xfId="17591"/>
    <cellStyle name="Normal 5 3 3 3 2 2 4" xfId="4761"/>
    <cellStyle name="Normal 5 3 3 3 2 2 4 2" xfId="19531"/>
    <cellStyle name="Normal 5 3 3 3 2 2 5" xfId="17588"/>
    <cellStyle name="Normal 5 3 3 3 2 3" xfId="2816"/>
    <cellStyle name="Normal 5 3 3 3 2 3 2" xfId="2817"/>
    <cellStyle name="Normal 5 3 3 3 2 3 2 2" xfId="4766"/>
    <cellStyle name="Normal 5 3 3 3 2 3 2 2 2" xfId="19536"/>
    <cellStyle name="Normal 5 3 3 3 2 3 2 3" xfId="17593"/>
    <cellStyle name="Normal 5 3 3 3 2 3 3" xfId="4765"/>
    <cellStyle name="Normal 5 3 3 3 2 3 3 2" xfId="19535"/>
    <cellStyle name="Normal 5 3 3 3 2 3 4" xfId="17592"/>
    <cellStyle name="Normal 5 3 3 3 2 4" xfId="2818"/>
    <cellStyle name="Normal 5 3 3 3 2 4 2" xfId="4767"/>
    <cellStyle name="Normal 5 3 3 3 2 4 2 2" xfId="19537"/>
    <cellStyle name="Normal 5 3 3 3 2 4 3" xfId="17594"/>
    <cellStyle name="Normal 5 3 3 3 2 5" xfId="4760"/>
    <cellStyle name="Normal 5 3 3 3 2 5 2" xfId="19530"/>
    <cellStyle name="Normal 5 3 3 3 2 6" xfId="17587"/>
    <cellStyle name="Normal 5 3 3 3 3" xfId="2819"/>
    <cellStyle name="Normal 5 3 3 3 3 2" xfId="2820"/>
    <cellStyle name="Normal 5 3 3 3 3 2 2" xfId="2821"/>
    <cellStyle name="Normal 5 3 3 3 3 2 2 2" xfId="4770"/>
    <cellStyle name="Normal 5 3 3 3 3 2 2 2 2" xfId="19540"/>
    <cellStyle name="Normal 5 3 3 3 3 2 2 3" xfId="17597"/>
    <cellStyle name="Normal 5 3 3 3 3 2 3" xfId="4769"/>
    <cellStyle name="Normal 5 3 3 3 3 2 3 2" xfId="19539"/>
    <cellStyle name="Normal 5 3 3 3 3 2 4" xfId="17596"/>
    <cellStyle name="Normal 5 3 3 3 3 3" xfId="2822"/>
    <cellStyle name="Normal 5 3 3 3 3 3 2" xfId="4771"/>
    <cellStyle name="Normal 5 3 3 3 3 3 2 2" xfId="19541"/>
    <cellStyle name="Normal 5 3 3 3 3 3 3" xfId="17598"/>
    <cellStyle name="Normal 5 3 3 3 3 4" xfId="4768"/>
    <cellStyle name="Normal 5 3 3 3 3 4 2" xfId="19538"/>
    <cellStyle name="Normal 5 3 3 3 3 5" xfId="17595"/>
    <cellStyle name="Normal 5 3 3 3 4" xfId="2823"/>
    <cellStyle name="Normal 5 3 3 3 4 2" xfId="2824"/>
    <cellStyle name="Normal 5 3 3 3 4 2 2" xfId="4773"/>
    <cellStyle name="Normal 5 3 3 3 4 2 2 2" xfId="19543"/>
    <cellStyle name="Normal 5 3 3 3 4 2 3" xfId="17600"/>
    <cellStyle name="Normal 5 3 3 3 4 3" xfId="4772"/>
    <cellStyle name="Normal 5 3 3 3 4 3 2" xfId="19542"/>
    <cellStyle name="Normal 5 3 3 3 4 4" xfId="17599"/>
    <cellStyle name="Normal 5 3 3 3 5" xfId="2825"/>
    <cellStyle name="Normal 5 3 3 3 5 2" xfId="4774"/>
    <cellStyle name="Normal 5 3 3 3 5 2 2" xfId="19544"/>
    <cellStyle name="Normal 5 3 3 3 5 3" xfId="17601"/>
    <cellStyle name="Normal 5 3 3 3 6" xfId="4759"/>
    <cellStyle name="Normal 5 3 3 3 6 2" xfId="19529"/>
    <cellStyle name="Normal 5 3 3 3 7" xfId="17586"/>
    <cellStyle name="Normal 5 3 3 4" xfId="2826"/>
    <cellStyle name="Normal 5 3 3 4 2" xfId="2827"/>
    <cellStyle name="Normal 5 3 3 4 2 2" xfId="2828"/>
    <cellStyle name="Normal 5 3 3 4 2 2 2" xfId="2829"/>
    <cellStyle name="Normal 5 3 3 4 2 2 2 2" xfId="4778"/>
    <cellStyle name="Normal 5 3 3 4 2 2 2 2 2" xfId="19548"/>
    <cellStyle name="Normal 5 3 3 4 2 2 2 3" xfId="17605"/>
    <cellStyle name="Normal 5 3 3 4 2 2 3" xfId="4777"/>
    <cellStyle name="Normal 5 3 3 4 2 2 3 2" xfId="19547"/>
    <cellStyle name="Normal 5 3 3 4 2 2 4" xfId="17604"/>
    <cellStyle name="Normal 5 3 3 4 2 3" xfId="2830"/>
    <cellStyle name="Normal 5 3 3 4 2 3 2" xfId="4779"/>
    <cellStyle name="Normal 5 3 3 4 2 3 2 2" xfId="19549"/>
    <cellStyle name="Normal 5 3 3 4 2 3 3" xfId="17606"/>
    <cellStyle name="Normal 5 3 3 4 2 4" xfId="4776"/>
    <cellStyle name="Normal 5 3 3 4 2 4 2" xfId="19546"/>
    <cellStyle name="Normal 5 3 3 4 2 5" xfId="17603"/>
    <cellStyle name="Normal 5 3 3 4 3" xfId="2831"/>
    <cellStyle name="Normal 5 3 3 4 3 2" xfId="2832"/>
    <cellStyle name="Normal 5 3 3 4 3 2 2" xfId="4781"/>
    <cellStyle name="Normal 5 3 3 4 3 2 2 2" xfId="19551"/>
    <cellStyle name="Normal 5 3 3 4 3 2 3" xfId="17608"/>
    <cellStyle name="Normal 5 3 3 4 3 3" xfId="4780"/>
    <cellStyle name="Normal 5 3 3 4 3 3 2" xfId="19550"/>
    <cellStyle name="Normal 5 3 3 4 3 4" xfId="17607"/>
    <cellStyle name="Normal 5 3 3 4 4" xfId="2833"/>
    <cellStyle name="Normal 5 3 3 4 4 2" xfId="4782"/>
    <cellStyle name="Normal 5 3 3 4 4 2 2" xfId="19552"/>
    <cellStyle name="Normal 5 3 3 4 4 3" xfId="17609"/>
    <cellStyle name="Normal 5 3 3 4 5" xfId="4775"/>
    <cellStyle name="Normal 5 3 3 4 5 2" xfId="19545"/>
    <cellStyle name="Normal 5 3 3 4 6" xfId="17602"/>
    <cellStyle name="Normal 5 3 3 5" xfId="2834"/>
    <cellStyle name="Normal 5 3 3 5 2" xfId="2835"/>
    <cellStyle name="Normal 5 3 3 5 2 2" xfId="2836"/>
    <cellStyle name="Normal 5 3 3 5 2 2 2" xfId="4785"/>
    <cellStyle name="Normal 5 3 3 5 2 2 2 2" xfId="19555"/>
    <cellStyle name="Normal 5 3 3 5 2 2 3" xfId="17612"/>
    <cellStyle name="Normal 5 3 3 5 2 3" xfId="4784"/>
    <cellStyle name="Normal 5 3 3 5 2 3 2" xfId="19554"/>
    <cellStyle name="Normal 5 3 3 5 2 4" xfId="17611"/>
    <cellStyle name="Normal 5 3 3 5 3" xfId="2837"/>
    <cellStyle name="Normal 5 3 3 5 3 2" xfId="4786"/>
    <cellStyle name="Normal 5 3 3 5 3 2 2" xfId="19556"/>
    <cellStyle name="Normal 5 3 3 5 3 3" xfId="17613"/>
    <cellStyle name="Normal 5 3 3 5 4" xfId="4783"/>
    <cellStyle name="Normal 5 3 3 5 4 2" xfId="19553"/>
    <cellStyle name="Normal 5 3 3 5 5" xfId="17610"/>
    <cellStyle name="Normal 5 3 3 6" xfId="2838"/>
    <cellStyle name="Normal 5 3 3 6 2" xfId="2839"/>
    <cellStyle name="Normal 5 3 3 6 2 2" xfId="4788"/>
    <cellStyle name="Normal 5 3 3 6 2 2 2" xfId="19558"/>
    <cellStyle name="Normal 5 3 3 6 2 3" xfId="17615"/>
    <cellStyle name="Normal 5 3 3 6 3" xfId="4787"/>
    <cellStyle name="Normal 5 3 3 6 3 2" xfId="19557"/>
    <cellStyle name="Normal 5 3 3 6 4" xfId="17614"/>
    <cellStyle name="Normal 5 3 3 7" xfId="2840"/>
    <cellStyle name="Normal 5 3 3 7 2" xfId="4789"/>
    <cellStyle name="Normal 5 3 3 7 2 2" xfId="19559"/>
    <cellStyle name="Normal 5 3 3 7 3" xfId="17616"/>
    <cellStyle name="Normal 5 3 3 8" xfId="4726"/>
    <cellStyle name="Normal 5 3 3 8 2" xfId="19496"/>
    <cellStyle name="Normal 5 3 3 9" xfId="17553"/>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2 2 2" xfId="19566"/>
    <cellStyle name="Normal 5 3 4 2 2 2 2 2 2 3" xfId="17623"/>
    <cellStyle name="Normal 5 3 4 2 2 2 2 2 3" xfId="4795"/>
    <cellStyle name="Normal 5 3 4 2 2 2 2 2 3 2" xfId="19565"/>
    <cellStyle name="Normal 5 3 4 2 2 2 2 2 4" xfId="17622"/>
    <cellStyle name="Normal 5 3 4 2 2 2 2 3" xfId="2848"/>
    <cellStyle name="Normal 5 3 4 2 2 2 2 3 2" xfId="4797"/>
    <cellStyle name="Normal 5 3 4 2 2 2 2 3 2 2" xfId="19567"/>
    <cellStyle name="Normal 5 3 4 2 2 2 2 3 3" xfId="17624"/>
    <cellStyle name="Normal 5 3 4 2 2 2 2 4" xfId="4794"/>
    <cellStyle name="Normal 5 3 4 2 2 2 2 4 2" xfId="19564"/>
    <cellStyle name="Normal 5 3 4 2 2 2 2 5" xfId="17621"/>
    <cellStyle name="Normal 5 3 4 2 2 2 3" xfId="2849"/>
    <cellStyle name="Normal 5 3 4 2 2 2 3 2" xfId="2850"/>
    <cellStyle name="Normal 5 3 4 2 2 2 3 2 2" xfId="4799"/>
    <cellStyle name="Normal 5 3 4 2 2 2 3 2 2 2" xfId="19569"/>
    <cellStyle name="Normal 5 3 4 2 2 2 3 2 3" xfId="17626"/>
    <cellStyle name="Normal 5 3 4 2 2 2 3 3" xfId="4798"/>
    <cellStyle name="Normal 5 3 4 2 2 2 3 3 2" xfId="19568"/>
    <cellStyle name="Normal 5 3 4 2 2 2 3 4" xfId="17625"/>
    <cellStyle name="Normal 5 3 4 2 2 2 4" xfId="2851"/>
    <cellStyle name="Normal 5 3 4 2 2 2 4 2" xfId="4800"/>
    <cellStyle name="Normal 5 3 4 2 2 2 4 2 2" xfId="19570"/>
    <cellStyle name="Normal 5 3 4 2 2 2 4 3" xfId="17627"/>
    <cellStyle name="Normal 5 3 4 2 2 2 5" xfId="4793"/>
    <cellStyle name="Normal 5 3 4 2 2 2 5 2" xfId="19563"/>
    <cellStyle name="Normal 5 3 4 2 2 2 6" xfId="17620"/>
    <cellStyle name="Normal 5 3 4 2 2 3" xfId="2852"/>
    <cellStyle name="Normal 5 3 4 2 2 3 2" xfId="2853"/>
    <cellStyle name="Normal 5 3 4 2 2 3 2 2" xfId="2854"/>
    <cellStyle name="Normal 5 3 4 2 2 3 2 2 2" xfId="4803"/>
    <cellStyle name="Normal 5 3 4 2 2 3 2 2 2 2" xfId="19573"/>
    <cellStyle name="Normal 5 3 4 2 2 3 2 2 3" xfId="17630"/>
    <cellStyle name="Normal 5 3 4 2 2 3 2 3" xfId="4802"/>
    <cellStyle name="Normal 5 3 4 2 2 3 2 3 2" xfId="19572"/>
    <cellStyle name="Normal 5 3 4 2 2 3 2 4" xfId="17629"/>
    <cellStyle name="Normal 5 3 4 2 2 3 3" xfId="2855"/>
    <cellStyle name="Normal 5 3 4 2 2 3 3 2" xfId="4804"/>
    <cellStyle name="Normal 5 3 4 2 2 3 3 2 2" xfId="19574"/>
    <cellStyle name="Normal 5 3 4 2 2 3 3 3" xfId="17631"/>
    <cellStyle name="Normal 5 3 4 2 2 3 4" xfId="4801"/>
    <cellStyle name="Normal 5 3 4 2 2 3 4 2" xfId="19571"/>
    <cellStyle name="Normal 5 3 4 2 2 3 5" xfId="17628"/>
    <cellStyle name="Normal 5 3 4 2 2 4" xfId="2856"/>
    <cellStyle name="Normal 5 3 4 2 2 4 2" xfId="2857"/>
    <cellStyle name="Normal 5 3 4 2 2 4 2 2" xfId="4806"/>
    <cellStyle name="Normal 5 3 4 2 2 4 2 2 2" xfId="19576"/>
    <cellStyle name="Normal 5 3 4 2 2 4 2 3" xfId="17633"/>
    <cellStyle name="Normal 5 3 4 2 2 4 3" xfId="4805"/>
    <cellStyle name="Normal 5 3 4 2 2 4 3 2" xfId="19575"/>
    <cellStyle name="Normal 5 3 4 2 2 4 4" xfId="17632"/>
    <cellStyle name="Normal 5 3 4 2 2 5" xfId="2858"/>
    <cellStyle name="Normal 5 3 4 2 2 5 2" xfId="4807"/>
    <cellStyle name="Normal 5 3 4 2 2 5 2 2" xfId="19577"/>
    <cellStyle name="Normal 5 3 4 2 2 5 3" xfId="17634"/>
    <cellStyle name="Normal 5 3 4 2 2 6" xfId="4792"/>
    <cellStyle name="Normal 5 3 4 2 2 6 2" xfId="19562"/>
    <cellStyle name="Normal 5 3 4 2 2 7" xfId="17619"/>
    <cellStyle name="Normal 5 3 4 2 3" xfId="2859"/>
    <cellStyle name="Normal 5 3 4 2 3 2" xfId="2860"/>
    <cellStyle name="Normal 5 3 4 2 3 2 2" xfId="2861"/>
    <cellStyle name="Normal 5 3 4 2 3 2 2 2" xfId="2862"/>
    <cellStyle name="Normal 5 3 4 2 3 2 2 2 2" xfId="4811"/>
    <cellStyle name="Normal 5 3 4 2 3 2 2 2 2 2" xfId="19581"/>
    <cellStyle name="Normal 5 3 4 2 3 2 2 2 3" xfId="17638"/>
    <cellStyle name="Normal 5 3 4 2 3 2 2 3" xfId="4810"/>
    <cellStyle name="Normal 5 3 4 2 3 2 2 3 2" xfId="19580"/>
    <cellStyle name="Normal 5 3 4 2 3 2 2 4" xfId="17637"/>
    <cellStyle name="Normal 5 3 4 2 3 2 3" xfId="2863"/>
    <cellStyle name="Normal 5 3 4 2 3 2 3 2" xfId="4812"/>
    <cellStyle name="Normal 5 3 4 2 3 2 3 2 2" xfId="19582"/>
    <cellStyle name="Normal 5 3 4 2 3 2 3 3" xfId="17639"/>
    <cellStyle name="Normal 5 3 4 2 3 2 4" xfId="4809"/>
    <cellStyle name="Normal 5 3 4 2 3 2 4 2" xfId="19579"/>
    <cellStyle name="Normal 5 3 4 2 3 2 5" xfId="17636"/>
    <cellStyle name="Normal 5 3 4 2 3 3" xfId="2864"/>
    <cellStyle name="Normal 5 3 4 2 3 3 2" xfId="2865"/>
    <cellStyle name="Normal 5 3 4 2 3 3 2 2" xfId="4814"/>
    <cellStyle name="Normal 5 3 4 2 3 3 2 2 2" xfId="19584"/>
    <cellStyle name="Normal 5 3 4 2 3 3 2 3" xfId="17641"/>
    <cellStyle name="Normal 5 3 4 2 3 3 3" xfId="4813"/>
    <cellStyle name="Normal 5 3 4 2 3 3 3 2" xfId="19583"/>
    <cellStyle name="Normal 5 3 4 2 3 3 4" xfId="17640"/>
    <cellStyle name="Normal 5 3 4 2 3 4" xfId="2866"/>
    <cellStyle name="Normal 5 3 4 2 3 4 2" xfId="4815"/>
    <cellStyle name="Normal 5 3 4 2 3 4 2 2" xfId="19585"/>
    <cellStyle name="Normal 5 3 4 2 3 4 3" xfId="17642"/>
    <cellStyle name="Normal 5 3 4 2 3 5" xfId="4808"/>
    <cellStyle name="Normal 5 3 4 2 3 5 2" xfId="19578"/>
    <cellStyle name="Normal 5 3 4 2 3 6" xfId="17635"/>
    <cellStyle name="Normal 5 3 4 2 4" xfId="2867"/>
    <cellStyle name="Normal 5 3 4 2 4 2" xfId="2868"/>
    <cellStyle name="Normal 5 3 4 2 4 2 2" xfId="2869"/>
    <cellStyle name="Normal 5 3 4 2 4 2 2 2" xfId="4818"/>
    <cellStyle name="Normal 5 3 4 2 4 2 2 2 2" xfId="19588"/>
    <cellStyle name="Normal 5 3 4 2 4 2 2 3" xfId="17645"/>
    <cellStyle name="Normal 5 3 4 2 4 2 3" xfId="4817"/>
    <cellStyle name="Normal 5 3 4 2 4 2 3 2" xfId="19587"/>
    <cellStyle name="Normal 5 3 4 2 4 2 4" xfId="17644"/>
    <cellStyle name="Normal 5 3 4 2 4 3" xfId="2870"/>
    <cellStyle name="Normal 5 3 4 2 4 3 2" xfId="4819"/>
    <cellStyle name="Normal 5 3 4 2 4 3 2 2" xfId="19589"/>
    <cellStyle name="Normal 5 3 4 2 4 3 3" xfId="17646"/>
    <cellStyle name="Normal 5 3 4 2 4 4" xfId="4816"/>
    <cellStyle name="Normal 5 3 4 2 4 4 2" xfId="19586"/>
    <cellStyle name="Normal 5 3 4 2 4 5" xfId="17643"/>
    <cellStyle name="Normal 5 3 4 2 5" xfId="2871"/>
    <cellStyle name="Normal 5 3 4 2 5 2" xfId="2872"/>
    <cellStyle name="Normal 5 3 4 2 5 2 2" xfId="4821"/>
    <cellStyle name="Normal 5 3 4 2 5 2 2 2" xfId="19591"/>
    <cellStyle name="Normal 5 3 4 2 5 2 3" xfId="17648"/>
    <cellStyle name="Normal 5 3 4 2 5 3" xfId="4820"/>
    <cellStyle name="Normal 5 3 4 2 5 3 2" xfId="19590"/>
    <cellStyle name="Normal 5 3 4 2 5 4" xfId="17647"/>
    <cellStyle name="Normal 5 3 4 2 6" xfId="2873"/>
    <cellStyle name="Normal 5 3 4 2 6 2" xfId="4822"/>
    <cellStyle name="Normal 5 3 4 2 6 2 2" xfId="19592"/>
    <cellStyle name="Normal 5 3 4 2 6 3" xfId="17649"/>
    <cellStyle name="Normal 5 3 4 2 7" xfId="4791"/>
    <cellStyle name="Normal 5 3 4 2 7 2" xfId="19561"/>
    <cellStyle name="Normal 5 3 4 2 8" xfId="17618"/>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2 2 2" xfId="19597"/>
    <cellStyle name="Normal 5 3 4 3 2 2 2 2 3" xfId="17654"/>
    <cellStyle name="Normal 5 3 4 3 2 2 2 3" xfId="4826"/>
    <cellStyle name="Normal 5 3 4 3 2 2 2 3 2" xfId="19596"/>
    <cellStyle name="Normal 5 3 4 3 2 2 2 4" xfId="17653"/>
    <cellStyle name="Normal 5 3 4 3 2 2 3" xfId="2879"/>
    <cellStyle name="Normal 5 3 4 3 2 2 3 2" xfId="4828"/>
    <cellStyle name="Normal 5 3 4 3 2 2 3 2 2" xfId="19598"/>
    <cellStyle name="Normal 5 3 4 3 2 2 3 3" xfId="17655"/>
    <cellStyle name="Normal 5 3 4 3 2 2 4" xfId="4825"/>
    <cellStyle name="Normal 5 3 4 3 2 2 4 2" xfId="19595"/>
    <cellStyle name="Normal 5 3 4 3 2 2 5" xfId="17652"/>
    <cellStyle name="Normal 5 3 4 3 2 3" xfId="2880"/>
    <cellStyle name="Normal 5 3 4 3 2 3 2" xfId="2881"/>
    <cellStyle name="Normal 5 3 4 3 2 3 2 2" xfId="4830"/>
    <cellStyle name="Normal 5 3 4 3 2 3 2 2 2" xfId="19600"/>
    <cellStyle name="Normal 5 3 4 3 2 3 2 3" xfId="17657"/>
    <cellStyle name="Normal 5 3 4 3 2 3 3" xfId="4829"/>
    <cellStyle name="Normal 5 3 4 3 2 3 3 2" xfId="19599"/>
    <cellStyle name="Normal 5 3 4 3 2 3 4" xfId="17656"/>
    <cellStyle name="Normal 5 3 4 3 2 4" xfId="2882"/>
    <cellStyle name="Normal 5 3 4 3 2 4 2" xfId="4831"/>
    <cellStyle name="Normal 5 3 4 3 2 4 2 2" xfId="19601"/>
    <cellStyle name="Normal 5 3 4 3 2 4 3" xfId="17658"/>
    <cellStyle name="Normal 5 3 4 3 2 5" xfId="4824"/>
    <cellStyle name="Normal 5 3 4 3 2 5 2" xfId="19594"/>
    <cellStyle name="Normal 5 3 4 3 2 6" xfId="17651"/>
    <cellStyle name="Normal 5 3 4 3 3" xfId="2883"/>
    <cellStyle name="Normal 5 3 4 3 3 2" xfId="2884"/>
    <cellStyle name="Normal 5 3 4 3 3 2 2" xfId="2885"/>
    <cellStyle name="Normal 5 3 4 3 3 2 2 2" xfId="4834"/>
    <cellStyle name="Normal 5 3 4 3 3 2 2 2 2" xfId="19604"/>
    <cellStyle name="Normal 5 3 4 3 3 2 2 3" xfId="17661"/>
    <cellStyle name="Normal 5 3 4 3 3 2 3" xfId="4833"/>
    <cellStyle name="Normal 5 3 4 3 3 2 3 2" xfId="19603"/>
    <cellStyle name="Normal 5 3 4 3 3 2 4" xfId="17660"/>
    <cellStyle name="Normal 5 3 4 3 3 3" xfId="2886"/>
    <cellStyle name="Normal 5 3 4 3 3 3 2" xfId="4835"/>
    <cellStyle name="Normal 5 3 4 3 3 3 2 2" xfId="19605"/>
    <cellStyle name="Normal 5 3 4 3 3 3 3" xfId="17662"/>
    <cellStyle name="Normal 5 3 4 3 3 4" xfId="4832"/>
    <cellStyle name="Normal 5 3 4 3 3 4 2" xfId="19602"/>
    <cellStyle name="Normal 5 3 4 3 3 5" xfId="17659"/>
    <cellStyle name="Normal 5 3 4 3 4" xfId="2887"/>
    <cellStyle name="Normal 5 3 4 3 4 2" xfId="2888"/>
    <cellStyle name="Normal 5 3 4 3 4 2 2" xfId="4837"/>
    <cellStyle name="Normal 5 3 4 3 4 2 2 2" xfId="19607"/>
    <cellStyle name="Normal 5 3 4 3 4 2 3" xfId="17664"/>
    <cellStyle name="Normal 5 3 4 3 4 3" xfId="4836"/>
    <cellStyle name="Normal 5 3 4 3 4 3 2" xfId="19606"/>
    <cellStyle name="Normal 5 3 4 3 4 4" xfId="17663"/>
    <cellStyle name="Normal 5 3 4 3 5" xfId="2889"/>
    <cellStyle name="Normal 5 3 4 3 5 2" xfId="4838"/>
    <cellStyle name="Normal 5 3 4 3 5 2 2" xfId="19608"/>
    <cellStyle name="Normal 5 3 4 3 5 3" xfId="17665"/>
    <cellStyle name="Normal 5 3 4 3 6" xfId="4823"/>
    <cellStyle name="Normal 5 3 4 3 6 2" xfId="19593"/>
    <cellStyle name="Normal 5 3 4 3 7" xfId="17650"/>
    <cellStyle name="Normal 5 3 4 4" xfId="2890"/>
    <cellStyle name="Normal 5 3 4 4 2" xfId="2891"/>
    <cellStyle name="Normal 5 3 4 4 2 2" xfId="2892"/>
    <cellStyle name="Normal 5 3 4 4 2 2 2" xfId="2893"/>
    <cellStyle name="Normal 5 3 4 4 2 2 2 2" xfId="4842"/>
    <cellStyle name="Normal 5 3 4 4 2 2 2 2 2" xfId="19612"/>
    <cellStyle name="Normal 5 3 4 4 2 2 2 3" xfId="17669"/>
    <cellStyle name="Normal 5 3 4 4 2 2 3" xfId="4841"/>
    <cellStyle name="Normal 5 3 4 4 2 2 3 2" xfId="19611"/>
    <cellStyle name="Normal 5 3 4 4 2 2 4" xfId="17668"/>
    <cellStyle name="Normal 5 3 4 4 2 3" xfId="2894"/>
    <cellStyle name="Normal 5 3 4 4 2 3 2" xfId="4843"/>
    <cellStyle name="Normal 5 3 4 4 2 3 2 2" xfId="19613"/>
    <cellStyle name="Normal 5 3 4 4 2 3 3" xfId="17670"/>
    <cellStyle name="Normal 5 3 4 4 2 4" xfId="4840"/>
    <cellStyle name="Normal 5 3 4 4 2 4 2" xfId="19610"/>
    <cellStyle name="Normal 5 3 4 4 2 5" xfId="17667"/>
    <cellStyle name="Normal 5 3 4 4 3" xfId="2895"/>
    <cellStyle name="Normal 5 3 4 4 3 2" xfId="2896"/>
    <cellStyle name="Normal 5 3 4 4 3 2 2" xfId="4845"/>
    <cellStyle name="Normal 5 3 4 4 3 2 2 2" xfId="19615"/>
    <cellStyle name="Normal 5 3 4 4 3 2 3" xfId="17672"/>
    <cellStyle name="Normal 5 3 4 4 3 3" xfId="4844"/>
    <cellStyle name="Normal 5 3 4 4 3 3 2" xfId="19614"/>
    <cellStyle name="Normal 5 3 4 4 3 4" xfId="17671"/>
    <cellStyle name="Normal 5 3 4 4 4" xfId="2897"/>
    <cellStyle name="Normal 5 3 4 4 4 2" xfId="4846"/>
    <cellStyle name="Normal 5 3 4 4 4 2 2" xfId="19616"/>
    <cellStyle name="Normal 5 3 4 4 4 3" xfId="17673"/>
    <cellStyle name="Normal 5 3 4 4 5" xfId="4839"/>
    <cellStyle name="Normal 5 3 4 4 5 2" xfId="19609"/>
    <cellStyle name="Normal 5 3 4 4 6" xfId="17666"/>
    <cellStyle name="Normal 5 3 4 5" xfId="2898"/>
    <cellStyle name="Normal 5 3 4 5 2" xfId="2899"/>
    <cellStyle name="Normal 5 3 4 5 2 2" xfId="2900"/>
    <cellStyle name="Normal 5 3 4 5 2 2 2" xfId="4849"/>
    <cellStyle name="Normal 5 3 4 5 2 2 2 2" xfId="19619"/>
    <cellStyle name="Normal 5 3 4 5 2 2 3" xfId="17676"/>
    <cellStyle name="Normal 5 3 4 5 2 3" xfId="4848"/>
    <cellStyle name="Normal 5 3 4 5 2 3 2" xfId="19618"/>
    <cellStyle name="Normal 5 3 4 5 2 4" xfId="17675"/>
    <cellStyle name="Normal 5 3 4 5 3" xfId="2901"/>
    <cellStyle name="Normal 5 3 4 5 3 2" xfId="4850"/>
    <cellStyle name="Normal 5 3 4 5 3 2 2" xfId="19620"/>
    <cellStyle name="Normal 5 3 4 5 3 3" xfId="17677"/>
    <cellStyle name="Normal 5 3 4 5 4" xfId="4847"/>
    <cellStyle name="Normal 5 3 4 5 4 2" xfId="19617"/>
    <cellStyle name="Normal 5 3 4 5 5" xfId="17674"/>
    <cellStyle name="Normal 5 3 4 6" xfId="2902"/>
    <cellStyle name="Normal 5 3 4 6 2" xfId="2903"/>
    <cellStyle name="Normal 5 3 4 6 2 2" xfId="4852"/>
    <cellStyle name="Normal 5 3 4 6 2 2 2" xfId="19622"/>
    <cellStyle name="Normal 5 3 4 6 2 3" xfId="17679"/>
    <cellStyle name="Normal 5 3 4 6 3" xfId="4851"/>
    <cellStyle name="Normal 5 3 4 6 3 2" xfId="19621"/>
    <cellStyle name="Normal 5 3 4 6 4" xfId="17678"/>
    <cellStyle name="Normal 5 3 4 7" xfId="2904"/>
    <cellStyle name="Normal 5 3 4 7 2" xfId="4853"/>
    <cellStyle name="Normal 5 3 4 7 2 2" xfId="19623"/>
    <cellStyle name="Normal 5 3 4 7 3" xfId="17680"/>
    <cellStyle name="Normal 5 3 4 8" xfId="4790"/>
    <cellStyle name="Normal 5 3 4 8 2" xfId="19560"/>
    <cellStyle name="Normal 5 3 4 9" xfId="17617"/>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2 2 2" xfId="19629"/>
    <cellStyle name="Normal 5 3 5 2 2 2 2 2 3" xfId="17686"/>
    <cellStyle name="Normal 5 3 5 2 2 2 2 3" xfId="4858"/>
    <cellStyle name="Normal 5 3 5 2 2 2 2 3 2" xfId="19628"/>
    <cellStyle name="Normal 5 3 5 2 2 2 2 4" xfId="17685"/>
    <cellStyle name="Normal 5 3 5 2 2 2 3" xfId="2911"/>
    <cellStyle name="Normal 5 3 5 2 2 2 3 2" xfId="4860"/>
    <cellStyle name="Normal 5 3 5 2 2 2 3 2 2" xfId="19630"/>
    <cellStyle name="Normal 5 3 5 2 2 2 3 3" xfId="17687"/>
    <cellStyle name="Normal 5 3 5 2 2 2 4" xfId="4857"/>
    <cellStyle name="Normal 5 3 5 2 2 2 4 2" xfId="19627"/>
    <cellStyle name="Normal 5 3 5 2 2 2 5" xfId="17684"/>
    <cellStyle name="Normal 5 3 5 2 2 3" xfId="2912"/>
    <cellStyle name="Normal 5 3 5 2 2 3 2" xfId="2913"/>
    <cellStyle name="Normal 5 3 5 2 2 3 2 2" xfId="4862"/>
    <cellStyle name="Normal 5 3 5 2 2 3 2 2 2" xfId="19632"/>
    <cellStyle name="Normal 5 3 5 2 2 3 2 3" xfId="17689"/>
    <cellStyle name="Normal 5 3 5 2 2 3 3" xfId="4861"/>
    <cellStyle name="Normal 5 3 5 2 2 3 3 2" xfId="19631"/>
    <cellStyle name="Normal 5 3 5 2 2 3 4" xfId="17688"/>
    <cellStyle name="Normal 5 3 5 2 2 4" xfId="2914"/>
    <cellStyle name="Normal 5 3 5 2 2 4 2" xfId="4863"/>
    <cellStyle name="Normal 5 3 5 2 2 4 2 2" xfId="19633"/>
    <cellStyle name="Normal 5 3 5 2 2 4 3" xfId="17690"/>
    <cellStyle name="Normal 5 3 5 2 2 5" xfId="4856"/>
    <cellStyle name="Normal 5 3 5 2 2 5 2" xfId="19626"/>
    <cellStyle name="Normal 5 3 5 2 2 6" xfId="17683"/>
    <cellStyle name="Normal 5 3 5 2 3" xfId="2915"/>
    <cellStyle name="Normal 5 3 5 2 3 2" xfId="2916"/>
    <cellStyle name="Normal 5 3 5 2 3 2 2" xfId="2917"/>
    <cellStyle name="Normal 5 3 5 2 3 2 2 2" xfId="4866"/>
    <cellStyle name="Normal 5 3 5 2 3 2 2 2 2" xfId="19636"/>
    <cellStyle name="Normal 5 3 5 2 3 2 2 3" xfId="17693"/>
    <cellStyle name="Normal 5 3 5 2 3 2 3" xfId="4865"/>
    <cellStyle name="Normal 5 3 5 2 3 2 3 2" xfId="19635"/>
    <cellStyle name="Normal 5 3 5 2 3 2 4" xfId="17692"/>
    <cellStyle name="Normal 5 3 5 2 3 3" xfId="2918"/>
    <cellStyle name="Normal 5 3 5 2 3 3 2" xfId="4867"/>
    <cellStyle name="Normal 5 3 5 2 3 3 2 2" xfId="19637"/>
    <cellStyle name="Normal 5 3 5 2 3 3 3" xfId="17694"/>
    <cellStyle name="Normal 5 3 5 2 3 4" xfId="4864"/>
    <cellStyle name="Normal 5 3 5 2 3 4 2" xfId="19634"/>
    <cellStyle name="Normal 5 3 5 2 3 5" xfId="17691"/>
    <cellStyle name="Normal 5 3 5 2 4" xfId="2919"/>
    <cellStyle name="Normal 5 3 5 2 4 2" xfId="2920"/>
    <cellStyle name="Normal 5 3 5 2 4 2 2" xfId="4869"/>
    <cellStyle name="Normal 5 3 5 2 4 2 2 2" xfId="19639"/>
    <cellStyle name="Normal 5 3 5 2 4 2 3" xfId="17696"/>
    <cellStyle name="Normal 5 3 5 2 4 3" xfId="4868"/>
    <cellStyle name="Normal 5 3 5 2 4 3 2" xfId="19638"/>
    <cellStyle name="Normal 5 3 5 2 4 4" xfId="17695"/>
    <cellStyle name="Normal 5 3 5 2 5" xfId="2921"/>
    <cellStyle name="Normal 5 3 5 2 5 2" xfId="4870"/>
    <cellStyle name="Normal 5 3 5 2 5 2 2" xfId="19640"/>
    <cellStyle name="Normal 5 3 5 2 5 3" xfId="17697"/>
    <cellStyle name="Normal 5 3 5 2 6" xfId="4855"/>
    <cellStyle name="Normal 5 3 5 2 6 2" xfId="19625"/>
    <cellStyle name="Normal 5 3 5 2 7" xfId="17682"/>
    <cellStyle name="Normal 5 3 5 3" xfId="2922"/>
    <cellStyle name="Normal 5 3 5 3 2" xfId="2923"/>
    <cellStyle name="Normal 5 3 5 3 2 2" xfId="2924"/>
    <cellStyle name="Normal 5 3 5 3 2 2 2" xfId="2925"/>
    <cellStyle name="Normal 5 3 5 3 2 2 2 2" xfId="4874"/>
    <cellStyle name="Normal 5 3 5 3 2 2 2 2 2" xfId="19644"/>
    <cellStyle name="Normal 5 3 5 3 2 2 2 3" xfId="17701"/>
    <cellStyle name="Normal 5 3 5 3 2 2 3" xfId="4873"/>
    <cellStyle name="Normal 5 3 5 3 2 2 3 2" xfId="19643"/>
    <cellStyle name="Normal 5 3 5 3 2 2 4" xfId="17700"/>
    <cellStyle name="Normal 5 3 5 3 2 3" xfId="2926"/>
    <cellStyle name="Normal 5 3 5 3 2 3 2" xfId="4875"/>
    <cellStyle name="Normal 5 3 5 3 2 3 2 2" xfId="19645"/>
    <cellStyle name="Normal 5 3 5 3 2 3 3" xfId="17702"/>
    <cellStyle name="Normal 5 3 5 3 2 4" xfId="4872"/>
    <cellStyle name="Normal 5 3 5 3 2 4 2" xfId="19642"/>
    <cellStyle name="Normal 5 3 5 3 2 5" xfId="17699"/>
    <cellStyle name="Normal 5 3 5 3 3" xfId="2927"/>
    <cellStyle name="Normal 5 3 5 3 3 2" xfId="2928"/>
    <cellStyle name="Normal 5 3 5 3 3 2 2" xfId="4877"/>
    <cellStyle name="Normal 5 3 5 3 3 2 2 2" xfId="19647"/>
    <cellStyle name="Normal 5 3 5 3 3 2 3" xfId="17704"/>
    <cellStyle name="Normal 5 3 5 3 3 3" xfId="4876"/>
    <cellStyle name="Normal 5 3 5 3 3 3 2" xfId="19646"/>
    <cellStyle name="Normal 5 3 5 3 3 4" xfId="17703"/>
    <cellStyle name="Normal 5 3 5 3 4" xfId="2929"/>
    <cellStyle name="Normal 5 3 5 3 4 2" xfId="4878"/>
    <cellStyle name="Normal 5 3 5 3 4 2 2" xfId="19648"/>
    <cellStyle name="Normal 5 3 5 3 4 3" xfId="17705"/>
    <cellStyle name="Normal 5 3 5 3 5" xfId="4871"/>
    <cellStyle name="Normal 5 3 5 3 5 2" xfId="19641"/>
    <cellStyle name="Normal 5 3 5 3 6" xfId="17698"/>
    <cellStyle name="Normal 5 3 5 4" xfId="2930"/>
    <cellStyle name="Normal 5 3 5 4 2" xfId="2931"/>
    <cellStyle name="Normal 5 3 5 4 2 2" xfId="2932"/>
    <cellStyle name="Normal 5 3 5 4 2 2 2" xfId="4881"/>
    <cellStyle name="Normal 5 3 5 4 2 2 2 2" xfId="19651"/>
    <cellStyle name="Normal 5 3 5 4 2 2 3" xfId="17708"/>
    <cellStyle name="Normal 5 3 5 4 2 3" xfId="4880"/>
    <cellStyle name="Normal 5 3 5 4 2 3 2" xfId="19650"/>
    <cellStyle name="Normal 5 3 5 4 2 4" xfId="17707"/>
    <cellStyle name="Normal 5 3 5 4 3" xfId="2933"/>
    <cellStyle name="Normal 5 3 5 4 3 2" xfId="4882"/>
    <cellStyle name="Normal 5 3 5 4 3 2 2" xfId="19652"/>
    <cellStyle name="Normal 5 3 5 4 3 3" xfId="17709"/>
    <cellStyle name="Normal 5 3 5 4 4" xfId="4879"/>
    <cellStyle name="Normal 5 3 5 4 4 2" xfId="19649"/>
    <cellStyle name="Normal 5 3 5 4 5" xfId="17706"/>
    <cellStyle name="Normal 5 3 5 5" xfId="2934"/>
    <cellStyle name="Normal 5 3 5 5 2" xfId="2935"/>
    <cellStyle name="Normal 5 3 5 5 2 2" xfId="4884"/>
    <cellStyle name="Normal 5 3 5 5 2 2 2" xfId="19654"/>
    <cellStyle name="Normal 5 3 5 5 2 3" xfId="17711"/>
    <cellStyle name="Normal 5 3 5 5 3" xfId="4883"/>
    <cellStyle name="Normal 5 3 5 5 3 2" xfId="19653"/>
    <cellStyle name="Normal 5 3 5 5 4" xfId="17710"/>
    <cellStyle name="Normal 5 3 5 6" xfId="2936"/>
    <cellStyle name="Normal 5 3 5 6 2" xfId="4885"/>
    <cellStyle name="Normal 5 3 5 6 2 2" xfId="19655"/>
    <cellStyle name="Normal 5 3 5 6 3" xfId="17712"/>
    <cellStyle name="Normal 5 3 5 7" xfId="4854"/>
    <cellStyle name="Normal 5 3 5 7 2" xfId="19624"/>
    <cellStyle name="Normal 5 3 5 8" xfId="17681"/>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2 2 2" xfId="19660"/>
    <cellStyle name="Normal 5 3 6 2 2 2 2 3" xfId="17717"/>
    <cellStyle name="Normal 5 3 6 2 2 2 3" xfId="4889"/>
    <cellStyle name="Normal 5 3 6 2 2 2 3 2" xfId="19659"/>
    <cellStyle name="Normal 5 3 6 2 2 2 4" xfId="17716"/>
    <cellStyle name="Normal 5 3 6 2 2 3" xfId="2942"/>
    <cellStyle name="Normal 5 3 6 2 2 3 2" xfId="4891"/>
    <cellStyle name="Normal 5 3 6 2 2 3 2 2" xfId="19661"/>
    <cellStyle name="Normal 5 3 6 2 2 3 3" xfId="17718"/>
    <cellStyle name="Normal 5 3 6 2 2 4" xfId="4888"/>
    <cellStyle name="Normal 5 3 6 2 2 4 2" xfId="19658"/>
    <cellStyle name="Normal 5 3 6 2 2 5" xfId="17715"/>
    <cellStyle name="Normal 5 3 6 2 3" xfId="2943"/>
    <cellStyle name="Normal 5 3 6 2 3 2" xfId="2944"/>
    <cellStyle name="Normal 5 3 6 2 3 2 2" xfId="4893"/>
    <cellStyle name="Normal 5 3 6 2 3 2 2 2" xfId="19663"/>
    <cellStyle name="Normal 5 3 6 2 3 2 3" xfId="17720"/>
    <cellStyle name="Normal 5 3 6 2 3 3" xfId="4892"/>
    <cellStyle name="Normal 5 3 6 2 3 3 2" xfId="19662"/>
    <cellStyle name="Normal 5 3 6 2 3 4" xfId="17719"/>
    <cellStyle name="Normal 5 3 6 2 4" xfId="2945"/>
    <cellStyle name="Normal 5 3 6 2 4 2" xfId="4894"/>
    <cellStyle name="Normal 5 3 6 2 4 2 2" xfId="19664"/>
    <cellStyle name="Normal 5 3 6 2 4 3" xfId="17721"/>
    <cellStyle name="Normal 5 3 6 2 5" xfId="4887"/>
    <cellStyle name="Normal 5 3 6 2 5 2" xfId="19657"/>
    <cellStyle name="Normal 5 3 6 2 6" xfId="17714"/>
    <cellStyle name="Normal 5 3 6 3" xfId="2946"/>
    <cellStyle name="Normal 5 3 6 3 2" xfId="2947"/>
    <cellStyle name="Normal 5 3 6 3 2 2" xfId="2948"/>
    <cellStyle name="Normal 5 3 6 3 2 2 2" xfId="4897"/>
    <cellStyle name="Normal 5 3 6 3 2 2 2 2" xfId="19667"/>
    <cellStyle name="Normal 5 3 6 3 2 2 3" xfId="17724"/>
    <cellStyle name="Normal 5 3 6 3 2 3" xfId="4896"/>
    <cellStyle name="Normal 5 3 6 3 2 3 2" xfId="19666"/>
    <cellStyle name="Normal 5 3 6 3 2 4" xfId="17723"/>
    <cellStyle name="Normal 5 3 6 3 3" xfId="2949"/>
    <cellStyle name="Normal 5 3 6 3 3 2" xfId="4898"/>
    <cellStyle name="Normal 5 3 6 3 3 2 2" xfId="19668"/>
    <cellStyle name="Normal 5 3 6 3 3 3" xfId="17725"/>
    <cellStyle name="Normal 5 3 6 3 4" xfId="4895"/>
    <cellStyle name="Normal 5 3 6 3 4 2" xfId="19665"/>
    <cellStyle name="Normal 5 3 6 3 5" xfId="17722"/>
    <cellStyle name="Normal 5 3 6 4" xfId="2950"/>
    <cellStyle name="Normal 5 3 6 4 2" xfId="2951"/>
    <cellStyle name="Normal 5 3 6 4 2 2" xfId="4900"/>
    <cellStyle name="Normal 5 3 6 4 2 2 2" xfId="19670"/>
    <cellStyle name="Normal 5 3 6 4 2 3" xfId="17727"/>
    <cellStyle name="Normal 5 3 6 4 3" xfId="4899"/>
    <cellStyle name="Normal 5 3 6 4 3 2" xfId="19669"/>
    <cellStyle name="Normal 5 3 6 4 4" xfId="17726"/>
    <cellStyle name="Normal 5 3 6 5" xfId="2952"/>
    <cellStyle name="Normal 5 3 6 5 2" xfId="4901"/>
    <cellStyle name="Normal 5 3 6 5 2 2" xfId="19671"/>
    <cellStyle name="Normal 5 3 6 5 3" xfId="17728"/>
    <cellStyle name="Normal 5 3 6 6" xfId="4886"/>
    <cellStyle name="Normal 5 3 6 6 2" xfId="19656"/>
    <cellStyle name="Normal 5 3 6 7" xfId="17713"/>
    <cellStyle name="Normal 5 3 7" xfId="2953"/>
    <cellStyle name="Normal 5 3 7 2" xfId="2954"/>
    <cellStyle name="Normal 5 3 7 2 2" xfId="2955"/>
    <cellStyle name="Normal 5 3 7 2 2 2" xfId="2956"/>
    <cellStyle name="Normal 5 3 7 2 2 2 2" xfId="4905"/>
    <cellStyle name="Normal 5 3 7 2 2 2 2 2" xfId="19675"/>
    <cellStyle name="Normal 5 3 7 2 2 2 3" xfId="17732"/>
    <cellStyle name="Normal 5 3 7 2 2 3" xfId="4904"/>
    <cellStyle name="Normal 5 3 7 2 2 3 2" xfId="19674"/>
    <cellStyle name="Normal 5 3 7 2 2 4" xfId="17731"/>
    <cellStyle name="Normal 5 3 7 2 3" xfId="2957"/>
    <cellStyle name="Normal 5 3 7 2 3 2" xfId="4906"/>
    <cellStyle name="Normal 5 3 7 2 3 2 2" xfId="19676"/>
    <cellStyle name="Normal 5 3 7 2 3 3" xfId="17733"/>
    <cellStyle name="Normal 5 3 7 2 4" xfId="4903"/>
    <cellStyle name="Normal 5 3 7 2 4 2" xfId="19673"/>
    <cellStyle name="Normal 5 3 7 2 5" xfId="17730"/>
    <cellStyle name="Normal 5 3 7 3" xfId="2958"/>
    <cellStyle name="Normal 5 3 7 3 2" xfId="2959"/>
    <cellStyle name="Normal 5 3 7 3 2 2" xfId="4908"/>
    <cellStyle name="Normal 5 3 7 3 2 2 2" xfId="19678"/>
    <cellStyle name="Normal 5 3 7 3 2 3" xfId="17735"/>
    <cellStyle name="Normal 5 3 7 3 3" xfId="4907"/>
    <cellStyle name="Normal 5 3 7 3 3 2" xfId="19677"/>
    <cellStyle name="Normal 5 3 7 3 4" xfId="17734"/>
    <cellStyle name="Normal 5 3 7 4" xfId="2960"/>
    <cellStyle name="Normal 5 3 7 4 2" xfId="4909"/>
    <cellStyle name="Normal 5 3 7 4 2 2" xfId="19679"/>
    <cellStyle name="Normal 5 3 7 4 3" xfId="17736"/>
    <cellStyle name="Normal 5 3 7 5" xfId="4902"/>
    <cellStyle name="Normal 5 3 7 5 2" xfId="19672"/>
    <cellStyle name="Normal 5 3 7 6" xfId="17729"/>
    <cellStyle name="Normal 5 3 8" xfId="2961"/>
    <cellStyle name="Normal 5 3 8 2" xfId="2962"/>
    <cellStyle name="Normal 5 3 8 2 2" xfId="2963"/>
    <cellStyle name="Normal 5 3 8 2 2 2" xfId="4912"/>
    <cellStyle name="Normal 5 3 8 2 2 2 2" xfId="19682"/>
    <cellStyle name="Normal 5 3 8 2 2 3" xfId="17739"/>
    <cellStyle name="Normal 5 3 8 2 3" xfId="4911"/>
    <cellStyle name="Normal 5 3 8 2 3 2" xfId="19681"/>
    <cellStyle name="Normal 5 3 8 2 4" xfId="17738"/>
    <cellStyle name="Normal 5 3 8 3" xfId="2964"/>
    <cellStyle name="Normal 5 3 8 3 2" xfId="4913"/>
    <cellStyle name="Normal 5 3 8 3 2 2" xfId="19683"/>
    <cellStyle name="Normal 5 3 8 3 3" xfId="17740"/>
    <cellStyle name="Normal 5 3 8 4" xfId="4910"/>
    <cellStyle name="Normal 5 3 8 4 2" xfId="19680"/>
    <cellStyle name="Normal 5 3 8 5" xfId="17737"/>
    <cellStyle name="Normal 5 3 9" xfId="2965"/>
    <cellStyle name="Normal 5 3 9 2" xfId="2966"/>
    <cellStyle name="Normal 5 3 9 2 2" xfId="4915"/>
    <cellStyle name="Normal 5 3 9 2 2 2" xfId="19685"/>
    <cellStyle name="Normal 5 3 9 2 3" xfId="17742"/>
    <cellStyle name="Normal 5 3 9 3" xfId="4914"/>
    <cellStyle name="Normal 5 3 9 3 2" xfId="19684"/>
    <cellStyle name="Normal 5 3 9 4" xfId="17741"/>
    <cellStyle name="Normal 5 4" xfId="2967"/>
    <cellStyle name="Normal 5 4 10" xfId="4916"/>
    <cellStyle name="Normal 5 4 10 2" xfId="19686"/>
    <cellStyle name="Normal 5 4 11" xfId="12059"/>
    <cellStyle name="Normal 5 4 12" xfId="9882"/>
    <cellStyle name="Normal 5 4 13" xfId="17743"/>
    <cellStyle name="Normal 5 4 2" xfId="2968"/>
    <cellStyle name="Normal 5 4 2 10" xfId="7492"/>
    <cellStyle name="Normal 5 4 2 11" xfId="17744"/>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2 2 2" xfId="19693"/>
    <cellStyle name="Normal 5 4 2 2 2 2 2 2 2 3" xfId="17750"/>
    <cellStyle name="Normal 5 4 2 2 2 2 2 2 3" xfId="4922"/>
    <cellStyle name="Normal 5 4 2 2 2 2 2 2 3 2" xfId="19692"/>
    <cellStyle name="Normal 5 4 2 2 2 2 2 2 4" xfId="17749"/>
    <cellStyle name="Normal 5 4 2 2 2 2 2 3" xfId="2975"/>
    <cellStyle name="Normal 5 4 2 2 2 2 2 3 2" xfId="4924"/>
    <cellStyle name="Normal 5 4 2 2 2 2 2 3 2 2" xfId="19694"/>
    <cellStyle name="Normal 5 4 2 2 2 2 2 3 3" xfId="17751"/>
    <cellStyle name="Normal 5 4 2 2 2 2 2 4" xfId="4921"/>
    <cellStyle name="Normal 5 4 2 2 2 2 2 4 2" xfId="19691"/>
    <cellStyle name="Normal 5 4 2 2 2 2 2 5" xfId="17748"/>
    <cellStyle name="Normal 5 4 2 2 2 2 3" xfId="2976"/>
    <cellStyle name="Normal 5 4 2 2 2 2 3 2" xfId="2977"/>
    <cellStyle name="Normal 5 4 2 2 2 2 3 2 2" xfId="4926"/>
    <cellStyle name="Normal 5 4 2 2 2 2 3 2 2 2" xfId="19696"/>
    <cellStyle name="Normal 5 4 2 2 2 2 3 2 3" xfId="17753"/>
    <cellStyle name="Normal 5 4 2 2 2 2 3 3" xfId="4925"/>
    <cellStyle name="Normal 5 4 2 2 2 2 3 3 2" xfId="19695"/>
    <cellStyle name="Normal 5 4 2 2 2 2 3 4" xfId="17752"/>
    <cellStyle name="Normal 5 4 2 2 2 2 4" xfId="2978"/>
    <cellStyle name="Normal 5 4 2 2 2 2 4 2" xfId="4927"/>
    <cellStyle name="Normal 5 4 2 2 2 2 4 2 2" xfId="19697"/>
    <cellStyle name="Normal 5 4 2 2 2 2 4 3" xfId="17754"/>
    <cellStyle name="Normal 5 4 2 2 2 2 5" xfId="4920"/>
    <cellStyle name="Normal 5 4 2 2 2 2 5 2" xfId="19690"/>
    <cellStyle name="Normal 5 4 2 2 2 2 6" xfId="17747"/>
    <cellStyle name="Normal 5 4 2 2 2 3" xfId="2979"/>
    <cellStyle name="Normal 5 4 2 2 2 3 2" xfId="2980"/>
    <cellStyle name="Normal 5 4 2 2 2 3 2 2" xfId="2981"/>
    <cellStyle name="Normal 5 4 2 2 2 3 2 2 2" xfId="4930"/>
    <cellStyle name="Normal 5 4 2 2 2 3 2 2 2 2" xfId="19700"/>
    <cellStyle name="Normal 5 4 2 2 2 3 2 2 3" xfId="17757"/>
    <cellStyle name="Normal 5 4 2 2 2 3 2 3" xfId="4929"/>
    <cellStyle name="Normal 5 4 2 2 2 3 2 3 2" xfId="19699"/>
    <cellStyle name="Normal 5 4 2 2 2 3 2 4" xfId="17756"/>
    <cellStyle name="Normal 5 4 2 2 2 3 3" xfId="2982"/>
    <cellStyle name="Normal 5 4 2 2 2 3 3 2" xfId="4931"/>
    <cellStyle name="Normal 5 4 2 2 2 3 3 2 2" xfId="19701"/>
    <cellStyle name="Normal 5 4 2 2 2 3 3 3" xfId="17758"/>
    <cellStyle name="Normal 5 4 2 2 2 3 4" xfId="4928"/>
    <cellStyle name="Normal 5 4 2 2 2 3 4 2" xfId="19698"/>
    <cellStyle name="Normal 5 4 2 2 2 3 5" xfId="17755"/>
    <cellStyle name="Normal 5 4 2 2 2 4" xfId="2983"/>
    <cellStyle name="Normal 5 4 2 2 2 4 2" xfId="2984"/>
    <cellStyle name="Normal 5 4 2 2 2 4 2 2" xfId="4933"/>
    <cellStyle name="Normal 5 4 2 2 2 4 2 2 2" xfId="19703"/>
    <cellStyle name="Normal 5 4 2 2 2 4 2 3" xfId="17760"/>
    <cellStyle name="Normal 5 4 2 2 2 4 3" xfId="4932"/>
    <cellStyle name="Normal 5 4 2 2 2 4 3 2" xfId="19702"/>
    <cellStyle name="Normal 5 4 2 2 2 4 4" xfId="17759"/>
    <cellStyle name="Normal 5 4 2 2 2 5" xfId="2985"/>
    <cellStyle name="Normal 5 4 2 2 2 5 2" xfId="4934"/>
    <cellStyle name="Normal 5 4 2 2 2 5 2 2" xfId="19704"/>
    <cellStyle name="Normal 5 4 2 2 2 5 3" xfId="17761"/>
    <cellStyle name="Normal 5 4 2 2 2 6" xfId="4919"/>
    <cellStyle name="Normal 5 4 2 2 2 6 2" xfId="19689"/>
    <cellStyle name="Normal 5 4 2 2 2 7" xfId="17746"/>
    <cellStyle name="Normal 5 4 2 2 3" xfId="2986"/>
    <cellStyle name="Normal 5 4 2 2 3 2" xfId="2987"/>
    <cellStyle name="Normal 5 4 2 2 3 2 2" xfId="2988"/>
    <cellStyle name="Normal 5 4 2 2 3 2 2 2" xfId="2989"/>
    <cellStyle name="Normal 5 4 2 2 3 2 2 2 2" xfId="4938"/>
    <cellStyle name="Normal 5 4 2 2 3 2 2 2 2 2" xfId="19708"/>
    <cellStyle name="Normal 5 4 2 2 3 2 2 2 3" xfId="17765"/>
    <cellStyle name="Normal 5 4 2 2 3 2 2 3" xfId="4937"/>
    <cellStyle name="Normal 5 4 2 2 3 2 2 3 2" xfId="19707"/>
    <cellStyle name="Normal 5 4 2 2 3 2 2 4" xfId="17764"/>
    <cellStyle name="Normal 5 4 2 2 3 2 3" xfId="2990"/>
    <cellStyle name="Normal 5 4 2 2 3 2 3 2" xfId="4939"/>
    <cellStyle name="Normal 5 4 2 2 3 2 3 2 2" xfId="19709"/>
    <cellStyle name="Normal 5 4 2 2 3 2 3 3" xfId="17766"/>
    <cellStyle name="Normal 5 4 2 2 3 2 4" xfId="4936"/>
    <cellStyle name="Normal 5 4 2 2 3 2 4 2" xfId="19706"/>
    <cellStyle name="Normal 5 4 2 2 3 2 5" xfId="17763"/>
    <cellStyle name="Normal 5 4 2 2 3 3" xfId="2991"/>
    <cellStyle name="Normal 5 4 2 2 3 3 2" xfId="2992"/>
    <cellStyle name="Normal 5 4 2 2 3 3 2 2" xfId="4941"/>
    <cellStyle name="Normal 5 4 2 2 3 3 2 2 2" xfId="19711"/>
    <cellStyle name="Normal 5 4 2 2 3 3 2 3" xfId="17768"/>
    <cellStyle name="Normal 5 4 2 2 3 3 3" xfId="4940"/>
    <cellStyle name="Normal 5 4 2 2 3 3 3 2" xfId="19710"/>
    <cellStyle name="Normal 5 4 2 2 3 3 4" xfId="17767"/>
    <cellStyle name="Normal 5 4 2 2 3 4" xfId="2993"/>
    <cellStyle name="Normal 5 4 2 2 3 4 2" xfId="4942"/>
    <cellStyle name="Normal 5 4 2 2 3 4 2 2" xfId="19712"/>
    <cellStyle name="Normal 5 4 2 2 3 4 3" xfId="17769"/>
    <cellStyle name="Normal 5 4 2 2 3 5" xfId="4935"/>
    <cellStyle name="Normal 5 4 2 2 3 5 2" xfId="19705"/>
    <cellStyle name="Normal 5 4 2 2 3 6" xfId="17762"/>
    <cellStyle name="Normal 5 4 2 2 4" xfId="2994"/>
    <cellStyle name="Normal 5 4 2 2 4 2" xfId="2995"/>
    <cellStyle name="Normal 5 4 2 2 4 2 2" xfId="2996"/>
    <cellStyle name="Normal 5 4 2 2 4 2 2 2" xfId="4945"/>
    <cellStyle name="Normal 5 4 2 2 4 2 2 2 2" xfId="19715"/>
    <cellStyle name="Normal 5 4 2 2 4 2 2 3" xfId="17772"/>
    <cellStyle name="Normal 5 4 2 2 4 2 3" xfId="4944"/>
    <cellStyle name="Normal 5 4 2 2 4 2 3 2" xfId="19714"/>
    <cellStyle name="Normal 5 4 2 2 4 2 4" xfId="17771"/>
    <cellStyle name="Normal 5 4 2 2 4 3" xfId="2997"/>
    <cellStyle name="Normal 5 4 2 2 4 3 2" xfId="4946"/>
    <cellStyle name="Normal 5 4 2 2 4 3 2 2" xfId="19716"/>
    <cellStyle name="Normal 5 4 2 2 4 3 3" xfId="17773"/>
    <cellStyle name="Normal 5 4 2 2 4 4" xfId="4943"/>
    <cellStyle name="Normal 5 4 2 2 4 4 2" xfId="19713"/>
    <cellStyle name="Normal 5 4 2 2 4 5" xfId="17770"/>
    <cellStyle name="Normal 5 4 2 2 5" xfId="2998"/>
    <cellStyle name="Normal 5 4 2 2 5 2" xfId="2999"/>
    <cellStyle name="Normal 5 4 2 2 5 2 2" xfId="4948"/>
    <cellStyle name="Normal 5 4 2 2 5 2 2 2" xfId="19718"/>
    <cellStyle name="Normal 5 4 2 2 5 2 3" xfId="17775"/>
    <cellStyle name="Normal 5 4 2 2 5 3" xfId="4947"/>
    <cellStyle name="Normal 5 4 2 2 5 3 2" xfId="19717"/>
    <cellStyle name="Normal 5 4 2 2 5 4" xfId="17774"/>
    <cellStyle name="Normal 5 4 2 2 6" xfId="3000"/>
    <cellStyle name="Normal 5 4 2 2 6 2" xfId="4949"/>
    <cellStyle name="Normal 5 4 2 2 6 2 2" xfId="19719"/>
    <cellStyle name="Normal 5 4 2 2 6 3" xfId="17776"/>
    <cellStyle name="Normal 5 4 2 2 7" xfId="4918"/>
    <cellStyle name="Normal 5 4 2 2 7 2" xfId="19688"/>
    <cellStyle name="Normal 5 4 2 2 8" xfId="17745"/>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2 2 2" xfId="19724"/>
    <cellStyle name="Normal 5 4 2 3 2 2 2 2 3" xfId="17781"/>
    <cellStyle name="Normal 5 4 2 3 2 2 2 3" xfId="4953"/>
    <cellStyle name="Normal 5 4 2 3 2 2 2 3 2" xfId="19723"/>
    <cellStyle name="Normal 5 4 2 3 2 2 2 4" xfId="17780"/>
    <cellStyle name="Normal 5 4 2 3 2 2 3" xfId="3006"/>
    <cellStyle name="Normal 5 4 2 3 2 2 3 2" xfId="4955"/>
    <cellStyle name="Normal 5 4 2 3 2 2 3 2 2" xfId="19725"/>
    <cellStyle name="Normal 5 4 2 3 2 2 3 3" xfId="17782"/>
    <cellStyle name="Normal 5 4 2 3 2 2 4" xfId="4952"/>
    <cellStyle name="Normal 5 4 2 3 2 2 4 2" xfId="19722"/>
    <cellStyle name="Normal 5 4 2 3 2 2 5" xfId="17779"/>
    <cellStyle name="Normal 5 4 2 3 2 3" xfId="3007"/>
    <cellStyle name="Normal 5 4 2 3 2 3 2" xfId="3008"/>
    <cellStyle name="Normal 5 4 2 3 2 3 2 2" xfId="4957"/>
    <cellStyle name="Normal 5 4 2 3 2 3 2 2 2" xfId="19727"/>
    <cellStyle name="Normal 5 4 2 3 2 3 2 3" xfId="17784"/>
    <cellStyle name="Normal 5 4 2 3 2 3 3" xfId="4956"/>
    <cellStyle name="Normal 5 4 2 3 2 3 3 2" xfId="19726"/>
    <cellStyle name="Normal 5 4 2 3 2 3 4" xfId="17783"/>
    <cellStyle name="Normal 5 4 2 3 2 4" xfId="3009"/>
    <cellStyle name="Normal 5 4 2 3 2 4 2" xfId="4958"/>
    <cellStyle name="Normal 5 4 2 3 2 4 2 2" xfId="19728"/>
    <cellStyle name="Normal 5 4 2 3 2 4 3" xfId="17785"/>
    <cellStyle name="Normal 5 4 2 3 2 5" xfId="4951"/>
    <cellStyle name="Normal 5 4 2 3 2 5 2" xfId="19721"/>
    <cellStyle name="Normal 5 4 2 3 2 6" xfId="17778"/>
    <cellStyle name="Normal 5 4 2 3 3" xfId="3010"/>
    <cellStyle name="Normal 5 4 2 3 3 2" xfId="3011"/>
    <cellStyle name="Normal 5 4 2 3 3 2 2" xfId="3012"/>
    <cellStyle name="Normal 5 4 2 3 3 2 2 2" xfId="4961"/>
    <cellStyle name="Normal 5 4 2 3 3 2 2 2 2" xfId="19731"/>
    <cellStyle name="Normal 5 4 2 3 3 2 2 3" xfId="17788"/>
    <cellStyle name="Normal 5 4 2 3 3 2 3" xfId="4960"/>
    <cellStyle name="Normal 5 4 2 3 3 2 3 2" xfId="19730"/>
    <cellStyle name="Normal 5 4 2 3 3 2 4" xfId="17787"/>
    <cellStyle name="Normal 5 4 2 3 3 3" xfId="3013"/>
    <cellStyle name="Normal 5 4 2 3 3 3 2" xfId="4962"/>
    <cellStyle name="Normal 5 4 2 3 3 3 2 2" xfId="19732"/>
    <cellStyle name="Normal 5 4 2 3 3 3 3" xfId="17789"/>
    <cellStyle name="Normal 5 4 2 3 3 4" xfId="4959"/>
    <cellStyle name="Normal 5 4 2 3 3 4 2" xfId="19729"/>
    <cellStyle name="Normal 5 4 2 3 3 5" xfId="17786"/>
    <cellStyle name="Normal 5 4 2 3 4" xfId="3014"/>
    <cellStyle name="Normal 5 4 2 3 4 2" xfId="3015"/>
    <cellStyle name="Normal 5 4 2 3 4 2 2" xfId="4964"/>
    <cellStyle name="Normal 5 4 2 3 4 2 2 2" xfId="19734"/>
    <cellStyle name="Normal 5 4 2 3 4 2 3" xfId="17791"/>
    <cellStyle name="Normal 5 4 2 3 4 3" xfId="4963"/>
    <cellStyle name="Normal 5 4 2 3 4 3 2" xfId="19733"/>
    <cellStyle name="Normal 5 4 2 3 4 4" xfId="17790"/>
    <cellStyle name="Normal 5 4 2 3 5" xfId="3016"/>
    <cellStyle name="Normal 5 4 2 3 5 2" xfId="4965"/>
    <cellStyle name="Normal 5 4 2 3 5 2 2" xfId="19735"/>
    <cellStyle name="Normal 5 4 2 3 5 3" xfId="17792"/>
    <cellStyle name="Normal 5 4 2 3 6" xfId="4950"/>
    <cellStyle name="Normal 5 4 2 3 6 2" xfId="19720"/>
    <cellStyle name="Normal 5 4 2 3 7" xfId="17777"/>
    <cellStyle name="Normal 5 4 2 4" xfId="3017"/>
    <cellStyle name="Normal 5 4 2 4 2" xfId="3018"/>
    <cellStyle name="Normal 5 4 2 4 2 2" xfId="3019"/>
    <cellStyle name="Normal 5 4 2 4 2 2 2" xfId="3020"/>
    <cellStyle name="Normal 5 4 2 4 2 2 2 2" xfId="4969"/>
    <cellStyle name="Normal 5 4 2 4 2 2 2 2 2" xfId="19739"/>
    <cellStyle name="Normal 5 4 2 4 2 2 2 3" xfId="17796"/>
    <cellStyle name="Normal 5 4 2 4 2 2 3" xfId="4968"/>
    <cellStyle name="Normal 5 4 2 4 2 2 3 2" xfId="19738"/>
    <cellStyle name="Normal 5 4 2 4 2 2 4" xfId="17795"/>
    <cellStyle name="Normal 5 4 2 4 2 3" xfId="3021"/>
    <cellStyle name="Normal 5 4 2 4 2 3 2" xfId="4970"/>
    <cellStyle name="Normal 5 4 2 4 2 3 2 2" xfId="19740"/>
    <cellStyle name="Normal 5 4 2 4 2 3 3" xfId="17797"/>
    <cellStyle name="Normal 5 4 2 4 2 4" xfId="4967"/>
    <cellStyle name="Normal 5 4 2 4 2 4 2" xfId="19737"/>
    <cellStyle name="Normal 5 4 2 4 2 5" xfId="17794"/>
    <cellStyle name="Normal 5 4 2 4 3" xfId="3022"/>
    <cellStyle name="Normal 5 4 2 4 3 2" xfId="3023"/>
    <cellStyle name="Normal 5 4 2 4 3 2 2" xfId="4972"/>
    <cellStyle name="Normal 5 4 2 4 3 2 2 2" xfId="19742"/>
    <cellStyle name="Normal 5 4 2 4 3 2 3" xfId="17799"/>
    <cellStyle name="Normal 5 4 2 4 3 3" xfId="4971"/>
    <cellStyle name="Normal 5 4 2 4 3 3 2" xfId="19741"/>
    <cellStyle name="Normal 5 4 2 4 3 4" xfId="17798"/>
    <cellStyle name="Normal 5 4 2 4 4" xfId="3024"/>
    <cellStyle name="Normal 5 4 2 4 4 2" xfId="4973"/>
    <cellStyle name="Normal 5 4 2 4 4 2 2" xfId="19743"/>
    <cellStyle name="Normal 5 4 2 4 4 3" xfId="17800"/>
    <cellStyle name="Normal 5 4 2 4 5" xfId="4966"/>
    <cellStyle name="Normal 5 4 2 4 5 2" xfId="19736"/>
    <cellStyle name="Normal 5 4 2 4 6" xfId="17793"/>
    <cellStyle name="Normal 5 4 2 5" xfId="3025"/>
    <cellStyle name="Normal 5 4 2 5 2" xfId="3026"/>
    <cellStyle name="Normal 5 4 2 5 2 2" xfId="3027"/>
    <cellStyle name="Normal 5 4 2 5 2 2 2" xfId="4976"/>
    <cellStyle name="Normal 5 4 2 5 2 2 2 2" xfId="19746"/>
    <cellStyle name="Normal 5 4 2 5 2 2 3" xfId="17803"/>
    <cellStyle name="Normal 5 4 2 5 2 3" xfId="4975"/>
    <cellStyle name="Normal 5 4 2 5 2 3 2" xfId="19745"/>
    <cellStyle name="Normal 5 4 2 5 2 4" xfId="17802"/>
    <cellStyle name="Normal 5 4 2 5 3" xfId="3028"/>
    <cellStyle name="Normal 5 4 2 5 3 2" xfId="4977"/>
    <cellStyle name="Normal 5 4 2 5 3 2 2" xfId="19747"/>
    <cellStyle name="Normal 5 4 2 5 3 3" xfId="17804"/>
    <cellStyle name="Normal 5 4 2 5 4" xfId="4974"/>
    <cellStyle name="Normal 5 4 2 5 4 2" xfId="19744"/>
    <cellStyle name="Normal 5 4 2 5 5" xfId="17801"/>
    <cellStyle name="Normal 5 4 2 6" xfId="3029"/>
    <cellStyle name="Normal 5 4 2 6 2" xfId="3030"/>
    <cellStyle name="Normal 5 4 2 6 2 2" xfId="4979"/>
    <cellStyle name="Normal 5 4 2 6 2 2 2" xfId="19749"/>
    <cellStyle name="Normal 5 4 2 6 2 3" xfId="17806"/>
    <cellStyle name="Normal 5 4 2 6 3" xfId="4978"/>
    <cellStyle name="Normal 5 4 2 6 3 2" xfId="19748"/>
    <cellStyle name="Normal 5 4 2 6 4" xfId="17805"/>
    <cellStyle name="Normal 5 4 2 7" xfId="3031"/>
    <cellStyle name="Normal 5 4 2 7 2" xfId="4980"/>
    <cellStyle name="Normal 5 4 2 7 2 2" xfId="19750"/>
    <cellStyle name="Normal 5 4 2 7 3" xfId="17807"/>
    <cellStyle name="Normal 5 4 2 8" xfId="4917"/>
    <cellStyle name="Normal 5 4 2 8 2" xfId="1968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2 2 2" xfId="19757"/>
    <cellStyle name="Normal 5 4 3 2 2 2 2 2 2 3" xfId="17814"/>
    <cellStyle name="Normal 5 4 3 2 2 2 2 2 3" xfId="4986"/>
    <cellStyle name="Normal 5 4 3 2 2 2 2 2 3 2" xfId="19756"/>
    <cellStyle name="Normal 5 4 3 2 2 2 2 2 4" xfId="17813"/>
    <cellStyle name="Normal 5 4 3 2 2 2 2 3" xfId="3039"/>
    <cellStyle name="Normal 5 4 3 2 2 2 2 3 2" xfId="4988"/>
    <cellStyle name="Normal 5 4 3 2 2 2 2 3 2 2" xfId="19758"/>
    <cellStyle name="Normal 5 4 3 2 2 2 2 3 3" xfId="17815"/>
    <cellStyle name="Normal 5 4 3 2 2 2 2 4" xfId="4985"/>
    <cellStyle name="Normal 5 4 3 2 2 2 2 4 2" xfId="19755"/>
    <cellStyle name="Normal 5 4 3 2 2 2 2 5" xfId="17812"/>
    <cellStyle name="Normal 5 4 3 2 2 2 3" xfId="3040"/>
    <cellStyle name="Normal 5 4 3 2 2 2 3 2" xfId="3041"/>
    <cellStyle name="Normal 5 4 3 2 2 2 3 2 2" xfId="4990"/>
    <cellStyle name="Normal 5 4 3 2 2 2 3 2 2 2" xfId="19760"/>
    <cellStyle name="Normal 5 4 3 2 2 2 3 2 3" xfId="17817"/>
    <cellStyle name="Normal 5 4 3 2 2 2 3 3" xfId="4989"/>
    <cellStyle name="Normal 5 4 3 2 2 2 3 3 2" xfId="19759"/>
    <cellStyle name="Normal 5 4 3 2 2 2 3 4" xfId="17816"/>
    <cellStyle name="Normal 5 4 3 2 2 2 4" xfId="3042"/>
    <cellStyle name="Normal 5 4 3 2 2 2 4 2" xfId="4991"/>
    <cellStyle name="Normal 5 4 3 2 2 2 4 2 2" xfId="19761"/>
    <cellStyle name="Normal 5 4 3 2 2 2 4 3" xfId="17818"/>
    <cellStyle name="Normal 5 4 3 2 2 2 5" xfId="4984"/>
    <cellStyle name="Normal 5 4 3 2 2 2 5 2" xfId="19754"/>
    <cellStyle name="Normal 5 4 3 2 2 2 6" xfId="17811"/>
    <cellStyle name="Normal 5 4 3 2 2 3" xfId="3043"/>
    <cellStyle name="Normal 5 4 3 2 2 3 2" xfId="3044"/>
    <cellStyle name="Normal 5 4 3 2 2 3 2 2" xfId="3045"/>
    <cellStyle name="Normal 5 4 3 2 2 3 2 2 2" xfId="4994"/>
    <cellStyle name="Normal 5 4 3 2 2 3 2 2 2 2" xfId="19764"/>
    <cellStyle name="Normal 5 4 3 2 2 3 2 2 3" xfId="17821"/>
    <cellStyle name="Normal 5 4 3 2 2 3 2 3" xfId="4993"/>
    <cellStyle name="Normal 5 4 3 2 2 3 2 3 2" xfId="19763"/>
    <cellStyle name="Normal 5 4 3 2 2 3 2 4" xfId="17820"/>
    <cellStyle name="Normal 5 4 3 2 2 3 3" xfId="3046"/>
    <cellStyle name="Normal 5 4 3 2 2 3 3 2" xfId="4995"/>
    <cellStyle name="Normal 5 4 3 2 2 3 3 2 2" xfId="19765"/>
    <cellStyle name="Normal 5 4 3 2 2 3 3 3" xfId="17822"/>
    <cellStyle name="Normal 5 4 3 2 2 3 4" xfId="4992"/>
    <cellStyle name="Normal 5 4 3 2 2 3 4 2" xfId="19762"/>
    <cellStyle name="Normal 5 4 3 2 2 3 5" xfId="17819"/>
    <cellStyle name="Normal 5 4 3 2 2 4" xfId="3047"/>
    <cellStyle name="Normal 5 4 3 2 2 4 2" xfId="3048"/>
    <cellStyle name="Normal 5 4 3 2 2 4 2 2" xfId="4997"/>
    <cellStyle name="Normal 5 4 3 2 2 4 2 2 2" xfId="19767"/>
    <cellStyle name="Normal 5 4 3 2 2 4 2 3" xfId="17824"/>
    <cellStyle name="Normal 5 4 3 2 2 4 3" xfId="4996"/>
    <cellStyle name="Normal 5 4 3 2 2 4 3 2" xfId="19766"/>
    <cellStyle name="Normal 5 4 3 2 2 4 4" xfId="17823"/>
    <cellStyle name="Normal 5 4 3 2 2 5" xfId="3049"/>
    <cellStyle name="Normal 5 4 3 2 2 5 2" xfId="4998"/>
    <cellStyle name="Normal 5 4 3 2 2 5 2 2" xfId="19768"/>
    <cellStyle name="Normal 5 4 3 2 2 5 3" xfId="17825"/>
    <cellStyle name="Normal 5 4 3 2 2 6" xfId="4983"/>
    <cellStyle name="Normal 5 4 3 2 2 6 2" xfId="19753"/>
    <cellStyle name="Normal 5 4 3 2 2 7" xfId="17810"/>
    <cellStyle name="Normal 5 4 3 2 3" xfId="3050"/>
    <cellStyle name="Normal 5 4 3 2 3 2" xfId="3051"/>
    <cellStyle name="Normal 5 4 3 2 3 2 2" xfId="3052"/>
    <cellStyle name="Normal 5 4 3 2 3 2 2 2" xfId="3053"/>
    <cellStyle name="Normal 5 4 3 2 3 2 2 2 2" xfId="5002"/>
    <cellStyle name="Normal 5 4 3 2 3 2 2 2 2 2" xfId="19772"/>
    <cellStyle name="Normal 5 4 3 2 3 2 2 2 3" xfId="17829"/>
    <cellStyle name="Normal 5 4 3 2 3 2 2 3" xfId="5001"/>
    <cellStyle name="Normal 5 4 3 2 3 2 2 3 2" xfId="19771"/>
    <cellStyle name="Normal 5 4 3 2 3 2 2 4" xfId="17828"/>
    <cellStyle name="Normal 5 4 3 2 3 2 3" xfId="3054"/>
    <cellStyle name="Normal 5 4 3 2 3 2 3 2" xfId="5003"/>
    <cellStyle name="Normal 5 4 3 2 3 2 3 2 2" xfId="19773"/>
    <cellStyle name="Normal 5 4 3 2 3 2 3 3" xfId="17830"/>
    <cellStyle name="Normal 5 4 3 2 3 2 4" xfId="5000"/>
    <cellStyle name="Normal 5 4 3 2 3 2 4 2" xfId="19770"/>
    <cellStyle name="Normal 5 4 3 2 3 2 5" xfId="17827"/>
    <cellStyle name="Normal 5 4 3 2 3 3" xfId="3055"/>
    <cellStyle name="Normal 5 4 3 2 3 3 2" xfId="3056"/>
    <cellStyle name="Normal 5 4 3 2 3 3 2 2" xfId="5005"/>
    <cellStyle name="Normal 5 4 3 2 3 3 2 2 2" xfId="19775"/>
    <cellStyle name="Normal 5 4 3 2 3 3 2 3" xfId="17832"/>
    <cellStyle name="Normal 5 4 3 2 3 3 3" xfId="5004"/>
    <cellStyle name="Normal 5 4 3 2 3 3 3 2" xfId="19774"/>
    <cellStyle name="Normal 5 4 3 2 3 3 4" xfId="17831"/>
    <cellStyle name="Normal 5 4 3 2 3 4" xfId="3057"/>
    <cellStyle name="Normal 5 4 3 2 3 4 2" xfId="5006"/>
    <cellStyle name="Normal 5 4 3 2 3 4 2 2" xfId="19776"/>
    <cellStyle name="Normal 5 4 3 2 3 4 3" xfId="17833"/>
    <cellStyle name="Normal 5 4 3 2 3 5" xfId="4999"/>
    <cellStyle name="Normal 5 4 3 2 3 5 2" xfId="19769"/>
    <cellStyle name="Normal 5 4 3 2 3 6" xfId="17826"/>
    <cellStyle name="Normal 5 4 3 2 4" xfId="3058"/>
    <cellStyle name="Normal 5 4 3 2 4 2" xfId="3059"/>
    <cellStyle name="Normal 5 4 3 2 4 2 2" xfId="3060"/>
    <cellStyle name="Normal 5 4 3 2 4 2 2 2" xfId="5009"/>
    <cellStyle name="Normal 5 4 3 2 4 2 2 2 2" xfId="19779"/>
    <cellStyle name="Normal 5 4 3 2 4 2 2 3" xfId="17836"/>
    <cellStyle name="Normal 5 4 3 2 4 2 3" xfId="5008"/>
    <cellStyle name="Normal 5 4 3 2 4 2 3 2" xfId="19778"/>
    <cellStyle name="Normal 5 4 3 2 4 2 4" xfId="17835"/>
    <cellStyle name="Normal 5 4 3 2 4 3" xfId="3061"/>
    <cellStyle name="Normal 5 4 3 2 4 3 2" xfId="5010"/>
    <cellStyle name="Normal 5 4 3 2 4 3 2 2" xfId="19780"/>
    <cellStyle name="Normal 5 4 3 2 4 3 3" xfId="17837"/>
    <cellStyle name="Normal 5 4 3 2 4 4" xfId="5007"/>
    <cellStyle name="Normal 5 4 3 2 4 4 2" xfId="19777"/>
    <cellStyle name="Normal 5 4 3 2 4 5" xfId="17834"/>
    <cellStyle name="Normal 5 4 3 2 5" xfId="3062"/>
    <cellStyle name="Normal 5 4 3 2 5 2" xfId="3063"/>
    <cellStyle name="Normal 5 4 3 2 5 2 2" xfId="5012"/>
    <cellStyle name="Normal 5 4 3 2 5 2 2 2" xfId="19782"/>
    <cellStyle name="Normal 5 4 3 2 5 2 3" xfId="17839"/>
    <cellStyle name="Normal 5 4 3 2 5 3" xfId="5011"/>
    <cellStyle name="Normal 5 4 3 2 5 3 2" xfId="19781"/>
    <cellStyle name="Normal 5 4 3 2 5 4" xfId="17838"/>
    <cellStyle name="Normal 5 4 3 2 6" xfId="3064"/>
    <cellStyle name="Normal 5 4 3 2 6 2" xfId="5013"/>
    <cellStyle name="Normal 5 4 3 2 6 2 2" xfId="19783"/>
    <cellStyle name="Normal 5 4 3 2 6 3" xfId="17840"/>
    <cellStyle name="Normal 5 4 3 2 7" xfId="4982"/>
    <cellStyle name="Normal 5 4 3 2 7 2" xfId="19752"/>
    <cellStyle name="Normal 5 4 3 2 8" xfId="17809"/>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2 2 2" xfId="19788"/>
    <cellStyle name="Normal 5 4 3 3 2 2 2 2 3" xfId="17845"/>
    <cellStyle name="Normal 5 4 3 3 2 2 2 3" xfId="5017"/>
    <cellStyle name="Normal 5 4 3 3 2 2 2 3 2" xfId="19787"/>
    <cellStyle name="Normal 5 4 3 3 2 2 2 4" xfId="17844"/>
    <cellStyle name="Normal 5 4 3 3 2 2 3" xfId="3070"/>
    <cellStyle name="Normal 5 4 3 3 2 2 3 2" xfId="5019"/>
    <cellStyle name="Normal 5 4 3 3 2 2 3 2 2" xfId="19789"/>
    <cellStyle name="Normal 5 4 3 3 2 2 3 3" xfId="17846"/>
    <cellStyle name="Normal 5 4 3 3 2 2 4" xfId="5016"/>
    <cellStyle name="Normal 5 4 3 3 2 2 4 2" xfId="19786"/>
    <cellStyle name="Normal 5 4 3 3 2 2 5" xfId="17843"/>
    <cellStyle name="Normal 5 4 3 3 2 3" xfId="3071"/>
    <cellStyle name="Normal 5 4 3 3 2 3 2" xfId="3072"/>
    <cellStyle name="Normal 5 4 3 3 2 3 2 2" xfId="5021"/>
    <cellStyle name="Normal 5 4 3 3 2 3 2 2 2" xfId="19791"/>
    <cellStyle name="Normal 5 4 3 3 2 3 2 3" xfId="17848"/>
    <cellStyle name="Normal 5 4 3 3 2 3 3" xfId="5020"/>
    <cellStyle name="Normal 5 4 3 3 2 3 3 2" xfId="19790"/>
    <cellStyle name="Normal 5 4 3 3 2 3 4" xfId="17847"/>
    <cellStyle name="Normal 5 4 3 3 2 4" xfId="3073"/>
    <cellStyle name="Normal 5 4 3 3 2 4 2" xfId="5022"/>
    <cellStyle name="Normal 5 4 3 3 2 4 2 2" xfId="19792"/>
    <cellStyle name="Normal 5 4 3 3 2 4 3" xfId="17849"/>
    <cellStyle name="Normal 5 4 3 3 2 5" xfId="5015"/>
    <cellStyle name="Normal 5 4 3 3 2 5 2" xfId="19785"/>
    <cellStyle name="Normal 5 4 3 3 2 6" xfId="17842"/>
    <cellStyle name="Normal 5 4 3 3 3" xfId="3074"/>
    <cellStyle name="Normal 5 4 3 3 3 2" xfId="3075"/>
    <cellStyle name="Normal 5 4 3 3 3 2 2" xfId="3076"/>
    <cellStyle name="Normal 5 4 3 3 3 2 2 2" xfId="5025"/>
    <cellStyle name="Normal 5 4 3 3 3 2 2 2 2" xfId="19795"/>
    <cellStyle name="Normal 5 4 3 3 3 2 2 3" xfId="17852"/>
    <cellStyle name="Normal 5 4 3 3 3 2 3" xfId="5024"/>
    <cellStyle name="Normal 5 4 3 3 3 2 3 2" xfId="19794"/>
    <cellStyle name="Normal 5 4 3 3 3 2 4" xfId="17851"/>
    <cellStyle name="Normal 5 4 3 3 3 3" xfId="3077"/>
    <cellStyle name="Normal 5 4 3 3 3 3 2" xfId="5026"/>
    <cellStyle name="Normal 5 4 3 3 3 3 2 2" xfId="19796"/>
    <cellStyle name="Normal 5 4 3 3 3 3 3" xfId="17853"/>
    <cellStyle name="Normal 5 4 3 3 3 4" xfId="5023"/>
    <cellStyle name="Normal 5 4 3 3 3 4 2" xfId="19793"/>
    <cellStyle name="Normal 5 4 3 3 3 5" xfId="17850"/>
    <cellStyle name="Normal 5 4 3 3 4" xfId="3078"/>
    <cellStyle name="Normal 5 4 3 3 4 2" xfId="3079"/>
    <cellStyle name="Normal 5 4 3 3 4 2 2" xfId="5028"/>
    <cellStyle name="Normal 5 4 3 3 4 2 2 2" xfId="19798"/>
    <cellStyle name="Normal 5 4 3 3 4 2 3" xfId="17855"/>
    <cellStyle name="Normal 5 4 3 3 4 3" xfId="5027"/>
    <cellStyle name="Normal 5 4 3 3 4 3 2" xfId="19797"/>
    <cellStyle name="Normal 5 4 3 3 4 4" xfId="17854"/>
    <cellStyle name="Normal 5 4 3 3 5" xfId="3080"/>
    <cellStyle name="Normal 5 4 3 3 5 2" xfId="5029"/>
    <cellStyle name="Normal 5 4 3 3 5 2 2" xfId="19799"/>
    <cellStyle name="Normal 5 4 3 3 5 3" xfId="17856"/>
    <cellStyle name="Normal 5 4 3 3 6" xfId="5014"/>
    <cellStyle name="Normal 5 4 3 3 6 2" xfId="19784"/>
    <cellStyle name="Normal 5 4 3 3 7" xfId="17841"/>
    <cellStyle name="Normal 5 4 3 4" xfId="3081"/>
    <cellStyle name="Normal 5 4 3 4 2" xfId="3082"/>
    <cellStyle name="Normal 5 4 3 4 2 2" xfId="3083"/>
    <cellStyle name="Normal 5 4 3 4 2 2 2" xfId="3084"/>
    <cellStyle name="Normal 5 4 3 4 2 2 2 2" xfId="5033"/>
    <cellStyle name="Normal 5 4 3 4 2 2 2 2 2" xfId="19803"/>
    <cellStyle name="Normal 5 4 3 4 2 2 2 3" xfId="17860"/>
    <cellStyle name="Normal 5 4 3 4 2 2 3" xfId="5032"/>
    <cellStyle name="Normal 5 4 3 4 2 2 3 2" xfId="19802"/>
    <cellStyle name="Normal 5 4 3 4 2 2 4" xfId="17859"/>
    <cellStyle name="Normal 5 4 3 4 2 3" xfId="3085"/>
    <cellStyle name="Normal 5 4 3 4 2 3 2" xfId="5034"/>
    <cellStyle name="Normal 5 4 3 4 2 3 2 2" xfId="19804"/>
    <cellStyle name="Normal 5 4 3 4 2 3 3" xfId="17861"/>
    <cellStyle name="Normal 5 4 3 4 2 4" xfId="5031"/>
    <cellStyle name="Normal 5 4 3 4 2 4 2" xfId="19801"/>
    <cellStyle name="Normal 5 4 3 4 2 5" xfId="17858"/>
    <cellStyle name="Normal 5 4 3 4 3" xfId="3086"/>
    <cellStyle name="Normal 5 4 3 4 3 2" xfId="3087"/>
    <cellStyle name="Normal 5 4 3 4 3 2 2" xfId="5036"/>
    <cellStyle name="Normal 5 4 3 4 3 2 2 2" xfId="19806"/>
    <cellStyle name="Normal 5 4 3 4 3 2 3" xfId="17863"/>
    <cellStyle name="Normal 5 4 3 4 3 3" xfId="5035"/>
    <cellStyle name="Normal 5 4 3 4 3 3 2" xfId="19805"/>
    <cellStyle name="Normal 5 4 3 4 3 4" xfId="17862"/>
    <cellStyle name="Normal 5 4 3 4 4" xfId="3088"/>
    <cellStyle name="Normal 5 4 3 4 4 2" xfId="5037"/>
    <cellStyle name="Normal 5 4 3 4 4 2 2" xfId="19807"/>
    <cellStyle name="Normal 5 4 3 4 4 3" xfId="17864"/>
    <cellStyle name="Normal 5 4 3 4 5" xfId="5030"/>
    <cellStyle name="Normal 5 4 3 4 5 2" xfId="19800"/>
    <cellStyle name="Normal 5 4 3 4 6" xfId="17857"/>
    <cellStyle name="Normal 5 4 3 5" xfId="3089"/>
    <cellStyle name="Normal 5 4 3 5 2" xfId="3090"/>
    <cellStyle name="Normal 5 4 3 5 2 2" xfId="3091"/>
    <cellStyle name="Normal 5 4 3 5 2 2 2" xfId="5040"/>
    <cellStyle name="Normal 5 4 3 5 2 2 2 2" xfId="19810"/>
    <cellStyle name="Normal 5 4 3 5 2 2 3" xfId="17867"/>
    <cellStyle name="Normal 5 4 3 5 2 3" xfId="5039"/>
    <cellStyle name="Normal 5 4 3 5 2 3 2" xfId="19809"/>
    <cellStyle name="Normal 5 4 3 5 2 4" xfId="17866"/>
    <cellStyle name="Normal 5 4 3 5 3" xfId="3092"/>
    <cellStyle name="Normal 5 4 3 5 3 2" xfId="5041"/>
    <cellStyle name="Normal 5 4 3 5 3 2 2" xfId="19811"/>
    <cellStyle name="Normal 5 4 3 5 3 3" xfId="17868"/>
    <cellStyle name="Normal 5 4 3 5 4" xfId="5038"/>
    <cellStyle name="Normal 5 4 3 5 4 2" xfId="19808"/>
    <cellStyle name="Normal 5 4 3 5 5" xfId="17865"/>
    <cellStyle name="Normal 5 4 3 6" xfId="3093"/>
    <cellStyle name="Normal 5 4 3 6 2" xfId="3094"/>
    <cellStyle name="Normal 5 4 3 6 2 2" xfId="5043"/>
    <cellStyle name="Normal 5 4 3 6 2 2 2" xfId="19813"/>
    <cellStyle name="Normal 5 4 3 6 2 3" xfId="17870"/>
    <cellStyle name="Normal 5 4 3 6 3" xfId="5042"/>
    <cellStyle name="Normal 5 4 3 6 3 2" xfId="19812"/>
    <cellStyle name="Normal 5 4 3 6 4" xfId="17869"/>
    <cellStyle name="Normal 5 4 3 7" xfId="3095"/>
    <cellStyle name="Normal 5 4 3 7 2" xfId="5044"/>
    <cellStyle name="Normal 5 4 3 7 2 2" xfId="19814"/>
    <cellStyle name="Normal 5 4 3 7 3" xfId="17871"/>
    <cellStyle name="Normal 5 4 3 8" xfId="4981"/>
    <cellStyle name="Normal 5 4 3 8 2" xfId="19751"/>
    <cellStyle name="Normal 5 4 3 9" xfId="17808"/>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2 2 2" xfId="19820"/>
    <cellStyle name="Normal 5 4 4 2 2 2 2 2 3" xfId="17877"/>
    <cellStyle name="Normal 5 4 4 2 2 2 2 3" xfId="5049"/>
    <cellStyle name="Normal 5 4 4 2 2 2 2 3 2" xfId="19819"/>
    <cellStyle name="Normal 5 4 4 2 2 2 2 4" xfId="17876"/>
    <cellStyle name="Normal 5 4 4 2 2 2 3" xfId="3102"/>
    <cellStyle name="Normal 5 4 4 2 2 2 3 2" xfId="5051"/>
    <cellStyle name="Normal 5 4 4 2 2 2 3 2 2" xfId="19821"/>
    <cellStyle name="Normal 5 4 4 2 2 2 3 3" xfId="17878"/>
    <cellStyle name="Normal 5 4 4 2 2 2 4" xfId="5048"/>
    <cellStyle name="Normal 5 4 4 2 2 2 4 2" xfId="19818"/>
    <cellStyle name="Normal 5 4 4 2 2 2 5" xfId="17875"/>
    <cellStyle name="Normal 5 4 4 2 2 3" xfId="3103"/>
    <cellStyle name="Normal 5 4 4 2 2 3 2" xfId="3104"/>
    <cellStyle name="Normal 5 4 4 2 2 3 2 2" xfId="5053"/>
    <cellStyle name="Normal 5 4 4 2 2 3 2 2 2" xfId="19823"/>
    <cellStyle name="Normal 5 4 4 2 2 3 2 3" xfId="17880"/>
    <cellStyle name="Normal 5 4 4 2 2 3 3" xfId="5052"/>
    <cellStyle name="Normal 5 4 4 2 2 3 3 2" xfId="19822"/>
    <cellStyle name="Normal 5 4 4 2 2 3 4" xfId="17879"/>
    <cellStyle name="Normal 5 4 4 2 2 4" xfId="3105"/>
    <cellStyle name="Normal 5 4 4 2 2 4 2" xfId="5054"/>
    <cellStyle name="Normal 5 4 4 2 2 4 2 2" xfId="19824"/>
    <cellStyle name="Normal 5 4 4 2 2 4 3" xfId="17881"/>
    <cellStyle name="Normal 5 4 4 2 2 5" xfId="5047"/>
    <cellStyle name="Normal 5 4 4 2 2 5 2" xfId="19817"/>
    <cellStyle name="Normal 5 4 4 2 2 6" xfId="17874"/>
    <cellStyle name="Normal 5 4 4 2 3" xfId="3106"/>
    <cellStyle name="Normal 5 4 4 2 3 2" xfId="3107"/>
    <cellStyle name="Normal 5 4 4 2 3 2 2" xfId="3108"/>
    <cellStyle name="Normal 5 4 4 2 3 2 2 2" xfId="5057"/>
    <cellStyle name="Normal 5 4 4 2 3 2 2 2 2" xfId="19827"/>
    <cellStyle name="Normal 5 4 4 2 3 2 2 3" xfId="17884"/>
    <cellStyle name="Normal 5 4 4 2 3 2 3" xfId="5056"/>
    <cellStyle name="Normal 5 4 4 2 3 2 3 2" xfId="19826"/>
    <cellStyle name="Normal 5 4 4 2 3 2 4" xfId="17883"/>
    <cellStyle name="Normal 5 4 4 2 3 3" xfId="3109"/>
    <cellStyle name="Normal 5 4 4 2 3 3 2" xfId="5058"/>
    <cellStyle name="Normal 5 4 4 2 3 3 2 2" xfId="19828"/>
    <cellStyle name="Normal 5 4 4 2 3 3 3" xfId="17885"/>
    <cellStyle name="Normal 5 4 4 2 3 4" xfId="5055"/>
    <cellStyle name="Normal 5 4 4 2 3 4 2" xfId="19825"/>
    <cellStyle name="Normal 5 4 4 2 3 5" xfId="17882"/>
    <cellStyle name="Normal 5 4 4 2 4" xfId="3110"/>
    <cellStyle name="Normal 5 4 4 2 4 2" xfId="3111"/>
    <cellStyle name="Normal 5 4 4 2 4 2 2" xfId="5060"/>
    <cellStyle name="Normal 5 4 4 2 4 2 2 2" xfId="19830"/>
    <cellStyle name="Normal 5 4 4 2 4 2 3" xfId="17887"/>
    <cellStyle name="Normal 5 4 4 2 4 3" xfId="5059"/>
    <cellStyle name="Normal 5 4 4 2 4 3 2" xfId="19829"/>
    <cellStyle name="Normal 5 4 4 2 4 4" xfId="17886"/>
    <cellStyle name="Normal 5 4 4 2 5" xfId="3112"/>
    <cellStyle name="Normal 5 4 4 2 5 2" xfId="5061"/>
    <cellStyle name="Normal 5 4 4 2 5 2 2" xfId="19831"/>
    <cellStyle name="Normal 5 4 4 2 5 3" xfId="17888"/>
    <cellStyle name="Normal 5 4 4 2 6" xfId="5046"/>
    <cellStyle name="Normal 5 4 4 2 6 2" xfId="19816"/>
    <cellStyle name="Normal 5 4 4 2 7" xfId="17873"/>
    <cellStyle name="Normal 5 4 4 3" xfId="3113"/>
    <cellStyle name="Normal 5 4 4 3 2" xfId="3114"/>
    <cellStyle name="Normal 5 4 4 3 2 2" xfId="3115"/>
    <cellStyle name="Normal 5 4 4 3 2 2 2" xfId="3116"/>
    <cellStyle name="Normal 5 4 4 3 2 2 2 2" xfId="5065"/>
    <cellStyle name="Normal 5 4 4 3 2 2 2 2 2" xfId="19835"/>
    <cellStyle name="Normal 5 4 4 3 2 2 2 3" xfId="17892"/>
    <cellStyle name="Normal 5 4 4 3 2 2 3" xfId="5064"/>
    <cellStyle name="Normal 5 4 4 3 2 2 3 2" xfId="19834"/>
    <cellStyle name="Normal 5 4 4 3 2 2 4" xfId="17891"/>
    <cellStyle name="Normal 5 4 4 3 2 3" xfId="3117"/>
    <cellStyle name="Normal 5 4 4 3 2 3 2" xfId="5066"/>
    <cellStyle name="Normal 5 4 4 3 2 3 2 2" xfId="19836"/>
    <cellStyle name="Normal 5 4 4 3 2 3 3" xfId="17893"/>
    <cellStyle name="Normal 5 4 4 3 2 4" xfId="5063"/>
    <cellStyle name="Normal 5 4 4 3 2 4 2" xfId="19833"/>
    <cellStyle name="Normal 5 4 4 3 2 5" xfId="17890"/>
    <cellStyle name="Normal 5 4 4 3 3" xfId="3118"/>
    <cellStyle name="Normal 5 4 4 3 3 2" xfId="3119"/>
    <cellStyle name="Normal 5 4 4 3 3 2 2" xfId="5068"/>
    <cellStyle name="Normal 5 4 4 3 3 2 2 2" xfId="19838"/>
    <cellStyle name="Normal 5 4 4 3 3 2 3" xfId="17895"/>
    <cellStyle name="Normal 5 4 4 3 3 3" xfId="5067"/>
    <cellStyle name="Normal 5 4 4 3 3 3 2" xfId="19837"/>
    <cellStyle name="Normal 5 4 4 3 3 4" xfId="17894"/>
    <cellStyle name="Normal 5 4 4 3 4" xfId="3120"/>
    <cellStyle name="Normal 5 4 4 3 4 2" xfId="5069"/>
    <cellStyle name="Normal 5 4 4 3 4 2 2" xfId="19839"/>
    <cellStyle name="Normal 5 4 4 3 4 3" xfId="17896"/>
    <cellStyle name="Normal 5 4 4 3 5" xfId="5062"/>
    <cellStyle name="Normal 5 4 4 3 5 2" xfId="19832"/>
    <cellStyle name="Normal 5 4 4 3 6" xfId="17889"/>
    <cellStyle name="Normal 5 4 4 4" xfId="3121"/>
    <cellStyle name="Normal 5 4 4 4 2" xfId="3122"/>
    <cellStyle name="Normal 5 4 4 4 2 2" xfId="3123"/>
    <cellStyle name="Normal 5 4 4 4 2 2 2" xfId="5072"/>
    <cellStyle name="Normal 5 4 4 4 2 2 2 2" xfId="19842"/>
    <cellStyle name="Normal 5 4 4 4 2 2 3" xfId="17899"/>
    <cellStyle name="Normal 5 4 4 4 2 3" xfId="5071"/>
    <cellStyle name="Normal 5 4 4 4 2 3 2" xfId="19841"/>
    <cellStyle name="Normal 5 4 4 4 2 4" xfId="17898"/>
    <cellStyle name="Normal 5 4 4 4 3" xfId="3124"/>
    <cellStyle name="Normal 5 4 4 4 3 2" xfId="5073"/>
    <cellStyle name="Normal 5 4 4 4 3 2 2" xfId="19843"/>
    <cellStyle name="Normal 5 4 4 4 3 3" xfId="17900"/>
    <cellStyle name="Normal 5 4 4 4 4" xfId="5070"/>
    <cellStyle name="Normal 5 4 4 4 4 2" xfId="19840"/>
    <cellStyle name="Normal 5 4 4 4 5" xfId="17897"/>
    <cellStyle name="Normal 5 4 4 5" xfId="3125"/>
    <cellStyle name="Normal 5 4 4 5 2" xfId="3126"/>
    <cellStyle name="Normal 5 4 4 5 2 2" xfId="5075"/>
    <cellStyle name="Normal 5 4 4 5 2 2 2" xfId="19845"/>
    <cellStyle name="Normal 5 4 4 5 2 3" xfId="17902"/>
    <cellStyle name="Normal 5 4 4 5 3" xfId="5074"/>
    <cellStyle name="Normal 5 4 4 5 3 2" xfId="19844"/>
    <cellStyle name="Normal 5 4 4 5 4" xfId="17901"/>
    <cellStyle name="Normal 5 4 4 6" xfId="3127"/>
    <cellStyle name="Normal 5 4 4 6 2" xfId="5076"/>
    <cellStyle name="Normal 5 4 4 6 2 2" xfId="19846"/>
    <cellStyle name="Normal 5 4 4 6 3" xfId="17903"/>
    <cellStyle name="Normal 5 4 4 7" xfId="5045"/>
    <cellStyle name="Normal 5 4 4 7 2" xfId="19815"/>
    <cellStyle name="Normal 5 4 4 8" xfId="17872"/>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2 2 2" xfId="19851"/>
    <cellStyle name="Normal 5 4 5 2 2 2 2 3" xfId="17908"/>
    <cellStyle name="Normal 5 4 5 2 2 2 3" xfId="5080"/>
    <cellStyle name="Normal 5 4 5 2 2 2 3 2" xfId="19850"/>
    <cellStyle name="Normal 5 4 5 2 2 2 4" xfId="17907"/>
    <cellStyle name="Normal 5 4 5 2 2 3" xfId="3133"/>
    <cellStyle name="Normal 5 4 5 2 2 3 2" xfId="5082"/>
    <cellStyle name="Normal 5 4 5 2 2 3 2 2" xfId="19852"/>
    <cellStyle name="Normal 5 4 5 2 2 3 3" xfId="17909"/>
    <cellStyle name="Normal 5 4 5 2 2 4" xfId="5079"/>
    <cellStyle name="Normal 5 4 5 2 2 4 2" xfId="19849"/>
    <cellStyle name="Normal 5 4 5 2 2 5" xfId="17906"/>
    <cellStyle name="Normal 5 4 5 2 3" xfId="3134"/>
    <cellStyle name="Normal 5 4 5 2 3 2" xfId="3135"/>
    <cellStyle name="Normal 5 4 5 2 3 2 2" xfId="5084"/>
    <cellStyle name="Normal 5 4 5 2 3 2 2 2" xfId="19854"/>
    <cellStyle name="Normal 5 4 5 2 3 2 3" xfId="17911"/>
    <cellStyle name="Normal 5 4 5 2 3 3" xfId="5083"/>
    <cellStyle name="Normal 5 4 5 2 3 3 2" xfId="19853"/>
    <cellStyle name="Normal 5 4 5 2 3 4" xfId="17910"/>
    <cellStyle name="Normal 5 4 5 2 4" xfId="3136"/>
    <cellStyle name="Normal 5 4 5 2 4 2" xfId="5085"/>
    <cellStyle name="Normal 5 4 5 2 4 2 2" xfId="19855"/>
    <cellStyle name="Normal 5 4 5 2 4 3" xfId="17912"/>
    <cellStyle name="Normal 5 4 5 2 5" xfId="5078"/>
    <cellStyle name="Normal 5 4 5 2 5 2" xfId="19848"/>
    <cellStyle name="Normal 5 4 5 2 6" xfId="17905"/>
    <cellStyle name="Normal 5 4 5 3" xfId="3137"/>
    <cellStyle name="Normal 5 4 5 3 2" xfId="3138"/>
    <cellStyle name="Normal 5 4 5 3 2 2" xfId="3139"/>
    <cellStyle name="Normal 5 4 5 3 2 2 2" xfId="5088"/>
    <cellStyle name="Normal 5 4 5 3 2 2 2 2" xfId="19858"/>
    <cellStyle name="Normal 5 4 5 3 2 2 3" xfId="17915"/>
    <cellStyle name="Normal 5 4 5 3 2 3" xfId="5087"/>
    <cellStyle name="Normal 5 4 5 3 2 3 2" xfId="19857"/>
    <cellStyle name="Normal 5 4 5 3 2 4" xfId="17914"/>
    <cellStyle name="Normal 5 4 5 3 3" xfId="3140"/>
    <cellStyle name="Normal 5 4 5 3 3 2" xfId="5089"/>
    <cellStyle name="Normal 5 4 5 3 3 2 2" xfId="19859"/>
    <cellStyle name="Normal 5 4 5 3 3 3" xfId="17916"/>
    <cellStyle name="Normal 5 4 5 3 4" xfId="5086"/>
    <cellStyle name="Normal 5 4 5 3 4 2" xfId="19856"/>
    <cellStyle name="Normal 5 4 5 3 5" xfId="17913"/>
    <cellStyle name="Normal 5 4 5 4" xfId="3141"/>
    <cellStyle name="Normal 5 4 5 4 2" xfId="3142"/>
    <cellStyle name="Normal 5 4 5 4 2 2" xfId="5091"/>
    <cellStyle name="Normal 5 4 5 4 2 2 2" xfId="19861"/>
    <cellStyle name="Normal 5 4 5 4 2 3" xfId="17918"/>
    <cellStyle name="Normal 5 4 5 4 3" xfId="5090"/>
    <cellStyle name="Normal 5 4 5 4 3 2" xfId="19860"/>
    <cellStyle name="Normal 5 4 5 4 4" xfId="17917"/>
    <cellStyle name="Normal 5 4 5 5" xfId="3143"/>
    <cellStyle name="Normal 5 4 5 5 2" xfId="5092"/>
    <cellStyle name="Normal 5 4 5 5 2 2" xfId="19862"/>
    <cellStyle name="Normal 5 4 5 5 3" xfId="17919"/>
    <cellStyle name="Normal 5 4 5 6" xfId="5077"/>
    <cellStyle name="Normal 5 4 5 6 2" xfId="19847"/>
    <cellStyle name="Normal 5 4 5 7" xfId="17904"/>
    <cellStyle name="Normal 5 4 6" xfId="3144"/>
    <cellStyle name="Normal 5 4 6 2" xfId="3145"/>
    <cellStyle name="Normal 5 4 6 2 2" xfId="3146"/>
    <cellStyle name="Normal 5 4 6 2 2 2" xfId="3147"/>
    <cellStyle name="Normal 5 4 6 2 2 2 2" xfId="5096"/>
    <cellStyle name="Normal 5 4 6 2 2 2 2 2" xfId="19866"/>
    <cellStyle name="Normal 5 4 6 2 2 2 3" xfId="17923"/>
    <cellStyle name="Normal 5 4 6 2 2 3" xfId="5095"/>
    <cellStyle name="Normal 5 4 6 2 2 3 2" xfId="19865"/>
    <cellStyle name="Normal 5 4 6 2 2 4" xfId="17922"/>
    <cellStyle name="Normal 5 4 6 2 3" xfId="3148"/>
    <cellStyle name="Normal 5 4 6 2 3 2" xfId="5097"/>
    <cellStyle name="Normal 5 4 6 2 3 2 2" xfId="19867"/>
    <cellStyle name="Normal 5 4 6 2 3 3" xfId="17924"/>
    <cellStyle name="Normal 5 4 6 2 4" xfId="5094"/>
    <cellStyle name="Normal 5 4 6 2 4 2" xfId="19864"/>
    <cellStyle name="Normal 5 4 6 2 5" xfId="17921"/>
    <cellStyle name="Normal 5 4 6 3" xfId="3149"/>
    <cellStyle name="Normal 5 4 6 3 2" xfId="3150"/>
    <cellStyle name="Normal 5 4 6 3 2 2" xfId="5099"/>
    <cellStyle name="Normal 5 4 6 3 2 2 2" xfId="19869"/>
    <cellStyle name="Normal 5 4 6 3 2 3" xfId="17926"/>
    <cellStyle name="Normal 5 4 6 3 3" xfId="5098"/>
    <cellStyle name="Normal 5 4 6 3 3 2" xfId="19868"/>
    <cellStyle name="Normal 5 4 6 3 4" xfId="17925"/>
    <cellStyle name="Normal 5 4 6 4" xfId="3151"/>
    <cellStyle name="Normal 5 4 6 4 2" xfId="5100"/>
    <cellStyle name="Normal 5 4 6 4 2 2" xfId="19870"/>
    <cellStyle name="Normal 5 4 6 4 3" xfId="17927"/>
    <cellStyle name="Normal 5 4 6 5" xfId="5093"/>
    <cellStyle name="Normal 5 4 6 5 2" xfId="19863"/>
    <cellStyle name="Normal 5 4 6 6" xfId="17920"/>
    <cellStyle name="Normal 5 4 7" xfId="3152"/>
    <cellStyle name="Normal 5 4 7 2" xfId="3153"/>
    <cellStyle name="Normal 5 4 7 2 2" xfId="3154"/>
    <cellStyle name="Normal 5 4 7 2 2 2" xfId="5103"/>
    <cellStyle name="Normal 5 4 7 2 2 2 2" xfId="19873"/>
    <cellStyle name="Normal 5 4 7 2 2 3" xfId="17930"/>
    <cellStyle name="Normal 5 4 7 2 3" xfId="5102"/>
    <cellStyle name="Normal 5 4 7 2 3 2" xfId="19872"/>
    <cellStyle name="Normal 5 4 7 2 4" xfId="17929"/>
    <cellStyle name="Normal 5 4 7 3" xfId="3155"/>
    <cellStyle name="Normal 5 4 7 3 2" xfId="5104"/>
    <cellStyle name="Normal 5 4 7 3 2 2" xfId="19874"/>
    <cellStyle name="Normal 5 4 7 3 3" xfId="17931"/>
    <cellStyle name="Normal 5 4 7 4" xfId="5101"/>
    <cellStyle name="Normal 5 4 7 4 2" xfId="19871"/>
    <cellStyle name="Normal 5 4 7 5" xfId="17928"/>
    <cellStyle name="Normal 5 4 8" xfId="3156"/>
    <cellStyle name="Normal 5 4 8 2" xfId="3157"/>
    <cellStyle name="Normal 5 4 8 2 2" xfId="5106"/>
    <cellStyle name="Normal 5 4 8 2 2 2" xfId="19876"/>
    <cellStyle name="Normal 5 4 8 2 3" xfId="17933"/>
    <cellStyle name="Normal 5 4 8 3" xfId="5105"/>
    <cellStyle name="Normal 5 4 8 3 2" xfId="19875"/>
    <cellStyle name="Normal 5 4 8 4" xfId="17932"/>
    <cellStyle name="Normal 5 4 9" xfId="3158"/>
    <cellStyle name="Normal 5 4 9 2" xfId="5107"/>
    <cellStyle name="Normal 5 4 9 2 2" xfId="19877"/>
    <cellStyle name="Normal 5 4 9 3" xfId="17934"/>
    <cellStyle name="Normal 5 5" xfId="3159"/>
    <cellStyle name="Normal 5 5 10" xfId="6628"/>
    <cellStyle name="Normal 5 5 11" xfId="17935"/>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2 2 2" xfId="19884"/>
    <cellStyle name="Normal 5 5 2 2 2 2 2 2 3" xfId="17941"/>
    <cellStyle name="Normal 5 5 2 2 2 2 2 3" xfId="5113"/>
    <cellStyle name="Normal 5 5 2 2 2 2 2 3 2" xfId="19883"/>
    <cellStyle name="Normal 5 5 2 2 2 2 2 4" xfId="17940"/>
    <cellStyle name="Normal 5 5 2 2 2 2 3" xfId="3166"/>
    <cellStyle name="Normal 5 5 2 2 2 2 3 2" xfId="5115"/>
    <cellStyle name="Normal 5 5 2 2 2 2 3 2 2" xfId="19885"/>
    <cellStyle name="Normal 5 5 2 2 2 2 3 3" xfId="17942"/>
    <cellStyle name="Normal 5 5 2 2 2 2 4" xfId="5112"/>
    <cellStyle name="Normal 5 5 2 2 2 2 4 2" xfId="19882"/>
    <cellStyle name="Normal 5 5 2 2 2 2 5" xfId="17939"/>
    <cellStyle name="Normal 5 5 2 2 2 3" xfId="3167"/>
    <cellStyle name="Normal 5 5 2 2 2 3 2" xfId="3168"/>
    <cellStyle name="Normal 5 5 2 2 2 3 2 2" xfId="5117"/>
    <cellStyle name="Normal 5 5 2 2 2 3 2 2 2" xfId="19887"/>
    <cellStyle name="Normal 5 5 2 2 2 3 2 3" xfId="17944"/>
    <cellStyle name="Normal 5 5 2 2 2 3 3" xfId="5116"/>
    <cellStyle name="Normal 5 5 2 2 2 3 3 2" xfId="19886"/>
    <cellStyle name="Normal 5 5 2 2 2 3 4" xfId="17943"/>
    <cellStyle name="Normal 5 5 2 2 2 4" xfId="3169"/>
    <cellStyle name="Normal 5 5 2 2 2 4 2" xfId="5118"/>
    <cellStyle name="Normal 5 5 2 2 2 4 2 2" xfId="19888"/>
    <cellStyle name="Normal 5 5 2 2 2 4 3" xfId="17945"/>
    <cellStyle name="Normal 5 5 2 2 2 5" xfId="5111"/>
    <cellStyle name="Normal 5 5 2 2 2 5 2" xfId="19881"/>
    <cellStyle name="Normal 5 5 2 2 2 6" xfId="17938"/>
    <cellStyle name="Normal 5 5 2 2 3" xfId="3170"/>
    <cellStyle name="Normal 5 5 2 2 3 2" xfId="3171"/>
    <cellStyle name="Normal 5 5 2 2 3 2 2" xfId="3172"/>
    <cellStyle name="Normal 5 5 2 2 3 2 2 2" xfId="5121"/>
    <cellStyle name="Normal 5 5 2 2 3 2 2 2 2" xfId="19891"/>
    <cellStyle name="Normal 5 5 2 2 3 2 2 3" xfId="17948"/>
    <cellStyle name="Normal 5 5 2 2 3 2 3" xfId="5120"/>
    <cellStyle name="Normal 5 5 2 2 3 2 3 2" xfId="19890"/>
    <cellStyle name="Normal 5 5 2 2 3 2 4" xfId="17947"/>
    <cellStyle name="Normal 5 5 2 2 3 3" xfId="3173"/>
    <cellStyle name="Normal 5 5 2 2 3 3 2" xfId="5122"/>
    <cellStyle name="Normal 5 5 2 2 3 3 2 2" xfId="19892"/>
    <cellStyle name="Normal 5 5 2 2 3 3 3" xfId="17949"/>
    <cellStyle name="Normal 5 5 2 2 3 4" xfId="5119"/>
    <cellStyle name="Normal 5 5 2 2 3 4 2" xfId="19889"/>
    <cellStyle name="Normal 5 5 2 2 3 5" xfId="17946"/>
    <cellStyle name="Normal 5 5 2 2 4" xfId="3174"/>
    <cellStyle name="Normal 5 5 2 2 4 2" xfId="3175"/>
    <cellStyle name="Normal 5 5 2 2 4 2 2" xfId="5124"/>
    <cellStyle name="Normal 5 5 2 2 4 2 2 2" xfId="19894"/>
    <cellStyle name="Normal 5 5 2 2 4 2 3" xfId="17951"/>
    <cellStyle name="Normal 5 5 2 2 4 3" xfId="5123"/>
    <cellStyle name="Normal 5 5 2 2 4 3 2" xfId="19893"/>
    <cellStyle name="Normal 5 5 2 2 4 4" xfId="17950"/>
    <cellStyle name="Normal 5 5 2 2 5" xfId="3176"/>
    <cellStyle name="Normal 5 5 2 2 5 2" xfId="5125"/>
    <cellStyle name="Normal 5 5 2 2 5 2 2" xfId="19895"/>
    <cellStyle name="Normal 5 5 2 2 5 3" xfId="17952"/>
    <cellStyle name="Normal 5 5 2 2 6" xfId="5110"/>
    <cellStyle name="Normal 5 5 2 2 6 2" xfId="19880"/>
    <cellStyle name="Normal 5 5 2 2 7" xfId="17937"/>
    <cellStyle name="Normal 5 5 2 3" xfId="3177"/>
    <cellStyle name="Normal 5 5 2 3 2" xfId="3178"/>
    <cellStyle name="Normal 5 5 2 3 2 2" xfId="3179"/>
    <cellStyle name="Normal 5 5 2 3 2 2 2" xfId="3180"/>
    <cellStyle name="Normal 5 5 2 3 2 2 2 2" xfId="5129"/>
    <cellStyle name="Normal 5 5 2 3 2 2 2 2 2" xfId="19899"/>
    <cellStyle name="Normal 5 5 2 3 2 2 2 3" xfId="17956"/>
    <cellStyle name="Normal 5 5 2 3 2 2 3" xfId="5128"/>
    <cellStyle name="Normal 5 5 2 3 2 2 3 2" xfId="19898"/>
    <cellStyle name="Normal 5 5 2 3 2 2 4" xfId="17955"/>
    <cellStyle name="Normal 5 5 2 3 2 3" xfId="3181"/>
    <cellStyle name="Normal 5 5 2 3 2 3 2" xfId="5130"/>
    <cellStyle name="Normal 5 5 2 3 2 3 2 2" xfId="19900"/>
    <cellStyle name="Normal 5 5 2 3 2 3 3" xfId="17957"/>
    <cellStyle name="Normal 5 5 2 3 2 4" xfId="5127"/>
    <cellStyle name="Normal 5 5 2 3 2 4 2" xfId="19897"/>
    <cellStyle name="Normal 5 5 2 3 2 5" xfId="17954"/>
    <cellStyle name="Normal 5 5 2 3 3" xfId="3182"/>
    <cellStyle name="Normal 5 5 2 3 3 2" xfId="3183"/>
    <cellStyle name="Normal 5 5 2 3 3 2 2" xfId="5132"/>
    <cellStyle name="Normal 5 5 2 3 3 2 2 2" xfId="19902"/>
    <cellStyle name="Normal 5 5 2 3 3 2 3" xfId="17959"/>
    <cellStyle name="Normal 5 5 2 3 3 3" xfId="5131"/>
    <cellStyle name="Normal 5 5 2 3 3 3 2" xfId="19901"/>
    <cellStyle name="Normal 5 5 2 3 3 4" xfId="17958"/>
    <cellStyle name="Normal 5 5 2 3 4" xfId="3184"/>
    <cellStyle name="Normal 5 5 2 3 4 2" xfId="5133"/>
    <cellStyle name="Normal 5 5 2 3 4 2 2" xfId="19903"/>
    <cellStyle name="Normal 5 5 2 3 4 3" xfId="17960"/>
    <cellStyle name="Normal 5 5 2 3 5" xfId="5126"/>
    <cellStyle name="Normal 5 5 2 3 5 2" xfId="19896"/>
    <cellStyle name="Normal 5 5 2 3 6" xfId="17953"/>
    <cellStyle name="Normal 5 5 2 4" xfId="3185"/>
    <cellStyle name="Normal 5 5 2 4 2" xfId="3186"/>
    <cellStyle name="Normal 5 5 2 4 2 2" xfId="3187"/>
    <cellStyle name="Normal 5 5 2 4 2 2 2" xfId="5136"/>
    <cellStyle name="Normal 5 5 2 4 2 2 2 2" xfId="19906"/>
    <cellStyle name="Normal 5 5 2 4 2 2 3" xfId="17963"/>
    <cellStyle name="Normal 5 5 2 4 2 3" xfId="5135"/>
    <cellStyle name="Normal 5 5 2 4 2 3 2" xfId="19905"/>
    <cellStyle name="Normal 5 5 2 4 2 4" xfId="17962"/>
    <cellStyle name="Normal 5 5 2 4 3" xfId="3188"/>
    <cellStyle name="Normal 5 5 2 4 3 2" xfId="5137"/>
    <cellStyle name="Normal 5 5 2 4 3 2 2" xfId="19907"/>
    <cellStyle name="Normal 5 5 2 4 3 3" xfId="17964"/>
    <cellStyle name="Normal 5 5 2 4 4" xfId="5134"/>
    <cellStyle name="Normal 5 5 2 4 4 2" xfId="19904"/>
    <cellStyle name="Normal 5 5 2 4 5" xfId="17961"/>
    <cellStyle name="Normal 5 5 2 5" xfId="3189"/>
    <cellStyle name="Normal 5 5 2 5 2" xfId="3190"/>
    <cellStyle name="Normal 5 5 2 5 2 2" xfId="5139"/>
    <cellStyle name="Normal 5 5 2 5 2 2 2" xfId="19909"/>
    <cellStyle name="Normal 5 5 2 5 2 3" xfId="17966"/>
    <cellStyle name="Normal 5 5 2 5 3" xfId="5138"/>
    <cellStyle name="Normal 5 5 2 5 3 2" xfId="19908"/>
    <cellStyle name="Normal 5 5 2 5 4" xfId="17965"/>
    <cellStyle name="Normal 5 5 2 6" xfId="3191"/>
    <cellStyle name="Normal 5 5 2 6 2" xfId="5140"/>
    <cellStyle name="Normal 5 5 2 6 2 2" xfId="19910"/>
    <cellStyle name="Normal 5 5 2 6 3" xfId="17967"/>
    <cellStyle name="Normal 5 5 2 7" xfId="5109"/>
    <cellStyle name="Normal 5 5 2 7 2" xfId="19879"/>
    <cellStyle name="Normal 5 5 2 8" xfId="17936"/>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2 2 2" xfId="19915"/>
    <cellStyle name="Normal 5 5 3 2 2 2 2 3" xfId="17972"/>
    <cellStyle name="Normal 5 5 3 2 2 2 3" xfId="5144"/>
    <cellStyle name="Normal 5 5 3 2 2 2 3 2" xfId="19914"/>
    <cellStyle name="Normal 5 5 3 2 2 2 4" xfId="17971"/>
    <cellStyle name="Normal 5 5 3 2 2 3" xfId="3197"/>
    <cellStyle name="Normal 5 5 3 2 2 3 2" xfId="5146"/>
    <cellStyle name="Normal 5 5 3 2 2 3 2 2" xfId="19916"/>
    <cellStyle name="Normal 5 5 3 2 2 3 3" xfId="17973"/>
    <cellStyle name="Normal 5 5 3 2 2 4" xfId="5143"/>
    <cellStyle name="Normal 5 5 3 2 2 4 2" xfId="19913"/>
    <cellStyle name="Normal 5 5 3 2 2 5" xfId="17970"/>
    <cellStyle name="Normal 5 5 3 2 3" xfId="3198"/>
    <cellStyle name="Normal 5 5 3 2 3 2" xfId="3199"/>
    <cellStyle name="Normal 5 5 3 2 3 2 2" xfId="5148"/>
    <cellStyle name="Normal 5 5 3 2 3 2 2 2" xfId="19918"/>
    <cellStyle name="Normal 5 5 3 2 3 2 3" xfId="17975"/>
    <cellStyle name="Normal 5 5 3 2 3 3" xfId="5147"/>
    <cellStyle name="Normal 5 5 3 2 3 3 2" xfId="19917"/>
    <cellStyle name="Normal 5 5 3 2 3 4" xfId="17974"/>
    <cellStyle name="Normal 5 5 3 2 4" xfId="3200"/>
    <cellStyle name="Normal 5 5 3 2 4 2" xfId="5149"/>
    <cellStyle name="Normal 5 5 3 2 4 2 2" xfId="19919"/>
    <cellStyle name="Normal 5 5 3 2 4 3" xfId="17976"/>
    <cellStyle name="Normal 5 5 3 2 5" xfId="5142"/>
    <cellStyle name="Normal 5 5 3 2 5 2" xfId="19912"/>
    <cellStyle name="Normal 5 5 3 2 6" xfId="17969"/>
    <cellStyle name="Normal 5 5 3 3" xfId="3201"/>
    <cellStyle name="Normal 5 5 3 3 2" xfId="3202"/>
    <cellStyle name="Normal 5 5 3 3 2 2" xfId="3203"/>
    <cellStyle name="Normal 5 5 3 3 2 2 2" xfId="5152"/>
    <cellStyle name="Normal 5 5 3 3 2 2 2 2" xfId="19922"/>
    <cellStyle name="Normal 5 5 3 3 2 2 3" xfId="17979"/>
    <cellStyle name="Normal 5 5 3 3 2 3" xfId="5151"/>
    <cellStyle name="Normal 5 5 3 3 2 3 2" xfId="19921"/>
    <cellStyle name="Normal 5 5 3 3 2 4" xfId="17978"/>
    <cellStyle name="Normal 5 5 3 3 3" xfId="3204"/>
    <cellStyle name="Normal 5 5 3 3 3 2" xfId="5153"/>
    <cellStyle name="Normal 5 5 3 3 3 2 2" xfId="19923"/>
    <cellStyle name="Normal 5 5 3 3 3 3" xfId="17980"/>
    <cellStyle name="Normal 5 5 3 3 4" xfId="5150"/>
    <cellStyle name="Normal 5 5 3 3 4 2" xfId="19920"/>
    <cellStyle name="Normal 5 5 3 3 5" xfId="17977"/>
    <cellStyle name="Normal 5 5 3 4" xfId="3205"/>
    <cellStyle name="Normal 5 5 3 4 2" xfId="3206"/>
    <cellStyle name="Normal 5 5 3 4 2 2" xfId="5155"/>
    <cellStyle name="Normal 5 5 3 4 2 2 2" xfId="19925"/>
    <cellStyle name="Normal 5 5 3 4 2 3" xfId="17982"/>
    <cellStyle name="Normal 5 5 3 4 3" xfId="5154"/>
    <cellStyle name="Normal 5 5 3 4 3 2" xfId="19924"/>
    <cellStyle name="Normal 5 5 3 4 4" xfId="17981"/>
    <cellStyle name="Normal 5 5 3 5" xfId="3207"/>
    <cellStyle name="Normal 5 5 3 5 2" xfId="5156"/>
    <cellStyle name="Normal 5 5 3 5 2 2" xfId="19926"/>
    <cellStyle name="Normal 5 5 3 5 3" xfId="17983"/>
    <cellStyle name="Normal 5 5 3 6" xfId="5141"/>
    <cellStyle name="Normal 5 5 3 6 2" xfId="19911"/>
    <cellStyle name="Normal 5 5 3 7" xfId="17968"/>
    <cellStyle name="Normal 5 5 4" xfId="3208"/>
    <cellStyle name="Normal 5 5 4 2" xfId="3209"/>
    <cellStyle name="Normal 5 5 4 2 2" xfId="3210"/>
    <cellStyle name="Normal 5 5 4 2 2 2" xfId="3211"/>
    <cellStyle name="Normal 5 5 4 2 2 2 2" xfId="5160"/>
    <cellStyle name="Normal 5 5 4 2 2 2 2 2" xfId="19930"/>
    <cellStyle name="Normal 5 5 4 2 2 2 3" xfId="17987"/>
    <cellStyle name="Normal 5 5 4 2 2 3" xfId="5159"/>
    <cellStyle name="Normal 5 5 4 2 2 3 2" xfId="19929"/>
    <cellStyle name="Normal 5 5 4 2 2 4" xfId="17986"/>
    <cellStyle name="Normal 5 5 4 2 3" xfId="3212"/>
    <cellStyle name="Normal 5 5 4 2 3 2" xfId="5161"/>
    <cellStyle name="Normal 5 5 4 2 3 2 2" xfId="19931"/>
    <cellStyle name="Normal 5 5 4 2 3 3" xfId="17988"/>
    <cellStyle name="Normal 5 5 4 2 4" xfId="5158"/>
    <cellStyle name="Normal 5 5 4 2 4 2" xfId="19928"/>
    <cellStyle name="Normal 5 5 4 2 5" xfId="17985"/>
    <cellStyle name="Normal 5 5 4 3" xfId="3213"/>
    <cellStyle name="Normal 5 5 4 3 2" xfId="3214"/>
    <cellStyle name="Normal 5 5 4 3 2 2" xfId="5163"/>
    <cellStyle name="Normal 5 5 4 3 2 2 2" xfId="19933"/>
    <cellStyle name="Normal 5 5 4 3 2 3" xfId="17990"/>
    <cellStyle name="Normal 5 5 4 3 3" xfId="5162"/>
    <cellStyle name="Normal 5 5 4 3 3 2" xfId="19932"/>
    <cellStyle name="Normal 5 5 4 3 4" xfId="17989"/>
    <cellStyle name="Normal 5 5 4 4" xfId="3215"/>
    <cellStyle name="Normal 5 5 4 4 2" xfId="5164"/>
    <cellStyle name="Normal 5 5 4 4 2 2" xfId="19934"/>
    <cellStyle name="Normal 5 5 4 4 3" xfId="17991"/>
    <cellStyle name="Normal 5 5 4 5" xfId="5157"/>
    <cellStyle name="Normal 5 5 4 5 2" xfId="19927"/>
    <cellStyle name="Normal 5 5 4 6" xfId="17984"/>
    <cellStyle name="Normal 5 5 5" xfId="3216"/>
    <cellStyle name="Normal 5 5 5 2" xfId="3217"/>
    <cellStyle name="Normal 5 5 5 2 2" xfId="3218"/>
    <cellStyle name="Normal 5 5 5 2 2 2" xfId="5167"/>
    <cellStyle name="Normal 5 5 5 2 2 2 2" xfId="19937"/>
    <cellStyle name="Normal 5 5 5 2 2 3" xfId="17994"/>
    <cellStyle name="Normal 5 5 5 2 3" xfId="5166"/>
    <cellStyle name="Normal 5 5 5 2 3 2" xfId="19936"/>
    <cellStyle name="Normal 5 5 5 2 4" xfId="17993"/>
    <cellStyle name="Normal 5 5 5 3" xfId="3219"/>
    <cellStyle name="Normal 5 5 5 3 2" xfId="5168"/>
    <cellStyle name="Normal 5 5 5 3 2 2" xfId="19938"/>
    <cellStyle name="Normal 5 5 5 3 3" xfId="17995"/>
    <cellStyle name="Normal 5 5 5 4" xfId="5165"/>
    <cellStyle name="Normal 5 5 5 4 2" xfId="19935"/>
    <cellStyle name="Normal 5 5 5 5" xfId="17992"/>
    <cellStyle name="Normal 5 5 6" xfId="3220"/>
    <cellStyle name="Normal 5 5 6 2" xfId="3221"/>
    <cellStyle name="Normal 5 5 6 2 2" xfId="5170"/>
    <cellStyle name="Normal 5 5 6 2 2 2" xfId="19940"/>
    <cellStyle name="Normal 5 5 6 2 3" xfId="17997"/>
    <cellStyle name="Normal 5 5 6 3" xfId="5169"/>
    <cellStyle name="Normal 5 5 6 3 2" xfId="19939"/>
    <cellStyle name="Normal 5 5 6 4" xfId="17996"/>
    <cellStyle name="Normal 5 5 7" xfId="3222"/>
    <cellStyle name="Normal 5 5 7 2" xfId="5171"/>
    <cellStyle name="Normal 5 5 7 2 2" xfId="19941"/>
    <cellStyle name="Normal 5 5 7 3" xfId="17998"/>
    <cellStyle name="Normal 5 5 8" xfId="5108"/>
    <cellStyle name="Normal 5 5 8 2" xfId="1987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2 2 2" xfId="19948"/>
    <cellStyle name="Normal 5 6 2 2 2 2 2 2 3" xfId="18005"/>
    <cellStyle name="Normal 5 6 2 2 2 2 2 3" xfId="5177"/>
    <cellStyle name="Normal 5 6 2 2 2 2 2 3 2" xfId="19947"/>
    <cellStyle name="Normal 5 6 2 2 2 2 2 4" xfId="18004"/>
    <cellStyle name="Normal 5 6 2 2 2 2 3" xfId="3230"/>
    <cellStyle name="Normal 5 6 2 2 2 2 3 2" xfId="5179"/>
    <cellStyle name="Normal 5 6 2 2 2 2 3 2 2" xfId="19949"/>
    <cellStyle name="Normal 5 6 2 2 2 2 3 3" xfId="18006"/>
    <cellStyle name="Normal 5 6 2 2 2 2 4" xfId="5176"/>
    <cellStyle name="Normal 5 6 2 2 2 2 4 2" xfId="19946"/>
    <cellStyle name="Normal 5 6 2 2 2 2 5" xfId="18003"/>
    <cellStyle name="Normal 5 6 2 2 2 3" xfId="3231"/>
    <cellStyle name="Normal 5 6 2 2 2 3 2" xfId="3232"/>
    <cellStyle name="Normal 5 6 2 2 2 3 2 2" xfId="5181"/>
    <cellStyle name="Normal 5 6 2 2 2 3 2 2 2" xfId="19951"/>
    <cellStyle name="Normal 5 6 2 2 2 3 2 3" xfId="18008"/>
    <cellStyle name="Normal 5 6 2 2 2 3 3" xfId="5180"/>
    <cellStyle name="Normal 5 6 2 2 2 3 3 2" xfId="19950"/>
    <cellStyle name="Normal 5 6 2 2 2 3 4" xfId="18007"/>
    <cellStyle name="Normal 5 6 2 2 2 4" xfId="3233"/>
    <cellStyle name="Normal 5 6 2 2 2 4 2" xfId="5182"/>
    <cellStyle name="Normal 5 6 2 2 2 4 2 2" xfId="19952"/>
    <cellStyle name="Normal 5 6 2 2 2 4 3" xfId="18009"/>
    <cellStyle name="Normal 5 6 2 2 2 5" xfId="5175"/>
    <cellStyle name="Normal 5 6 2 2 2 5 2" xfId="19945"/>
    <cellStyle name="Normal 5 6 2 2 2 6" xfId="18002"/>
    <cellStyle name="Normal 5 6 2 2 3" xfId="3234"/>
    <cellStyle name="Normal 5 6 2 2 3 2" xfId="3235"/>
    <cellStyle name="Normal 5 6 2 2 3 2 2" xfId="3236"/>
    <cellStyle name="Normal 5 6 2 2 3 2 2 2" xfId="5185"/>
    <cellStyle name="Normal 5 6 2 2 3 2 2 2 2" xfId="19955"/>
    <cellStyle name="Normal 5 6 2 2 3 2 2 3" xfId="18012"/>
    <cellStyle name="Normal 5 6 2 2 3 2 3" xfId="5184"/>
    <cellStyle name="Normal 5 6 2 2 3 2 3 2" xfId="19954"/>
    <cellStyle name="Normal 5 6 2 2 3 2 4" xfId="18011"/>
    <cellStyle name="Normal 5 6 2 2 3 3" xfId="3237"/>
    <cellStyle name="Normal 5 6 2 2 3 3 2" xfId="5186"/>
    <cellStyle name="Normal 5 6 2 2 3 3 2 2" xfId="19956"/>
    <cellStyle name="Normal 5 6 2 2 3 3 3" xfId="18013"/>
    <cellStyle name="Normal 5 6 2 2 3 4" xfId="5183"/>
    <cellStyle name="Normal 5 6 2 2 3 4 2" xfId="19953"/>
    <cellStyle name="Normal 5 6 2 2 3 5" xfId="18010"/>
    <cellStyle name="Normal 5 6 2 2 4" xfId="3238"/>
    <cellStyle name="Normal 5 6 2 2 4 2" xfId="3239"/>
    <cellStyle name="Normal 5 6 2 2 4 2 2" xfId="5188"/>
    <cellStyle name="Normal 5 6 2 2 4 2 2 2" xfId="19958"/>
    <cellStyle name="Normal 5 6 2 2 4 2 3" xfId="18015"/>
    <cellStyle name="Normal 5 6 2 2 4 3" xfId="5187"/>
    <cellStyle name="Normal 5 6 2 2 4 3 2" xfId="19957"/>
    <cellStyle name="Normal 5 6 2 2 4 4" xfId="18014"/>
    <cellStyle name="Normal 5 6 2 2 5" xfId="3240"/>
    <cellStyle name="Normal 5 6 2 2 5 2" xfId="5189"/>
    <cellStyle name="Normal 5 6 2 2 5 2 2" xfId="19959"/>
    <cellStyle name="Normal 5 6 2 2 5 3" xfId="18016"/>
    <cellStyle name="Normal 5 6 2 2 6" xfId="5174"/>
    <cellStyle name="Normal 5 6 2 2 6 2" xfId="19944"/>
    <cellStyle name="Normal 5 6 2 2 7" xfId="18001"/>
    <cellStyle name="Normal 5 6 2 3" xfId="3241"/>
    <cellStyle name="Normal 5 6 2 3 2" xfId="3242"/>
    <cellStyle name="Normal 5 6 2 3 2 2" xfId="3243"/>
    <cellStyle name="Normal 5 6 2 3 2 2 2" xfId="3244"/>
    <cellStyle name="Normal 5 6 2 3 2 2 2 2" xfId="5193"/>
    <cellStyle name="Normal 5 6 2 3 2 2 2 2 2" xfId="19963"/>
    <cellStyle name="Normal 5 6 2 3 2 2 2 3" xfId="18020"/>
    <cellStyle name="Normal 5 6 2 3 2 2 3" xfId="5192"/>
    <cellStyle name="Normal 5 6 2 3 2 2 3 2" xfId="19962"/>
    <cellStyle name="Normal 5 6 2 3 2 2 4" xfId="18019"/>
    <cellStyle name="Normal 5 6 2 3 2 3" xfId="3245"/>
    <cellStyle name="Normal 5 6 2 3 2 3 2" xfId="5194"/>
    <cellStyle name="Normal 5 6 2 3 2 3 2 2" xfId="19964"/>
    <cellStyle name="Normal 5 6 2 3 2 3 3" xfId="18021"/>
    <cellStyle name="Normal 5 6 2 3 2 4" xfId="5191"/>
    <cellStyle name="Normal 5 6 2 3 2 4 2" xfId="19961"/>
    <cellStyle name="Normal 5 6 2 3 2 5" xfId="18018"/>
    <cellStyle name="Normal 5 6 2 3 3" xfId="3246"/>
    <cellStyle name="Normal 5 6 2 3 3 2" xfId="3247"/>
    <cellStyle name="Normal 5 6 2 3 3 2 2" xfId="5196"/>
    <cellStyle name="Normal 5 6 2 3 3 2 2 2" xfId="19966"/>
    <cellStyle name="Normal 5 6 2 3 3 2 3" xfId="18023"/>
    <cellStyle name="Normal 5 6 2 3 3 3" xfId="5195"/>
    <cellStyle name="Normal 5 6 2 3 3 3 2" xfId="19965"/>
    <cellStyle name="Normal 5 6 2 3 3 4" xfId="18022"/>
    <cellStyle name="Normal 5 6 2 3 4" xfId="3248"/>
    <cellStyle name="Normal 5 6 2 3 4 2" xfId="5197"/>
    <cellStyle name="Normal 5 6 2 3 4 2 2" xfId="19967"/>
    <cellStyle name="Normal 5 6 2 3 4 3" xfId="18024"/>
    <cellStyle name="Normal 5 6 2 3 5" xfId="5190"/>
    <cellStyle name="Normal 5 6 2 3 5 2" xfId="19960"/>
    <cellStyle name="Normal 5 6 2 3 6" xfId="18017"/>
    <cellStyle name="Normal 5 6 2 4" xfId="3249"/>
    <cellStyle name="Normal 5 6 2 4 2" xfId="3250"/>
    <cellStyle name="Normal 5 6 2 4 2 2" xfId="3251"/>
    <cellStyle name="Normal 5 6 2 4 2 2 2" xfId="5200"/>
    <cellStyle name="Normal 5 6 2 4 2 2 2 2" xfId="19970"/>
    <cellStyle name="Normal 5 6 2 4 2 2 3" xfId="18027"/>
    <cellStyle name="Normal 5 6 2 4 2 3" xfId="5199"/>
    <cellStyle name="Normal 5 6 2 4 2 3 2" xfId="19969"/>
    <cellStyle name="Normal 5 6 2 4 2 4" xfId="18026"/>
    <cellStyle name="Normal 5 6 2 4 3" xfId="3252"/>
    <cellStyle name="Normal 5 6 2 4 3 2" xfId="5201"/>
    <cellStyle name="Normal 5 6 2 4 3 2 2" xfId="19971"/>
    <cellStyle name="Normal 5 6 2 4 3 3" xfId="18028"/>
    <cellStyle name="Normal 5 6 2 4 4" xfId="5198"/>
    <cellStyle name="Normal 5 6 2 4 4 2" xfId="19968"/>
    <cellStyle name="Normal 5 6 2 4 5" xfId="18025"/>
    <cellStyle name="Normal 5 6 2 5" xfId="3253"/>
    <cellStyle name="Normal 5 6 2 5 2" xfId="3254"/>
    <cellStyle name="Normal 5 6 2 5 2 2" xfId="5203"/>
    <cellStyle name="Normal 5 6 2 5 2 2 2" xfId="19973"/>
    <cellStyle name="Normal 5 6 2 5 2 3" xfId="18030"/>
    <cellStyle name="Normal 5 6 2 5 3" xfId="5202"/>
    <cellStyle name="Normal 5 6 2 5 3 2" xfId="19972"/>
    <cellStyle name="Normal 5 6 2 5 4" xfId="18029"/>
    <cellStyle name="Normal 5 6 2 6" xfId="3255"/>
    <cellStyle name="Normal 5 6 2 6 2" xfId="5204"/>
    <cellStyle name="Normal 5 6 2 6 2 2" xfId="19974"/>
    <cellStyle name="Normal 5 6 2 6 3" xfId="18031"/>
    <cellStyle name="Normal 5 6 2 7" xfId="5173"/>
    <cellStyle name="Normal 5 6 2 7 2" xfId="19943"/>
    <cellStyle name="Normal 5 6 2 8" xfId="18000"/>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2 2 2" xfId="19979"/>
    <cellStyle name="Normal 5 6 3 2 2 2 2 3" xfId="18036"/>
    <cellStyle name="Normal 5 6 3 2 2 2 3" xfId="5208"/>
    <cellStyle name="Normal 5 6 3 2 2 2 3 2" xfId="19978"/>
    <cellStyle name="Normal 5 6 3 2 2 2 4" xfId="18035"/>
    <cellStyle name="Normal 5 6 3 2 2 3" xfId="3261"/>
    <cellStyle name="Normal 5 6 3 2 2 3 2" xfId="5210"/>
    <cellStyle name="Normal 5 6 3 2 2 3 2 2" xfId="19980"/>
    <cellStyle name="Normal 5 6 3 2 2 3 3" xfId="18037"/>
    <cellStyle name="Normal 5 6 3 2 2 4" xfId="5207"/>
    <cellStyle name="Normal 5 6 3 2 2 4 2" xfId="19977"/>
    <cellStyle name="Normal 5 6 3 2 2 5" xfId="18034"/>
    <cellStyle name="Normal 5 6 3 2 3" xfId="3262"/>
    <cellStyle name="Normal 5 6 3 2 3 2" xfId="3263"/>
    <cellStyle name="Normal 5 6 3 2 3 2 2" xfId="5212"/>
    <cellStyle name="Normal 5 6 3 2 3 2 2 2" xfId="19982"/>
    <cellStyle name="Normal 5 6 3 2 3 2 3" xfId="18039"/>
    <cellStyle name="Normal 5 6 3 2 3 3" xfId="5211"/>
    <cellStyle name="Normal 5 6 3 2 3 3 2" xfId="19981"/>
    <cellStyle name="Normal 5 6 3 2 3 4" xfId="18038"/>
    <cellStyle name="Normal 5 6 3 2 4" xfId="3264"/>
    <cellStyle name="Normal 5 6 3 2 4 2" xfId="5213"/>
    <cellStyle name="Normal 5 6 3 2 4 2 2" xfId="19983"/>
    <cellStyle name="Normal 5 6 3 2 4 3" xfId="18040"/>
    <cellStyle name="Normal 5 6 3 2 5" xfId="5206"/>
    <cellStyle name="Normal 5 6 3 2 5 2" xfId="19976"/>
    <cellStyle name="Normal 5 6 3 2 6" xfId="18033"/>
    <cellStyle name="Normal 5 6 3 3" xfId="3265"/>
    <cellStyle name="Normal 5 6 3 3 2" xfId="3266"/>
    <cellStyle name="Normal 5 6 3 3 2 2" xfId="3267"/>
    <cellStyle name="Normal 5 6 3 3 2 2 2" xfId="5216"/>
    <cellStyle name="Normal 5 6 3 3 2 2 2 2" xfId="19986"/>
    <cellStyle name="Normal 5 6 3 3 2 2 3" xfId="18043"/>
    <cellStyle name="Normal 5 6 3 3 2 3" xfId="5215"/>
    <cellStyle name="Normal 5 6 3 3 2 3 2" xfId="19985"/>
    <cellStyle name="Normal 5 6 3 3 2 4" xfId="18042"/>
    <cellStyle name="Normal 5 6 3 3 3" xfId="3268"/>
    <cellStyle name="Normal 5 6 3 3 3 2" xfId="5217"/>
    <cellStyle name="Normal 5 6 3 3 3 2 2" xfId="19987"/>
    <cellStyle name="Normal 5 6 3 3 3 3" xfId="18044"/>
    <cellStyle name="Normal 5 6 3 3 4" xfId="5214"/>
    <cellStyle name="Normal 5 6 3 3 4 2" xfId="19984"/>
    <cellStyle name="Normal 5 6 3 3 5" xfId="18041"/>
    <cellStyle name="Normal 5 6 3 4" xfId="3269"/>
    <cellStyle name="Normal 5 6 3 4 2" xfId="3270"/>
    <cellStyle name="Normal 5 6 3 4 2 2" xfId="5219"/>
    <cellStyle name="Normal 5 6 3 4 2 2 2" xfId="19989"/>
    <cellStyle name="Normal 5 6 3 4 2 3" xfId="18046"/>
    <cellStyle name="Normal 5 6 3 4 3" xfId="5218"/>
    <cellStyle name="Normal 5 6 3 4 3 2" xfId="19988"/>
    <cellStyle name="Normal 5 6 3 4 4" xfId="18045"/>
    <cellStyle name="Normal 5 6 3 5" xfId="3271"/>
    <cellStyle name="Normal 5 6 3 5 2" xfId="5220"/>
    <cellStyle name="Normal 5 6 3 5 2 2" xfId="19990"/>
    <cellStyle name="Normal 5 6 3 5 3" xfId="18047"/>
    <cellStyle name="Normal 5 6 3 6" xfId="5205"/>
    <cellStyle name="Normal 5 6 3 6 2" xfId="19975"/>
    <cellStyle name="Normal 5 6 3 7" xfId="18032"/>
    <cellStyle name="Normal 5 6 4" xfId="3272"/>
    <cellStyle name="Normal 5 6 4 2" xfId="3273"/>
    <cellStyle name="Normal 5 6 4 2 2" xfId="3274"/>
    <cellStyle name="Normal 5 6 4 2 2 2" xfId="3275"/>
    <cellStyle name="Normal 5 6 4 2 2 2 2" xfId="5224"/>
    <cellStyle name="Normal 5 6 4 2 2 2 2 2" xfId="19994"/>
    <cellStyle name="Normal 5 6 4 2 2 2 3" xfId="18051"/>
    <cellStyle name="Normal 5 6 4 2 2 3" xfId="5223"/>
    <cellStyle name="Normal 5 6 4 2 2 3 2" xfId="19993"/>
    <cellStyle name="Normal 5 6 4 2 2 4" xfId="18050"/>
    <cellStyle name="Normal 5 6 4 2 3" xfId="3276"/>
    <cellStyle name="Normal 5 6 4 2 3 2" xfId="5225"/>
    <cellStyle name="Normal 5 6 4 2 3 2 2" xfId="19995"/>
    <cellStyle name="Normal 5 6 4 2 3 3" xfId="18052"/>
    <cellStyle name="Normal 5 6 4 2 4" xfId="5222"/>
    <cellStyle name="Normal 5 6 4 2 4 2" xfId="19992"/>
    <cellStyle name="Normal 5 6 4 2 5" xfId="18049"/>
    <cellStyle name="Normal 5 6 4 3" xfId="3277"/>
    <cellStyle name="Normal 5 6 4 3 2" xfId="3278"/>
    <cellStyle name="Normal 5 6 4 3 2 2" xfId="5227"/>
    <cellStyle name="Normal 5 6 4 3 2 2 2" xfId="19997"/>
    <cellStyle name="Normal 5 6 4 3 2 3" xfId="18054"/>
    <cellStyle name="Normal 5 6 4 3 3" xfId="5226"/>
    <cellStyle name="Normal 5 6 4 3 3 2" xfId="19996"/>
    <cellStyle name="Normal 5 6 4 3 4" xfId="18053"/>
    <cellStyle name="Normal 5 6 4 4" xfId="3279"/>
    <cellStyle name="Normal 5 6 4 4 2" xfId="5228"/>
    <cellStyle name="Normal 5 6 4 4 2 2" xfId="19998"/>
    <cellStyle name="Normal 5 6 4 4 3" xfId="18055"/>
    <cellStyle name="Normal 5 6 4 5" xfId="5221"/>
    <cellStyle name="Normal 5 6 4 5 2" xfId="19991"/>
    <cellStyle name="Normal 5 6 4 6" xfId="18048"/>
    <cellStyle name="Normal 5 6 5" xfId="3280"/>
    <cellStyle name="Normal 5 6 5 2" xfId="3281"/>
    <cellStyle name="Normal 5 6 5 2 2" xfId="3282"/>
    <cellStyle name="Normal 5 6 5 2 2 2" xfId="5231"/>
    <cellStyle name="Normal 5 6 5 2 2 2 2" xfId="20001"/>
    <cellStyle name="Normal 5 6 5 2 2 3" xfId="18058"/>
    <cellStyle name="Normal 5 6 5 2 3" xfId="5230"/>
    <cellStyle name="Normal 5 6 5 2 3 2" xfId="20000"/>
    <cellStyle name="Normal 5 6 5 2 4" xfId="18057"/>
    <cellStyle name="Normal 5 6 5 3" xfId="3283"/>
    <cellStyle name="Normal 5 6 5 3 2" xfId="5232"/>
    <cellStyle name="Normal 5 6 5 3 2 2" xfId="20002"/>
    <cellStyle name="Normal 5 6 5 3 3" xfId="18059"/>
    <cellStyle name="Normal 5 6 5 4" xfId="5229"/>
    <cellStyle name="Normal 5 6 5 4 2" xfId="19999"/>
    <cellStyle name="Normal 5 6 5 5" xfId="18056"/>
    <cellStyle name="Normal 5 6 6" xfId="3284"/>
    <cellStyle name="Normal 5 6 6 2" xfId="3285"/>
    <cellStyle name="Normal 5 6 6 2 2" xfId="5234"/>
    <cellStyle name="Normal 5 6 6 2 2 2" xfId="20004"/>
    <cellStyle name="Normal 5 6 6 2 3" xfId="18061"/>
    <cellStyle name="Normal 5 6 6 3" xfId="5233"/>
    <cellStyle name="Normal 5 6 6 3 2" xfId="20003"/>
    <cellStyle name="Normal 5 6 6 4" xfId="18060"/>
    <cellStyle name="Normal 5 6 7" xfId="3286"/>
    <cellStyle name="Normal 5 6 7 2" xfId="5235"/>
    <cellStyle name="Normal 5 6 7 2 2" xfId="20005"/>
    <cellStyle name="Normal 5 6 7 3" xfId="18062"/>
    <cellStyle name="Normal 5 6 8" xfId="5172"/>
    <cellStyle name="Normal 5 6 8 2" xfId="19942"/>
    <cellStyle name="Normal 5 6 9" xfId="17999"/>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2 2 2" xfId="20011"/>
    <cellStyle name="Normal 5 7 2 2 2 2 2 3" xfId="18068"/>
    <cellStyle name="Normal 5 7 2 2 2 2 3" xfId="5240"/>
    <cellStyle name="Normal 5 7 2 2 2 2 3 2" xfId="20010"/>
    <cellStyle name="Normal 5 7 2 2 2 2 4" xfId="18067"/>
    <cellStyle name="Normal 5 7 2 2 2 3" xfId="3293"/>
    <cellStyle name="Normal 5 7 2 2 2 3 2" xfId="5242"/>
    <cellStyle name="Normal 5 7 2 2 2 3 2 2" xfId="20012"/>
    <cellStyle name="Normal 5 7 2 2 2 3 3" xfId="18069"/>
    <cellStyle name="Normal 5 7 2 2 2 4" xfId="5239"/>
    <cellStyle name="Normal 5 7 2 2 2 4 2" xfId="20009"/>
    <cellStyle name="Normal 5 7 2 2 2 5" xfId="18066"/>
    <cellStyle name="Normal 5 7 2 2 3" xfId="3294"/>
    <cellStyle name="Normal 5 7 2 2 3 2" xfId="3295"/>
    <cellStyle name="Normal 5 7 2 2 3 2 2" xfId="5244"/>
    <cellStyle name="Normal 5 7 2 2 3 2 2 2" xfId="20014"/>
    <cellStyle name="Normal 5 7 2 2 3 2 3" xfId="18071"/>
    <cellStyle name="Normal 5 7 2 2 3 3" xfId="5243"/>
    <cellStyle name="Normal 5 7 2 2 3 3 2" xfId="20013"/>
    <cellStyle name="Normal 5 7 2 2 3 4" xfId="18070"/>
    <cellStyle name="Normal 5 7 2 2 4" xfId="3296"/>
    <cellStyle name="Normal 5 7 2 2 4 2" xfId="5245"/>
    <cellStyle name="Normal 5 7 2 2 4 2 2" xfId="20015"/>
    <cellStyle name="Normal 5 7 2 2 4 3" xfId="18072"/>
    <cellStyle name="Normal 5 7 2 2 5" xfId="5238"/>
    <cellStyle name="Normal 5 7 2 2 5 2" xfId="20008"/>
    <cellStyle name="Normal 5 7 2 2 6" xfId="18065"/>
    <cellStyle name="Normal 5 7 2 3" xfId="3297"/>
    <cellStyle name="Normal 5 7 2 3 2" xfId="3298"/>
    <cellStyle name="Normal 5 7 2 3 2 2" xfId="3299"/>
    <cellStyle name="Normal 5 7 2 3 2 2 2" xfId="5248"/>
    <cellStyle name="Normal 5 7 2 3 2 2 2 2" xfId="20018"/>
    <cellStyle name="Normal 5 7 2 3 2 2 3" xfId="18075"/>
    <cellStyle name="Normal 5 7 2 3 2 3" xfId="5247"/>
    <cellStyle name="Normal 5 7 2 3 2 3 2" xfId="20017"/>
    <cellStyle name="Normal 5 7 2 3 2 4" xfId="18074"/>
    <cellStyle name="Normal 5 7 2 3 3" xfId="3300"/>
    <cellStyle name="Normal 5 7 2 3 3 2" xfId="5249"/>
    <cellStyle name="Normal 5 7 2 3 3 2 2" xfId="20019"/>
    <cellStyle name="Normal 5 7 2 3 3 3" xfId="18076"/>
    <cellStyle name="Normal 5 7 2 3 4" xfId="5246"/>
    <cellStyle name="Normal 5 7 2 3 4 2" xfId="20016"/>
    <cellStyle name="Normal 5 7 2 3 5" xfId="18073"/>
    <cellStyle name="Normal 5 7 2 4" xfId="3301"/>
    <cellStyle name="Normal 5 7 2 4 2" xfId="3302"/>
    <cellStyle name="Normal 5 7 2 4 2 2" xfId="5251"/>
    <cellStyle name="Normal 5 7 2 4 2 2 2" xfId="20021"/>
    <cellStyle name="Normal 5 7 2 4 2 3" xfId="18078"/>
    <cellStyle name="Normal 5 7 2 4 3" xfId="5250"/>
    <cellStyle name="Normal 5 7 2 4 3 2" xfId="20020"/>
    <cellStyle name="Normal 5 7 2 4 4" xfId="18077"/>
    <cellStyle name="Normal 5 7 2 5" xfId="3303"/>
    <cellStyle name="Normal 5 7 2 5 2" xfId="5252"/>
    <cellStyle name="Normal 5 7 2 5 2 2" xfId="20022"/>
    <cellStyle name="Normal 5 7 2 5 3" xfId="18079"/>
    <cellStyle name="Normal 5 7 2 6" xfId="5237"/>
    <cellStyle name="Normal 5 7 2 6 2" xfId="20007"/>
    <cellStyle name="Normal 5 7 2 7" xfId="18064"/>
    <cellStyle name="Normal 5 7 3" xfId="3304"/>
    <cellStyle name="Normal 5 7 3 2" xfId="3305"/>
    <cellStyle name="Normal 5 7 3 2 2" xfId="3306"/>
    <cellStyle name="Normal 5 7 3 2 2 2" xfId="3307"/>
    <cellStyle name="Normal 5 7 3 2 2 2 2" xfId="5256"/>
    <cellStyle name="Normal 5 7 3 2 2 2 2 2" xfId="20026"/>
    <cellStyle name="Normal 5 7 3 2 2 2 3" xfId="18083"/>
    <cellStyle name="Normal 5 7 3 2 2 3" xfId="5255"/>
    <cellStyle name="Normal 5 7 3 2 2 3 2" xfId="20025"/>
    <cellStyle name="Normal 5 7 3 2 2 4" xfId="18082"/>
    <cellStyle name="Normal 5 7 3 2 3" xfId="3308"/>
    <cellStyle name="Normal 5 7 3 2 3 2" xfId="5257"/>
    <cellStyle name="Normal 5 7 3 2 3 2 2" xfId="20027"/>
    <cellStyle name="Normal 5 7 3 2 3 3" xfId="18084"/>
    <cellStyle name="Normal 5 7 3 2 4" xfId="5254"/>
    <cellStyle name="Normal 5 7 3 2 4 2" xfId="20024"/>
    <cellStyle name="Normal 5 7 3 2 5" xfId="18081"/>
    <cellStyle name="Normal 5 7 3 3" xfId="3309"/>
    <cellStyle name="Normal 5 7 3 3 2" xfId="3310"/>
    <cellStyle name="Normal 5 7 3 3 2 2" xfId="5259"/>
    <cellStyle name="Normal 5 7 3 3 2 2 2" xfId="20029"/>
    <cellStyle name="Normal 5 7 3 3 2 3" xfId="18086"/>
    <cellStyle name="Normal 5 7 3 3 3" xfId="5258"/>
    <cellStyle name="Normal 5 7 3 3 3 2" xfId="20028"/>
    <cellStyle name="Normal 5 7 3 3 4" xfId="18085"/>
    <cellStyle name="Normal 5 7 3 4" xfId="3311"/>
    <cellStyle name="Normal 5 7 3 4 2" xfId="5260"/>
    <cellStyle name="Normal 5 7 3 4 2 2" xfId="20030"/>
    <cellStyle name="Normal 5 7 3 4 3" xfId="18087"/>
    <cellStyle name="Normal 5 7 3 5" xfId="5253"/>
    <cellStyle name="Normal 5 7 3 5 2" xfId="20023"/>
    <cellStyle name="Normal 5 7 3 6" xfId="18080"/>
    <cellStyle name="Normal 5 7 4" xfId="3312"/>
    <cellStyle name="Normal 5 7 4 2" xfId="3313"/>
    <cellStyle name="Normal 5 7 4 2 2" xfId="3314"/>
    <cellStyle name="Normal 5 7 4 2 2 2" xfId="5263"/>
    <cellStyle name="Normal 5 7 4 2 2 2 2" xfId="20033"/>
    <cellStyle name="Normal 5 7 4 2 2 3" xfId="18090"/>
    <cellStyle name="Normal 5 7 4 2 3" xfId="5262"/>
    <cellStyle name="Normal 5 7 4 2 3 2" xfId="20032"/>
    <cellStyle name="Normal 5 7 4 2 4" xfId="18089"/>
    <cellStyle name="Normal 5 7 4 3" xfId="3315"/>
    <cellStyle name="Normal 5 7 4 3 2" xfId="5264"/>
    <cellStyle name="Normal 5 7 4 3 2 2" xfId="20034"/>
    <cellStyle name="Normal 5 7 4 3 3" xfId="18091"/>
    <cellStyle name="Normal 5 7 4 4" xfId="5261"/>
    <cellStyle name="Normal 5 7 4 4 2" xfId="20031"/>
    <cellStyle name="Normal 5 7 4 5" xfId="18088"/>
    <cellStyle name="Normal 5 7 5" xfId="3316"/>
    <cellStyle name="Normal 5 7 5 2" xfId="3317"/>
    <cellStyle name="Normal 5 7 5 2 2" xfId="5266"/>
    <cellStyle name="Normal 5 7 5 2 2 2" xfId="20036"/>
    <cellStyle name="Normal 5 7 5 2 3" xfId="18093"/>
    <cellStyle name="Normal 5 7 5 3" xfId="5265"/>
    <cellStyle name="Normal 5 7 5 3 2" xfId="20035"/>
    <cellStyle name="Normal 5 7 5 4" xfId="18092"/>
    <cellStyle name="Normal 5 7 6" xfId="3318"/>
    <cellStyle name="Normal 5 7 6 2" xfId="5267"/>
    <cellStyle name="Normal 5 7 6 2 2" xfId="20037"/>
    <cellStyle name="Normal 5 7 6 3" xfId="18094"/>
    <cellStyle name="Normal 5 7 7" xfId="5236"/>
    <cellStyle name="Normal 5 7 7 2" xfId="20006"/>
    <cellStyle name="Normal 5 7 8" xfId="18063"/>
    <cellStyle name="Normal 5 8" xfId="3319"/>
    <cellStyle name="Normal 5 8 2" xfId="3320"/>
    <cellStyle name="Normal 5 8 2 2" xfId="3321"/>
    <cellStyle name="Normal 5 8 2 2 2" xfId="3322"/>
    <cellStyle name="Normal 5 8 2 2 2 2" xfId="3323"/>
    <cellStyle name="Normal 5 8 2 2 2 2 2" xfId="5272"/>
    <cellStyle name="Normal 5 8 2 2 2 2 2 2" xfId="20042"/>
    <cellStyle name="Normal 5 8 2 2 2 2 3" xfId="18099"/>
    <cellStyle name="Normal 5 8 2 2 2 3" xfId="5271"/>
    <cellStyle name="Normal 5 8 2 2 2 3 2" xfId="20041"/>
    <cellStyle name="Normal 5 8 2 2 2 4" xfId="18098"/>
    <cellStyle name="Normal 5 8 2 2 3" xfId="3324"/>
    <cellStyle name="Normal 5 8 2 2 3 2" xfId="5273"/>
    <cellStyle name="Normal 5 8 2 2 3 2 2" xfId="20043"/>
    <cellStyle name="Normal 5 8 2 2 3 3" xfId="18100"/>
    <cellStyle name="Normal 5 8 2 2 4" xfId="5270"/>
    <cellStyle name="Normal 5 8 2 2 4 2" xfId="20040"/>
    <cellStyle name="Normal 5 8 2 2 5" xfId="18097"/>
    <cellStyle name="Normal 5 8 2 3" xfId="3325"/>
    <cellStyle name="Normal 5 8 2 3 2" xfId="3326"/>
    <cellStyle name="Normal 5 8 2 3 2 2" xfId="5275"/>
    <cellStyle name="Normal 5 8 2 3 2 2 2" xfId="20045"/>
    <cellStyle name="Normal 5 8 2 3 2 3" xfId="18102"/>
    <cellStyle name="Normal 5 8 2 3 3" xfId="5274"/>
    <cellStyle name="Normal 5 8 2 3 3 2" xfId="20044"/>
    <cellStyle name="Normal 5 8 2 3 4" xfId="18101"/>
    <cellStyle name="Normal 5 8 2 4" xfId="3327"/>
    <cellStyle name="Normal 5 8 2 4 2" xfId="5276"/>
    <cellStyle name="Normal 5 8 2 4 2 2" xfId="20046"/>
    <cellStyle name="Normal 5 8 2 4 3" xfId="18103"/>
    <cellStyle name="Normal 5 8 2 5" xfId="5269"/>
    <cellStyle name="Normal 5 8 2 5 2" xfId="20039"/>
    <cellStyle name="Normal 5 8 2 6" xfId="18096"/>
    <cellStyle name="Normal 5 8 3" xfId="3328"/>
    <cellStyle name="Normal 5 8 3 2" xfId="3329"/>
    <cellStyle name="Normal 5 8 3 2 2" xfId="3330"/>
    <cellStyle name="Normal 5 8 3 2 2 2" xfId="5279"/>
    <cellStyle name="Normal 5 8 3 2 2 2 2" xfId="20049"/>
    <cellStyle name="Normal 5 8 3 2 2 3" xfId="18106"/>
    <cellStyle name="Normal 5 8 3 2 3" xfId="5278"/>
    <cellStyle name="Normal 5 8 3 2 3 2" xfId="20048"/>
    <cellStyle name="Normal 5 8 3 2 4" xfId="18105"/>
    <cellStyle name="Normal 5 8 3 3" xfId="3331"/>
    <cellStyle name="Normal 5 8 3 3 2" xfId="5280"/>
    <cellStyle name="Normal 5 8 3 3 2 2" xfId="20050"/>
    <cellStyle name="Normal 5 8 3 3 3" xfId="18107"/>
    <cellStyle name="Normal 5 8 3 4" xfId="5277"/>
    <cellStyle name="Normal 5 8 3 4 2" xfId="20047"/>
    <cellStyle name="Normal 5 8 3 5" xfId="18104"/>
    <cellStyle name="Normal 5 8 4" xfId="3332"/>
    <cellStyle name="Normal 5 8 4 2" xfId="3333"/>
    <cellStyle name="Normal 5 8 4 2 2" xfId="5282"/>
    <cellStyle name="Normal 5 8 4 2 2 2" xfId="20052"/>
    <cellStyle name="Normal 5 8 4 2 3" xfId="18109"/>
    <cellStyle name="Normal 5 8 4 3" xfId="5281"/>
    <cellStyle name="Normal 5 8 4 3 2" xfId="20051"/>
    <cellStyle name="Normal 5 8 4 4" xfId="18108"/>
    <cellStyle name="Normal 5 8 5" xfId="3334"/>
    <cellStyle name="Normal 5 8 5 2" xfId="5283"/>
    <cellStyle name="Normal 5 8 5 2 2" xfId="20053"/>
    <cellStyle name="Normal 5 8 5 3" xfId="18110"/>
    <cellStyle name="Normal 5 8 6" xfId="5268"/>
    <cellStyle name="Normal 5 8 6 2" xfId="20038"/>
    <cellStyle name="Normal 5 8 7" xfId="18095"/>
    <cellStyle name="Normal 5 9" xfId="3335"/>
    <cellStyle name="Normal 5 9 2" xfId="3336"/>
    <cellStyle name="Normal 5 9 2 2" xfId="3337"/>
    <cellStyle name="Normal 5 9 2 2 2" xfId="3338"/>
    <cellStyle name="Normal 5 9 2 2 2 2" xfId="3339"/>
    <cellStyle name="Normal 5 9 2 2 2 2 2" xfId="5288"/>
    <cellStyle name="Normal 5 9 2 2 2 2 2 2" xfId="20058"/>
    <cellStyle name="Normal 5 9 2 2 2 2 3" xfId="18115"/>
    <cellStyle name="Normal 5 9 2 2 2 3" xfId="5287"/>
    <cellStyle name="Normal 5 9 2 2 2 3 2" xfId="20057"/>
    <cellStyle name="Normal 5 9 2 2 2 4" xfId="18114"/>
    <cellStyle name="Normal 5 9 2 2 3" xfId="3340"/>
    <cellStyle name="Normal 5 9 2 2 3 2" xfId="5289"/>
    <cellStyle name="Normal 5 9 2 2 3 2 2" xfId="20059"/>
    <cellStyle name="Normal 5 9 2 2 3 3" xfId="18116"/>
    <cellStyle name="Normal 5 9 2 2 4" xfId="5286"/>
    <cellStyle name="Normal 5 9 2 2 4 2" xfId="20056"/>
    <cellStyle name="Normal 5 9 2 2 5" xfId="18113"/>
    <cellStyle name="Normal 5 9 2 3" xfId="3341"/>
    <cellStyle name="Normal 5 9 2 3 2" xfId="3342"/>
    <cellStyle name="Normal 5 9 2 3 2 2" xfId="5291"/>
    <cellStyle name="Normal 5 9 2 3 2 2 2" xfId="20061"/>
    <cellStyle name="Normal 5 9 2 3 2 3" xfId="18118"/>
    <cellStyle name="Normal 5 9 2 3 3" xfId="5290"/>
    <cellStyle name="Normal 5 9 2 3 3 2" xfId="20060"/>
    <cellStyle name="Normal 5 9 2 3 4" xfId="18117"/>
    <cellStyle name="Normal 5 9 2 4" xfId="3343"/>
    <cellStyle name="Normal 5 9 2 4 2" xfId="5292"/>
    <cellStyle name="Normal 5 9 2 4 2 2" xfId="20062"/>
    <cellStyle name="Normal 5 9 2 4 3" xfId="18119"/>
    <cellStyle name="Normal 5 9 2 5" xfId="5285"/>
    <cellStyle name="Normal 5 9 2 5 2" xfId="20055"/>
    <cellStyle name="Normal 5 9 2 6" xfId="18112"/>
    <cellStyle name="Normal 5 9 3" xfId="3344"/>
    <cellStyle name="Normal 5 9 3 2" xfId="3345"/>
    <cellStyle name="Normal 5 9 3 2 2" xfId="3346"/>
    <cellStyle name="Normal 5 9 3 2 2 2" xfId="5295"/>
    <cellStyle name="Normal 5 9 3 2 2 2 2" xfId="20065"/>
    <cellStyle name="Normal 5 9 3 2 2 3" xfId="18122"/>
    <cellStyle name="Normal 5 9 3 2 3" xfId="5294"/>
    <cellStyle name="Normal 5 9 3 2 3 2" xfId="20064"/>
    <cellStyle name="Normal 5 9 3 2 4" xfId="18121"/>
    <cellStyle name="Normal 5 9 3 3" xfId="3347"/>
    <cellStyle name="Normal 5 9 3 3 2" xfId="5296"/>
    <cellStyle name="Normal 5 9 3 3 2 2" xfId="20066"/>
    <cellStyle name="Normal 5 9 3 3 3" xfId="18123"/>
    <cellStyle name="Normal 5 9 3 4" xfId="5293"/>
    <cellStyle name="Normal 5 9 3 4 2" xfId="20063"/>
    <cellStyle name="Normal 5 9 3 5" xfId="18120"/>
    <cellStyle name="Normal 5 9 4" xfId="3348"/>
    <cellStyle name="Normal 5 9 4 2" xfId="3349"/>
    <cellStyle name="Normal 5 9 4 2 2" xfId="5298"/>
    <cellStyle name="Normal 5 9 4 2 2 2" xfId="20068"/>
    <cellStyle name="Normal 5 9 4 2 3" xfId="18125"/>
    <cellStyle name="Normal 5 9 4 3" xfId="5297"/>
    <cellStyle name="Normal 5 9 4 3 2" xfId="20067"/>
    <cellStyle name="Normal 5 9 4 4" xfId="18124"/>
    <cellStyle name="Normal 5 9 5" xfId="3350"/>
    <cellStyle name="Normal 5 9 5 2" xfId="5299"/>
    <cellStyle name="Normal 5 9 5 2 2" xfId="20069"/>
    <cellStyle name="Normal 5 9 5 3" xfId="18126"/>
    <cellStyle name="Normal 5 9 6" xfId="5284"/>
    <cellStyle name="Normal 5 9 6 2" xfId="20054"/>
    <cellStyle name="Normal 5 9 7" xfId="18111"/>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2 5" xfId="18130"/>
    <cellStyle name="Normal 6 2 3" xfId="9237"/>
    <cellStyle name="Normal 6 2 4" xfId="6442"/>
    <cellStyle name="Normal 6 3" xfId="1376"/>
    <cellStyle name="Normal 6 3 2" xfId="15349"/>
    <cellStyle name="Normal 6 3 3" xfId="6441"/>
    <cellStyle name="Normal 6 3 4" xfId="16185"/>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2 4" xfId="20070"/>
    <cellStyle name="Normal 64 3" xfId="5955"/>
    <cellStyle name="Normal 64 4" xfId="6444"/>
    <cellStyle name="Normal 64 5" xfId="18127"/>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 Text 5" xfId="16146"/>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pGrey 5" xfId="161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3 5" xfId="18128"/>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 8" xfId="16148"/>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2 3" xfId="16127"/>
    <cellStyle name="Заголовки до таблиць в бюлетень 2 4" xfId="20228"/>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ки до таблиць в бюлетень 6" xfId="16128"/>
    <cellStyle name="Заголовки до таблиць в бюлетень 7" xfId="20177"/>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3"/>
    <cellStyle name="Звичайний 10 2 2 2 2 2" xfId="20087"/>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4"/>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2 3" xfId="20081"/>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2" xfId="433"/>
    <cellStyle name="Звичайний 22 2" xfId="16079"/>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5"/>
    <cellStyle name="Звичайний 3 4 3" xfId="11738"/>
    <cellStyle name="Звичайний 3 5" xfId="468"/>
    <cellStyle name="Звичайний 3 5 2" xfId="12335"/>
    <cellStyle name="Звичайний 3 6" xfId="1371"/>
    <cellStyle name="Звичайний 3 7" xfId="16087"/>
    <cellStyle name="Звичайний 3 8" xfId="20083"/>
    <cellStyle name="Звичайний 3 9" xfId="20234"/>
    <cellStyle name="Звичайний 30" xfId="466"/>
    <cellStyle name="Звичайний 31" xfId="467"/>
    <cellStyle name="Звичайний 32" xfId="1248"/>
    <cellStyle name="Звичайний 33" xfId="16081"/>
    <cellStyle name="Звичайний 33 2" xfId="20084"/>
    <cellStyle name="Звичайний 34" xfId="16086"/>
    <cellStyle name="Звичайний 35" xfId="16088"/>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2 4" xfId="20080"/>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ИТОГОВЫЙ 5" xfId="16149"/>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2 5" xfId="16183"/>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2 5" xfId="18129"/>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2 6" xfId="20071"/>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0 6" xfId="20073"/>
    <cellStyle name="Обычный 2 10 7" xfId="20231"/>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51" xfId="16089"/>
    <cellStyle name="Обычный 2 52" xfId="16090"/>
    <cellStyle name="Обычный 2 53" xfId="16091"/>
    <cellStyle name="Обычный 2 54" xfId="16092"/>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2"/>
    <cellStyle name="Обычный 2 8 2 2 2 2 2 2" xfId="20085"/>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2 3" xfId="20072"/>
    <cellStyle name="Обычный 2 9 2 4" xfId="20230"/>
    <cellStyle name="Обычный 2 9 3" xfId="10717"/>
    <cellStyle name="Обычный 2 9 4" xfId="5372"/>
    <cellStyle name="Обычный 2 9 5" xfId="16184"/>
    <cellStyle name="Обычный 2 9 6" xfId="20133"/>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2 2 2 3" xfId="20079"/>
    <cellStyle name="Обычный 23 3 2 3" xfId="447"/>
    <cellStyle name="Обычный 23 3 2 3 2" xfId="16078"/>
    <cellStyle name="Обычный 23 3 2 3 3" xfId="20078"/>
    <cellStyle name="Обычный 23 3 2 4" xfId="13136"/>
    <cellStyle name="Обычный 23 3 3" xfId="41"/>
    <cellStyle name="Обычный 23 3 3 2" xfId="457"/>
    <cellStyle name="Обычный 23 3 3 2 2" xfId="474"/>
    <cellStyle name="Обычный 23 3 3 3" xfId="473"/>
    <cellStyle name="Обычный 23 3 3 4" xfId="16093"/>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6 5" xfId="20077"/>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12" xfId="20074"/>
    <cellStyle name="Обычный 44 13" xfId="20232"/>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 9" xfId="20086"/>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0"/>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80" xfId="20075"/>
    <cellStyle name="Обычный 81" xfId="20082"/>
    <cellStyle name="Обычный 82" xfId="20233"/>
    <cellStyle name="Обычный 83" xfId="20235"/>
    <cellStyle name="Обычный 84" xfId="20237"/>
    <cellStyle name="Обычный 85" xfId="20236"/>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инансовый 90" xfId="16094"/>
    <cellStyle name="Финансовый 91" xfId="20076"/>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Шапка 7" xfId="16150"/>
    <cellStyle name="Ю" xfId="9137"/>
    <cellStyle name="Ю-FreeSet_10" xfId="6554"/>
  </cellStyles>
  <dxfs count="10">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color rgb="FFFAE6E9"/>
      </font>
      <fill>
        <patternFill patternType="solid">
          <bgColor rgb="FFFAE6E9"/>
        </patternFill>
      </fill>
    </dxf>
  </dxfs>
  <tableStyles count="0" defaultTableStyle="TableStyleMedium2" defaultPivotStyle="PivotStyleLight16"/>
  <colors>
    <mruColors>
      <color rgb="FF057D46"/>
      <color rgb="FF91C864"/>
      <color rgb="FF7D0532"/>
      <color rgb="FFDC4B64"/>
      <color rgb="FFED7D31"/>
      <color rgb="FF005591"/>
      <color rgb="FF46AFE6"/>
      <color rgb="FF505050"/>
      <color rgb="FF7B1829"/>
      <color rgb="FFF7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themeOverride" Target="../theme/themeOverride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openxmlformats.org/officeDocument/2006/relationships/image" Target="../media/image14.png"/><Relationship Id="rId1" Type="http://schemas.openxmlformats.org/officeDocument/2006/relationships/themeOverride" Target="../theme/themeOverride8.xml"/></Relationships>
</file>

<file path=xl/charts/_rels/chart3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themeOverride" Target="../theme/themeOverride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3.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4.png"/></Relationships>
</file>

<file path=xl/charts/_rels/chart80.xml.rels><?xml version="1.0" encoding="UTF-8" standalone="yes"?>
<Relationships xmlns="http://schemas.openxmlformats.org/package/2006/relationships"><Relationship Id="rId1" Type="http://schemas.openxmlformats.org/officeDocument/2006/relationships/image" Target="../media/image14.pn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0.xml"/><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20.png"/></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4.png"/></Relationships>
</file>

<file path=xl/charts/_rels/chart85.xml.rels><?xml version="1.0" encoding="UTF-8" standalone="yes"?>
<Relationships xmlns="http://schemas.openxmlformats.org/package/2006/relationships"><Relationship Id="rId1" Type="http://schemas.openxmlformats.org/officeDocument/2006/relationships/image" Target="../media/image14.png"/></Relationships>
</file>

<file path=xl/charts/_rels/chart86.xml.rels><?xml version="1.0" encoding="UTF-8" standalone="yes"?>
<Relationships xmlns="http://schemas.openxmlformats.org/package/2006/relationships"><Relationship Id="rId1" Type="http://schemas.openxmlformats.org/officeDocument/2006/relationships/image" Target="../media/image14.png"/></Relationships>
</file>

<file path=xl/charts/_rels/chart87.xml.rels><?xml version="1.0" encoding="UTF-8" standalone="yes"?>
<Relationships xmlns="http://schemas.openxmlformats.org/package/2006/relationships"><Relationship Id="rId1" Type="http://schemas.openxmlformats.org/officeDocument/2006/relationships/image" Target="../media/image14.png"/></Relationships>
</file>

<file path=xl/charts/_rels/chart88.xml.rels><?xml version="1.0" encoding="UTF-8" standalone="yes"?>
<Relationships xmlns="http://schemas.openxmlformats.org/package/2006/relationships"><Relationship Id="rId1" Type="http://schemas.openxmlformats.org/officeDocument/2006/relationships/image" Target="../media/image14.png"/></Relationships>
</file>

<file path=xl/charts/_rels/chart8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21.png"/></Relationships>
</file>

<file path=xl/charts/_rels/chart90.xml.rels><?xml version="1.0" encoding="UTF-8" standalone="yes"?>
<Relationships xmlns="http://schemas.openxmlformats.org/package/2006/relationships"><Relationship Id="rId1" Type="http://schemas.openxmlformats.org/officeDocument/2006/relationships/image" Target="../media/image21.pn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1.png"/></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22.tif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74781056"/>
        <c:axId val="74782976"/>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3" formatCode="0.0">
                  <c:v>4.0999999999999996</c:v>
                </c:pt>
                <c:pt idx="26" formatCode="0.0">
                  <c:v>2.2999999999999998</c:v>
                </c:pt>
                <c:pt idx="29" formatCode="0.0">
                  <c:v>4.8</c:v>
                </c:pt>
                <c:pt idx="32" formatCode="0.0">
                  <c:v>5.3</c:v>
                </c:pt>
                <c:pt idx="35" formatCode="0.0">
                  <c:v>6</c:v>
                </c:pt>
                <c:pt idx="38" formatCode="0.0">
                  <c:v>7.3</c:v>
                </c:pt>
                <c:pt idx="41" formatCode="0.0">
                  <c:v>5.3</c:v>
                </c:pt>
                <c:pt idx="44" formatCode="0.0">
                  <c:v>5.2</c:v>
                </c:pt>
                <c:pt idx="47" formatCode="0.0">
                  <c:v>5</c:v>
                </c:pt>
                <c:pt idx="50">
                  <c:v>5</c:v>
                </c:pt>
                <c:pt idx="53">
                  <c:v>5</c:v>
                </c:pt>
                <c:pt idx="56">
                  <c:v>5</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2.4</c:v>
                </c:pt>
                <c:pt idx="32" formatCode="0.0">
                  <c:v>3.1</c:v>
                </c:pt>
                <c:pt idx="35" formatCode="0.0">
                  <c:v>4.7</c:v>
                </c:pt>
                <c:pt idx="38" formatCode="0.0">
                  <c:v>6</c:v>
                </c:pt>
                <c:pt idx="41" formatCode="0.0">
                  <c:v>5.9</c:v>
                </c:pt>
                <c:pt idx="44" formatCode="0.0">
                  <c:v>5.7</c:v>
                </c:pt>
                <c:pt idx="47" formatCode="0.0">
                  <c:v>5.5</c:v>
                </c:pt>
                <c:pt idx="50">
                  <c:v>5.3</c:v>
                </c:pt>
                <c:pt idx="53">
                  <c:v>5.2</c:v>
                </c:pt>
                <c:pt idx="56">
                  <c:v>5.0999999999999996</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74781056"/>
        <c:axId val="74782976"/>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74781056"/>
        <c:axId val="74782976"/>
      </c:scatterChart>
      <c:dateAx>
        <c:axId val="7478105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4782976"/>
        <c:crosses val="autoZero"/>
        <c:auto val="0"/>
        <c:lblOffset val="100"/>
        <c:baseTimeUnit val="days"/>
        <c:minorUnit val="12"/>
      </c:dateAx>
      <c:valAx>
        <c:axId val="747829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4781056"/>
        <c:crosses val="autoZero"/>
        <c:crossBetween val="between"/>
      </c:valAx>
      <c:spPr>
        <a:blipFill dpi="0" rotWithShape="1">
          <a:blip xmlns:r="http://schemas.openxmlformats.org/officeDocument/2006/relationships" r:embed="rId2"/>
          <a:srcRect/>
          <a:stretch>
            <a:fillRect l="5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'B.1.4'!$C$1</c:f>
              <c:strCache>
                <c:ptCount val="1"/>
                <c:pt idx="0">
                  <c:v>Німеччина</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'B.1.4'!$C$4:$C$33</c:f>
              <c:numCache>
                <c:formatCode>0.0</c:formatCode>
                <c:ptCount val="30"/>
                <c:pt idx="0">
                  <c:v>1.7</c:v>
                </c:pt>
                <c:pt idx="1">
                  <c:v>2.2999999999999998</c:v>
                </c:pt>
                <c:pt idx="2">
                  <c:v>2.6</c:v>
                </c:pt>
                <c:pt idx="3">
                  <c:v>4.5999999999999996</c:v>
                </c:pt>
                <c:pt idx="4">
                  <c:v>3.7</c:v>
                </c:pt>
                <c:pt idx="5">
                  <c:v>3.3</c:v>
                </c:pt>
                <c:pt idx="6">
                  <c:v>3.9</c:v>
                </c:pt>
                <c:pt idx="7">
                  <c:v>3.4</c:v>
                </c:pt>
                <c:pt idx="8">
                  <c:v>2.8</c:v>
                </c:pt>
                <c:pt idx="9">
                  <c:v>2</c:v>
                </c:pt>
                <c:pt idx="10">
                  <c:v>2.7</c:v>
                </c:pt>
                <c:pt idx="11">
                  <c:v>1.6</c:v>
                </c:pt>
                <c:pt idx="12">
                  <c:v>1.6</c:v>
                </c:pt>
                <c:pt idx="13">
                  <c:v>1.3</c:v>
                </c:pt>
                <c:pt idx="14">
                  <c:v>1.4</c:v>
                </c:pt>
                <c:pt idx="15">
                  <c:v>1.1000000000000001</c:v>
                </c:pt>
                <c:pt idx="16">
                  <c:v>1.4</c:v>
                </c:pt>
                <c:pt idx="17">
                  <c:v>2.1</c:v>
                </c:pt>
                <c:pt idx="18">
                  <c:v>2</c:v>
                </c:pt>
                <c:pt idx="19">
                  <c:v>2.2999999999999998</c:v>
                </c:pt>
                <c:pt idx="20">
                  <c:v>1.4</c:v>
                </c:pt>
                <c:pt idx="21">
                  <c:v>2.8</c:v>
                </c:pt>
                <c:pt idx="22">
                  <c:v>2</c:v>
                </c:pt>
                <c:pt idx="23">
                  <c:v>2.1</c:v>
                </c:pt>
                <c:pt idx="24">
                  <c:v>2.2000000000000002</c:v>
                </c:pt>
                <c:pt idx="25">
                  <c:v>1.3</c:v>
                </c:pt>
                <c:pt idx="26">
                  <c:v>2.8</c:v>
                </c:pt>
                <c:pt idx="27">
                  <c:v>2.6</c:v>
                </c:pt>
                <c:pt idx="28">
                  <c:v>4</c:v>
                </c:pt>
                <c:pt idx="29">
                  <c:v>4.0999999999999996</c:v>
                </c:pt>
              </c:numCache>
            </c:numRef>
          </c:val>
          <c:smooth val="0"/>
          <c:extLst>
            <c:ext xmlns:c16="http://schemas.microsoft.com/office/drawing/2014/chart" uri="{C3380CC4-5D6E-409C-BE32-E72D297353CC}">
              <c16:uniqueId val="{00000000-3D6E-452D-BF19-24B1BCD4A5C5}"/>
            </c:ext>
          </c:extLst>
        </c:ser>
        <c:ser>
          <c:idx val="2"/>
          <c:order val="1"/>
          <c:tx>
            <c:strRef>
              <c:f>'B.1.4'!$D$1</c:f>
              <c:strCache>
                <c:ptCount val="1"/>
                <c:pt idx="0">
                  <c:v>Грузія</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'B.1.4'!$D$4:$D$33</c:f>
              <c:numCache>
                <c:formatCode>0.0</c:formatCode>
                <c:ptCount val="30"/>
                <c:pt idx="0">
                  <c:v>13.1</c:v>
                </c:pt>
                <c:pt idx="1">
                  <c:v>7.8</c:v>
                </c:pt>
                <c:pt idx="2">
                  <c:v>6.4</c:v>
                </c:pt>
                <c:pt idx="3">
                  <c:v>4</c:v>
                </c:pt>
                <c:pt idx="4">
                  <c:v>3</c:v>
                </c:pt>
                <c:pt idx="5">
                  <c:v>4.3</c:v>
                </c:pt>
                <c:pt idx="6">
                  <c:v>4.8</c:v>
                </c:pt>
                <c:pt idx="7">
                  <c:v>4.5999999999999996</c:v>
                </c:pt>
                <c:pt idx="8">
                  <c:v>4.9000000000000004</c:v>
                </c:pt>
                <c:pt idx="9">
                  <c:v>5.0999999999999996</c:v>
                </c:pt>
                <c:pt idx="10">
                  <c:v>6.3</c:v>
                </c:pt>
                <c:pt idx="11">
                  <c:v>5.3</c:v>
                </c:pt>
                <c:pt idx="12">
                  <c:v>6.9</c:v>
                </c:pt>
                <c:pt idx="13">
                  <c:v>8</c:v>
                </c:pt>
                <c:pt idx="14">
                  <c:v>7.3</c:v>
                </c:pt>
                <c:pt idx="15">
                  <c:v>7.5</c:v>
                </c:pt>
                <c:pt idx="16">
                  <c:v>10.1</c:v>
                </c:pt>
                <c:pt idx="17">
                  <c:v>10.1</c:v>
                </c:pt>
                <c:pt idx="18">
                  <c:v>11.7</c:v>
                </c:pt>
                <c:pt idx="19">
                  <c:v>15.6</c:v>
                </c:pt>
                <c:pt idx="20">
                  <c:v>17.7</c:v>
                </c:pt>
                <c:pt idx="21">
                  <c:v>20.5</c:v>
                </c:pt>
                <c:pt idx="22">
                  <c:v>18.5</c:v>
                </c:pt>
                <c:pt idx="23">
                  <c:v>19.600000000000001</c:v>
                </c:pt>
                <c:pt idx="24">
                  <c:v>18.3</c:v>
                </c:pt>
                <c:pt idx="25">
                  <c:v>16.8</c:v>
                </c:pt>
                <c:pt idx="26">
                  <c:v>16.8</c:v>
                </c:pt>
                <c:pt idx="27">
                  <c:v>16.2</c:v>
                </c:pt>
                <c:pt idx="28">
                  <c:v>14.4</c:v>
                </c:pt>
                <c:pt idx="29">
                  <c:v>15.2</c:v>
                </c:pt>
              </c:numCache>
            </c:numRef>
          </c:val>
          <c:smooth val="0"/>
          <c:extLst>
            <c:ext xmlns:c16="http://schemas.microsoft.com/office/drawing/2014/chart" uri="{C3380CC4-5D6E-409C-BE32-E72D297353CC}">
              <c16:uniqueId val="{00000001-3D6E-452D-BF19-24B1BCD4A5C5}"/>
            </c:ext>
          </c:extLst>
        </c:ser>
        <c:ser>
          <c:idx val="3"/>
          <c:order val="2"/>
          <c:tx>
            <c:strRef>
              <c:f>'B.1.4'!$E$1</c:f>
              <c:strCache>
                <c:ptCount val="1"/>
                <c:pt idx="0">
                  <c:v>Туреччина</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'B.1.4'!$E$4:$E$33</c:f>
              <c:numCache>
                <c:formatCode>0.0</c:formatCode>
                <c:ptCount val="30"/>
                <c:pt idx="0">
                  <c:v>6</c:v>
                </c:pt>
                <c:pt idx="1">
                  <c:v>7.9</c:v>
                </c:pt>
                <c:pt idx="2">
                  <c:v>9.6999999999999993</c:v>
                </c:pt>
                <c:pt idx="3">
                  <c:v>10</c:v>
                </c:pt>
                <c:pt idx="4">
                  <c:v>9.1</c:v>
                </c:pt>
                <c:pt idx="5">
                  <c:v>7.1</c:v>
                </c:pt>
                <c:pt idx="6">
                  <c:v>6.1</c:v>
                </c:pt>
                <c:pt idx="7">
                  <c:v>8</c:v>
                </c:pt>
                <c:pt idx="8">
                  <c:v>14.4</c:v>
                </c:pt>
                <c:pt idx="9">
                  <c:v>19.100000000000001</c:v>
                </c:pt>
                <c:pt idx="10">
                  <c:v>19.600000000000001</c:v>
                </c:pt>
                <c:pt idx="11">
                  <c:v>20.9</c:v>
                </c:pt>
                <c:pt idx="12">
                  <c:v>19.399999999999999</c:v>
                </c:pt>
                <c:pt idx="13">
                  <c:v>17.899999999999999</c:v>
                </c:pt>
                <c:pt idx="14">
                  <c:v>15.4</c:v>
                </c:pt>
                <c:pt idx="15">
                  <c:v>19.100000000000001</c:v>
                </c:pt>
                <c:pt idx="16">
                  <c:v>24</c:v>
                </c:pt>
                <c:pt idx="17">
                  <c:v>22.7</c:v>
                </c:pt>
                <c:pt idx="18">
                  <c:v>21.1</c:v>
                </c:pt>
                <c:pt idx="19">
                  <c:v>16.3</c:v>
                </c:pt>
                <c:pt idx="20">
                  <c:v>9.8000000000000007</c:v>
                </c:pt>
                <c:pt idx="21">
                  <c:v>7</c:v>
                </c:pt>
                <c:pt idx="22">
                  <c:v>8.5</c:v>
                </c:pt>
                <c:pt idx="23">
                  <c:v>9.4</c:v>
                </c:pt>
                <c:pt idx="24">
                  <c:v>11.7</c:v>
                </c:pt>
                <c:pt idx="25">
                  <c:v>13.8</c:v>
                </c:pt>
                <c:pt idx="26">
                  <c:v>17.3</c:v>
                </c:pt>
                <c:pt idx="27">
                  <c:v>13.5</c:v>
                </c:pt>
                <c:pt idx="28">
                  <c:v>8.6999999999999993</c:v>
                </c:pt>
                <c:pt idx="29">
                  <c:v>6</c:v>
                </c:pt>
              </c:numCache>
            </c:numRef>
          </c:val>
          <c:smooth val="0"/>
          <c:extLst>
            <c:ext xmlns:c16="http://schemas.microsoft.com/office/drawing/2014/chart" uri="{C3380CC4-5D6E-409C-BE32-E72D297353CC}">
              <c16:uniqueId val="{00000002-3D6E-452D-BF19-24B1BCD4A5C5}"/>
            </c:ext>
          </c:extLst>
        </c:ser>
        <c:ser>
          <c:idx val="4"/>
          <c:order val="3"/>
          <c:tx>
            <c:strRef>
              <c:f>'B.1.4'!$F$1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'B.1.4'!$F$4:$F$33</c:f>
              <c:numCache>
                <c:formatCode>0.0</c:formatCode>
                <c:ptCount val="30"/>
                <c:pt idx="0">
                  <c:v>1.9</c:v>
                </c:pt>
                <c:pt idx="1">
                  <c:v>1.5</c:v>
                </c:pt>
                <c:pt idx="2">
                  <c:v>1.6</c:v>
                </c:pt>
                <c:pt idx="3">
                  <c:v>1.4</c:v>
                </c:pt>
                <c:pt idx="4">
                  <c:v>1.6</c:v>
                </c:pt>
                <c:pt idx="5">
                  <c:v>1.6</c:v>
                </c:pt>
                <c:pt idx="6">
                  <c:v>1.7</c:v>
                </c:pt>
                <c:pt idx="7">
                  <c:v>1.9</c:v>
                </c:pt>
                <c:pt idx="8">
                  <c:v>2.5</c:v>
                </c:pt>
                <c:pt idx="9">
                  <c:v>2.7</c:v>
                </c:pt>
                <c:pt idx="10">
                  <c:v>3</c:v>
                </c:pt>
                <c:pt idx="11">
                  <c:v>3.4</c:v>
                </c:pt>
                <c:pt idx="12">
                  <c:v>3.8</c:v>
                </c:pt>
                <c:pt idx="13">
                  <c:v>4.5</c:v>
                </c:pt>
                <c:pt idx="14">
                  <c:v>4.7</c:v>
                </c:pt>
                <c:pt idx="15">
                  <c:v>4.9000000000000004</c:v>
                </c:pt>
                <c:pt idx="16">
                  <c:v>5.6</c:v>
                </c:pt>
                <c:pt idx="17">
                  <c:v>5.4</c:v>
                </c:pt>
                <c:pt idx="18">
                  <c:v>5.8</c:v>
                </c:pt>
                <c:pt idx="19">
                  <c:v>6.1</c:v>
                </c:pt>
                <c:pt idx="20">
                  <c:v>5.9</c:v>
                </c:pt>
                <c:pt idx="21">
                  <c:v>6.1</c:v>
                </c:pt>
                <c:pt idx="22">
                  <c:v>6.2</c:v>
                </c:pt>
                <c:pt idx="23">
                  <c:v>6.1</c:v>
                </c:pt>
                <c:pt idx="24">
                  <c:v>5.7</c:v>
                </c:pt>
                <c:pt idx="25">
                  <c:v>5.2</c:v>
                </c:pt>
                <c:pt idx="26">
                  <c:v>6</c:v>
                </c:pt>
                <c:pt idx="27">
                  <c:v>6.7</c:v>
                </c:pt>
                <c:pt idx="28">
                  <c:v>6.2</c:v>
                </c:pt>
                <c:pt idx="29">
                  <c:v>6.3</c:v>
                </c:pt>
              </c:numCache>
            </c:numRef>
          </c:val>
          <c:smooth val="0"/>
          <c:extLst>
            <c:ext xmlns:c16="http://schemas.microsoft.com/office/drawing/2014/chart" uri="{C3380CC4-5D6E-409C-BE32-E72D297353CC}">
              <c16:uniqueId val="{00000003-3D6E-452D-BF19-24B1BCD4A5C5}"/>
            </c:ext>
          </c:extLst>
        </c:ser>
        <c:ser>
          <c:idx val="5"/>
          <c:order val="4"/>
          <c:tx>
            <c:strRef>
              <c:f>'B.1.4'!$G$1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'B.1.4'!$G$4:$G$33</c:f>
              <c:numCache>
                <c:formatCode>0.0</c:formatCode>
                <c:ptCount val="30"/>
                <c:pt idx="0">
                  <c:v>2</c:v>
                </c:pt>
                <c:pt idx="1">
                  <c:v>2.5</c:v>
                </c:pt>
                <c:pt idx="2">
                  <c:v>3</c:v>
                </c:pt>
                <c:pt idx="3">
                  <c:v>3.6</c:v>
                </c:pt>
                <c:pt idx="4">
                  <c:v>5.2</c:v>
                </c:pt>
                <c:pt idx="5">
                  <c:v>6.1</c:v>
                </c:pt>
                <c:pt idx="6">
                  <c:v>6.7</c:v>
                </c:pt>
                <c:pt idx="7">
                  <c:v>8.5</c:v>
                </c:pt>
                <c:pt idx="8">
                  <c:v>9</c:v>
                </c:pt>
                <c:pt idx="9">
                  <c:v>11.9</c:v>
                </c:pt>
                <c:pt idx="10">
                  <c:v>10.199999999999999</c:v>
                </c:pt>
                <c:pt idx="11">
                  <c:v>11.2</c:v>
                </c:pt>
                <c:pt idx="12">
                  <c:v>10.4</c:v>
                </c:pt>
                <c:pt idx="13">
                  <c:v>10.7</c:v>
                </c:pt>
                <c:pt idx="14">
                  <c:v>10.3</c:v>
                </c:pt>
                <c:pt idx="15">
                  <c:v>9.3000000000000007</c:v>
                </c:pt>
                <c:pt idx="16">
                  <c:v>8.4</c:v>
                </c:pt>
                <c:pt idx="17">
                  <c:v>7.2</c:v>
                </c:pt>
                <c:pt idx="18">
                  <c:v>6</c:v>
                </c:pt>
                <c:pt idx="19">
                  <c:v>5</c:v>
                </c:pt>
                <c:pt idx="20">
                  <c:v>4.5</c:v>
                </c:pt>
                <c:pt idx="21">
                  <c:v>4.0999999999999996</c:v>
                </c:pt>
                <c:pt idx="22">
                  <c:v>4</c:v>
                </c:pt>
                <c:pt idx="23">
                  <c:v>3.5</c:v>
                </c:pt>
                <c:pt idx="24">
                  <c:v>3.6</c:v>
                </c:pt>
                <c:pt idx="25" formatCode="General">
                  <c:v>2.6</c:v>
                </c:pt>
                <c:pt idx="26" formatCode="General">
                  <c:v>2.4</c:v>
                </c:pt>
                <c:pt idx="27" formatCode="General">
                  <c:v>3.3</c:v>
                </c:pt>
                <c:pt idx="28" formatCode="General">
                  <c:v>3.2</c:v>
                </c:pt>
                <c:pt idx="29" formatCode="General">
                  <c:v>3.7</c:v>
                </c:pt>
              </c:numCache>
            </c:numRef>
          </c:val>
          <c:smooth val="0"/>
          <c:extLst>
            <c:ext xmlns:c16="http://schemas.microsoft.com/office/drawing/2014/chart" uri="{C3380CC4-5D6E-409C-BE32-E72D297353CC}">
              <c16:uniqueId val="{00000004-3D6E-452D-BF19-24B1BCD4A5C5}"/>
            </c:ext>
          </c:extLst>
        </c:ser>
        <c:ser>
          <c:idx val="0"/>
          <c:order val="5"/>
          <c:tx>
            <c:strRef>
              <c:f>'B.1.4'!$B$1</c:f>
              <c:strCache>
                <c:ptCount val="1"/>
                <c:pt idx="0">
                  <c:v>Польша</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'B.1.4'!$B$4:$B$33</c:f>
              <c:numCache>
                <c:formatCode>0.0</c:formatCode>
                <c:ptCount val="30"/>
                <c:pt idx="0">
                  <c:v>3.7</c:v>
                </c:pt>
                <c:pt idx="1">
                  <c:v>4</c:v>
                </c:pt>
                <c:pt idx="2">
                  <c:v>3</c:v>
                </c:pt>
                <c:pt idx="3">
                  <c:v>3.1</c:v>
                </c:pt>
                <c:pt idx="4">
                  <c:v>2.8</c:v>
                </c:pt>
                <c:pt idx="5">
                  <c:v>2.7</c:v>
                </c:pt>
                <c:pt idx="6">
                  <c:v>2.9</c:v>
                </c:pt>
                <c:pt idx="7">
                  <c:v>2.8</c:v>
                </c:pt>
                <c:pt idx="8">
                  <c:v>3.5</c:v>
                </c:pt>
                <c:pt idx="9">
                  <c:v>3.2</c:v>
                </c:pt>
                <c:pt idx="10">
                  <c:v>1.9</c:v>
                </c:pt>
                <c:pt idx="11">
                  <c:v>1.5</c:v>
                </c:pt>
                <c:pt idx="12">
                  <c:v>1.6</c:v>
                </c:pt>
                <c:pt idx="13">
                  <c:v>0.6</c:v>
                </c:pt>
                <c:pt idx="14">
                  <c:v>1</c:v>
                </c:pt>
                <c:pt idx="15">
                  <c:v>1.1000000000000001</c:v>
                </c:pt>
                <c:pt idx="16">
                  <c:v>1.8</c:v>
                </c:pt>
                <c:pt idx="17" formatCode="General">
                  <c:v>1.3</c:v>
                </c:pt>
                <c:pt idx="18" formatCode="General">
                  <c:v>1.3</c:v>
                </c:pt>
                <c:pt idx="19" formatCode="General">
                  <c:v>0.8</c:v>
                </c:pt>
                <c:pt idx="20" formatCode="General">
                  <c:v>0.5</c:v>
                </c:pt>
                <c:pt idx="21" formatCode="General">
                  <c:v>0.3</c:v>
                </c:pt>
                <c:pt idx="22">
                  <c:v>1</c:v>
                </c:pt>
                <c:pt idx="23" formatCode="General">
                  <c:v>1.2</c:v>
                </c:pt>
                <c:pt idx="24" formatCode="General">
                  <c:v>1.8</c:v>
                </c:pt>
                <c:pt idx="25" formatCode="General">
                  <c:v>2.6</c:v>
                </c:pt>
                <c:pt idx="26" formatCode="General">
                  <c:v>3.2</c:v>
                </c:pt>
                <c:pt idx="27" formatCode="General">
                  <c:v>2.6</c:v>
                </c:pt>
                <c:pt idx="28" formatCode="General">
                  <c:v>2.1</c:v>
                </c:pt>
                <c:pt idx="29" formatCode="General">
                  <c:v>2.2000000000000002</c:v>
                </c:pt>
              </c:numCache>
            </c:numRef>
          </c:val>
          <c:smooth val="0"/>
          <c:extLst>
            <c:ext xmlns:c16="http://schemas.microsoft.com/office/drawing/2014/chart" uri="{C3380CC4-5D6E-409C-BE32-E72D297353CC}">
              <c16:uniqueId val="{00000005-3D6E-452D-BF19-24B1BCD4A5C5}"/>
            </c:ext>
          </c:extLst>
        </c:ser>
        <c:dLbls>
          <c:showLegendKey val="0"/>
          <c:showVal val="0"/>
          <c:showCatName val="0"/>
          <c:showSerName val="0"/>
          <c:showPercent val="0"/>
          <c:showBubbleSize val="0"/>
        </c:dLbls>
        <c:smooth val="0"/>
        <c:axId val="32508928"/>
        <c:axId val="32507392"/>
      </c:lineChart>
      <c:valAx>
        <c:axId val="325073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08928"/>
        <c:crosses val="autoZero"/>
        <c:crossBetween val="between"/>
        <c:majorUnit val="5"/>
      </c:valAx>
      <c:dateAx>
        <c:axId val="32508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07392"/>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'B.1.4'!$J$1</c:f>
              <c:strCache>
                <c:ptCount val="1"/>
                <c:pt idx="0">
                  <c:v>Німеччина</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'B.1.4'!$J$4:$J$33</c:f>
              <c:numCache>
                <c:formatCode>#\ ##0.0</c:formatCode>
                <c:ptCount val="30"/>
                <c:pt idx="0">
                  <c:v>0.7</c:v>
                </c:pt>
                <c:pt idx="1">
                  <c:v>1.1000000000000001</c:v>
                </c:pt>
                <c:pt idx="2">
                  <c:v>1.7</c:v>
                </c:pt>
                <c:pt idx="3">
                  <c:v>2.2000000000000002</c:v>
                </c:pt>
                <c:pt idx="4">
                  <c:v>1.9</c:v>
                </c:pt>
                <c:pt idx="5">
                  <c:v>2.2999999999999998</c:v>
                </c:pt>
                <c:pt idx="6">
                  <c:v>2.6</c:v>
                </c:pt>
                <c:pt idx="7">
                  <c:v>2.4</c:v>
                </c:pt>
                <c:pt idx="8">
                  <c:v>2.7</c:v>
                </c:pt>
                <c:pt idx="9">
                  <c:v>2.7</c:v>
                </c:pt>
                <c:pt idx="10">
                  <c:v>2.2000000000000002</c:v>
                </c:pt>
                <c:pt idx="11">
                  <c:v>2.4</c:v>
                </c:pt>
                <c:pt idx="12">
                  <c:v>2.5</c:v>
                </c:pt>
                <c:pt idx="13">
                  <c:v>2.2999999999999998</c:v>
                </c:pt>
                <c:pt idx="14">
                  <c:v>1.2</c:v>
                </c:pt>
                <c:pt idx="15">
                  <c:v>0.4</c:v>
                </c:pt>
                <c:pt idx="16">
                  <c:v>0.8</c:v>
                </c:pt>
                <c:pt idx="17">
                  <c:v>0</c:v>
                </c:pt>
                <c:pt idx="18">
                  <c:v>0.2</c:v>
                </c:pt>
                <c:pt idx="19">
                  <c:v>0.3</c:v>
                </c:pt>
                <c:pt idx="20">
                  <c:v>-0.2</c:v>
                </c:pt>
                <c:pt idx="21">
                  <c:v>-0.2</c:v>
                </c:pt>
                <c:pt idx="22">
                  <c:v>0</c:v>
                </c:pt>
                <c:pt idx="23">
                  <c:v>-0.4</c:v>
                </c:pt>
                <c:pt idx="24">
                  <c:v>-0.2</c:v>
                </c:pt>
                <c:pt idx="25">
                  <c:v>0</c:v>
                </c:pt>
                <c:pt idx="26">
                  <c:v>0.2</c:v>
                </c:pt>
                <c:pt idx="27">
                  <c:v>0.9</c:v>
                </c:pt>
                <c:pt idx="28">
                  <c:v>0.9</c:v>
                </c:pt>
                <c:pt idx="29">
                  <c:v>1.2</c:v>
                </c:pt>
              </c:numCache>
            </c:numRef>
          </c:val>
          <c:smooth val="0"/>
          <c:extLst>
            <c:ext xmlns:c16="http://schemas.microsoft.com/office/drawing/2014/chart" uri="{C3380CC4-5D6E-409C-BE32-E72D297353CC}">
              <c16:uniqueId val="{00000000-8E85-41B2-8DD5-2523C9BE36D4}"/>
            </c:ext>
          </c:extLst>
        </c:ser>
        <c:ser>
          <c:idx val="2"/>
          <c:order val="1"/>
          <c:tx>
            <c:strRef>
              <c:f>'B.1.4'!$K$1</c:f>
              <c:strCache>
                <c:ptCount val="1"/>
                <c:pt idx="0">
                  <c:v>Грузія</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'B.1.4'!$K$4:$K$33</c:f>
              <c:numCache>
                <c:formatCode>#\ ##0.0</c:formatCode>
                <c:ptCount val="30"/>
                <c:pt idx="0">
                  <c:v>5.8</c:v>
                </c:pt>
                <c:pt idx="1">
                  <c:v>2.9</c:v>
                </c:pt>
                <c:pt idx="2">
                  <c:v>4.2</c:v>
                </c:pt>
                <c:pt idx="3">
                  <c:v>-2.2999999999999998</c:v>
                </c:pt>
                <c:pt idx="4">
                  <c:v>0.5</c:v>
                </c:pt>
                <c:pt idx="5">
                  <c:v>1.5</c:v>
                </c:pt>
                <c:pt idx="6">
                  <c:v>-1.4</c:v>
                </c:pt>
                <c:pt idx="7">
                  <c:v>-0.1</c:v>
                </c:pt>
                <c:pt idx="8">
                  <c:v>-0.5</c:v>
                </c:pt>
                <c:pt idx="9">
                  <c:v>-1.2</c:v>
                </c:pt>
                <c:pt idx="10">
                  <c:v>-1.6</c:v>
                </c:pt>
                <c:pt idx="11">
                  <c:v>-2</c:v>
                </c:pt>
                <c:pt idx="12">
                  <c:v>-1.5</c:v>
                </c:pt>
                <c:pt idx="13">
                  <c:v>1</c:v>
                </c:pt>
                <c:pt idx="14">
                  <c:v>0.3</c:v>
                </c:pt>
                <c:pt idx="15">
                  <c:v>2.2000000000000002</c:v>
                </c:pt>
                <c:pt idx="16">
                  <c:v>-1.1000000000000001</c:v>
                </c:pt>
                <c:pt idx="17">
                  <c:v>-0.1</c:v>
                </c:pt>
                <c:pt idx="18">
                  <c:v>2.8</c:v>
                </c:pt>
                <c:pt idx="19">
                  <c:v>2.9</c:v>
                </c:pt>
                <c:pt idx="20">
                  <c:v>3.5</c:v>
                </c:pt>
                <c:pt idx="21">
                  <c:v>4</c:v>
                </c:pt>
                <c:pt idx="22">
                  <c:v>5.3</c:v>
                </c:pt>
                <c:pt idx="23">
                  <c:v>9</c:v>
                </c:pt>
                <c:pt idx="24">
                  <c:v>5.7</c:v>
                </c:pt>
                <c:pt idx="25">
                  <c:v>3.2</c:v>
                </c:pt>
                <c:pt idx="26">
                  <c:v>5.6</c:v>
                </c:pt>
                <c:pt idx="27">
                  <c:v>9.5</c:v>
                </c:pt>
                <c:pt idx="28">
                  <c:v>10.9</c:v>
                </c:pt>
                <c:pt idx="29">
                  <c:v>9.1</c:v>
                </c:pt>
              </c:numCache>
            </c:numRef>
          </c:val>
          <c:smooth val="0"/>
          <c:extLst>
            <c:ext xmlns:c16="http://schemas.microsoft.com/office/drawing/2014/chart" uri="{C3380CC4-5D6E-409C-BE32-E72D297353CC}">
              <c16:uniqueId val="{00000001-8E85-41B2-8DD5-2523C9BE36D4}"/>
            </c:ext>
          </c:extLst>
        </c:ser>
        <c:ser>
          <c:idx val="3"/>
          <c:order val="2"/>
          <c:tx>
            <c:strRef>
              <c:f>'B.1.4'!$L$1</c:f>
              <c:strCache>
                <c:ptCount val="1"/>
                <c:pt idx="0">
                  <c:v>Туреччина </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'B.1.4'!$L$4:$L$33</c:f>
              <c:numCache>
                <c:formatCode>#\ ##0.0</c:formatCode>
                <c:ptCount val="30"/>
                <c:pt idx="0">
                  <c:v>18.600000000000001</c:v>
                </c:pt>
                <c:pt idx="1">
                  <c:v>16.100000000000001</c:v>
                </c:pt>
                <c:pt idx="2">
                  <c:v>16.100000000000001</c:v>
                </c:pt>
                <c:pt idx="3">
                  <c:v>14.4</c:v>
                </c:pt>
                <c:pt idx="4">
                  <c:v>15.6</c:v>
                </c:pt>
                <c:pt idx="5">
                  <c:v>14.8</c:v>
                </c:pt>
                <c:pt idx="6">
                  <c:v>15.3</c:v>
                </c:pt>
                <c:pt idx="7">
                  <c:v>18.2</c:v>
                </c:pt>
                <c:pt idx="8">
                  <c:v>20.2</c:v>
                </c:pt>
                <c:pt idx="9">
                  <c:v>22.7</c:v>
                </c:pt>
                <c:pt idx="10">
                  <c:v>23.6</c:v>
                </c:pt>
                <c:pt idx="11">
                  <c:v>24.9</c:v>
                </c:pt>
                <c:pt idx="12">
                  <c:v>22.2</c:v>
                </c:pt>
                <c:pt idx="13">
                  <c:v>26.1</c:v>
                </c:pt>
                <c:pt idx="14">
                  <c:v>27.3</c:v>
                </c:pt>
                <c:pt idx="15">
                  <c:v>27.3</c:v>
                </c:pt>
                <c:pt idx="16">
                  <c:v>26.8</c:v>
                </c:pt>
                <c:pt idx="17">
                  <c:v>28.6</c:v>
                </c:pt>
                <c:pt idx="18">
                  <c:v>31.7</c:v>
                </c:pt>
                <c:pt idx="19">
                  <c:v>27.4</c:v>
                </c:pt>
                <c:pt idx="20">
                  <c:v>26.2</c:v>
                </c:pt>
                <c:pt idx="21">
                  <c:v>24</c:v>
                </c:pt>
                <c:pt idx="22">
                  <c:v>23.1</c:v>
                </c:pt>
                <c:pt idx="23">
                  <c:v>22.5</c:v>
                </c:pt>
                <c:pt idx="24">
                  <c:v>20.100000000000001</c:v>
                </c:pt>
                <c:pt idx="25">
                  <c:v>19.7</c:v>
                </c:pt>
                <c:pt idx="26">
                  <c:v>19.8</c:v>
                </c:pt>
                <c:pt idx="27">
                  <c:v>19.100000000000001</c:v>
                </c:pt>
                <c:pt idx="28">
                  <c:v>17.8</c:v>
                </c:pt>
                <c:pt idx="29">
                  <c:v>15.4</c:v>
                </c:pt>
              </c:numCache>
            </c:numRef>
          </c:val>
          <c:smooth val="0"/>
          <c:extLst>
            <c:ext xmlns:c16="http://schemas.microsoft.com/office/drawing/2014/chart" uri="{C3380CC4-5D6E-409C-BE32-E72D297353CC}">
              <c16:uniqueId val="{00000002-8E85-41B2-8DD5-2523C9BE36D4}"/>
            </c:ext>
          </c:extLst>
        </c:ser>
        <c:ser>
          <c:idx val="4"/>
          <c:order val="3"/>
          <c:tx>
            <c:strRef>
              <c:f>'B.1.4'!$M$1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'B.1.4'!$M$4:$M$33</c:f>
              <c:numCache>
                <c:formatCode>#\ ##0.0</c:formatCode>
                <c:ptCount val="30"/>
                <c:pt idx="0">
                  <c:v>2.9</c:v>
                </c:pt>
                <c:pt idx="1">
                  <c:v>2.6</c:v>
                </c:pt>
                <c:pt idx="2">
                  <c:v>2</c:v>
                </c:pt>
                <c:pt idx="3">
                  <c:v>1.8</c:v>
                </c:pt>
                <c:pt idx="4">
                  <c:v>1.6</c:v>
                </c:pt>
                <c:pt idx="5">
                  <c:v>1.7</c:v>
                </c:pt>
                <c:pt idx="6">
                  <c:v>1.7</c:v>
                </c:pt>
                <c:pt idx="7">
                  <c:v>1.7</c:v>
                </c:pt>
                <c:pt idx="8">
                  <c:v>2.1</c:v>
                </c:pt>
                <c:pt idx="9">
                  <c:v>2</c:v>
                </c:pt>
                <c:pt idx="10">
                  <c:v>2.2000000000000002</c:v>
                </c:pt>
                <c:pt idx="11">
                  <c:v>2.2000000000000002</c:v>
                </c:pt>
                <c:pt idx="12">
                  <c:v>3</c:v>
                </c:pt>
                <c:pt idx="13">
                  <c:v>3</c:v>
                </c:pt>
                <c:pt idx="14">
                  <c:v>2.9</c:v>
                </c:pt>
                <c:pt idx="15">
                  <c:v>3.1</c:v>
                </c:pt>
                <c:pt idx="16">
                  <c:v>3.2</c:v>
                </c:pt>
                <c:pt idx="17">
                  <c:v>3.1</c:v>
                </c:pt>
                <c:pt idx="18">
                  <c:v>3.1</c:v>
                </c:pt>
                <c:pt idx="19">
                  <c:v>3</c:v>
                </c:pt>
                <c:pt idx="20">
                  <c:v>2.6</c:v>
                </c:pt>
                <c:pt idx="21">
                  <c:v>2.5</c:v>
                </c:pt>
                <c:pt idx="22">
                  <c:v>2.2999999999999998</c:v>
                </c:pt>
                <c:pt idx="23">
                  <c:v>2.2999999999999998</c:v>
                </c:pt>
                <c:pt idx="24">
                  <c:v>1.9</c:v>
                </c:pt>
                <c:pt idx="25">
                  <c:v>2.5</c:v>
                </c:pt>
                <c:pt idx="26">
                  <c:v>2.9</c:v>
                </c:pt>
                <c:pt idx="27">
                  <c:v>3.1</c:v>
                </c:pt>
                <c:pt idx="28">
                  <c:v>3.2</c:v>
                </c:pt>
                <c:pt idx="29">
                  <c:v>3.6</c:v>
                </c:pt>
              </c:numCache>
            </c:numRef>
          </c:val>
          <c:smooth val="0"/>
          <c:extLst>
            <c:ext xmlns:c16="http://schemas.microsoft.com/office/drawing/2014/chart" uri="{C3380CC4-5D6E-409C-BE32-E72D297353CC}">
              <c16:uniqueId val="{00000003-8E85-41B2-8DD5-2523C9BE36D4}"/>
            </c:ext>
          </c:extLst>
        </c:ser>
        <c:ser>
          <c:idx val="5"/>
          <c:order val="4"/>
          <c:tx>
            <c:strRef>
              <c:f>'B.1.4'!$N$1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'B.1.4'!$N$4:$N$33</c:f>
              <c:numCache>
                <c:formatCode>#\ ##0.0</c:formatCode>
                <c:ptCount val="30"/>
                <c:pt idx="0">
                  <c:v>0</c:v>
                </c:pt>
                <c:pt idx="1">
                  <c:v>1</c:v>
                </c:pt>
                <c:pt idx="2">
                  <c:v>0.8</c:v>
                </c:pt>
                <c:pt idx="3">
                  <c:v>0.1</c:v>
                </c:pt>
                <c:pt idx="4">
                  <c:v>0.9</c:v>
                </c:pt>
                <c:pt idx="5">
                  <c:v>2.1</c:v>
                </c:pt>
                <c:pt idx="6">
                  <c:v>2.5</c:v>
                </c:pt>
                <c:pt idx="7">
                  <c:v>2.9</c:v>
                </c:pt>
                <c:pt idx="8">
                  <c:v>4.0999999999999996</c:v>
                </c:pt>
                <c:pt idx="9">
                  <c:v>4.5999999999999996</c:v>
                </c:pt>
                <c:pt idx="10">
                  <c:v>4.9000000000000004</c:v>
                </c:pt>
                <c:pt idx="11">
                  <c:v>5.0999999999999996</c:v>
                </c:pt>
                <c:pt idx="12">
                  <c:v>4.9000000000000004</c:v>
                </c:pt>
                <c:pt idx="13">
                  <c:v>5.2</c:v>
                </c:pt>
                <c:pt idx="14">
                  <c:v>5.8</c:v>
                </c:pt>
                <c:pt idx="15">
                  <c:v>6.5</c:v>
                </c:pt>
                <c:pt idx="16">
                  <c:v>4.8</c:v>
                </c:pt>
                <c:pt idx="17">
                  <c:v>5.0999999999999996</c:v>
                </c:pt>
                <c:pt idx="18">
                  <c:v>5.4</c:v>
                </c:pt>
                <c:pt idx="19">
                  <c:v>5.8</c:v>
                </c:pt>
                <c:pt idx="20">
                  <c:v>4.8</c:v>
                </c:pt>
                <c:pt idx="21">
                  <c:v>3.5</c:v>
                </c:pt>
                <c:pt idx="22">
                  <c:v>2.9</c:v>
                </c:pt>
                <c:pt idx="23">
                  <c:v>2.4</c:v>
                </c:pt>
                <c:pt idx="24">
                  <c:v>2.5</c:v>
                </c:pt>
                <c:pt idx="25">
                  <c:v>-0.4</c:v>
                </c:pt>
                <c:pt idx="26">
                  <c:v>-0.3</c:v>
                </c:pt>
                <c:pt idx="27">
                  <c:v>1.7</c:v>
                </c:pt>
                <c:pt idx="28">
                  <c:v>4</c:v>
                </c:pt>
                <c:pt idx="29">
                  <c:v>4.0999999999999996</c:v>
                </c:pt>
              </c:numCache>
            </c:numRef>
          </c:val>
          <c:smooth val="0"/>
          <c:extLst>
            <c:ext xmlns:c16="http://schemas.microsoft.com/office/drawing/2014/chart" uri="{C3380CC4-5D6E-409C-BE32-E72D297353CC}">
              <c16:uniqueId val="{00000004-8E85-41B2-8DD5-2523C9BE36D4}"/>
            </c:ext>
          </c:extLst>
        </c:ser>
        <c:ser>
          <c:idx val="0"/>
          <c:order val="5"/>
          <c:tx>
            <c:strRef>
              <c:f>'B.1.4'!$I$1</c:f>
              <c:strCache>
                <c:ptCount val="1"/>
                <c:pt idx="0">
                  <c:v>Польша</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'B.1.4'!$I$4:$I$33</c:f>
              <c:numCache>
                <c:formatCode>#\ ##0.0</c:formatCode>
                <c:ptCount val="30"/>
                <c:pt idx="0">
                  <c:v>1.1000000000000001</c:v>
                </c:pt>
                <c:pt idx="1">
                  <c:v>0.6</c:v>
                </c:pt>
                <c:pt idx="2">
                  <c:v>-0.6</c:v>
                </c:pt>
                <c:pt idx="3">
                  <c:v>1.6</c:v>
                </c:pt>
                <c:pt idx="4">
                  <c:v>0.5</c:v>
                </c:pt>
                <c:pt idx="5">
                  <c:v>1.3</c:v>
                </c:pt>
                <c:pt idx="6">
                  <c:v>0.8</c:v>
                </c:pt>
                <c:pt idx="7">
                  <c:v>1.5</c:v>
                </c:pt>
                <c:pt idx="8">
                  <c:v>1.4</c:v>
                </c:pt>
                <c:pt idx="9">
                  <c:v>1.8</c:v>
                </c:pt>
                <c:pt idx="10">
                  <c:v>2</c:v>
                </c:pt>
                <c:pt idx="11">
                  <c:v>0.9</c:v>
                </c:pt>
                <c:pt idx="12">
                  <c:v>1.3</c:v>
                </c:pt>
                <c:pt idx="13">
                  <c:v>1.1000000000000001</c:v>
                </c:pt>
                <c:pt idx="14">
                  <c:v>2.2999999999999998</c:v>
                </c:pt>
                <c:pt idx="15">
                  <c:v>0.9</c:v>
                </c:pt>
                <c:pt idx="16">
                  <c:v>0.9</c:v>
                </c:pt>
                <c:pt idx="17">
                  <c:v>1.2</c:v>
                </c:pt>
                <c:pt idx="18">
                  <c:v>1.2</c:v>
                </c:pt>
                <c:pt idx="19">
                  <c:v>1.3</c:v>
                </c:pt>
                <c:pt idx="20">
                  <c:v>0.6</c:v>
                </c:pt>
                <c:pt idx="21">
                  <c:v>1.1000000000000001</c:v>
                </c:pt>
                <c:pt idx="22">
                  <c:v>0.5</c:v>
                </c:pt>
                <c:pt idx="23">
                  <c:v>1.4</c:v>
                </c:pt>
                <c:pt idx="24">
                  <c:v>0.7</c:v>
                </c:pt>
                <c:pt idx="25">
                  <c:v>2</c:v>
                </c:pt>
                <c:pt idx="26">
                  <c:v>1.8</c:v>
                </c:pt>
                <c:pt idx="27">
                  <c:v>2.8</c:v>
                </c:pt>
                <c:pt idx="28">
                  <c:v>1.9</c:v>
                </c:pt>
                <c:pt idx="29">
                  <c:v>2.2000000000000002</c:v>
                </c:pt>
              </c:numCache>
            </c:numRef>
          </c:val>
          <c:smooth val="0"/>
          <c:extLst>
            <c:ext xmlns:c16="http://schemas.microsoft.com/office/drawing/2014/chart" uri="{C3380CC4-5D6E-409C-BE32-E72D297353CC}">
              <c16:uniqueId val="{00000005-8E85-41B2-8DD5-2523C9BE36D4}"/>
            </c:ext>
          </c:extLst>
        </c:ser>
        <c:dLbls>
          <c:showLegendKey val="0"/>
          <c:showVal val="0"/>
          <c:showCatName val="0"/>
          <c:showSerName val="0"/>
          <c:showPercent val="0"/>
          <c:showBubbleSize val="0"/>
        </c:dLbls>
        <c:smooth val="0"/>
        <c:axId val="32588160"/>
        <c:axId val="32569984"/>
      </c:lineChart>
      <c:valAx>
        <c:axId val="32569984"/>
        <c:scaling>
          <c:orientation val="minMax"/>
          <c:max val="3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88160"/>
        <c:crosses val="autoZero"/>
        <c:crossBetween val="between"/>
        <c:majorUnit val="5"/>
      </c:valAx>
      <c:dateAx>
        <c:axId val="325881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6998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7551736111111114"/>
          <c:h val="0.628013256817474"/>
        </c:manualLayout>
      </c:layout>
      <c:lineChart>
        <c:grouping val="standard"/>
        <c:varyColors val="0"/>
        <c:ser>
          <c:idx val="1"/>
          <c:order val="0"/>
          <c:tx>
            <c:strRef>
              <c:f>'B.1.4'!$Q$1</c:f>
              <c:strCache>
                <c:ptCount val="1"/>
                <c:pt idx="0">
                  <c:v>Німеччина</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'B.1.4'!$Q$4:$Q$33</c:f>
              <c:numCache>
                <c:formatCode>0.0</c:formatCode>
                <c:ptCount val="30"/>
                <c:pt idx="0">
                  <c:v>0.8</c:v>
                </c:pt>
                <c:pt idx="1">
                  <c:v>1.2</c:v>
                </c:pt>
                <c:pt idx="2">
                  <c:v>1.4</c:v>
                </c:pt>
                <c:pt idx="3">
                  <c:v>1.8</c:v>
                </c:pt>
                <c:pt idx="4">
                  <c:v>1.8</c:v>
                </c:pt>
                <c:pt idx="5">
                  <c:v>1.7</c:v>
                </c:pt>
                <c:pt idx="6">
                  <c:v>1.8</c:v>
                </c:pt>
                <c:pt idx="7">
                  <c:v>1.2</c:v>
                </c:pt>
                <c:pt idx="8">
                  <c:v>1.6</c:v>
                </c:pt>
                <c:pt idx="9">
                  <c:v>1.2</c:v>
                </c:pt>
                <c:pt idx="10">
                  <c:v>2.7</c:v>
                </c:pt>
                <c:pt idx="11">
                  <c:v>3.9</c:v>
                </c:pt>
                <c:pt idx="12">
                  <c:v>4.3</c:v>
                </c:pt>
                <c:pt idx="13">
                  <c:v>4.5</c:v>
                </c:pt>
                <c:pt idx="14">
                  <c:v>4.4000000000000004</c:v>
                </c:pt>
                <c:pt idx="15">
                  <c:v>4.3</c:v>
                </c:pt>
                <c:pt idx="16">
                  <c:v>5.0999999999999996</c:v>
                </c:pt>
                <c:pt idx="17">
                  <c:v>4.7</c:v>
                </c:pt>
                <c:pt idx="18">
                  <c:v>5.0999999999999996</c:v>
                </c:pt>
                <c:pt idx="19">
                  <c:v>5.8</c:v>
                </c:pt>
                <c:pt idx="20">
                  <c:v>5.5</c:v>
                </c:pt>
                <c:pt idx="21">
                  <c:v>5.5</c:v>
                </c:pt>
                <c:pt idx="22">
                  <c:v>2.9</c:v>
                </c:pt>
                <c:pt idx="23">
                  <c:v>2.2000000000000002</c:v>
                </c:pt>
                <c:pt idx="24">
                  <c:v>1.6</c:v>
                </c:pt>
                <c:pt idx="25">
                  <c:v>1.4</c:v>
                </c:pt>
                <c:pt idx="26">
                  <c:v>1.1000000000000001</c:v>
                </c:pt>
                <c:pt idx="27">
                  <c:v>2</c:v>
                </c:pt>
                <c:pt idx="28">
                  <c:v>1.8</c:v>
                </c:pt>
                <c:pt idx="29">
                  <c:v>1.8</c:v>
                </c:pt>
              </c:numCache>
            </c:numRef>
          </c:val>
          <c:smooth val="0"/>
          <c:extLst>
            <c:ext xmlns:c16="http://schemas.microsoft.com/office/drawing/2014/chart" uri="{C3380CC4-5D6E-409C-BE32-E72D297353CC}">
              <c16:uniqueId val="{00000000-F704-47DF-899A-B74ACCB20506}"/>
            </c:ext>
          </c:extLst>
        </c:ser>
        <c:ser>
          <c:idx val="3"/>
          <c:order val="1"/>
          <c:tx>
            <c:strRef>
              <c:f>'B.1.4'!$R$1</c:f>
              <c:strCache>
                <c:ptCount val="1"/>
                <c:pt idx="0">
                  <c:v>Туреччина </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'B.1.4'!$R$4:$R$33</c:f>
              <c:numCache>
                <c:formatCode>0.0</c:formatCode>
                <c:ptCount val="30"/>
                <c:pt idx="0">
                  <c:v>12</c:v>
                </c:pt>
                <c:pt idx="1">
                  <c:v>12.8</c:v>
                </c:pt>
                <c:pt idx="2">
                  <c:v>12.5</c:v>
                </c:pt>
                <c:pt idx="3">
                  <c:v>12.1</c:v>
                </c:pt>
                <c:pt idx="4">
                  <c:v>11.6</c:v>
                </c:pt>
                <c:pt idx="5">
                  <c:v>12.3</c:v>
                </c:pt>
                <c:pt idx="6">
                  <c:v>12.8</c:v>
                </c:pt>
                <c:pt idx="7">
                  <c:v>14.4</c:v>
                </c:pt>
                <c:pt idx="8">
                  <c:v>20.7</c:v>
                </c:pt>
                <c:pt idx="9">
                  <c:v>23.5</c:v>
                </c:pt>
                <c:pt idx="10">
                  <c:v>23.9</c:v>
                </c:pt>
                <c:pt idx="11">
                  <c:v>23.7</c:v>
                </c:pt>
                <c:pt idx="12">
                  <c:v>21.8</c:v>
                </c:pt>
                <c:pt idx="13">
                  <c:v>21.2</c:v>
                </c:pt>
                <c:pt idx="14">
                  <c:v>20.8</c:v>
                </c:pt>
                <c:pt idx="15">
                  <c:v>21.4</c:v>
                </c:pt>
                <c:pt idx="16">
                  <c:v>24.5</c:v>
                </c:pt>
                <c:pt idx="17">
                  <c:v>25.4</c:v>
                </c:pt>
                <c:pt idx="18">
                  <c:v>25.7</c:v>
                </c:pt>
                <c:pt idx="19">
                  <c:v>24.1</c:v>
                </c:pt>
                <c:pt idx="20">
                  <c:v>17.399999999999999</c:v>
                </c:pt>
                <c:pt idx="21">
                  <c:v>15.3</c:v>
                </c:pt>
                <c:pt idx="22">
                  <c:v>15</c:v>
                </c:pt>
                <c:pt idx="23">
                  <c:v>16.399999999999999</c:v>
                </c:pt>
                <c:pt idx="24">
                  <c:v>17.2</c:v>
                </c:pt>
                <c:pt idx="25">
                  <c:v>17.2</c:v>
                </c:pt>
                <c:pt idx="26">
                  <c:v>17.5</c:v>
                </c:pt>
                <c:pt idx="27">
                  <c:v>17.899999999999999</c:v>
                </c:pt>
                <c:pt idx="28">
                  <c:v>15</c:v>
                </c:pt>
                <c:pt idx="29">
                  <c:v>14.1</c:v>
                </c:pt>
              </c:numCache>
            </c:numRef>
          </c:val>
          <c:smooth val="0"/>
          <c:extLst>
            <c:ext xmlns:c16="http://schemas.microsoft.com/office/drawing/2014/chart" uri="{C3380CC4-5D6E-409C-BE32-E72D297353CC}">
              <c16:uniqueId val="{00000001-F704-47DF-899A-B74ACCB20506}"/>
            </c:ext>
          </c:extLst>
        </c:ser>
        <c:ser>
          <c:idx val="4"/>
          <c:order val="2"/>
          <c:tx>
            <c:strRef>
              <c:f>'B.1.4'!$S$1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'B.1.4'!$S$4:$S$33</c:f>
              <c:numCache>
                <c:formatCode>0.0</c:formatCode>
                <c:ptCount val="30"/>
                <c:pt idx="0">
                  <c:v>-15.9</c:v>
                </c:pt>
                <c:pt idx="1">
                  <c:v>-16.3</c:v>
                </c:pt>
                <c:pt idx="2">
                  <c:v>-15.9</c:v>
                </c:pt>
                <c:pt idx="3">
                  <c:v>-15.5</c:v>
                </c:pt>
                <c:pt idx="4">
                  <c:v>-14.6</c:v>
                </c:pt>
                <c:pt idx="5">
                  <c:v>-12.9</c:v>
                </c:pt>
                <c:pt idx="6">
                  <c:v>-11.5</c:v>
                </c:pt>
                <c:pt idx="7">
                  <c:v>-10.3</c:v>
                </c:pt>
                <c:pt idx="8">
                  <c:v>-8.4</c:v>
                </c:pt>
                <c:pt idx="9">
                  <c:v>-5.4</c:v>
                </c:pt>
                <c:pt idx="10">
                  <c:v>-1.8</c:v>
                </c:pt>
                <c:pt idx="11">
                  <c:v>1.3</c:v>
                </c:pt>
                <c:pt idx="12">
                  <c:v>4.5</c:v>
                </c:pt>
                <c:pt idx="13">
                  <c:v>8.5</c:v>
                </c:pt>
                <c:pt idx="14">
                  <c:v>12.3</c:v>
                </c:pt>
                <c:pt idx="15">
                  <c:v>15.6</c:v>
                </c:pt>
                <c:pt idx="16">
                  <c:v>17.2</c:v>
                </c:pt>
                <c:pt idx="17">
                  <c:v>17.3</c:v>
                </c:pt>
                <c:pt idx="18">
                  <c:v>17</c:v>
                </c:pt>
                <c:pt idx="19">
                  <c:v>17.399999999999999</c:v>
                </c:pt>
                <c:pt idx="20">
                  <c:v>17.3</c:v>
                </c:pt>
                <c:pt idx="21">
                  <c:v>17.2</c:v>
                </c:pt>
                <c:pt idx="22">
                  <c:v>17.399999999999999</c:v>
                </c:pt>
                <c:pt idx="23">
                  <c:v>17</c:v>
                </c:pt>
                <c:pt idx="24">
                  <c:v>15.6</c:v>
                </c:pt>
                <c:pt idx="25">
                  <c:v>13.1</c:v>
                </c:pt>
                <c:pt idx="26">
                  <c:v>14.2</c:v>
                </c:pt>
                <c:pt idx="27">
                  <c:v>19.2</c:v>
                </c:pt>
                <c:pt idx="28">
                  <c:v>22.1</c:v>
                </c:pt>
                <c:pt idx="29">
                  <c:v>23.9</c:v>
                </c:pt>
              </c:numCache>
            </c:numRef>
          </c:val>
          <c:smooth val="0"/>
          <c:extLst>
            <c:ext xmlns:c16="http://schemas.microsoft.com/office/drawing/2014/chart" uri="{C3380CC4-5D6E-409C-BE32-E72D297353CC}">
              <c16:uniqueId val="{00000002-F704-47DF-899A-B74ACCB20506}"/>
            </c:ext>
          </c:extLst>
        </c:ser>
        <c:ser>
          <c:idx val="5"/>
          <c:order val="3"/>
          <c:tx>
            <c:strRef>
              <c:f>'B.1.4'!$T$1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'B.1.4'!$T$4:$T$33</c:f>
              <c:numCache>
                <c:formatCode>0.0</c:formatCode>
                <c:ptCount val="30"/>
                <c:pt idx="0">
                  <c:v>-6.1</c:v>
                </c:pt>
                <c:pt idx="1">
                  <c:v>-5.6</c:v>
                </c:pt>
                <c:pt idx="2">
                  <c:v>-7.2</c:v>
                </c:pt>
                <c:pt idx="3">
                  <c:v>-7.7</c:v>
                </c:pt>
                <c:pt idx="4">
                  <c:v>-6.3</c:v>
                </c:pt>
                <c:pt idx="5">
                  <c:v>-5.2</c:v>
                </c:pt>
                <c:pt idx="6">
                  <c:v>-4.0999999999999996</c:v>
                </c:pt>
                <c:pt idx="7">
                  <c:v>-4.8</c:v>
                </c:pt>
                <c:pt idx="8">
                  <c:v>-3.6</c:v>
                </c:pt>
                <c:pt idx="9">
                  <c:v>-1.5</c:v>
                </c:pt>
                <c:pt idx="10">
                  <c:v>-1.9</c:v>
                </c:pt>
                <c:pt idx="11">
                  <c:v>0.3</c:v>
                </c:pt>
                <c:pt idx="12">
                  <c:v>2</c:v>
                </c:pt>
                <c:pt idx="13">
                  <c:v>3.2</c:v>
                </c:pt>
                <c:pt idx="14">
                  <c:v>6.6</c:v>
                </c:pt>
                <c:pt idx="15">
                  <c:v>7.8</c:v>
                </c:pt>
                <c:pt idx="16">
                  <c:v>9</c:v>
                </c:pt>
                <c:pt idx="17">
                  <c:v>8.8000000000000007</c:v>
                </c:pt>
                <c:pt idx="18">
                  <c:v>7.9</c:v>
                </c:pt>
                <c:pt idx="19">
                  <c:v>9.6</c:v>
                </c:pt>
                <c:pt idx="20">
                  <c:v>9.1</c:v>
                </c:pt>
                <c:pt idx="21">
                  <c:v>9.1999999999999993</c:v>
                </c:pt>
                <c:pt idx="22">
                  <c:v>11.3</c:v>
                </c:pt>
                <c:pt idx="23">
                  <c:v>11.1</c:v>
                </c:pt>
                <c:pt idx="24">
                  <c:v>12.1</c:v>
                </c:pt>
                <c:pt idx="25">
                  <c:v>10.4</c:v>
                </c:pt>
                <c:pt idx="26">
                  <c:v>10.4</c:v>
                </c:pt>
                <c:pt idx="27">
                  <c:v>15.1</c:v>
                </c:pt>
                <c:pt idx="28">
                  <c:v>13.8</c:v>
                </c:pt>
                <c:pt idx="29">
                  <c:v>13.4</c:v>
                </c:pt>
              </c:numCache>
            </c:numRef>
          </c:val>
          <c:smooth val="0"/>
          <c:extLst>
            <c:ext xmlns:c16="http://schemas.microsoft.com/office/drawing/2014/chart" uri="{C3380CC4-5D6E-409C-BE32-E72D297353CC}">
              <c16:uniqueId val="{00000003-F704-47DF-899A-B74ACCB20506}"/>
            </c:ext>
          </c:extLst>
        </c:ser>
        <c:ser>
          <c:idx val="0"/>
          <c:order val="4"/>
          <c:tx>
            <c:strRef>
              <c:f>'B.1.4'!$P$1</c:f>
              <c:strCache>
                <c:ptCount val="1"/>
                <c:pt idx="0">
                  <c:v>Польша</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'B.1.4'!$P$4:$P$33</c:f>
              <c:numCache>
                <c:formatCode>0.0</c:formatCode>
                <c:ptCount val="30"/>
                <c:pt idx="0">
                  <c:v>1.6</c:v>
                </c:pt>
                <c:pt idx="1">
                  <c:v>1.1000000000000001</c:v>
                </c:pt>
                <c:pt idx="2">
                  <c:v>0.1</c:v>
                </c:pt>
                <c:pt idx="3">
                  <c:v>2.6</c:v>
                </c:pt>
                <c:pt idx="4">
                  <c:v>1.7</c:v>
                </c:pt>
                <c:pt idx="5">
                  <c:v>2</c:v>
                </c:pt>
                <c:pt idx="6">
                  <c:v>1.7</c:v>
                </c:pt>
                <c:pt idx="7">
                  <c:v>1.5</c:v>
                </c:pt>
                <c:pt idx="8">
                  <c:v>1.6</c:v>
                </c:pt>
                <c:pt idx="9">
                  <c:v>3.5</c:v>
                </c:pt>
                <c:pt idx="10">
                  <c:v>3.9</c:v>
                </c:pt>
                <c:pt idx="11">
                  <c:v>3.8</c:v>
                </c:pt>
                <c:pt idx="12">
                  <c:v>4.3</c:v>
                </c:pt>
                <c:pt idx="13">
                  <c:v>5.7</c:v>
                </c:pt>
                <c:pt idx="14">
                  <c:v>7.2</c:v>
                </c:pt>
                <c:pt idx="15">
                  <c:v>6.5</c:v>
                </c:pt>
                <c:pt idx="16">
                  <c:v>7.4</c:v>
                </c:pt>
                <c:pt idx="17">
                  <c:v>7.4</c:v>
                </c:pt>
                <c:pt idx="18">
                  <c:v>7.1</c:v>
                </c:pt>
                <c:pt idx="19">
                  <c:v>6.8</c:v>
                </c:pt>
                <c:pt idx="20">
                  <c:v>6.9</c:v>
                </c:pt>
                <c:pt idx="21">
                  <c:v>6.4</c:v>
                </c:pt>
                <c:pt idx="22">
                  <c:v>6.6</c:v>
                </c:pt>
                <c:pt idx="23">
                  <c:v>6</c:v>
                </c:pt>
                <c:pt idx="24">
                  <c:v>4.8</c:v>
                </c:pt>
                <c:pt idx="25">
                  <c:v>4.0999999999999996</c:v>
                </c:pt>
                <c:pt idx="26">
                  <c:v>4.2</c:v>
                </c:pt>
                <c:pt idx="27">
                  <c:v>5.0999999999999996</c:v>
                </c:pt>
                <c:pt idx="28">
                  <c:v>5.5</c:v>
                </c:pt>
                <c:pt idx="29">
                  <c:v>6.3</c:v>
                </c:pt>
              </c:numCache>
            </c:numRef>
          </c:val>
          <c:smooth val="0"/>
          <c:extLst>
            <c:ext xmlns:c16="http://schemas.microsoft.com/office/drawing/2014/chart" uri="{C3380CC4-5D6E-409C-BE32-E72D297353CC}">
              <c16:uniqueId val="{00000004-F704-47DF-899A-B74ACCB20506}"/>
            </c:ext>
          </c:extLst>
        </c:ser>
        <c:dLbls>
          <c:showLegendKey val="0"/>
          <c:showVal val="0"/>
          <c:showCatName val="0"/>
          <c:showSerName val="0"/>
          <c:showPercent val="0"/>
          <c:showBubbleSize val="0"/>
        </c:dLbls>
        <c:smooth val="0"/>
        <c:axId val="72426240"/>
        <c:axId val="32635904"/>
      </c:lineChart>
      <c:valAx>
        <c:axId val="3263590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26240"/>
        <c:crosses val="autoZero"/>
        <c:crossBetween val="between"/>
        <c:majorUnit val="5"/>
      </c:valAx>
      <c:dateAx>
        <c:axId val="72426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63590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2"/>
          <c:order val="0"/>
          <c:tx>
            <c:strRef>
              <c:f>'B.1.4'!$V$1</c:f>
              <c:strCache>
                <c:ptCount val="1"/>
                <c:pt idx="0">
                  <c:v>Грузія</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'B.1.4'!$V$4:$V$33</c:f>
              <c:numCache>
                <c:formatCode>0.0</c:formatCode>
                <c:ptCount val="30"/>
                <c:pt idx="0">
                  <c:v>-11.4</c:v>
                </c:pt>
                <c:pt idx="1">
                  <c:v>-18</c:v>
                </c:pt>
                <c:pt idx="2">
                  <c:v>-20.8</c:v>
                </c:pt>
                <c:pt idx="3">
                  <c:v>-24.8</c:v>
                </c:pt>
                <c:pt idx="4">
                  <c:v>-32.1</c:v>
                </c:pt>
                <c:pt idx="5">
                  <c:v>-34.1</c:v>
                </c:pt>
                <c:pt idx="6">
                  <c:v>-30.2</c:v>
                </c:pt>
                <c:pt idx="7">
                  <c:v>-32.799999999999997</c:v>
                </c:pt>
                <c:pt idx="8">
                  <c:v>-33.1</c:v>
                </c:pt>
                <c:pt idx="9">
                  <c:v>-32.6</c:v>
                </c:pt>
                <c:pt idx="10">
                  <c:v>-33.5</c:v>
                </c:pt>
                <c:pt idx="11">
                  <c:v>-31.6</c:v>
                </c:pt>
                <c:pt idx="12">
                  <c:v>-27.7</c:v>
                </c:pt>
                <c:pt idx="13">
                  <c:v>-21.4</c:v>
                </c:pt>
                <c:pt idx="14">
                  <c:v>-16.2</c:v>
                </c:pt>
                <c:pt idx="15">
                  <c:v>-10</c:v>
                </c:pt>
                <c:pt idx="16">
                  <c:v>5.0999999999999996</c:v>
                </c:pt>
                <c:pt idx="17">
                  <c:v>10.199999999999999</c:v>
                </c:pt>
                <c:pt idx="18">
                  <c:v>7.6</c:v>
                </c:pt>
                <c:pt idx="19">
                  <c:v>14.2</c:v>
                </c:pt>
                <c:pt idx="20">
                  <c:v>20.8</c:v>
                </c:pt>
                <c:pt idx="21">
                  <c:v>35.5</c:v>
                </c:pt>
                <c:pt idx="22">
                  <c:v>64.900000000000006</c:v>
                </c:pt>
                <c:pt idx="23">
                  <c:v>74</c:v>
                </c:pt>
                <c:pt idx="24">
                  <c:v>58.9</c:v>
                </c:pt>
                <c:pt idx="25">
                  <c:v>63.3</c:v>
                </c:pt>
                <c:pt idx="26">
                  <c:v>63.1</c:v>
                </c:pt>
                <c:pt idx="27">
                  <c:v>74.2</c:v>
                </c:pt>
                <c:pt idx="28">
                  <c:v>78</c:v>
                </c:pt>
                <c:pt idx="29">
                  <c:v>122.8</c:v>
                </c:pt>
              </c:numCache>
            </c:numRef>
          </c:val>
          <c:smooth val="0"/>
          <c:extLst>
            <c:ext xmlns:c16="http://schemas.microsoft.com/office/drawing/2014/chart" uri="{C3380CC4-5D6E-409C-BE32-E72D297353CC}">
              <c16:uniqueId val="{00000000-9D7B-4EC0-AC7F-9CEEFDB9E09E}"/>
            </c:ext>
          </c:extLst>
        </c:ser>
        <c:ser>
          <c:idx val="4"/>
          <c:order val="1"/>
          <c:tx>
            <c:strRef>
              <c:f>'B.1.4'!$W$1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'B.1.4'!$W$4:$W$33</c:f>
              <c:numCache>
                <c:formatCode>0.0</c:formatCode>
                <c:ptCount val="30"/>
                <c:pt idx="0">
                  <c:v>-34.1</c:v>
                </c:pt>
                <c:pt idx="1">
                  <c:v>-35.1</c:v>
                </c:pt>
                <c:pt idx="2">
                  <c:v>-34.799999999999997</c:v>
                </c:pt>
                <c:pt idx="3">
                  <c:v>-34.1</c:v>
                </c:pt>
                <c:pt idx="4">
                  <c:v>-33.5</c:v>
                </c:pt>
                <c:pt idx="5">
                  <c:v>-31.1</c:v>
                </c:pt>
                <c:pt idx="6">
                  <c:v>-29.4</c:v>
                </c:pt>
                <c:pt idx="7">
                  <c:v>-28.1</c:v>
                </c:pt>
                <c:pt idx="8">
                  <c:v>-26.4</c:v>
                </c:pt>
                <c:pt idx="9">
                  <c:v>-23.3</c:v>
                </c:pt>
                <c:pt idx="10">
                  <c:v>-19.600000000000001</c:v>
                </c:pt>
                <c:pt idx="11">
                  <c:v>-15.8</c:v>
                </c:pt>
                <c:pt idx="12">
                  <c:v>-11.5</c:v>
                </c:pt>
                <c:pt idx="13">
                  <c:v>-7</c:v>
                </c:pt>
                <c:pt idx="14">
                  <c:v>-1.6</c:v>
                </c:pt>
                <c:pt idx="15">
                  <c:v>2</c:v>
                </c:pt>
                <c:pt idx="16">
                  <c:v>5</c:v>
                </c:pt>
                <c:pt idx="17">
                  <c:v>5.7</c:v>
                </c:pt>
                <c:pt idx="18">
                  <c:v>5.3</c:v>
                </c:pt>
                <c:pt idx="19">
                  <c:v>6.2</c:v>
                </c:pt>
                <c:pt idx="20">
                  <c:v>10.3</c:v>
                </c:pt>
                <c:pt idx="21">
                  <c:v>17.399999999999999</c:v>
                </c:pt>
                <c:pt idx="22">
                  <c:v>28.9</c:v>
                </c:pt>
                <c:pt idx="23">
                  <c:v>34.799999999999997</c:v>
                </c:pt>
                <c:pt idx="24">
                  <c:v>35.5</c:v>
                </c:pt>
                <c:pt idx="25">
                  <c:v>34.9</c:v>
                </c:pt>
                <c:pt idx="26">
                  <c:v>40.200000000000003</c:v>
                </c:pt>
                <c:pt idx="27">
                  <c:v>56.4</c:v>
                </c:pt>
                <c:pt idx="28">
                  <c:v>66.3</c:v>
                </c:pt>
                <c:pt idx="29">
                  <c:v>71.5</c:v>
                </c:pt>
              </c:numCache>
            </c:numRef>
          </c:val>
          <c:smooth val="0"/>
          <c:extLst>
            <c:ext xmlns:c16="http://schemas.microsoft.com/office/drawing/2014/chart" uri="{C3380CC4-5D6E-409C-BE32-E72D297353CC}">
              <c16:uniqueId val="{00000001-9D7B-4EC0-AC7F-9CEEFDB9E09E}"/>
            </c:ext>
          </c:extLst>
        </c:ser>
        <c:ser>
          <c:idx val="5"/>
          <c:order val="2"/>
          <c:tx>
            <c:strRef>
              <c:f>'B.1.4'!$X$1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'B.1.4'!$X$4:$X$33</c:f>
              <c:numCache>
                <c:formatCode>0.0</c:formatCode>
                <c:ptCount val="30"/>
                <c:pt idx="0">
                  <c:v>-34.5</c:v>
                </c:pt>
                <c:pt idx="1">
                  <c:v>-33.6</c:v>
                </c:pt>
                <c:pt idx="2">
                  <c:v>-36.299999999999997</c:v>
                </c:pt>
                <c:pt idx="3">
                  <c:v>-36.5</c:v>
                </c:pt>
                <c:pt idx="4">
                  <c:v>-33.200000000000003</c:v>
                </c:pt>
                <c:pt idx="5">
                  <c:v>-31.7</c:v>
                </c:pt>
                <c:pt idx="6">
                  <c:v>-30.6</c:v>
                </c:pt>
                <c:pt idx="7">
                  <c:v>-34.5</c:v>
                </c:pt>
                <c:pt idx="8">
                  <c:v>-31</c:v>
                </c:pt>
                <c:pt idx="9">
                  <c:v>-25</c:v>
                </c:pt>
                <c:pt idx="10">
                  <c:v>-24.9</c:v>
                </c:pt>
                <c:pt idx="11">
                  <c:v>-20.100000000000001</c:v>
                </c:pt>
                <c:pt idx="12">
                  <c:v>-13.2</c:v>
                </c:pt>
                <c:pt idx="13">
                  <c:v>-10.6</c:v>
                </c:pt>
                <c:pt idx="14">
                  <c:v>-0.9</c:v>
                </c:pt>
                <c:pt idx="15">
                  <c:v>1.7</c:v>
                </c:pt>
                <c:pt idx="16">
                  <c:v>7.8</c:v>
                </c:pt>
                <c:pt idx="17">
                  <c:v>6.2</c:v>
                </c:pt>
                <c:pt idx="18">
                  <c:v>7</c:v>
                </c:pt>
                <c:pt idx="19">
                  <c:v>12</c:v>
                </c:pt>
                <c:pt idx="20">
                  <c:v>12.3</c:v>
                </c:pt>
                <c:pt idx="21">
                  <c:v>15.6</c:v>
                </c:pt>
                <c:pt idx="22">
                  <c:v>28.8</c:v>
                </c:pt>
                <c:pt idx="23">
                  <c:v>36.299999999999997</c:v>
                </c:pt>
                <c:pt idx="24">
                  <c:v>38.1</c:v>
                </c:pt>
                <c:pt idx="25">
                  <c:v>36.200000000000003</c:v>
                </c:pt>
                <c:pt idx="26">
                  <c:v>35.4</c:v>
                </c:pt>
                <c:pt idx="27">
                  <c:v>52.2</c:v>
                </c:pt>
                <c:pt idx="28">
                  <c:v>54.7</c:v>
                </c:pt>
                <c:pt idx="29">
                  <c:v>58.3</c:v>
                </c:pt>
              </c:numCache>
            </c:numRef>
          </c:val>
          <c:smooth val="0"/>
          <c:extLst>
            <c:ext xmlns:c16="http://schemas.microsoft.com/office/drawing/2014/chart" uri="{C3380CC4-5D6E-409C-BE32-E72D297353CC}">
              <c16:uniqueId val="{00000002-9D7B-4EC0-AC7F-9CEEFDB9E09E}"/>
            </c:ext>
          </c:extLst>
        </c:ser>
        <c:dLbls>
          <c:showLegendKey val="0"/>
          <c:showVal val="0"/>
          <c:showCatName val="0"/>
          <c:showSerName val="0"/>
          <c:showPercent val="0"/>
          <c:showBubbleSize val="0"/>
        </c:dLbls>
        <c:smooth val="0"/>
        <c:axId val="72469120"/>
        <c:axId val="72467584"/>
      </c:lineChart>
      <c:valAx>
        <c:axId val="72467584"/>
        <c:scaling>
          <c:orientation val="minMax"/>
          <c:max val="13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69120"/>
        <c:crosses val="autoZero"/>
        <c:crossBetween val="between"/>
        <c:majorUnit val="20"/>
      </c:valAx>
      <c:dateAx>
        <c:axId val="72469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6758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4455972222222222"/>
          <c:h val="0.628013256817474"/>
        </c:manualLayout>
      </c:layout>
      <c:lineChart>
        <c:grouping val="standard"/>
        <c:varyColors val="0"/>
        <c:ser>
          <c:idx val="2"/>
          <c:order val="0"/>
          <c:tx>
            <c:strRef>
              <c:f>'B.1.4'!$Z$1</c:f>
              <c:strCache>
                <c:ptCount val="1"/>
                <c:pt idx="0">
                  <c:v>Грузія</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'B.1.4'!$Z$4:$Z$33</c:f>
              <c:numCache>
                <c:formatCode>0.0</c:formatCode>
                <c:ptCount val="30"/>
                <c:pt idx="0">
                  <c:v>-51.3</c:v>
                </c:pt>
                <c:pt idx="1">
                  <c:v>-50.6</c:v>
                </c:pt>
                <c:pt idx="2">
                  <c:v>-52.6</c:v>
                </c:pt>
                <c:pt idx="3">
                  <c:v>-49.5</c:v>
                </c:pt>
                <c:pt idx="4">
                  <c:v>-57.8</c:v>
                </c:pt>
                <c:pt idx="5">
                  <c:v>-35.6</c:v>
                </c:pt>
                <c:pt idx="6">
                  <c:v>-38.6</c:v>
                </c:pt>
                <c:pt idx="7">
                  <c:v>-45.9</c:v>
                </c:pt>
                <c:pt idx="8">
                  <c:v>-54.3</c:v>
                </c:pt>
                <c:pt idx="9">
                  <c:v>-50.5</c:v>
                </c:pt>
                <c:pt idx="10">
                  <c:v>-49.4</c:v>
                </c:pt>
                <c:pt idx="11">
                  <c:v>-44.4</c:v>
                </c:pt>
                <c:pt idx="12">
                  <c:v>-43.8</c:v>
                </c:pt>
                <c:pt idx="13">
                  <c:v>-39.799999999999997</c:v>
                </c:pt>
                <c:pt idx="14">
                  <c:v>-32.299999999999997</c:v>
                </c:pt>
                <c:pt idx="15">
                  <c:v>-15.5</c:v>
                </c:pt>
                <c:pt idx="16">
                  <c:v>19.600000000000001</c:v>
                </c:pt>
                <c:pt idx="17">
                  <c:v>32.4</c:v>
                </c:pt>
                <c:pt idx="18">
                  <c:v>30.2</c:v>
                </c:pt>
                <c:pt idx="19">
                  <c:v>54.9</c:v>
                </c:pt>
                <c:pt idx="20">
                  <c:v>90.8</c:v>
                </c:pt>
                <c:pt idx="21">
                  <c:v>96.7</c:v>
                </c:pt>
                <c:pt idx="22">
                  <c:v>128.4</c:v>
                </c:pt>
                <c:pt idx="23">
                  <c:v>127.7</c:v>
                </c:pt>
                <c:pt idx="24">
                  <c:v>157.4</c:v>
                </c:pt>
                <c:pt idx="25">
                  <c:v>220.4</c:v>
                </c:pt>
                <c:pt idx="26">
                  <c:v>273</c:v>
                </c:pt>
                <c:pt idx="27">
                  <c:v>318.39999999999998</c:v>
                </c:pt>
                <c:pt idx="28">
                  <c:v>225.1</c:v>
                </c:pt>
                <c:pt idx="29">
                  <c:v>47.4</c:v>
                </c:pt>
              </c:numCache>
            </c:numRef>
          </c:val>
          <c:smooth val="0"/>
          <c:extLst>
            <c:ext xmlns:c16="http://schemas.microsoft.com/office/drawing/2014/chart" uri="{C3380CC4-5D6E-409C-BE32-E72D297353CC}">
              <c16:uniqueId val="{00000000-94CE-4E96-A4DF-5BB5A15FE020}"/>
            </c:ext>
          </c:extLst>
        </c:ser>
        <c:ser>
          <c:idx val="4"/>
          <c:order val="1"/>
          <c:tx>
            <c:strRef>
              <c:f>'B.1.4'!$AA$1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'B.1.4'!$AA$4:$AA$33</c:f>
              <c:numCache>
                <c:formatCode>0.0</c:formatCode>
                <c:ptCount val="30"/>
                <c:pt idx="0">
                  <c:v>-35.799999999999997</c:v>
                </c:pt>
                <c:pt idx="1">
                  <c:v>-36.200000000000003</c:v>
                </c:pt>
                <c:pt idx="2">
                  <c:v>-35.9</c:v>
                </c:pt>
                <c:pt idx="3">
                  <c:v>-34.6</c:v>
                </c:pt>
                <c:pt idx="4">
                  <c:v>-33.6</c:v>
                </c:pt>
                <c:pt idx="5">
                  <c:v>-33.1</c:v>
                </c:pt>
                <c:pt idx="6">
                  <c:v>-29.3</c:v>
                </c:pt>
                <c:pt idx="7">
                  <c:v>-22.6</c:v>
                </c:pt>
                <c:pt idx="8">
                  <c:v>-22.8</c:v>
                </c:pt>
                <c:pt idx="9">
                  <c:v>-21.7</c:v>
                </c:pt>
                <c:pt idx="10">
                  <c:v>-17.600000000000001</c:v>
                </c:pt>
                <c:pt idx="11">
                  <c:v>-10.199999999999999</c:v>
                </c:pt>
                <c:pt idx="12">
                  <c:v>-5.6</c:v>
                </c:pt>
                <c:pt idx="13">
                  <c:v>-2.8</c:v>
                </c:pt>
                <c:pt idx="14">
                  <c:v>-2.2000000000000002</c:v>
                </c:pt>
                <c:pt idx="15">
                  <c:v>3.4</c:v>
                </c:pt>
                <c:pt idx="16">
                  <c:v>17</c:v>
                </c:pt>
                <c:pt idx="17">
                  <c:v>19.3</c:v>
                </c:pt>
                <c:pt idx="18">
                  <c:v>21.6</c:v>
                </c:pt>
                <c:pt idx="19">
                  <c:v>22.8</c:v>
                </c:pt>
                <c:pt idx="20">
                  <c:v>33.299999999999997</c:v>
                </c:pt>
                <c:pt idx="21">
                  <c:v>42.4</c:v>
                </c:pt>
                <c:pt idx="22">
                  <c:v>45</c:v>
                </c:pt>
                <c:pt idx="23">
                  <c:v>40.9</c:v>
                </c:pt>
                <c:pt idx="24">
                  <c:v>37.5</c:v>
                </c:pt>
                <c:pt idx="25">
                  <c:v>49</c:v>
                </c:pt>
                <c:pt idx="26">
                  <c:v>61</c:v>
                </c:pt>
                <c:pt idx="27">
                  <c:v>94.5</c:v>
                </c:pt>
                <c:pt idx="28">
                  <c:v>48.4</c:v>
                </c:pt>
                <c:pt idx="29">
                  <c:v>30.1</c:v>
                </c:pt>
              </c:numCache>
            </c:numRef>
          </c:val>
          <c:smooth val="0"/>
          <c:extLst>
            <c:ext xmlns:c16="http://schemas.microsoft.com/office/drawing/2014/chart" uri="{C3380CC4-5D6E-409C-BE32-E72D297353CC}">
              <c16:uniqueId val="{00000001-94CE-4E96-A4DF-5BB5A15FE020}"/>
            </c:ext>
          </c:extLst>
        </c:ser>
        <c:ser>
          <c:idx val="5"/>
          <c:order val="2"/>
          <c:tx>
            <c:strRef>
              <c:f>'B.1.4'!$AB$1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'B.1.4'!$AB$4:$AB$33</c:f>
              <c:numCache>
                <c:formatCode>0.0</c:formatCode>
                <c:ptCount val="30"/>
                <c:pt idx="0">
                  <c:v>-38.5</c:v>
                </c:pt>
                <c:pt idx="1">
                  <c:v>-41.6</c:v>
                </c:pt>
                <c:pt idx="2">
                  <c:v>-38.4</c:v>
                </c:pt>
                <c:pt idx="3">
                  <c:v>-33.6</c:v>
                </c:pt>
                <c:pt idx="4">
                  <c:v>-38.4</c:v>
                </c:pt>
                <c:pt idx="5">
                  <c:v>-41.9</c:v>
                </c:pt>
                <c:pt idx="6">
                  <c:v>-44.6</c:v>
                </c:pt>
                <c:pt idx="7">
                  <c:v>-33.799999999999997</c:v>
                </c:pt>
                <c:pt idx="8">
                  <c:v>-30.8</c:v>
                </c:pt>
                <c:pt idx="9">
                  <c:v>-27.1</c:v>
                </c:pt>
                <c:pt idx="10">
                  <c:v>-25.3</c:v>
                </c:pt>
                <c:pt idx="11">
                  <c:v>-17.899999999999999</c:v>
                </c:pt>
                <c:pt idx="12">
                  <c:v>-8.6999999999999993</c:v>
                </c:pt>
                <c:pt idx="13">
                  <c:v>-5.9</c:v>
                </c:pt>
                <c:pt idx="14">
                  <c:v>-6.7</c:v>
                </c:pt>
                <c:pt idx="15">
                  <c:v>-6.3</c:v>
                </c:pt>
                <c:pt idx="16">
                  <c:v>19.600000000000001</c:v>
                </c:pt>
                <c:pt idx="17">
                  <c:v>17.899999999999999</c:v>
                </c:pt>
                <c:pt idx="18">
                  <c:v>26.5</c:v>
                </c:pt>
                <c:pt idx="19">
                  <c:v>35.1</c:v>
                </c:pt>
                <c:pt idx="20">
                  <c:v>51.9</c:v>
                </c:pt>
                <c:pt idx="21">
                  <c:v>56.8</c:v>
                </c:pt>
                <c:pt idx="22">
                  <c:v>55.1</c:v>
                </c:pt>
                <c:pt idx="23">
                  <c:v>48.6</c:v>
                </c:pt>
                <c:pt idx="24">
                  <c:v>40.4</c:v>
                </c:pt>
                <c:pt idx="25">
                  <c:v>46</c:v>
                </c:pt>
                <c:pt idx="26">
                  <c:v>68.5</c:v>
                </c:pt>
                <c:pt idx="27">
                  <c:v>116.3</c:v>
                </c:pt>
                <c:pt idx="28">
                  <c:v>41.1</c:v>
                </c:pt>
                <c:pt idx="29">
                  <c:v>23.8</c:v>
                </c:pt>
              </c:numCache>
            </c:numRef>
          </c:val>
          <c:smooth val="0"/>
          <c:extLst>
            <c:ext xmlns:c16="http://schemas.microsoft.com/office/drawing/2014/chart" uri="{C3380CC4-5D6E-409C-BE32-E72D297353CC}">
              <c16:uniqueId val="{00000002-94CE-4E96-A4DF-5BB5A15FE020}"/>
            </c:ext>
          </c:extLst>
        </c:ser>
        <c:dLbls>
          <c:showLegendKey val="0"/>
          <c:showVal val="0"/>
          <c:showCatName val="0"/>
          <c:showSerName val="0"/>
          <c:showPercent val="0"/>
          <c:showBubbleSize val="0"/>
        </c:dLbls>
        <c:smooth val="0"/>
        <c:axId val="72502656"/>
        <c:axId val="72501120"/>
      </c:lineChart>
      <c:valAx>
        <c:axId val="72501120"/>
        <c:scaling>
          <c:orientation val="minMax"/>
          <c:max val="40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502656"/>
        <c:crosses val="autoZero"/>
        <c:crossBetween val="between"/>
        <c:majorUnit val="100"/>
      </c:valAx>
      <c:dateAx>
        <c:axId val="72502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501120"/>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'B.1.4'!$AE$1</c:f>
              <c:strCache>
                <c:ptCount val="1"/>
                <c:pt idx="0">
                  <c:v>Німеччина</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'B.1.4'!$AE$4:$AE$33</c:f>
              <c:numCache>
                <c:formatCode>0.0</c:formatCode>
                <c:ptCount val="30"/>
                <c:pt idx="0">
                  <c:v>16.8</c:v>
                </c:pt>
                <c:pt idx="1">
                  <c:v>9.6</c:v>
                </c:pt>
                <c:pt idx="2">
                  <c:v>16.2</c:v>
                </c:pt>
                <c:pt idx="3">
                  <c:v>17.399999999999999</c:v>
                </c:pt>
                <c:pt idx="4">
                  <c:v>18.2</c:v>
                </c:pt>
                <c:pt idx="5">
                  <c:v>15.7</c:v>
                </c:pt>
                <c:pt idx="6">
                  <c:v>6.8</c:v>
                </c:pt>
                <c:pt idx="7">
                  <c:v>2.9</c:v>
                </c:pt>
                <c:pt idx="8">
                  <c:v>0</c:v>
                </c:pt>
                <c:pt idx="9">
                  <c:v>-2.9</c:v>
                </c:pt>
                <c:pt idx="10">
                  <c:v>1.5</c:v>
                </c:pt>
                <c:pt idx="11">
                  <c:v>1.6</c:v>
                </c:pt>
                <c:pt idx="12">
                  <c:v>2</c:v>
                </c:pt>
                <c:pt idx="13">
                  <c:v>6.5</c:v>
                </c:pt>
                <c:pt idx="14">
                  <c:v>-0.5</c:v>
                </c:pt>
                <c:pt idx="15">
                  <c:v>-1.9</c:v>
                </c:pt>
                <c:pt idx="16">
                  <c:v>-4.9000000000000004</c:v>
                </c:pt>
                <c:pt idx="17">
                  <c:v>-9.3000000000000007</c:v>
                </c:pt>
                <c:pt idx="18">
                  <c:v>-10.1</c:v>
                </c:pt>
                <c:pt idx="19">
                  <c:v>-8.9</c:v>
                </c:pt>
                <c:pt idx="20">
                  <c:v>-13.4</c:v>
                </c:pt>
                <c:pt idx="21">
                  <c:v>-11.6</c:v>
                </c:pt>
                <c:pt idx="22">
                  <c:v>-8.3000000000000007</c:v>
                </c:pt>
                <c:pt idx="23">
                  <c:v>-8.6</c:v>
                </c:pt>
                <c:pt idx="24">
                  <c:v>-7.4</c:v>
                </c:pt>
                <c:pt idx="25">
                  <c:v>-6.5</c:v>
                </c:pt>
                <c:pt idx="26">
                  <c:v>-5</c:v>
                </c:pt>
                <c:pt idx="27">
                  <c:v>-3.8</c:v>
                </c:pt>
                <c:pt idx="28">
                  <c:v>-4.5</c:v>
                </c:pt>
                <c:pt idx="29">
                  <c:v>-3.6</c:v>
                </c:pt>
              </c:numCache>
            </c:numRef>
          </c:val>
          <c:smooth val="0"/>
          <c:extLst>
            <c:ext xmlns:c16="http://schemas.microsoft.com/office/drawing/2014/chart" uri="{C3380CC4-5D6E-409C-BE32-E72D297353CC}">
              <c16:uniqueId val="{00000000-8BA1-42DD-A7FB-526B0EC60172}"/>
            </c:ext>
          </c:extLst>
        </c:ser>
        <c:ser>
          <c:idx val="2"/>
          <c:order val="1"/>
          <c:tx>
            <c:strRef>
              <c:f>'B.1.4'!$AI$1</c:f>
              <c:strCache>
                <c:ptCount val="1"/>
                <c:pt idx="0">
                  <c:v>Грузія</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'B.1.4'!$AI$4:$AI$33</c:f>
              <c:numCache>
                <c:formatCode>0.0</c:formatCode>
                <c:ptCount val="30"/>
                <c:pt idx="0">
                  <c:v>-3.4</c:v>
                </c:pt>
                <c:pt idx="1">
                  <c:v>-1.6</c:v>
                </c:pt>
                <c:pt idx="2">
                  <c:v>-1.3</c:v>
                </c:pt>
                <c:pt idx="3">
                  <c:v>-1</c:v>
                </c:pt>
                <c:pt idx="4">
                  <c:v>1.2</c:v>
                </c:pt>
                <c:pt idx="5">
                  <c:v>2.6</c:v>
                </c:pt>
                <c:pt idx="6">
                  <c:v>2.5</c:v>
                </c:pt>
                <c:pt idx="7">
                  <c:v>1.4</c:v>
                </c:pt>
                <c:pt idx="8">
                  <c:v>2.6</c:v>
                </c:pt>
                <c:pt idx="9">
                  <c:v>2.6</c:v>
                </c:pt>
                <c:pt idx="10">
                  <c:v>-0.1</c:v>
                </c:pt>
                <c:pt idx="11">
                  <c:v>-0.1</c:v>
                </c:pt>
                <c:pt idx="12">
                  <c:v>0.9</c:v>
                </c:pt>
                <c:pt idx="13">
                  <c:v>-1</c:v>
                </c:pt>
                <c:pt idx="14">
                  <c:v>-1.3</c:v>
                </c:pt>
                <c:pt idx="15">
                  <c:v>-1.4</c:v>
                </c:pt>
                <c:pt idx="16">
                  <c:v>-1.8</c:v>
                </c:pt>
                <c:pt idx="17">
                  <c:v>-0.2</c:v>
                </c:pt>
                <c:pt idx="18">
                  <c:v>-0.9</c:v>
                </c:pt>
                <c:pt idx="19">
                  <c:v>2.1</c:v>
                </c:pt>
                <c:pt idx="20">
                  <c:v>3.7</c:v>
                </c:pt>
                <c:pt idx="21">
                  <c:v>4.5</c:v>
                </c:pt>
                <c:pt idx="22">
                  <c:v>4.5</c:v>
                </c:pt>
                <c:pt idx="23">
                  <c:v>7.5</c:v>
                </c:pt>
                <c:pt idx="24">
                  <c:v>6.9</c:v>
                </c:pt>
                <c:pt idx="25">
                  <c:v>8.5</c:v>
                </c:pt>
                <c:pt idx="26">
                  <c:v>9.3000000000000007</c:v>
                </c:pt>
                <c:pt idx="27">
                  <c:v>11.3</c:v>
                </c:pt>
                <c:pt idx="28">
                  <c:v>13.7</c:v>
                </c:pt>
                <c:pt idx="29">
                  <c:v>12.1</c:v>
                </c:pt>
              </c:numCache>
            </c:numRef>
          </c:val>
          <c:smooth val="0"/>
          <c:extLst>
            <c:ext xmlns:c16="http://schemas.microsoft.com/office/drawing/2014/chart" uri="{C3380CC4-5D6E-409C-BE32-E72D297353CC}">
              <c16:uniqueId val="{00000001-8BA1-42DD-A7FB-526B0EC60172}"/>
            </c:ext>
          </c:extLst>
        </c:ser>
        <c:ser>
          <c:idx val="3"/>
          <c:order val="2"/>
          <c:tx>
            <c:strRef>
              <c:f>'B.1.4'!$AF$1</c:f>
              <c:strCache>
                <c:ptCount val="1"/>
                <c:pt idx="0">
                  <c:v>Туреччина</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'B.1.4'!$AF$4:$AF$33</c:f>
              <c:numCache>
                <c:formatCode>0.0</c:formatCode>
                <c:ptCount val="30"/>
                <c:pt idx="0">
                  <c:v>15.4</c:v>
                </c:pt>
                <c:pt idx="1">
                  <c:v>14.3</c:v>
                </c:pt>
                <c:pt idx="2">
                  <c:v>13.2</c:v>
                </c:pt>
                <c:pt idx="3">
                  <c:v>11.4</c:v>
                </c:pt>
                <c:pt idx="4">
                  <c:v>11.5</c:v>
                </c:pt>
                <c:pt idx="5">
                  <c:v>13.6</c:v>
                </c:pt>
                <c:pt idx="6">
                  <c:v>14</c:v>
                </c:pt>
                <c:pt idx="7">
                  <c:v>15.4</c:v>
                </c:pt>
                <c:pt idx="8">
                  <c:v>23.7</c:v>
                </c:pt>
                <c:pt idx="9">
                  <c:v>26.6</c:v>
                </c:pt>
                <c:pt idx="10">
                  <c:v>23.9</c:v>
                </c:pt>
                <c:pt idx="11">
                  <c:v>21.9</c:v>
                </c:pt>
                <c:pt idx="12">
                  <c:v>21</c:v>
                </c:pt>
                <c:pt idx="13">
                  <c:v>18.600000000000001</c:v>
                </c:pt>
                <c:pt idx="14">
                  <c:v>17.100000000000001</c:v>
                </c:pt>
                <c:pt idx="15">
                  <c:v>18.899999999999999</c:v>
                </c:pt>
                <c:pt idx="16">
                  <c:v>22.2</c:v>
                </c:pt>
                <c:pt idx="17">
                  <c:v>22.8</c:v>
                </c:pt>
                <c:pt idx="18">
                  <c:v>22.2</c:v>
                </c:pt>
                <c:pt idx="19">
                  <c:v>19.5</c:v>
                </c:pt>
                <c:pt idx="20">
                  <c:v>11</c:v>
                </c:pt>
                <c:pt idx="21">
                  <c:v>6.7</c:v>
                </c:pt>
                <c:pt idx="22">
                  <c:v>7.7</c:v>
                </c:pt>
                <c:pt idx="23">
                  <c:v>10</c:v>
                </c:pt>
                <c:pt idx="24">
                  <c:v>11.1</c:v>
                </c:pt>
                <c:pt idx="25">
                  <c:v>12.8</c:v>
                </c:pt>
                <c:pt idx="26">
                  <c:v>14.1</c:v>
                </c:pt>
                <c:pt idx="27">
                  <c:v>16.399999999999999</c:v>
                </c:pt>
                <c:pt idx="28">
                  <c:v>14.8</c:v>
                </c:pt>
                <c:pt idx="29">
                  <c:v>12.4</c:v>
                </c:pt>
              </c:numCache>
            </c:numRef>
          </c:val>
          <c:smooth val="0"/>
          <c:extLst>
            <c:ext xmlns:c16="http://schemas.microsoft.com/office/drawing/2014/chart" uri="{C3380CC4-5D6E-409C-BE32-E72D297353CC}">
              <c16:uniqueId val="{00000002-8BA1-42DD-A7FB-526B0EC60172}"/>
            </c:ext>
          </c:extLst>
        </c:ser>
        <c:ser>
          <c:idx val="4"/>
          <c:order val="3"/>
          <c:tx>
            <c:strRef>
              <c:f>'B.1.4'!$AG$1</c:f>
              <c:strCache>
                <c:ptCount val="1"/>
                <c:pt idx="0">
                  <c:v>Росія</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'B.1.4'!$AG$4:$AG$33</c:f>
              <c:numCache>
                <c:formatCode>0.0</c:formatCode>
                <c:ptCount val="30"/>
                <c:pt idx="0">
                  <c:v>1.6</c:v>
                </c:pt>
                <c:pt idx="1">
                  <c:v>1.1000000000000001</c:v>
                </c:pt>
                <c:pt idx="2">
                  <c:v>0.8</c:v>
                </c:pt>
                <c:pt idx="3">
                  <c:v>0.7</c:v>
                </c:pt>
                <c:pt idx="4">
                  <c:v>0.9</c:v>
                </c:pt>
                <c:pt idx="5">
                  <c:v>1.1000000000000001</c:v>
                </c:pt>
                <c:pt idx="6">
                  <c:v>1.1000000000000001</c:v>
                </c:pt>
                <c:pt idx="7">
                  <c:v>1.2</c:v>
                </c:pt>
                <c:pt idx="8">
                  <c:v>1.4</c:v>
                </c:pt>
                <c:pt idx="9">
                  <c:v>1.8</c:v>
                </c:pt>
                <c:pt idx="10">
                  <c:v>2.5</c:v>
                </c:pt>
                <c:pt idx="11">
                  <c:v>3.1</c:v>
                </c:pt>
                <c:pt idx="12">
                  <c:v>3.3</c:v>
                </c:pt>
                <c:pt idx="13">
                  <c:v>3.6</c:v>
                </c:pt>
                <c:pt idx="14">
                  <c:v>3.8</c:v>
                </c:pt>
                <c:pt idx="15">
                  <c:v>4.2</c:v>
                </c:pt>
                <c:pt idx="16">
                  <c:v>4.9000000000000004</c:v>
                </c:pt>
                <c:pt idx="17">
                  <c:v>5.2</c:v>
                </c:pt>
                <c:pt idx="18">
                  <c:v>5.5</c:v>
                </c:pt>
                <c:pt idx="19">
                  <c:v>5.5</c:v>
                </c:pt>
                <c:pt idx="20">
                  <c:v>5.6</c:v>
                </c:pt>
                <c:pt idx="21">
                  <c:v>5.7</c:v>
                </c:pt>
                <c:pt idx="22">
                  <c:v>5.4</c:v>
                </c:pt>
                <c:pt idx="23">
                  <c:v>5.0999999999999996</c:v>
                </c:pt>
                <c:pt idx="24">
                  <c:v>4.8</c:v>
                </c:pt>
                <c:pt idx="25">
                  <c:v>4.5</c:v>
                </c:pt>
                <c:pt idx="26">
                  <c:v>5.0999999999999996</c:v>
                </c:pt>
                <c:pt idx="27">
                  <c:v>5.6</c:v>
                </c:pt>
                <c:pt idx="28">
                  <c:v>5.5</c:v>
                </c:pt>
                <c:pt idx="29">
                  <c:v>5.7</c:v>
                </c:pt>
              </c:numCache>
            </c:numRef>
          </c:val>
          <c:smooth val="0"/>
          <c:extLst>
            <c:ext xmlns:c16="http://schemas.microsoft.com/office/drawing/2014/chart" uri="{C3380CC4-5D6E-409C-BE32-E72D297353CC}">
              <c16:uniqueId val="{00000003-8BA1-42DD-A7FB-526B0EC60172}"/>
            </c:ext>
          </c:extLst>
        </c:ser>
        <c:ser>
          <c:idx val="5"/>
          <c:order val="4"/>
          <c:tx>
            <c:strRef>
              <c:f>'B.1.4'!$AH$1</c:f>
              <c:strCache>
                <c:ptCount val="1"/>
                <c:pt idx="0">
                  <c:v>Білорусь</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'B.1.4'!$AH$4:$AH$33</c:f>
              <c:numCache>
                <c:formatCode>0.0</c:formatCode>
                <c:ptCount val="30"/>
                <c:pt idx="0">
                  <c:v>4</c:v>
                </c:pt>
                <c:pt idx="1">
                  <c:v>3.6</c:v>
                </c:pt>
                <c:pt idx="2">
                  <c:v>4.4000000000000004</c:v>
                </c:pt>
                <c:pt idx="3">
                  <c:v>4.7</c:v>
                </c:pt>
                <c:pt idx="4">
                  <c:v>4.0999999999999996</c:v>
                </c:pt>
                <c:pt idx="5">
                  <c:v>4.2</c:v>
                </c:pt>
                <c:pt idx="6">
                  <c:v>4.9000000000000004</c:v>
                </c:pt>
                <c:pt idx="7">
                  <c:v>4.2</c:v>
                </c:pt>
                <c:pt idx="8">
                  <c:v>3.8</c:v>
                </c:pt>
                <c:pt idx="9">
                  <c:v>2.4</c:v>
                </c:pt>
                <c:pt idx="10">
                  <c:v>1.7</c:v>
                </c:pt>
                <c:pt idx="11">
                  <c:v>1.5</c:v>
                </c:pt>
                <c:pt idx="12">
                  <c:v>2.5</c:v>
                </c:pt>
                <c:pt idx="13">
                  <c:v>2.7</c:v>
                </c:pt>
                <c:pt idx="14">
                  <c:v>2.8</c:v>
                </c:pt>
                <c:pt idx="15">
                  <c:v>2.4</c:v>
                </c:pt>
                <c:pt idx="16">
                  <c:v>4.0999999999999996</c:v>
                </c:pt>
                <c:pt idx="17">
                  <c:v>4.9000000000000004</c:v>
                </c:pt>
                <c:pt idx="18">
                  <c:v>4.5999999999999996</c:v>
                </c:pt>
                <c:pt idx="19">
                  <c:v>4.8</c:v>
                </c:pt>
                <c:pt idx="20">
                  <c:v>4.8</c:v>
                </c:pt>
                <c:pt idx="21">
                  <c:v>5.7</c:v>
                </c:pt>
                <c:pt idx="22">
                  <c:v>5.7</c:v>
                </c:pt>
                <c:pt idx="23">
                  <c:v>5.8</c:v>
                </c:pt>
                <c:pt idx="24">
                  <c:v>5.3</c:v>
                </c:pt>
                <c:pt idx="25">
                  <c:v>5</c:v>
                </c:pt>
                <c:pt idx="26">
                  <c:v>5.6</c:v>
                </c:pt>
                <c:pt idx="27">
                  <c:v>6.8</c:v>
                </c:pt>
                <c:pt idx="28">
                  <c:v>5.4</c:v>
                </c:pt>
                <c:pt idx="29">
                  <c:v>4.4000000000000004</c:v>
                </c:pt>
              </c:numCache>
            </c:numRef>
          </c:val>
          <c:smooth val="0"/>
          <c:extLst>
            <c:ext xmlns:c16="http://schemas.microsoft.com/office/drawing/2014/chart" uri="{C3380CC4-5D6E-409C-BE32-E72D297353CC}">
              <c16:uniqueId val="{00000004-8BA1-42DD-A7FB-526B0EC60172}"/>
            </c:ext>
          </c:extLst>
        </c:ser>
        <c:ser>
          <c:idx val="0"/>
          <c:order val="5"/>
          <c:tx>
            <c:strRef>
              <c:f>'B.1.4'!$AD$1</c:f>
              <c:strCache>
                <c:ptCount val="1"/>
                <c:pt idx="0">
                  <c:v>Польша</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'B.1.4'!$AD$4:$AD$33</c:f>
              <c:numCache>
                <c:formatCode>0.0</c:formatCode>
                <c:ptCount val="30"/>
                <c:pt idx="0">
                  <c:v>14</c:v>
                </c:pt>
                <c:pt idx="1">
                  <c:v>10.9</c:v>
                </c:pt>
                <c:pt idx="2">
                  <c:v>10.199999999999999</c:v>
                </c:pt>
                <c:pt idx="3">
                  <c:v>12.8</c:v>
                </c:pt>
                <c:pt idx="4">
                  <c:v>10.6</c:v>
                </c:pt>
                <c:pt idx="5">
                  <c:v>12.4</c:v>
                </c:pt>
                <c:pt idx="6">
                  <c:v>9.9</c:v>
                </c:pt>
                <c:pt idx="7">
                  <c:v>5</c:v>
                </c:pt>
                <c:pt idx="8">
                  <c:v>1.6</c:v>
                </c:pt>
                <c:pt idx="9">
                  <c:v>-0.2</c:v>
                </c:pt>
                <c:pt idx="10">
                  <c:v>-1.8</c:v>
                </c:pt>
                <c:pt idx="11">
                  <c:v>-1.5</c:v>
                </c:pt>
                <c:pt idx="12">
                  <c:v>1</c:v>
                </c:pt>
                <c:pt idx="13">
                  <c:v>2.2000000000000002</c:v>
                </c:pt>
                <c:pt idx="14">
                  <c:v>1.8</c:v>
                </c:pt>
                <c:pt idx="15">
                  <c:v>-1.3</c:v>
                </c:pt>
                <c:pt idx="16">
                  <c:v>-0.3</c:v>
                </c:pt>
                <c:pt idx="17">
                  <c:v>-3</c:v>
                </c:pt>
                <c:pt idx="18">
                  <c:v>-4.7</c:v>
                </c:pt>
                <c:pt idx="19">
                  <c:v>-5.2</c:v>
                </c:pt>
                <c:pt idx="20">
                  <c:v>-4.8</c:v>
                </c:pt>
                <c:pt idx="21">
                  <c:v>-5</c:v>
                </c:pt>
                <c:pt idx="22">
                  <c:v>-4.8</c:v>
                </c:pt>
                <c:pt idx="23">
                  <c:v>-3.7</c:v>
                </c:pt>
                <c:pt idx="24">
                  <c:v>-3.7</c:v>
                </c:pt>
                <c:pt idx="25">
                  <c:v>-3</c:v>
                </c:pt>
                <c:pt idx="26">
                  <c:v>-1.4</c:v>
                </c:pt>
                <c:pt idx="27">
                  <c:v>-0.5</c:v>
                </c:pt>
                <c:pt idx="28">
                  <c:v>-1.3</c:v>
                </c:pt>
                <c:pt idx="29">
                  <c:v>-0.5</c:v>
                </c:pt>
              </c:numCache>
            </c:numRef>
          </c:val>
          <c:smooth val="0"/>
          <c:extLst>
            <c:ext xmlns:c16="http://schemas.microsoft.com/office/drawing/2014/chart" uri="{C3380CC4-5D6E-409C-BE32-E72D297353CC}">
              <c16:uniqueId val="{00000005-8BA1-42DD-A7FB-526B0EC60172}"/>
            </c:ext>
          </c:extLst>
        </c:ser>
        <c:dLbls>
          <c:showLegendKey val="0"/>
          <c:showVal val="0"/>
          <c:showCatName val="0"/>
          <c:showSerName val="0"/>
          <c:showPercent val="0"/>
          <c:showBubbleSize val="0"/>
        </c:dLbls>
        <c:smooth val="0"/>
        <c:axId val="109608960"/>
        <c:axId val="109598976"/>
      </c:lineChart>
      <c:valAx>
        <c:axId val="109598976"/>
        <c:scaling>
          <c:orientation val="minMax"/>
          <c:max val="3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608960"/>
        <c:crosses val="autoZero"/>
        <c:crossBetween val="between"/>
        <c:majorUnit val="5"/>
      </c:valAx>
      <c:dateAx>
        <c:axId val="109608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598976"/>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'2.1.1'!$A$4:$A$33</c:f>
              <c:numCache>
                <c:formatCode>mm/yy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'2.1.1'!$D$4:$D$33</c:f>
              <c:numCache>
                <c:formatCode>0.0</c:formatCode>
                <c:ptCount val="30"/>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numCache>
            </c:numRef>
          </c:val>
          <c:extLst>
            <c:ext xmlns:c16="http://schemas.microsoft.com/office/drawing/2014/chart" uri="{C3380CC4-5D6E-409C-BE32-E72D297353CC}">
              <c16:uniqueId val="{00000000-BC7F-6943-89CA-F6ED363F9A9B}"/>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'2.1.1'!$A$4:$A$33</c:f>
              <c:numCache>
                <c:formatCode>mm/yy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'2.1.1'!$E$4:$E$33</c:f>
              <c:numCache>
                <c:formatCode>0.0</c:formatCode>
                <c:ptCount val="30"/>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numCache>
            </c:numRef>
          </c:val>
          <c:extLst>
            <c:ext xmlns:c16="http://schemas.microsoft.com/office/drawing/2014/chart" uri="{C3380CC4-5D6E-409C-BE32-E72D297353CC}">
              <c16:uniqueId val="{00000001-BC7F-6943-89CA-F6ED363F9A9B}"/>
            </c:ext>
          </c:extLst>
        </c:ser>
        <c:dLbls>
          <c:showLegendKey val="0"/>
          <c:showVal val="0"/>
          <c:showCatName val="0"/>
          <c:showSerName val="0"/>
          <c:showPercent val="0"/>
          <c:showBubbleSize val="0"/>
        </c:dLbls>
        <c:axId val="33135616"/>
        <c:axId val="33141888"/>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'2.1.1'!$I$4:$I$33</c:f>
              <c:strCache>
                <c:ptCount val="30"/>
                <c:pt idx="0">
                  <c:v>01.18</c:v>
                </c:pt>
                <c:pt idx="6">
                  <c:v>07.18</c:v>
                </c:pt>
                <c:pt idx="12">
                  <c:v>01.19</c:v>
                </c:pt>
                <c:pt idx="18">
                  <c:v>07.19</c:v>
                </c:pt>
                <c:pt idx="24">
                  <c:v>01.20</c:v>
                </c:pt>
                <c:pt idx="29">
                  <c:v>06.20</c:v>
                </c:pt>
              </c:strCache>
            </c:strRef>
          </c:cat>
          <c:val>
            <c:numRef>
              <c:f>'2.1.1'!$B$4:$B$33</c:f>
              <c:numCache>
                <c:formatCode>0.0</c:formatCode>
                <c:ptCount val="30"/>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numCache>
            </c:numRef>
          </c:val>
          <c:smooth val="0"/>
          <c:extLst>
            <c:ext xmlns:c16="http://schemas.microsoft.com/office/drawing/2014/chart" uri="{C3380CC4-5D6E-409C-BE32-E72D297353CC}">
              <c16:uniqueId val="{00000002-BC7F-6943-89CA-F6ED363F9A9B}"/>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'2.1.1'!$I$4:$I$33</c:f>
              <c:strCache>
                <c:ptCount val="30"/>
                <c:pt idx="0">
                  <c:v>01.18</c:v>
                </c:pt>
                <c:pt idx="6">
                  <c:v>07.18</c:v>
                </c:pt>
                <c:pt idx="12">
                  <c:v>01.19</c:v>
                </c:pt>
                <c:pt idx="18">
                  <c:v>07.19</c:v>
                </c:pt>
                <c:pt idx="24">
                  <c:v>01.20</c:v>
                </c:pt>
                <c:pt idx="29">
                  <c:v>06.20</c:v>
                </c:pt>
              </c:strCache>
            </c:strRef>
          </c:cat>
          <c:val>
            <c:numRef>
              <c:f>'2.1.1'!$C$4:$C$33</c:f>
              <c:numCache>
                <c:formatCode>0.0</c:formatCode>
                <c:ptCount val="30"/>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numCache>
            </c:numRef>
          </c:val>
          <c:smooth val="0"/>
          <c:extLst>
            <c:ext xmlns:c16="http://schemas.microsoft.com/office/drawing/2014/chart" uri="{C3380CC4-5D6E-409C-BE32-E72D297353CC}">
              <c16:uniqueId val="{00000003-BC7F-6943-89CA-F6ED363F9A9B}"/>
            </c:ext>
          </c:extLst>
        </c:ser>
        <c:ser>
          <c:idx val="2"/>
          <c:order val="4"/>
          <c:tx>
            <c:strRef>
              <c:f>'2.1.1'!$F$1</c:f>
              <c:strCache>
                <c:ptCount val="1"/>
                <c:pt idx="0">
                  <c:v>Ціль з інфляції</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C7F-6943-89CA-F6ED363F9A9B}"/>
              </c:ext>
            </c:extLst>
          </c:dPt>
          <c:dPt>
            <c:idx val="25"/>
            <c:marker>
              <c:symbol val="none"/>
            </c:marker>
            <c:bubble3D val="0"/>
            <c:extLst>
              <c:ext xmlns:c16="http://schemas.microsoft.com/office/drawing/2014/chart" uri="{C3380CC4-5D6E-409C-BE32-E72D297353CC}">
                <c16:uniqueId val="{00000005-BC7F-6943-89CA-F6ED363F9A9B}"/>
              </c:ext>
            </c:extLst>
          </c:dPt>
          <c:dPt>
            <c:idx val="26"/>
            <c:marker>
              <c:symbol val="none"/>
            </c:marker>
            <c:bubble3D val="0"/>
            <c:extLst>
              <c:ext xmlns:c16="http://schemas.microsoft.com/office/drawing/2014/chart" uri="{C3380CC4-5D6E-409C-BE32-E72D297353CC}">
                <c16:uniqueId val="{00000006-BC7F-6943-89CA-F6ED363F9A9B}"/>
              </c:ext>
            </c:extLst>
          </c:dPt>
          <c:dPt>
            <c:idx val="27"/>
            <c:marker>
              <c:symbol val="none"/>
            </c:marker>
            <c:bubble3D val="0"/>
            <c:extLst>
              <c:ext xmlns:c16="http://schemas.microsoft.com/office/drawing/2014/chart" uri="{C3380CC4-5D6E-409C-BE32-E72D297353CC}">
                <c16:uniqueId val="{00000007-BC7F-6943-89CA-F6ED363F9A9B}"/>
              </c:ext>
            </c:extLst>
          </c:dPt>
          <c:dPt>
            <c:idx val="28"/>
            <c:marker>
              <c:symbol val="none"/>
            </c:marker>
            <c:bubble3D val="0"/>
            <c:extLst>
              <c:ext xmlns:c16="http://schemas.microsoft.com/office/drawing/2014/chart" uri="{C3380CC4-5D6E-409C-BE32-E72D297353CC}">
                <c16:uniqueId val="{00000008-BC7F-6943-89CA-F6ED363F9A9B}"/>
              </c:ext>
            </c:extLst>
          </c:dPt>
          <c:dPt>
            <c:idx val="29"/>
            <c:marker>
              <c:symbol val="none"/>
            </c:marker>
            <c:bubble3D val="0"/>
            <c:extLst>
              <c:ext xmlns:c16="http://schemas.microsoft.com/office/drawing/2014/chart" uri="{C3380CC4-5D6E-409C-BE32-E72D297353CC}">
                <c16:uniqueId val="{00000009-BC7F-6943-89CA-F6ED363F9A9B}"/>
              </c:ext>
            </c:extLst>
          </c:dPt>
          <c:cat>
            <c:strRef>
              <c:f>'2.1.1'!$I$4:$I$33</c:f>
              <c:strCache>
                <c:ptCount val="30"/>
                <c:pt idx="0">
                  <c:v>01.18</c:v>
                </c:pt>
                <c:pt idx="6">
                  <c:v>07.18</c:v>
                </c:pt>
                <c:pt idx="12">
                  <c:v>01.19</c:v>
                </c:pt>
                <c:pt idx="18">
                  <c:v>07.19</c:v>
                </c:pt>
                <c:pt idx="24">
                  <c:v>01.20</c:v>
                </c:pt>
                <c:pt idx="29">
                  <c:v>06.20</c:v>
                </c:pt>
              </c:strCache>
            </c:strRef>
          </c:cat>
          <c:val>
            <c:numRef>
              <c:f>'2.1.1'!$F$4:$F$33</c:f>
              <c:numCache>
                <c:formatCode>0.0</c:formatCode>
                <c:ptCount val="30"/>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0A-BC7F-6943-89CA-F6ED363F9A9B}"/>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B-BC7F-6943-89CA-F6ED363F9A9B}"/>
              </c:ext>
            </c:extLst>
          </c:dPt>
          <c:dPt>
            <c:idx val="24"/>
            <c:marker>
              <c:symbol val="none"/>
            </c:marker>
            <c:bubble3D val="0"/>
            <c:extLst>
              <c:ext xmlns:c16="http://schemas.microsoft.com/office/drawing/2014/chart" uri="{C3380CC4-5D6E-409C-BE32-E72D297353CC}">
                <c16:uniqueId val="{0000000C-BC7F-6943-89CA-F6ED363F9A9B}"/>
              </c:ext>
            </c:extLst>
          </c:dPt>
          <c:dPt>
            <c:idx val="25"/>
            <c:marker>
              <c:symbol val="none"/>
            </c:marker>
            <c:bubble3D val="0"/>
            <c:extLst>
              <c:ext xmlns:c16="http://schemas.microsoft.com/office/drawing/2014/chart" uri="{C3380CC4-5D6E-409C-BE32-E72D297353CC}">
                <c16:uniqueId val="{0000000D-BC7F-6943-89CA-F6ED363F9A9B}"/>
              </c:ext>
            </c:extLst>
          </c:dPt>
          <c:dPt>
            <c:idx val="26"/>
            <c:marker>
              <c:symbol val="none"/>
            </c:marker>
            <c:bubble3D val="0"/>
            <c:extLst>
              <c:ext xmlns:c16="http://schemas.microsoft.com/office/drawing/2014/chart" uri="{C3380CC4-5D6E-409C-BE32-E72D297353CC}">
                <c16:uniqueId val="{0000000E-BC7F-6943-89CA-F6ED363F9A9B}"/>
              </c:ext>
            </c:extLst>
          </c:dPt>
          <c:dPt>
            <c:idx val="27"/>
            <c:marker>
              <c:symbol val="none"/>
            </c:marker>
            <c:bubble3D val="0"/>
            <c:extLst>
              <c:ext xmlns:c16="http://schemas.microsoft.com/office/drawing/2014/chart" uri="{C3380CC4-5D6E-409C-BE32-E72D297353CC}">
                <c16:uniqueId val="{0000000F-BC7F-6943-89CA-F6ED363F9A9B}"/>
              </c:ext>
            </c:extLst>
          </c:dPt>
          <c:dPt>
            <c:idx val="28"/>
            <c:marker>
              <c:symbol val="none"/>
            </c:marker>
            <c:bubble3D val="0"/>
            <c:extLst>
              <c:ext xmlns:c16="http://schemas.microsoft.com/office/drawing/2014/chart" uri="{C3380CC4-5D6E-409C-BE32-E72D297353CC}">
                <c16:uniqueId val="{00000010-BC7F-6943-89CA-F6ED363F9A9B}"/>
              </c:ext>
            </c:extLst>
          </c:dPt>
          <c:dPt>
            <c:idx val="29"/>
            <c:marker>
              <c:symbol val="none"/>
            </c:marker>
            <c:bubble3D val="0"/>
            <c:extLst>
              <c:ext xmlns:c16="http://schemas.microsoft.com/office/drawing/2014/chart" uri="{C3380CC4-5D6E-409C-BE32-E72D297353CC}">
                <c16:uniqueId val="{00000011-BC7F-6943-89CA-F6ED363F9A9B}"/>
              </c:ext>
            </c:extLst>
          </c:dPt>
          <c:cat>
            <c:strRef>
              <c:f>'2.1.1'!$I$4:$I$33</c:f>
              <c:strCache>
                <c:ptCount val="30"/>
                <c:pt idx="0">
                  <c:v>01.18</c:v>
                </c:pt>
                <c:pt idx="6">
                  <c:v>07.18</c:v>
                </c:pt>
                <c:pt idx="12">
                  <c:v>01.19</c:v>
                </c:pt>
                <c:pt idx="18">
                  <c:v>07.19</c:v>
                </c:pt>
                <c:pt idx="24">
                  <c:v>01.20</c:v>
                </c:pt>
                <c:pt idx="29">
                  <c:v>06.20</c:v>
                </c:pt>
              </c:strCache>
            </c:strRef>
          </c:cat>
          <c:val>
            <c:numRef>
              <c:f>'2.1.1'!$G$4:$G$33</c:f>
              <c:numCache>
                <c:formatCode>0.0</c:formatCode>
                <c:ptCount val="30"/>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numCache>
            </c:numRef>
          </c:val>
          <c:smooth val="0"/>
          <c:extLst>
            <c:ext xmlns:c16="http://schemas.microsoft.com/office/drawing/2014/chart" uri="{C3380CC4-5D6E-409C-BE32-E72D297353CC}">
              <c16:uniqueId val="{00000012-BC7F-6943-89CA-F6ED363F9A9B}"/>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3-BC7F-6943-89CA-F6ED363F9A9B}"/>
              </c:ext>
            </c:extLst>
          </c:dPt>
          <c:dPt>
            <c:idx val="24"/>
            <c:marker>
              <c:symbol val="none"/>
            </c:marker>
            <c:bubble3D val="0"/>
            <c:extLst>
              <c:ext xmlns:c16="http://schemas.microsoft.com/office/drawing/2014/chart" uri="{C3380CC4-5D6E-409C-BE32-E72D297353CC}">
                <c16:uniqueId val="{00000014-BC7F-6943-89CA-F6ED363F9A9B}"/>
              </c:ext>
            </c:extLst>
          </c:dPt>
          <c:dPt>
            <c:idx val="25"/>
            <c:marker>
              <c:symbol val="none"/>
            </c:marker>
            <c:bubble3D val="0"/>
            <c:extLst>
              <c:ext xmlns:c16="http://schemas.microsoft.com/office/drawing/2014/chart" uri="{C3380CC4-5D6E-409C-BE32-E72D297353CC}">
                <c16:uniqueId val="{00000015-BC7F-6943-89CA-F6ED363F9A9B}"/>
              </c:ext>
            </c:extLst>
          </c:dPt>
          <c:dPt>
            <c:idx val="26"/>
            <c:marker>
              <c:symbol val="none"/>
            </c:marker>
            <c:bubble3D val="0"/>
            <c:extLst>
              <c:ext xmlns:c16="http://schemas.microsoft.com/office/drawing/2014/chart" uri="{C3380CC4-5D6E-409C-BE32-E72D297353CC}">
                <c16:uniqueId val="{00000016-BC7F-6943-89CA-F6ED363F9A9B}"/>
              </c:ext>
            </c:extLst>
          </c:dPt>
          <c:dPt>
            <c:idx val="27"/>
            <c:marker>
              <c:symbol val="none"/>
            </c:marker>
            <c:bubble3D val="0"/>
            <c:extLst>
              <c:ext xmlns:c16="http://schemas.microsoft.com/office/drawing/2014/chart" uri="{C3380CC4-5D6E-409C-BE32-E72D297353CC}">
                <c16:uniqueId val="{00000017-BC7F-6943-89CA-F6ED363F9A9B}"/>
              </c:ext>
            </c:extLst>
          </c:dPt>
          <c:dPt>
            <c:idx val="28"/>
            <c:marker>
              <c:symbol val="none"/>
            </c:marker>
            <c:bubble3D val="0"/>
            <c:extLst>
              <c:ext xmlns:c16="http://schemas.microsoft.com/office/drawing/2014/chart" uri="{C3380CC4-5D6E-409C-BE32-E72D297353CC}">
                <c16:uniqueId val="{00000018-BC7F-6943-89CA-F6ED363F9A9B}"/>
              </c:ext>
            </c:extLst>
          </c:dPt>
          <c:dPt>
            <c:idx val="29"/>
            <c:marker>
              <c:symbol val="none"/>
            </c:marker>
            <c:bubble3D val="0"/>
            <c:extLst>
              <c:ext xmlns:c16="http://schemas.microsoft.com/office/drawing/2014/chart" uri="{C3380CC4-5D6E-409C-BE32-E72D297353CC}">
                <c16:uniqueId val="{00000019-BC7F-6943-89CA-F6ED363F9A9B}"/>
              </c:ext>
            </c:extLst>
          </c:dPt>
          <c:cat>
            <c:strRef>
              <c:f>'2.1.1'!$I$4:$I$33</c:f>
              <c:strCache>
                <c:ptCount val="30"/>
                <c:pt idx="0">
                  <c:v>01.18</c:v>
                </c:pt>
                <c:pt idx="6">
                  <c:v>07.18</c:v>
                </c:pt>
                <c:pt idx="12">
                  <c:v>01.19</c:v>
                </c:pt>
                <c:pt idx="18">
                  <c:v>07.19</c:v>
                </c:pt>
                <c:pt idx="24">
                  <c:v>01.20</c:v>
                </c:pt>
                <c:pt idx="29">
                  <c:v>06.20</c:v>
                </c:pt>
              </c:strCache>
            </c:strRef>
          </c:cat>
          <c:val>
            <c:numRef>
              <c:f>'2.1.1'!$H$4:$H$33</c:f>
              <c:numCache>
                <c:formatCode>0.0</c:formatCode>
                <c:ptCount val="30"/>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numCache>
            </c:numRef>
          </c:val>
          <c:smooth val="0"/>
          <c:extLst>
            <c:ext xmlns:c16="http://schemas.microsoft.com/office/drawing/2014/chart" uri="{C3380CC4-5D6E-409C-BE32-E72D297353CC}">
              <c16:uniqueId val="{0000001A-BC7F-6943-89CA-F6ED363F9A9B}"/>
            </c:ext>
          </c:extLst>
        </c:ser>
        <c:dLbls>
          <c:showLegendKey val="0"/>
          <c:showVal val="0"/>
          <c:showCatName val="0"/>
          <c:showSerName val="0"/>
          <c:showPercent val="0"/>
          <c:showBubbleSize val="0"/>
        </c:dLbls>
        <c:marker val="1"/>
        <c:smooth val="0"/>
        <c:axId val="33135616"/>
        <c:axId val="33141888"/>
      </c:lineChart>
      <c:dateAx>
        <c:axId val="33135616"/>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41888"/>
        <c:crosses val="autoZero"/>
        <c:auto val="1"/>
        <c:lblOffset val="100"/>
        <c:baseTimeUnit val="months"/>
        <c:minorUnit val="12"/>
        <c:minorTimeUnit val="months"/>
      </c:dateAx>
      <c:valAx>
        <c:axId val="3314188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35616"/>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99"/>
          <c:w val="0.99804297900262395"/>
          <c:h val="0.22147354647311801"/>
        </c:manualLayout>
      </c:layout>
      <c:overlay val="0"/>
      <c:txPr>
        <a:bodyPr/>
        <a:lstStyle/>
        <a:p>
          <a:pPr>
            <a:defRPr spc="-20" baseline="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'2.1.2'!$F$4:$F$34</c:f>
              <c:numCache>
                <c:formatCode>General</c:formatCode>
                <c:ptCount val="31"/>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numCache>
            </c:numRef>
          </c:val>
          <c:extLst>
            <c:ext xmlns:c16="http://schemas.microsoft.com/office/drawing/2014/chart" uri="{C3380CC4-5D6E-409C-BE32-E72D297353CC}">
              <c16:uniqueId val="{00000000-F241-3945-BC7E-8BC7559761E5}"/>
            </c:ext>
          </c:extLst>
        </c:ser>
        <c:ser>
          <c:idx val="5"/>
          <c:order val="6"/>
          <c:tx>
            <c:strRef>
              <c:f>'2.1.2'!$G$1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'2.1.2'!$G$4:$G$34</c:f>
              <c:numCache>
                <c:formatCode>General</c:formatCode>
                <c:ptCount val="31"/>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F241-3945-BC7E-8BC7559761E5}"/>
            </c:ext>
          </c:extLst>
        </c:ser>
        <c:dLbls>
          <c:showLegendKey val="0"/>
          <c:showVal val="0"/>
          <c:showCatName val="0"/>
          <c:showSerName val="0"/>
          <c:showPercent val="0"/>
          <c:showBubbleSize val="0"/>
        </c:dLbls>
        <c:axId val="33179904"/>
        <c:axId val="33189888"/>
      </c:areaChart>
      <c:lineChart>
        <c:grouping val="standard"/>
        <c:varyColors val="0"/>
        <c:ser>
          <c:idx val="6"/>
          <c:order val="0"/>
          <c:tx>
            <c:strRef>
              <c:f>'2.1.2'!$H$1</c:f>
              <c:strCache>
                <c:ptCount val="1"/>
                <c:pt idx="0">
                  <c:v>Цілі з інфляції (t+12)</c:v>
                </c:pt>
              </c:strCache>
            </c:strRef>
          </c:tx>
          <c:spPr>
            <a:ln w="25400" cmpd="sng">
              <a:solidFill>
                <a:srgbClr val="005591"/>
              </a:solidFill>
              <a:prstDash val="solid"/>
            </a:ln>
          </c:spPr>
          <c:marker>
            <c:symbol val="none"/>
          </c:marker>
          <c:dPt>
            <c:idx val="2"/>
            <c:marker>
              <c:symbol val="circle"/>
              <c:size val="5"/>
            </c:marker>
            <c:bubble3D val="0"/>
            <c:extLst>
              <c:ext xmlns:c16="http://schemas.microsoft.com/office/drawing/2014/chart" uri="{C3380CC4-5D6E-409C-BE32-E72D297353CC}">
                <c16:uniqueId val="{00000002-F241-3945-BC7E-8BC7559761E5}"/>
              </c:ext>
            </c:extLst>
          </c:dPt>
          <c:dPt>
            <c:idx val="5"/>
            <c:marker>
              <c:symbol val="circle"/>
              <c:size val="5"/>
            </c:marker>
            <c:bubble3D val="0"/>
            <c:extLst>
              <c:ext xmlns:c16="http://schemas.microsoft.com/office/drawing/2014/chart" uri="{C3380CC4-5D6E-409C-BE32-E72D297353CC}">
                <c16:uniqueId val="{00000003-F241-3945-BC7E-8BC7559761E5}"/>
              </c:ext>
            </c:extLst>
          </c:dPt>
          <c:dPt>
            <c:idx val="8"/>
            <c:marker>
              <c:symbol val="circle"/>
              <c:size val="5"/>
            </c:marker>
            <c:bubble3D val="0"/>
            <c:extLst>
              <c:ext xmlns:c16="http://schemas.microsoft.com/office/drawing/2014/chart" uri="{C3380CC4-5D6E-409C-BE32-E72D297353CC}">
                <c16:uniqueId val="{00000004-F241-3945-BC7E-8BC7559761E5}"/>
              </c:ext>
            </c:extLst>
          </c:dPt>
          <c:dPt>
            <c:idx val="11"/>
            <c:marker>
              <c:symbol val="circle"/>
              <c:size val="5"/>
            </c:marker>
            <c:bubble3D val="0"/>
            <c:extLst>
              <c:ext xmlns:c16="http://schemas.microsoft.com/office/drawing/2014/chart" uri="{C3380CC4-5D6E-409C-BE32-E72D297353CC}">
                <c16:uniqueId val="{00000005-F241-3945-BC7E-8BC7559761E5}"/>
              </c:ext>
            </c:extLst>
          </c:dPt>
          <c:dPt>
            <c:idx val="24"/>
            <c:bubble3D val="0"/>
            <c:extLst>
              <c:ext xmlns:c16="http://schemas.microsoft.com/office/drawing/2014/chart" uri="{C3380CC4-5D6E-409C-BE32-E72D297353CC}">
                <c16:uniqueId val="{00000006-F241-3945-BC7E-8BC7559761E5}"/>
              </c:ext>
            </c:extLst>
          </c:dPt>
          <c:dPt>
            <c:idx val="25"/>
            <c:bubble3D val="0"/>
            <c:extLst>
              <c:ext xmlns:c16="http://schemas.microsoft.com/office/drawing/2014/chart" uri="{C3380CC4-5D6E-409C-BE32-E72D297353CC}">
                <c16:uniqueId val="{00000007-F241-3945-BC7E-8BC7559761E5}"/>
              </c:ext>
            </c:extLst>
          </c:dPt>
          <c:dPt>
            <c:idx val="26"/>
            <c:bubble3D val="0"/>
            <c:extLst>
              <c:ext xmlns:c16="http://schemas.microsoft.com/office/drawing/2014/chart" uri="{C3380CC4-5D6E-409C-BE32-E72D297353CC}">
                <c16:uniqueId val="{00000008-F241-3945-BC7E-8BC7559761E5}"/>
              </c:ext>
            </c:extLst>
          </c:dPt>
          <c:dPt>
            <c:idx val="27"/>
            <c:bubble3D val="0"/>
            <c:extLst>
              <c:ext xmlns:c16="http://schemas.microsoft.com/office/drawing/2014/chart" uri="{C3380CC4-5D6E-409C-BE32-E72D297353CC}">
                <c16:uniqueId val="{00000009-F241-3945-BC7E-8BC7559761E5}"/>
              </c:ext>
            </c:extLst>
          </c:dPt>
          <c:dPt>
            <c:idx val="28"/>
            <c:bubble3D val="0"/>
            <c:extLst>
              <c:ext xmlns:c16="http://schemas.microsoft.com/office/drawing/2014/chart" uri="{C3380CC4-5D6E-409C-BE32-E72D297353CC}">
                <c16:uniqueId val="{0000000A-F241-3945-BC7E-8BC7559761E5}"/>
              </c:ext>
            </c:extLst>
          </c:dPt>
          <c:dPt>
            <c:idx val="29"/>
            <c:bubble3D val="0"/>
            <c:extLst>
              <c:ext xmlns:c16="http://schemas.microsoft.com/office/drawing/2014/chart" uri="{C3380CC4-5D6E-409C-BE32-E72D297353CC}">
                <c16:uniqueId val="{0000000B-F241-3945-BC7E-8BC7559761E5}"/>
              </c:ext>
            </c:extLst>
          </c:dPt>
          <c:dPt>
            <c:idx val="30"/>
            <c:bubble3D val="0"/>
            <c:extLst>
              <c:ext xmlns:c16="http://schemas.microsoft.com/office/drawing/2014/chart" uri="{C3380CC4-5D6E-409C-BE32-E72D297353CC}">
                <c16:uniqueId val="{0000000C-F241-3945-BC7E-8BC7559761E5}"/>
              </c:ext>
            </c:extLst>
          </c:dPt>
          <c:cat>
            <c:strRef>
              <c:f>'2.1.2'!$I$4:$I$34</c:f>
              <c:strCache>
                <c:ptCount val="31"/>
                <c:pt idx="0">
                  <c:v>01.18</c:v>
                </c:pt>
                <c:pt idx="6">
                  <c:v>07.18</c:v>
                </c:pt>
                <c:pt idx="12">
                  <c:v>01.19</c:v>
                </c:pt>
                <c:pt idx="18">
                  <c:v>07.19</c:v>
                </c:pt>
                <c:pt idx="24">
                  <c:v>01.20</c:v>
                </c:pt>
                <c:pt idx="30">
                  <c:v>07.20</c:v>
                </c:pt>
              </c:strCache>
            </c:strRef>
          </c:cat>
          <c:val>
            <c:numRef>
              <c:f>'2.1.2'!$H$4:$H$34</c:f>
              <c:numCache>
                <c:formatCode>General</c:formatCode>
                <c:ptCount val="31"/>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numCache>
            </c:numRef>
          </c:val>
          <c:smooth val="0"/>
          <c:extLst>
            <c:ext xmlns:c16="http://schemas.microsoft.com/office/drawing/2014/chart" uri="{C3380CC4-5D6E-409C-BE32-E72D297353CC}">
              <c16:uniqueId val="{00000013-F241-3945-BC7E-8BC7559761E5}"/>
            </c:ext>
          </c:extLst>
        </c:ser>
        <c:ser>
          <c:idx val="0"/>
          <c:order val="1"/>
          <c:tx>
            <c:strRef>
              <c:f>'2.1.2'!$B$1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4-F241-3945-BC7E-8BC7559761E5}"/>
              </c:ext>
            </c:extLst>
          </c:dPt>
          <c:dPt>
            <c:idx val="12"/>
            <c:bubble3D val="0"/>
            <c:extLst>
              <c:ext xmlns:c16="http://schemas.microsoft.com/office/drawing/2014/chart" uri="{C3380CC4-5D6E-409C-BE32-E72D297353CC}">
                <c16:uniqueId val="{00000015-F241-3945-BC7E-8BC7559761E5}"/>
              </c:ext>
            </c:extLst>
          </c:dPt>
          <c:dPt>
            <c:idx val="24"/>
            <c:bubble3D val="0"/>
            <c:extLst>
              <c:ext xmlns:c16="http://schemas.microsoft.com/office/drawing/2014/chart" uri="{C3380CC4-5D6E-409C-BE32-E72D297353CC}">
                <c16:uniqueId val="{00000016-F241-3945-BC7E-8BC7559761E5}"/>
              </c:ext>
            </c:extLst>
          </c:dPt>
          <c:dPt>
            <c:idx val="27"/>
            <c:bubble3D val="0"/>
            <c:extLst>
              <c:ext xmlns:c16="http://schemas.microsoft.com/office/drawing/2014/chart" uri="{C3380CC4-5D6E-409C-BE32-E72D297353CC}">
                <c16:uniqueId val="{00000017-F241-3945-BC7E-8BC7559761E5}"/>
              </c:ext>
            </c:extLst>
          </c:dPt>
          <c:dPt>
            <c:idx val="30"/>
            <c:bubble3D val="0"/>
            <c:extLst>
              <c:ext xmlns:c16="http://schemas.microsoft.com/office/drawing/2014/chart" uri="{C3380CC4-5D6E-409C-BE32-E72D297353CC}">
                <c16:uniqueId val="{00000018-F241-3945-BC7E-8BC7559761E5}"/>
              </c:ext>
            </c:extLst>
          </c:dPt>
          <c:cat>
            <c:strRef>
              <c:f>'2.1.2'!$I$4:$I$34</c:f>
              <c:strCache>
                <c:ptCount val="31"/>
                <c:pt idx="0">
                  <c:v>01.18</c:v>
                </c:pt>
                <c:pt idx="6">
                  <c:v>07.18</c:v>
                </c:pt>
                <c:pt idx="12">
                  <c:v>01.19</c:v>
                </c:pt>
                <c:pt idx="18">
                  <c:v>07.19</c:v>
                </c:pt>
                <c:pt idx="24">
                  <c:v>01.20</c:v>
                </c:pt>
                <c:pt idx="30">
                  <c:v>07.20</c:v>
                </c:pt>
              </c:strCache>
            </c:strRef>
          </c:cat>
          <c:val>
            <c:numRef>
              <c:f>'2.1.2'!$B$4:$B$34</c:f>
              <c:numCache>
                <c:formatCode>General</c:formatCode>
                <c:ptCount val="31"/>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numCache>
            </c:numRef>
          </c:val>
          <c:smooth val="0"/>
          <c:extLst>
            <c:ext xmlns:c16="http://schemas.microsoft.com/office/drawing/2014/chart" uri="{C3380CC4-5D6E-409C-BE32-E72D297353CC}">
              <c16:uniqueId val="{00000019-F241-3945-BC7E-8BC7559761E5}"/>
            </c:ext>
          </c:extLst>
        </c:ser>
        <c:ser>
          <c:idx val="1"/>
          <c:order val="2"/>
          <c:tx>
            <c:strRef>
              <c:f>'2.1.2'!$C$1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1A-F241-3945-BC7E-8BC7559761E5}"/>
              </c:ext>
            </c:extLst>
          </c:dPt>
          <c:dPt>
            <c:idx val="12"/>
            <c:bubble3D val="0"/>
            <c:extLst>
              <c:ext xmlns:c16="http://schemas.microsoft.com/office/drawing/2014/chart" uri="{C3380CC4-5D6E-409C-BE32-E72D297353CC}">
                <c16:uniqueId val="{0000001B-F241-3945-BC7E-8BC7559761E5}"/>
              </c:ext>
            </c:extLst>
          </c:dPt>
          <c:dPt>
            <c:idx val="22"/>
            <c:bubble3D val="0"/>
            <c:extLst>
              <c:ext xmlns:c16="http://schemas.microsoft.com/office/drawing/2014/chart" uri="{C3380CC4-5D6E-409C-BE32-E72D297353CC}">
                <c16:uniqueId val="{0000001C-F241-3945-BC7E-8BC7559761E5}"/>
              </c:ext>
            </c:extLst>
          </c:dPt>
          <c:dPt>
            <c:idx val="24"/>
            <c:bubble3D val="0"/>
            <c:extLst>
              <c:ext xmlns:c16="http://schemas.microsoft.com/office/drawing/2014/chart" uri="{C3380CC4-5D6E-409C-BE32-E72D297353CC}">
                <c16:uniqueId val="{0000001D-F241-3945-BC7E-8BC7559761E5}"/>
              </c:ext>
            </c:extLst>
          </c:dPt>
          <c:dPt>
            <c:idx val="25"/>
            <c:bubble3D val="0"/>
            <c:extLst>
              <c:ext xmlns:c16="http://schemas.microsoft.com/office/drawing/2014/chart" uri="{C3380CC4-5D6E-409C-BE32-E72D297353CC}">
                <c16:uniqueId val="{0000001E-F241-3945-BC7E-8BC7559761E5}"/>
              </c:ext>
            </c:extLst>
          </c:dPt>
          <c:dPt>
            <c:idx val="28"/>
            <c:bubble3D val="0"/>
            <c:extLst>
              <c:ext xmlns:c16="http://schemas.microsoft.com/office/drawing/2014/chart" uri="{C3380CC4-5D6E-409C-BE32-E72D297353CC}">
                <c16:uniqueId val="{0000001F-F241-3945-BC7E-8BC7559761E5}"/>
              </c:ext>
            </c:extLst>
          </c:dPt>
          <c:cat>
            <c:strRef>
              <c:f>'2.1.2'!$I$4:$I$34</c:f>
              <c:strCache>
                <c:ptCount val="31"/>
                <c:pt idx="0">
                  <c:v>01.18</c:v>
                </c:pt>
                <c:pt idx="6">
                  <c:v>07.18</c:v>
                </c:pt>
                <c:pt idx="12">
                  <c:v>01.19</c:v>
                </c:pt>
                <c:pt idx="18">
                  <c:v>07.19</c:v>
                </c:pt>
                <c:pt idx="24">
                  <c:v>01.20</c:v>
                </c:pt>
                <c:pt idx="30">
                  <c:v>07.20</c:v>
                </c:pt>
              </c:strCache>
            </c:strRef>
          </c:cat>
          <c:val>
            <c:numRef>
              <c:f>'2.1.2'!$C$4:$C$34</c:f>
              <c:numCache>
                <c:formatCode>0.0</c:formatCode>
                <c:ptCount val="31"/>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numCache>
            </c:numRef>
          </c:val>
          <c:smooth val="0"/>
          <c:extLst>
            <c:ext xmlns:c16="http://schemas.microsoft.com/office/drawing/2014/chart" uri="{C3380CC4-5D6E-409C-BE32-E72D297353CC}">
              <c16:uniqueId val="{00000020-F241-3945-BC7E-8BC7559761E5}"/>
            </c:ext>
          </c:extLst>
        </c:ser>
        <c:ser>
          <c:idx val="2"/>
          <c:order val="3"/>
          <c:tx>
            <c:strRef>
              <c:f>'2.1.2'!$D$1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1-F241-3945-BC7E-8BC7559761E5}"/>
              </c:ext>
            </c:extLst>
          </c:dPt>
          <c:dPt>
            <c:idx val="12"/>
            <c:bubble3D val="0"/>
            <c:extLst>
              <c:ext xmlns:c16="http://schemas.microsoft.com/office/drawing/2014/chart" uri="{C3380CC4-5D6E-409C-BE32-E72D297353CC}">
                <c16:uniqueId val="{00000022-F241-3945-BC7E-8BC7559761E5}"/>
              </c:ext>
            </c:extLst>
          </c:dPt>
          <c:dPt>
            <c:idx val="23"/>
            <c:bubble3D val="0"/>
            <c:extLst>
              <c:ext xmlns:c16="http://schemas.microsoft.com/office/drawing/2014/chart" uri="{C3380CC4-5D6E-409C-BE32-E72D297353CC}">
                <c16:uniqueId val="{00000023-F241-3945-BC7E-8BC7559761E5}"/>
              </c:ext>
            </c:extLst>
          </c:dPt>
          <c:dPt>
            <c:idx val="24"/>
            <c:bubble3D val="0"/>
            <c:extLst>
              <c:ext xmlns:c16="http://schemas.microsoft.com/office/drawing/2014/chart" uri="{C3380CC4-5D6E-409C-BE32-E72D297353CC}">
                <c16:uniqueId val="{00000024-F241-3945-BC7E-8BC7559761E5}"/>
              </c:ext>
            </c:extLst>
          </c:dPt>
          <c:dPt>
            <c:idx val="25"/>
            <c:bubble3D val="0"/>
            <c:extLst>
              <c:ext xmlns:c16="http://schemas.microsoft.com/office/drawing/2014/chart" uri="{C3380CC4-5D6E-409C-BE32-E72D297353CC}">
                <c16:uniqueId val="{00000025-F241-3945-BC7E-8BC7559761E5}"/>
              </c:ext>
            </c:extLst>
          </c:dPt>
          <c:dPt>
            <c:idx val="26"/>
            <c:bubble3D val="0"/>
            <c:extLst>
              <c:ext xmlns:c16="http://schemas.microsoft.com/office/drawing/2014/chart" uri="{C3380CC4-5D6E-409C-BE32-E72D297353CC}">
                <c16:uniqueId val="{00000026-F241-3945-BC7E-8BC7559761E5}"/>
              </c:ext>
            </c:extLst>
          </c:dPt>
          <c:dPt>
            <c:idx val="27"/>
            <c:bubble3D val="0"/>
            <c:extLst>
              <c:ext xmlns:c16="http://schemas.microsoft.com/office/drawing/2014/chart" uri="{C3380CC4-5D6E-409C-BE32-E72D297353CC}">
                <c16:uniqueId val="{00000027-F241-3945-BC7E-8BC7559761E5}"/>
              </c:ext>
            </c:extLst>
          </c:dPt>
          <c:dPt>
            <c:idx val="28"/>
            <c:bubble3D val="0"/>
            <c:extLst>
              <c:ext xmlns:c16="http://schemas.microsoft.com/office/drawing/2014/chart" uri="{C3380CC4-5D6E-409C-BE32-E72D297353CC}">
                <c16:uniqueId val="{00000028-F241-3945-BC7E-8BC7559761E5}"/>
              </c:ext>
            </c:extLst>
          </c:dPt>
          <c:dPt>
            <c:idx val="29"/>
            <c:bubble3D val="0"/>
            <c:extLst>
              <c:ext xmlns:c16="http://schemas.microsoft.com/office/drawing/2014/chart" uri="{C3380CC4-5D6E-409C-BE32-E72D297353CC}">
                <c16:uniqueId val="{00000029-F241-3945-BC7E-8BC7559761E5}"/>
              </c:ext>
            </c:extLst>
          </c:dPt>
          <c:dPt>
            <c:idx val="30"/>
            <c:bubble3D val="0"/>
            <c:extLst>
              <c:ext xmlns:c16="http://schemas.microsoft.com/office/drawing/2014/chart" uri="{C3380CC4-5D6E-409C-BE32-E72D297353CC}">
                <c16:uniqueId val="{0000002A-F241-3945-BC7E-8BC7559761E5}"/>
              </c:ext>
            </c:extLst>
          </c:dPt>
          <c:cat>
            <c:strRef>
              <c:f>'2.1.2'!$I$4:$I$34</c:f>
              <c:strCache>
                <c:ptCount val="31"/>
                <c:pt idx="0">
                  <c:v>01.18</c:v>
                </c:pt>
                <c:pt idx="6">
                  <c:v>07.18</c:v>
                </c:pt>
                <c:pt idx="12">
                  <c:v>01.19</c:v>
                </c:pt>
                <c:pt idx="18">
                  <c:v>07.19</c:v>
                </c:pt>
                <c:pt idx="24">
                  <c:v>01.20</c:v>
                </c:pt>
                <c:pt idx="30">
                  <c:v>07.20</c:v>
                </c:pt>
              </c:strCache>
            </c:strRef>
          </c:cat>
          <c:val>
            <c:numRef>
              <c:f>'2.1.2'!$D$4:$D$34</c:f>
              <c:numCache>
                <c:formatCode>General</c:formatCode>
                <c:ptCount val="31"/>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numCache>
            </c:numRef>
          </c:val>
          <c:smooth val="0"/>
          <c:extLst>
            <c:ext xmlns:c16="http://schemas.microsoft.com/office/drawing/2014/chart" uri="{C3380CC4-5D6E-409C-BE32-E72D297353CC}">
              <c16:uniqueId val="{0000002B-F241-3945-BC7E-8BC7559761E5}"/>
            </c:ext>
          </c:extLst>
        </c:ser>
        <c:ser>
          <c:idx val="3"/>
          <c:order val="4"/>
          <c:tx>
            <c:strRef>
              <c:f>'2.1.2'!$E$1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2C-F241-3945-BC7E-8BC7559761E5}"/>
              </c:ext>
            </c:extLst>
          </c:dPt>
          <c:dPt>
            <c:idx val="12"/>
            <c:bubble3D val="0"/>
            <c:extLst>
              <c:ext xmlns:c16="http://schemas.microsoft.com/office/drawing/2014/chart" uri="{C3380CC4-5D6E-409C-BE32-E72D297353CC}">
                <c16:uniqueId val="{0000002D-F241-3945-BC7E-8BC7559761E5}"/>
              </c:ext>
            </c:extLst>
          </c:dPt>
          <c:dPt>
            <c:idx val="24"/>
            <c:bubble3D val="0"/>
            <c:extLst>
              <c:ext xmlns:c16="http://schemas.microsoft.com/office/drawing/2014/chart" uri="{C3380CC4-5D6E-409C-BE32-E72D297353CC}">
                <c16:uniqueId val="{0000002E-F241-3945-BC7E-8BC7559761E5}"/>
              </c:ext>
            </c:extLst>
          </c:dPt>
          <c:dPt>
            <c:idx val="25"/>
            <c:bubble3D val="0"/>
            <c:extLst>
              <c:ext xmlns:c16="http://schemas.microsoft.com/office/drawing/2014/chart" uri="{C3380CC4-5D6E-409C-BE32-E72D297353CC}">
                <c16:uniqueId val="{0000002F-F241-3945-BC7E-8BC7559761E5}"/>
              </c:ext>
            </c:extLst>
          </c:dPt>
          <c:dPt>
            <c:idx val="26"/>
            <c:bubble3D val="0"/>
            <c:extLst>
              <c:ext xmlns:c16="http://schemas.microsoft.com/office/drawing/2014/chart" uri="{C3380CC4-5D6E-409C-BE32-E72D297353CC}">
                <c16:uniqueId val="{00000030-F241-3945-BC7E-8BC7559761E5}"/>
              </c:ext>
            </c:extLst>
          </c:dPt>
          <c:dPt>
            <c:idx val="27"/>
            <c:bubble3D val="0"/>
            <c:extLst>
              <c:ext xmlns:c16="http://schemas.microsoft.com/office/drawing/2014/chart" uri="{C3380CC4-5D6E-409C-BE32-E72D297353CC}">
                <c16:uniqueId val="{00000031-F241-3945-BC7E-8BC7559761E5}"/>
              </c:ext>
            </c:extLst>
          </c:dPt>
          <c:dPt>
            <c:idx val="28"/>
            <c:bubble3D val="0"/>
            <c:extLst>
              <c:ext xmlns:c16="http://schemas.microsoft.com/office/drawing/2014/chart" uri="{C3380CC4-5D6E-409C-BE32-E72D297353CC}">
                <c16:uniqueId val="{00000032-F241-3945-BC7E-8BC7559761E5}"/>
              </c:ext>
            </c:extLst>
          </c:dPt>
          <c:dPt>
            <c:idx val="29"/>
            <c:bubble3D val="0"/>
            <c:extLst>
              <c:ext xmlns:c16="http://schemas.microsoft.com/office/drawing/2014/chart" uri="{C3380CC4-5D6E-409C-BE32-E72D297353CC}">
                <c16:uniqueId val="{00000033-F241-3945-BC7E-8BC7559761E5}"/>
              </c:ext>
            </c:extLst>
          </c:dPt>
          <c:dPt>
            <c:idx val="30"/>
            <c:bubble3D val="0"/>
            <c:extLst>
              <c:ext xmlns:c16="http://schemas.microsoft.com/office/drawing/2014/chart" uri="{C3380CC4-5D6E-409C-BE32-E72D297353CC}">
                <c16:uniqueId val="{00000034-F241-3945-BC7E-8BC7559761E5}"/>
              </c:ext>
            </c:extLst>
          </c:dPt>
          <c:cat>
            <c:strRef>
              <c:f>'2.1.2'!$I$4:$I$34</c:f>
              <c:strCache>
                <c:ptCount val="31"/>
                <c:pt idx="0">
                  <c:v>01.18</c:v>
                </c:pt>
                <c:pt idx="6">
                  <c:v>07.18</c:v>
                </c:pt>
                <c:pt idx="12">
                  <c:v>01.19</c:v>
                </c:pt>
                <c:pt idx="18">
                  <c:v>07.19</c:v>
                </c:pt>
                <c:pt idx="24">
                  <c:v>01.20</c:v>
                </c:pt>
                <c:pt idx="30">
                  <c:v>07.20</c:v>
                </c:pt>
              </c:strCache>
            </c:strRef>
          </c:cat>
          <c:val>
            <c:numRef>
              <c:f>'2.1.2'!$E$4:$E$34</c:f>
              <c:numCache>
                <c:formatCode>General</c:formatCode>
                <c:ptCount val="31"/>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numCache>
            </c:numRef>
          </c:val>
          <c:smooth val="0"/>
          <c:extLst>
            <c:ext xmlns:c16="http://schemas.microsoft.com/office/drawing/2014/chart" uri="{C3380CC4-5D6E-409C-BE32-E72D297353CC}">
              <c16:uniqueId val="{00000035-F241-3945-BC7E-8BC7559761E5}"/>
            </c:ext>
          </c:extLst>
        </c:ser>
        <c:dLbls>
          <c:showLegendKey val="0"/>
          <c:showVal val="0"/>
          <c:showCatName val="0"/>
          <c:showSerName val="0"/>
          <c:showPercent val="0"/>
          <c:showBubbleSize val="0"/>
        </c:dLbls>
        <c:marker val="1"/>
        <c:smooth val="0"/>
        <c:axId val="33179904"/>
        <c:axId val="33189888"/>
      </c:lineChart>
      <c:catAx>
        <c:axId val="33179904"/>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3189888"/>
        <c:crosses val="autoZero"/>
        <c:auto val="0"/>
        <c:lblAlgn val="ctr"/>
        <c:lblOffset val="100"/>
        <c:tickLblSkip val="1"/>
        <c:tickMarkSkip val="12"/>
        <c:noMultiLvlLbl val="1"/>
      </c:catAx>
      <c:valAx>
        <c:axId val="3318988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79904"/>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3.2786885245901599E-2"/>
          <c:y val="0.77272727272727304"/>
          <c:w val="0.91803278688524603"/>
          <c:h val="0.204545454545455"/>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'2.1.3'!$B$1</c:f>
              <c:strCache>
                <c:ptCount val="1"/>
                <c:pt idx="0">
                  <c:v>Курс гривні до іноземних валют</c:v>
                </c:pt>
              </c:strCache>
            </c:strRef>
          </c:tx>
          <c:spPr>
            <a:ln w="25400" cmpd="sng">
              <a:solidFill>
                <a:srgbClr val="057D46"/>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'2.1.3'!$B$4:$B$21</c:f>
              <c:numCache>
                <c:formatCode>General</c:formatCode>
                <c:ptCount val="18"/>
                <c:pt idx="0">
                  <c:v>68.3</c:v>
                </c:pt>
                <c:pt idx="1">
                  <c:v>55.5</c:v>
                </c:pt>
                <c:pt idx="2">
                  <c:v>59.7</c:v>
                </c:pt>
                <c:pt idx="3">
                  <c:v>62</c:v>
                </c:pt>
                <c:pt idx="4">
                  <c:v>60.8</c:v>
                </c:pt>
                <c:pt idx="5">
                  <c:v>51.9</c:v>
                </c:pt>
                <c:pt idx="6">
                  <c:v>52.2</c:v>
                </c:pt>
                <c:pt idx="7">
                  <c:v>59.3</c:v>
                </c:pt>
                <c:pt idx="8">
                  <c:v>59.9</c:v>
                </c:pt>
                <c:pt idx="9">
                  <c:v>49.5</c:v>
                </c:pt>
                <c:pt idx="10">
                  <c:v>64.2</c:v>
                </c:pt>
                <c:pt idx="11">
                  <c:v>60.7</c:v>
                </c:pt>
                <c:pt idx="12">
                  <c:v>49.4</c:v>
                </c:pt>
                <c:pt idx="13">
                  <c:v>42.3</c:v>
                </c:pt>
                <c:pt idx="14">
                  <c:v>40.6</c:v>
                </c:pt>
                <c:pt idx="15">
                  <c:v>42.3</c:v>
                </c:pt>
                <c:pt idx="16">
                  <c:v>42.7</c:v>
                </c:pt>
                <c:pt idx="17">
                  <c:v>44.3</c:v>
                </c:pt>
              </c:numCache>
            </c:numRef>
          </c:val>
          <c:smooth val="0"/>
          <c:extLst>
            <c:ext xmlns:c16="http://schemas.microsoft.com/office/drawing/2014/chart" uri="{C3380CC4-5D6E-409C-BE32-E72D297353CC}">
              <c16:uniqueId val="{00000000-FC9A-CB44-A1F8-2FCEAFC5C5B8}"/>
            </c:ext>
          </c:extLst>
        </c:ser>
        <c:ser>
          <c:idx val="1"/>
          <c:order val="1"/>
          <c:tx>
            <c:strRef>
              <c:f>'2.1.3'!$C$1</c:f>
              <c:strCache>
                <c:ptCount val="1"/>
                <c:pt idx="0">
                  <c:v>Ціни на енергоносії</c:v>
                </c:pt>
              </c:strCache>
            </c:strRef>
          </c:tx>
          <c:spPr>
            <a:ln w="25400" cmpd="sng">
              <a:solidFill>
                <a:srgbClr val="91C864"/>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'2.1.3'!$C$4:$C$21</c:f>
              <c:numCache>
                <c:formatCode>General</c:formatCode>
                <c:ptCount val="18"/>
                <c:pt idx="0">
                  <c:v>57.8</c:v>
                </c:pt>
                <c:pt idx="1">
                  <c:v>62.1</c:v>
                </c:pt>
                <c:pt idx="2">
                  <c:v>63.7</c:v>
                </c:pt>
                <c:pt idx="3">
                  <c:v>69.400000000000006</c:v>
                </c:pt>
                <c:pt idx="4">
                  <c:v>68.900000000000006</c:v>
                </c:pt>
                <c:pt idx="5">
                  <c:v>65.8</c:v>
                </c:pt>
                <c:pt idx="6">
                  <c:v>61.8</c:v>
                </c:pt>
                <c:pt idx="7">
                  <c:v>65.7</c:v>
                </c:pt>
                <c:pt idx="8">
                  <c:v>67.5</c:v>
                </c:pt>
                <c:pt idx="9">
                  <c:v>60.8</c:v>
                </c:pt>
                <c:pt idx="10">
                  <c:v>65.5</c:v>
                </c:pt>
                <c:pt idx="11">
                  <c:v>68.599999999999994</c:v>
                </c:pt>
                <c:pt idx="12">
                  <c:v>64.2</c:v>
                </c:pt>
                <c:pt idx="13">
                  <c:v>59.4</c:v>
                </c:pt>
                <c:pt idx="14">
                  <c:v>53.6</c:v>
                </c:pt>
                <c:pt idx="15">
                  <c:v>52.1</c:v>
                </c:pt>
                <c:pt idx="16">
                  <c:v>44.5</c:v>
                </c:pt>
                <c:pt idx="17">
                  <c:v>39.700000000000003</c:v>
                </c:pt>
              </c:numCache>
            </c:numRef>
          </c:val>
          <c:smooth val="0"/>
          <c:extLst>
            <c:ext xmlns:c16="http://schemas.microsoft.com/office/drawing/2014/chart" uri="{C3380CC4-5D6E-409C-BE32-E72D297353CC}">
              <c16:uniqueId val="{00000001-FC9A-CB44-A1F8-2FCEAFC5C5B8}"/>
            </c:ext>
          </c:extLst>
        </c:ser>
        <c:ser>
          <c:idx val="2"/>
          <c:order val="2"/>
          <c:tx>
            <c:strRef>
              <c:f>'2.1.3'!$E$1</c:f>
              <c:strCache>
                <c:ptCount val="1"/>
                <c:pt idx="0">
                  <c:v>Попит на вашу продукцію</c:v>
                </c:pt>
              </c:strCache>
            </c:strRef>
          </c:tx>
          <c:spPr>
            <a:ln w="25400" cmpd="sng">
              <a:solidFill>
                <a:srgbClr val="7D0532"/>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'2.1.3'!$E$4:$E$21</c:f>
              <c:numCache>
                <c:formatCode>General</c:formatCode>
                <c:ptCount val="18"/>
                <c:pt idx="0">
                  <c:v>14.5</c:v>
                </c:pt>
                <c:pt idx="1">
                  <c:v>13.8</c:v>
                </c:pt>
                <c:pt idx="2">
                  <c:v>15.5</c:v>
                </c:pt>
                <c:pt idx="3">
                  <c:v>13.6</c:v>
                </c:pt>
                <c:pt idx="4">
                  <c:v>10.4</c:v>
                </c:pt>
                <c:pt idx="5">
                  <c:v>12.6</c:v>
                </c:pt>
                <c:pt idx="6">
                  <c:v>13.4</c:v>
                </c:pt>
                <c:pt idx="7">
                  <c:v>11.8</c:v>
                </c:pt>
                <c:pt idx="8">
                  <c:v>10.6</c:v>
                </c:pt>
                <c:pt idx="9">
                  <c:v>11</c:v>
                </c:pt>
                <c:pt idx="10">
                  <c:v>11.9</c:v>
                </c:pt>
                <c:pt idx="11">
                  <c:v>12.1</c:v>
                </c:pt>
                <c:pt idx="12">
                  <c:v>14.8</c:v>
                </c:pt>
                <c:pt idx="13">
                  <c:v>17</c:v>
                </c:pt>
                <c:pt idx="14">
                  <c:v>24.6</c:v>
                </c:pt>
                <c:pt idx="15">
                  <c:v>29</c:v>
                </c:pt>
                <c:pt idx="16">
                  <c:v>28.6</c:v>
                </c:pt>
                <c:pt idx="17">
                  <c:v>33.700000000000003</c:v>
                </c:pt>
              </c:numCache>
            </c:numRef>
          </c:val>
          <c:smooth val="0"/>
          <c:extLst>
            <c:ext xmlns:c16="http://schemas.microsoft.com/office/drawing/2014/chart" uri="{C3380CC4-5D6E-409C-BE32-E72D297353CC}">
              <c16:uniqueId val="{00000002-FC9A-CB44-A1F8-2FCEAFC5C5B8}"/>
            </c:ext>
          </c:extLst>
        </c:ser>
        <c:ser>
          <c:idx val="3"/>
          <c:order val="3"/>
          <c:tx>
            <c:strRef>
              <c:f>'2.1.3'!$F$1</c:f>
              <c:strCache>
                <c:ptCount val="1"/>
                <c:pt idx="0">
                  <c:v>Ціни на сировину та матеріали</c:v>
                </c:pt>
              </c:strCache>
            </c:strRef>
          </c:tx>
          <c:spPr>
            <a:ln w="25400" cmpd="sng">
              <a:solidFill>
                <a:srgbClr val="DC4B64"/>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'2.1.3'!$F$4:$F$21</c:f>
              <c:numCache>
                <c:formatCode>General</c:formatCode>
                <c:ptCount val="18"/>
                <c:pt idx="0">
                  <c:v>58.7</c:v>
                </c:pt>
                <c:pt idx="1">
                  <c:v>59.3</c:v>
                </c:pt>
                <c:pt idx="2">
                  <c:v>58.5</c:v>
                </c:pt>
                <c:pt idx="3">
                  <c:v>61.3</c:v>
                </c:pt>
                <c:pt idx="4">
                  <c:v>61.4</c:v>
                </c:pt>
                <c:pt idx="5">
                  <c:v>61.8</c:v>
                </c:pt>
                <c:pt idx="6">
                  <c:v>60.6</c:v>
                </c:pt>
                <c:pt idx="7">
                  <c:v>60.4</c:v>
                </c:pt>
                <c:pt idx="8">
                  <c:v>65.7</c:v>
                </c:pt>
                <c:pt idx="9">
                  <c:v>61.2</c:v>
                </c:pt>
                <c:pt idx="10">
                  <c:v>61.9</c:v>
                </c:pt>
                <c:pt idx="11">
                  <c:v>64.400000000000006</c:v>
                </c:pt>
                <c:pt idx="12">
                  <c:v>60.5</c:v>
                </c:pt>
                <c:pt idx="13">
                  <c:v>56.7</c:v>
                </c:pt>
                <c:pt idx="14">
                  <c:v>60</c:v>
                </c:pt>
                <c:pt idx="15" formatCode="0.0">
                  <c:v>54.9</c:v>
                </c:pt>
                <c:pt idx="16" formatCode="0.0">
                  <c:v>53.3</c:v>
                </c:pt>
                <c:pt idx="17">
                  <c:v>49.8</c:v>
                </c:pt>
              </c:numCache>
            </c:numRef>
          </c:val>
          <c:smooth val="0"/>
          <c:extLst>
            <c:ext xmlns:c16="http://schemas.microsoft.com/office/drawing/2014/chart" uri="{C3380CC4-5D6E-409C-BE32-E72D297353CC}">
              <c16:uniqueId val="{00000003-FC9A-CB44-A1F8-2FCEAFC5C5B8}"/>
            </c:ext>
          </c:extLst>
        </c:ser>
        <c:ser>
          <c:idx val="4"/>
          <c:order val="4"/>
          <c:tx>
            <c:strRef>
              <c:f>'2.1.3'!$D$1</c:f>
              <c:strCache>
                <c:ptCount val="1"/>
                <c:pt idx="0">
                  <c:v>Вартість трудових ресурсів</c:v>
                </c:pt>
              </c:strCache>
            </c:strRef>
          </c:tx>
          <c:spPr>
            <a:ln w="25400" cmpd="sng">
              <a:solidFill>
                <a:srgbClr val="005591"/>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'2.1.3'!$D$4:$D$21</c:f>
              <c:numCache>
                <c:formatCode>General</c:formatCode>
                <c:ptCount val="18"/>
                <c:pt idx="0">
                  <c:v>25.9</c:v>
                </c:pt>
                <c:pt idx="1">
                  <c:v>31.3</c:v>
                </c:pt>
                <c:pt idx="2">
                  <c:v>34.799999999999997</c:v>
                </c:pt>
                <c:pt idx="3">
                  <c:v>47.1</c:v>
                </c:pt>
                <c:pt idx="4">
                  <c:v>51</c:v>
                </c:pt>
                <c:pt idx="5">
                  <c:v>48.6</c:v>
                </c:pt>
                <c:pt idx="6">
                  <c:v>49.3</c:v>
                </c:pt>
                <c:pt idx="7">
                  <c:v>53.1</c:v>
                </c:pt>
                <c:pt idx="8">
                  <c:v>53.7</c:v>
                </c:pt>
                <c:pt idx="9">
                  <c:v>50.2</c:v>
                </c:pt>
                <c:pt idx="10">
                  <c:v>50.9</c:v>
                </c:pt>
                <c:pt idx="11">
                  <c:v>60.3</c:v>
                </c:pt>
                <c:pt idx="12">
                  <c:v>56.5</c:v>
                </c:pt>
                <c:pt idx="13">
                  <c:v>56.8</c:v>
                </c:pt>
                <c:pt idx="14">
                  <c:v>55.1</c:v>
                </c:pt>
                <c:pt idx="15">
                  <c:v>57</c:v>
                </c:pt>
                <c:pt idx="16">
                  <c:v>51.8</c:v>
                </c:pt>
                <c:pt idx="17">
                  <c:v>40.1</c:v>
                </c:pt>
              </c:numCache>
            </c:numRef>
          </c:val>
          <c:smooth val="0"/>
          <c:extLst>
            <c:ext xmlns:c16="http://schemas.microsoft.com/office/drawing/2014/chart" uri="{C3380CC4-5D6E-409C-BE32-E72D297353CC}">
              <c16:uniqueId val="{00000004-FC9A-CB44-A1F8-2FCEAFC5C5B8}"/>
            </c:ext>
          </c:extLst>
        </c:ser>
        <c:dLbls>
          <c:showLegendKey val="0"/>
          <c:showVal val="0"/>
          <c:showCatName val="0"/>
          <c:showSerName val="0"/>
          <c:showPercent val="0"/>
          <c:showBubbleSize val="0"/>
        </c:dLbls>
        <c:smooth val="0"/>
        <c:axId val="109690240"/>
        <c:axId val="109692032"/>
      </c:lineChart>
      <c:catAx>
        <c:axId val="109690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09692032"/>
        <c:crosses val="autoZero"/>
        <c:auto val="1"/>
        <c:lblAlgn val="ctr"/>
        <c:lblOffset val="100"/>
        <c:tickLblSkip val="1"/>
        <c:tickMarkSkip val="4"/>
        <c:noMultiLvlLbl val="0"/>
      </c:catAx>
      <c:valAx>
        <c:axId val="109692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6902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'2.1.4'!$B$1</c:f>
              <c:strCache>
                <c:ptCount val="1"/>
                <c:pt idx="0">
                  <c:v>Оброблені продукти</c:v>
                </c:pt>
              </c:strCache>
            </c:strRef>
          </c:tx>
          <c:spPr>
            <a:ln w="25400" cmpd="sng">
              <a:solidFill>
                <a:srgbClr val="057D46"/>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'2.1.4'!$B$4:$B$21</c:f>
              <c:numCache>
                <c:formatCode>0.0</c:formatCode>
                <c:ptCount val="18"/>
                <c:pt idx="0">
                  <c:v>1.8</c:v>
                </c:pt>
                <c:pt idx="1">
                  <c:v>1.6</c:v>
                </c:pt>
                <c:pt idx="2">
                  <c:v>1</c:v>
                </c:pt>
                <c:pt idx="3">
                  <c:v>1.3</c:v>
                </c:pt>
                <c:pt idx="4">
                  <c:v>3.6</c:v>
                </c:pt>
                <c:pt idx="5">
                  <c:v>2.2999999999999998</c:v>
                </c:pt>
                <c:pt idx="6">
                  <c:v>2.9</c:v>
                </c:pt>
                <c:pt idx="7">
                  <c:v>3.7</c:v>
                </c:pt>
                <c:pt idx="8">
                  <c:v>2.5</c:v>
                </c:pt>
                <c:pt idx="9">
                  <c:v>1.7</c:v>
                </c:pt>
                <c:pt idx="10">
                  <c:v>1.9</c:v>
                </c:pt>
                <c:pt idx="11">
                  <c:v>3.2</c:v>
                </c:pt>
                <c:pt idx="12">
                  <c:v>1.7</c:v>
                </c:pt>
                <c:pt idx="13">
                  <c:v>1.8</c:v>
                </c:pt>
                <c:pt idx="14">
                  <c:v>1.5</c:v>
                </c:pt>
                <c:pt idx="15">
                  <c:v>0.1</c:v>
                </c:pt>
                <c:pt idx="16">
                  <c:v>0.4</c:v>
                </c:pt>
                <c:pt idx="17">
                  <c:v>1.6</c:v>
                </c:pt>
              </c:numCache>
            </c:numRef>
          </c:val>
          <c:smooth val="0"/>
          <c:extLst>
            <c:ext xmlns:c16="http://schemas.microsoft.com/office/drawing/2014/chart" uri="{C3380CC4-5D6E-409C-BE32-E72D297353CC}">
              <c16:uniqueId val="{00000000-81F7-2B40-AB3A-C0259A7E50A1}"/>
            </c:ext>
          </c:extLst>
        </c:ser>
        <c:ser>
          <c:idx val="4"/>
          <c:order val="1"/>
          <c:tx>
            <c:strRef>
              <c:f>'2.1.4'!$C$1</c:f>
              <c:strCache>
                <c:ptCount val="1"/>
                <c:pt idx="0">
                  <c:v>Послуги</c:v>
                </c:pt>
              </c:strCache>
            </c:strRef>
          </c:tx>
          <c:spPr>
            <a:ln w="25400" cmpd="sng">
              <a:solidFill>
                <a:srgbClr val="91C864"/>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'2.1.4'!$C$4:$C$21</c:f>
              <c:numCache>
                <c:formatCode>0.0</c:formatCode>
                <c:ptCount val="18"/>
                <c:pt idx="0">
                  <c:v>2.4</c:v>
                </c:pt>
                <c:pt idx="1">
                  <c:v>2.4</c:v>
                </c:pt>
                <c:pt idx="2">
                  <c:v>2.1</c:v>
                </c:pt>
                <c:pt idx="3">
                  <c:v>1.5</c:v>
                </c:pt>
                <c:pt idx="4">
                  <c:v>3.5</c:v>
                </c:pt>
                <c:pt idx="5">
                  <c:v>3.9</c:v>
                </c:pt>
                <c:pt idx="6">
                  <c:v>3.7</c:v>
                </c:pt>
                <c:pt idx="7">
                  <c:v>2.8</c:v>
                </c:pt>
                <c:pt idx="8">
                  <c:v>3.8</c:v>
                </c:pt>
                <c:pt idx="9">
                  <c:v>3.2</c:v>
                </c:pt>
                <c:pt idx="10">
                  <c:v>3.2</c:v>
                </c:pt>
                <c:pt idx="11">
                  <c:v>4</c:v>
                </c:pt>
                <c:pt idx="12">
                  <c:v>3.1</c:v>
                </c:pt>
                <c:pt idx="13">
                  <c:v>3</c:v>
                </c:pt>
                <c:pt idx="14">
                  <c:v>2.5</c:v>
                </c:pt>
                <c:pt idx="15">
                  <c:v>2.6</c:v>
                </c:pt>
                <c:pt idx="16">
                  <c:v>1.4</c:v>
                </c:pt>
                <c:pt idx="17">
                  <c:v>1.7</c:v>
                </c:pt>
              </c:numCache>
            </c:numRef>
          </c:val>
          <c:smooth val="0"/>
          <c:extLst>
            <c:ext xmlns:c16="http://schemas.microsoft.com/office/drawing/2014/chart" uri="{C3380CC4-5D6E-409C-BE32-E72D297353CC}">
              <c16:uniqueId val="{00000001-81F7-2B40-AB3A-C0259A7E50A1}"/>
            </c:ext>
          </c:extLst>
        </c:ser>
        <c:ser>
          <c:idx val="2"/>
          <c:order val="2"/>
          <c:tx>
            <c:strRef>
              <c:f>'2.1.4'!$D$1</c:f>
              <c:strCache>
                <c:ptCount val="1"/>
                <c:pt idx="0">
                  <c:v>Одяг і взуття</c:v>
                </c:pt>
              </c:strCache>
            </c:strRef>
          </c:tx>
          <c:spPr>
            <a:ln w="25400" cmpd="sng">
              <a:solidFill>
                <a:srgbClr val="7D0532"/>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'2.1.4'!$D$4:$D$21</c:f>
              <c:numCache>
                <c:formatCode>0.0</c:formatCode>
                <c:ptCount val="18"/>
                <c:pt idx="0">
                  <c:v>1.3</c:v>
                </c:pt>
                <c:pt idx="1">
                  <c:v>2.2000000000000002</c:v>
                </c:pt>
                <c:pt idx="2">
                  <c:v>1.5</c:v>
                </c:pt>
                <c:pt idx="3">
                  <c:v>0.3</c:v>
                </c:pt>
                <c:pt idx="4">
                  <c:v>0.4</c:v>
                </c:pt>
                <c:pt idx="5">
                  <c:v>-0.1</c:v>
                </c:pt>
                <c:pt idx="6">
                  <c:v>0.3</c:v>
                </c:pt>
                <c:pt idx="7">
                  <c:v>0.4</c:v>
                </c:pt>
                <c:pt idx="8">
                  <c:v>0</c:v>
                </c:pt>
                <c:pt idx="9">
                  <c:v>1.8</c:v>
                </c:pt>
                <c:pt idx="10">
                  <c:v>-0.4</c:v>
                </c:pt>
                <c:pt idx="11">
                  <c:v>0.6</c:v>
                </c:pt>
                <c:pt idx="12">
                  <c:v>0</c:v>
                </c:pt>
                <c:pt idx="13">
                  <c:v>-0.1</c:v>
                </c:pt>
                <c:pt idx="14">
                  <c:v>-0.4</c:v>
                </c:pt>
                <c:pt idx="15">
                  <c:v>-1.9</c:v>
                </c:pt>
                <c:pt idx="16">
                  <c:v>-0.5</c:v>
                </c:pt>
                <c:pt idx="17">
                  <c:v>-1.2</c:v>
                </c:pt>
              </c:numCache>
            </c:numRef>
          </c:val>
          <c:smooth val="0"/>
          <c:extLst>
            <c:ext xmlns:c16="http://schemas.microsoft.com/office/drawing/2014/chart" uri="{C3380CC4-5D6E-409C-BE32-E72D297353CC}">
              <c16:uniqueId val="{00000002-81F7-2B40-AB3A-C0259A7E50A1}"/>
            </c:ext>
          </c:extLst>
        </c:ser>
        <c:ser>
          <c:idx val="3"/>
          <c:order val="3"/>
          <c:tx>
            <c:strRef>
              <c:f>'2.1.4'!$E$1</c:f>
              <c:strCache>
                <c:ptCount val="1"/>
                <c:pt idx="0">
                  <c:v>Інші непродовольчі товари</c:v>
                </c:pt>
              </c:strCache>
            </c:strRef>
          </c:tx>
          <c:spPr>
            <a:ln w="25400" cmpd="sng">
              <a:solidFill>
                <a:srgbClr val="DC4B64"/>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'2.1.4'!$E$4:$E$21</c:f>
              <c:numCache>
                <c:formatCode>0.0</c:formatCode>
                <c:ptCount val="18"/>
                <c:pt idx="0">
                  <c:v>1.7</c:v>
                </c:pt>
                <c:pt idx="1">
                  <c:v>0.7</c:v>
                </c:pt>
                <c:pt idx="2">
                  <c:v>1</c:v>
                </c:pt>
                <c:pt idx="3">
                  <c:v>0.9</c:v>
                </c:pt>
                <c:pt idx="4">
                  <c:v>0.4</c:v>
                </c:pt>
                <c:pt idx="5">
                  <c:v>0.9</c:v>
                </c:pt>
                <c:pt idx="6">
                  <c:v>0.8</c:v>
                </c:pt>
                <c:pt idx="7">
                  <c:v>1.9</c:v>
                </c:pt>
                <c:pt idx="8">
                  <c:v>1.5</c:v>
                </c:pt>
                <c:pt idx="9">
                  <c:v>0.5</c:v>
                </c:pt>
                <c:pt idx="10">
                  <c:v>1.5</c:v>
                </c:pt>
                <c:pt idx="11">
                  <c:v>1.3</c:v>
                </c:pt>
                <c:pt idx="12">
                  <c:v>-0.3</c:v>
                </c:pt>
                <c:pt idx="13">
                  <c:v>0.2</c:v>
                </c:pt>
                <c:pt idx="14">
                  <c:v>-0.5</c:v>
                </c:pt>
                <c:pt idx="15">
                  <c:v>-1.5</c:v>
                </c:pt>
                <c:pt idx="16">
                  <c:v>0.2</c:v>
                </c:pt>
                <c:pt idx="17">
                  <c:v>1.3</c:v>
                </c:pt>
              </c:numCache>
            </c:numRef>
          </c:val>
          <c:smooth val="0"/>
          <c:extLst>
            <c:ext xmlns:c16="http://schemas.microsoft.com/office/drawing/2014/chart" uri="{C3380CC4-5D6E-409C-BE32-E72D297353CC}">
              <c16:uniqueId val="{00000003-81F7-2B40-AB3A-C0259A7E50A1}"/>
            </c:ext>
          </c:extLst>
        </c:ser>
        <c:dLbls>
          <c:showLegendKey val="0"/>
          <c:showVal val="0"/>
          <c:showCatName val="0"/>
          <c:showSerName val="0"/>
          <c:showPercent val="0"/>
          <c:showBubbleSize val="0"/>
        </c:dLbls>
        <c:smooth val="0"/>
        <c:axId val="111080576"/>
        <c:axId val="111082112"/>
      </c:lineChart>
      <c:catAx>
        <c:axId val="111080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1082112"/>
        <c:crosses val="autoZero"/>
        <c:auto val="0"/>
        <c:lblAlgn val="ctr"/>
        <c:lblOffset val="100"/>
        <c:tickLblSkip val="1"/>
        <c:tickMarkSkip val="4"/>
        <c:noMultiLvlLbl val="1"/>
      </c:catAx>
      <c:valAx>
        <c:axId val="111082112"/>
        <c:scaling>
          <c:orientation val="minMax"/>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108057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97131147540983598"/>
          <c:h val="0.151209701423942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A7-414F-8397-D39AE52846EC}"/>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EA7-414F-8397-D39AE52846EC}"/>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EA7-414F-8397-D39AE52846EC}"/>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EA7-414F-8397-D39AE52846EC}"/>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EA7-414F-8397-D39AE52846EC}"/>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EA7-414F-8397-D39AE52846EC}"/>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EA7-414F-8397-D39AE52846EC}"/>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EA7-414F-8397-D39AE52846EC}"/>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EA7-414F-8397-D39AE52846EC}"/>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CEA7-414F-8397-D39AE52846EC}"/>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CEA7-414F-8397-D39AE52846EC}"/>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CEA7-414F-8397-D39AE52846EC}"/>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CEA7-414F-8397-D39AE52846EC}"/>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CEA7-414F-8397-D39AE52846EC}"/>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CEA7-414F-8397-D39AE52846EC}"/>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CEA7-414F-8397-D39AE52846EC}"/>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CEA7-414F-8397-D39AE52846EC}"/>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CEA7-414F-8397-D39AE52846EC}"/>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CEA7-414F-8397-D39AE52846EC}"/>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CEA7-414F-8397-D39AE52846EC}"/>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1.9</c:v>
                </c:pt>
                <c:pt idx="1">
                  <c:v>1.3</c:v>
                </c:pt>
                <c:pt idx="2">
                  <c:v>-6.2</c:v>
                </c:pt>
                <c:pt idx="3">
                  <c:v>3.6</c:v>
                </c:pt>
                <c:pt idx="4">
                  <c:v>1.3</c:v>
                </c:pt>
                <c:pt idx="5">
                  <c:v>2.9</c:v>
                </c:pt>
                <c:pt idx="6">
                  <c:v>2.2999999999999998</c:v>
                </c:pt>
                <c:pt idx="7">
                  <c:v>-4.2</c:v>
                </c:pt>
                <c:pt idx="8">
                  <c:v>3.8</c:v>
                </c:pt>
                <c:pt idx="9">
                  <c:v>1.9</c:v>
                </c:pt>
                <c:pt idx="10">
                  <c:v>6.6</c:v>
                </c:pt>
                <c:pt idx="11">
                  <c:v>6.2</c:v>
                </c:pt>
                <c:pt idx="12">
                  <c:v>1.7</c:v>
                </c:pt>
                <c:pt idx="13">
                  <c:v>8.6</c:v>
                </c:pt>
                <c:pt idx="14">
                  <c:v>6.1</c:v>
                </c:pt>
                <c:pt idx="15">
                  <c:v>2.5</c:v>
                </c:pt>
                <c:pt idx="16">
                  <c:v>1.3</c:v>
                </c:pt>
                <c:pt idx="17">
                  <c:v>-4.3</c:v>
                </c:pt>
                <c:pt idx="18">
                  <c:v>2.1</c:v>
                </c:pt>
                <c:pt idx="19">
                  <c:v>1.9</c:v>
                </c:pt>
                <c:pt idx="20">
                  <c:v>2.8</c:v>
                </c:pt>
                <c:pt idx="21">
                  <c:v>0.9</c:v>
                </c:pt>
                <c:pt idx="22">
                  <c:v>-7</c:v>
                </c:pt>
                <c:pt idx="23">
                  <c:v>5</c:v>
                </c:pt>
                <c:pt idx="24">
                  <c:v>5.0390016793906192</c:v>
                </c:pt>
                <c:pt idx="25">
                  <c:v>3.3</c:v>
                </c:pt>
                <c:pt idx="26">
                  <c:v>2.5</c:v>
                </c:pt>
                <c:pt idx="27">
                  <c:v>-4.5</c:v>
                </c:pt>
                <c:pt idx="28">
                  <c:v>3.8</c:v>
                </c:pt>
                <c:pt idx="29">
                  <c:v>2.6</c:v>
                </c:pt>
              </c:numCache>
            </c:numRef>
          </c:val>
          <c:extLst>
            <c:ext xmlns:c16="http://schemas.microsoft.com/office/drawing/2014/chart" uri="{C3380CC4-5D6E-409C-BE32-E72D297353CC}">
              <c16:uniqueId val="{00000028-CEA7-414F-8397-D39AE52846EC}"/>
            </c:ext>
          </c:extLst>
        </c:ser>
        <c:dLbls>
          <c:showLegendKey val="0"/>
          <c:showVal val="0"/>
          <c:showCatName val="0"/>
          <c:showSerName val="0"/>
          <c:showPercent val="0"/>
          <c:showBubbleSize val="0"/>
        </c:dLbls>
        <c:gapWidth val="21"/>
        <c:axId val="75071488"/>
        <c:axId val="75073408"/>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CEA7-414F-8397-D39AE52846EC}"/>
            </c:ext>
          </c:extLst>
        </c:ser>
        <c:dLbls>
          <c:showLegendKey val="0"/>
          <c:showVal val="0"/>
          <c:showCatName val="0"/>
          <c:showSerName val="0"/>
          <c:showPercent val="0"/>
          <c:showBubbleSize val="0"/>
        </c:dLbls>
        <c:gapWidth val="0"/>
        <c:axId val="75084928"/>
        <c:axId val="75074944"/>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-5.5</c:v>
                </c:pt>
                <c:pt idx="3">
                  <c:v>2.5</c:v>
                </c:pt>
                <c:pt idx="4">
                  <c:v>1.3</c:v>
                </c:pt>
                <c:pt idx="7">
                  <c:v>-3.5</c:v>
                </c:pt>
                <c:pt idx="8">
                  <c:v>3.5</c:v>
                </c:pt>
                <c:pt idx="9">
                  <c:v>1.9</c:v>
                </c:pt>
                <c:pt idx="12">
                  <c:v>3.5</c:v>
                </c:pt>
                <c:pt idx="13">
                  <c:v>7</c:v>
                </c:pt>
                <c:pt idx="14">
                  <c:v>6.1</c:v>
                </c:pt>
                <c:pt idx="17">
                  <c:v>-2.5</c:v>
                </c:pt>
                <c:pt idx="18">
                  <c:v>2</c:v>
                </c:pt>
                <c:pt idx="19">
                  <c:v>1.9</c:v>
                </c:pt>
                <c:pt idx="22">
                  <c:v>-8</c:v>
                </c:pt>
                <c:pt idx="23">
                  <c:v>5</c:v>
                </c:pt>
                <c:pt idx="24">
                  <c:v>4.5999999999999996</c:v>
                </c:pt>
                <c:pt idx="27">
                  <c:v>-3.9</c:v>
                </c:pt>
                <c:pt idx="28">
                  <c:v>3.4</c:v>
                </c:pt>
                <c:pt idx="29">
                  <c:v>2.6</c:v>
                </c:pt>
              </c:numCache>
            </c:numRef>
          </c:yVal>
          <c:smooth val="0"/>
          <c:extLst>
            <c:ext xmlns:c16="http://schemas.microsoft.com/office/drawing/2014/chart" uri="{C3380CC4-5D6E-409C-BE32-E72D297353CC}">
              <c16:uniqueId val="{0000002A-CEA7-414F-8397-D39AE52846EC}"/>
            </c:ext>
          </c:extLst>
        </c:ser>
        <c:dLbls>
          <c:showLegendKey val="0"/>
          <c:showVal val="0"/>
          <c:showCatName val="0"/>
          <c:showSerName val="0"/>
          <c:showPercent val="0"/>
          <c:showBubbleSize val="0"/>
        </c:dLbls>
        <c:axId val="75071488"/>
        <c:axId val="75073408"/>
      </c:scatterChart>
      <c:catAx>
        <c:axId val="7507148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75073408"/>
        <c:crosses val="autoZero"/>
        <c:auto val="1"/>
        <c:lblAlgn val="ctr"/>
        <c:lblOffset val="100"/>
        <c:tickLblSkip val="1"/>
        <c:tickMarkSkip val="5"/>
        <c:noMultiLvlLbl val="0"/>
      </c:catAx>
      <c:valAx>
        <c:axId val="75073408"/>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5071488"/>
        <c:crosses val="autoZero"/>
        <c:crossBetween val="between"/>
        <c:majorUnit val="3"/>
      </c:valAx>
      <c:valAx>
        <c:axId val="75074944"/>
        <c:scaling>
          <c:orientation val="minMax"/>
          <c:max val="7"/>
        </c:scaling>
        <c:delete val="0"/>
        <c:axPos val="r"/>
        <c:numFmt formatCode="General" sourceLinked="1"/>
        <c:majorTickMark val="none"/>
        <c:minorTickMark val="none"/>
        <c:tickLblPos val="none"/>
        <c:spPr>
          <a:ln>
            <a:solidFill>
              <a:sysClr val="windowText" lastClr="000000"/>
            </a:solidFill>
          </a:ln>
        </c:spPr>
        <c:crossAx val="75084928"/>
        <c:crosses val="max"/>
        <c:crossBetween val="between"/>
      </c:valAx>
      <c:catAx>
        <c:axId val="75084928"/>
        <c:scaling>
          <c:orientation val="minMax"/>
        </c:scaling>
        <c:delete val="1"/>
        <c:axPos val="b"/>
        <c:numFmt formatCode="General" sourceLinked="1"/>
        <c:majorTickMark val="out"/>
        <c:minorTickMark val="none"/>
        <c:tickLblPos val="nextTo"/>
        <c:crossAx val="75074944"/>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xMode val="edge"/>
          <c:yMode val="edge"/>
          <c:x val="0"/>
          <c:y val="2.27272727272727E-2"/>
          <c:w val="0.95491803278688503"/>
          <c:h val="0.75"/>
        </c:manualLayout>
      </c:layout>
      <c:lineChart>
        <c:grouping val="standard"/>
        <c:varyColors val="0"/>
        <c:ser>
          <c:idx val="0"/>
          <c:order val="0"/>
          <c:tx>
            <c:strRef>
              <c:f>'2.1.5'!$B$1</c:f>
              <c:strCache>
                <c:ptCount val="1"/>
                <c:pt idx="0">
                  <c:v>Середньомісячні ціни на Brent у грн екв.</c:v>
                </c:pt>
              </c:strCache>
            </c:strRef>
          </c:tx>
          <c:spPr>
            <a:ln w="25400" cmpd="sng">
              <a:solidFill>
                <a:srgbClr val="057D46"/>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'2.1.5'!$B$4:$B$33</c:f>
              <c:numCache>
                <c:formatCode>0.0</c:formatCode>
                <c:ptCount val="30"/>
                <c:pt idx="0">
                  <c:v>31.6</c:v>
                </c:pt>
                <c:pt idx="1">
                  <c:v>18.399999999999999</c:v>
                </c:pt>
                <c:pt idx="2">
                  <c:v>24.5</c:v>
                </c:pt>
                <c:pt idx="3">
                  <c:v>31.4</c:v>
                </c:pt>
                <c:pt idx="4">
                  <c:v>49.3</c:v>
                </c:pt>
                <c:pt idx="5">
                  <c:v>60.9</c:v>
                </c:pt>
                <c:pt idx="6">
                  <c:v>55.4</c:v>
                </c:pt>
                <c:pt idx="7">
                  <c:v>52.7</c:v>
                </c:pt>
                <c:pt idx="8">
                  <c:v>54.4</c:v>
                </c:pt>
                <c:pt idx="9">
                  <c:v>47.4</c:v>
                </c:pt>
                <c:pt idx="10">
                  <c:v>9</c:v>
                </c:pt>
                <c:pt idx="11">
                  <c:v>-11.3</c:v>
                </c:pt>
                <c:pt idx="12">
                  <c:v>-15.8</c:v>
                </c:pt>
                <c:pt idx="13">
                  <c:v>-1.9</c:v>
                </c:pt>
                <c:pt idx="14">
                  <c:v>2.1</c:v>
                </c:pt>
                <c:pt idx="15">
                  <c:v>1.9</c:v>
                </c:pt>
                <c:pt idx="16">
                  <c:v>-7.3</c:v>
                </c:pt>
                <c:pt idx="17">
                  <c:v>-14.9</c:v>
                </c:pt>
                <c:pt idx="18">
                  <c:v>-16.399999999999999</c:v>
                </c:pt>
                <c:pt idx="19">
                  <c:v>-25.6</c:v>
                </c:pt>
                <c:pt idx="20">
                  <c:v>-30.5</c:v>
                </c:pt>
                <c:pt idx="21">
                  <c:v>-35.299999999999997</c:v>
                </c:pt>
                <c:pt idx="22">
                  <c:v>-16.100000000000001</c:v>
                </c:pt>
                <c:pt idx="23">
                  <c:v>-0.8</c:v>
                </c:pt>
                <c:pt idx="24">
                  <c:v>-6.9</c:v>
                </c:pt>
                <c:pt idx="25">
                  <c:v>-22.3</c:v>
                </c:pt>
                <c:pt idx="26">
                  <c:v>-51.2</c:v>
                </c:pt>
                <c:pt idx="27">
                  <c:v>-66.7</c:v>
                </c:pt>
                <c:pt idx="28">
                  <c:v>-55.3</c:v>
                </c:pt>
                <c:pt idx="29">
                  <c:v>-35.9</c:v>
                </c:pt>
              </c:numCache>
            </c:numRef>
          </c:val>
          <c:smooth val="0"/>
          <c:extLst>
            <c:ext xmlns:c16="http://schemas.microsoft.com/office/drawing/2014/chart" uri="{C3380CC4-5D6E-409C-BE32-E72D297353CC}">
              <c16:uniqueId val="{00000000-AAB1-7E46-BA56-6885CEF8F250}"/>
            </c:ext>
          </c:extLst>
        </c:ser>
        <c:ser>
          <c:idx val="1"/>
          <c:order val="1"/>
          <c:tx>
            <c:strRef>
              <c:f>'2.1.5'!$C$1</c:f>
              <c:strCache>
                <c:ptCount val="1"/>
                <c:pt idx="0">
                  <c:v>Споживчі ціни на паливо</c:v>
                </c:pt>
              </c:strCache>
            </c:strRef>
          </c:tx>
          <c:spPr>
            <a:ln w="25400" cmpd="sng">
              <a:solidFill>
                <a:srgbClr val="91C864"/>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'2.1.5'!$C$4:$C$33</c:f>
              <c:numCache>
                <c:formatCode>0.0</c:formatCode>
                <c:ptCount val="30"/>
                <c:pt idx="0">
                  <c:v>21.8</c:v>
                </c:pt>
                <c:pt idx="1">
                  <c:v>21.9</c:v>
                </c:pt>
                <c:pt idx="2">
                  <c:v>18.899999999999999</c:v>
                </c:pt>
                <c:pt idx="3">
                  <c:v>16.7</c:v>
                </c:pt>
                <c:pt idx="4">
                  <c:v>16.5</c:v>
                </c:pt>
                <c:pt idx="5">
                  <c:v>18.100000000000001</c:v>
                </c:pt>
                <c:pt idx="6">
                  <c:v>19</c:v>
                </c:pt>
                <c:pt idx="7">
                  <c:v>19.7</c:v>
                </c:pt>
                <c:pt idx="8">
                  <c:v>22.7</c:v>
                </c:pt>
                <c:pt idx="9">
                  <c:v>24.5</c:v>
                </c:pt>
                <c:pt idx="10">
                  <c:v>19</c:v>
                </c:pt>
                <c:pt idx="11">
                  <c:v>9.1</c:v>
                </c:pt>
                <c:pt idx="12">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pt idx="27">
                  <c:v>-18.2</c:v>
                </c:pt>
                <c:pt idx="28">
                  <c:v>-28.2</c:v>
                </c:pt>
                <c:pt idx="29">
                  <c:v>-26.5</c:v>
                </c:pt>
              </c:numCache>
            </c:numRef>
          </c:val>
          <c:smooth val="0"/>
          <c:extLst>
            <c:ext xmlns:c16="http://schemas.microsoft.com/office/drawing/2014/chart" uri="{C3380CC4-5D6E-409C-BE32-E72D297353CC}">
              <c16:uniqueId val="{00000001-AAB1-7E46-BA56-6885CEF8F250}"/>
            </c:ext>
          </c:extLst>
        </c:ser>
        <c:ser>
          <c:idx val="2"/>
          <c:order val="2"/>
          <c:tx>
            <c:strRef>
              <c:f>'2.1.5'!$D$1</c:f>
              <c:strCache>
                <c:ptCount val="1"/>
                <c:pt idx="0">
                  <c:v>Ціни у добуванні нафти та природного газу</c:v>
                </c:pt>
              </c:strCache>
            </c:strRef>
          </c:tx>
          <c:spPr>
            <a:ln w="25400" cmpd="sng">
              <a:solidFill>
                <a:srgbClr val="7D0532"/>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'2.1.5'!$D$4:$D$33</c:f>
              <c:numCache>
                <c:formatCode>General</c:formatCode>
                <c:ptCount val="30"/>
                <c:pt idx="0">
                  <c:v>11.1</c:v>
                </c:pt>
                <c:pt idx="1">
                  <c:v>8.1999999999999993</c:v>
                </c:pt>
                <c:pt idx="2">
                  <c:v>8.9</c:v>
                </c:pt>
                <c:pt idx="3">
                  <c:v>8.4</c:v>
                </c:pt>
                <c:pt idx="4">
                  <c:v>15.2</c:v>
                </c:pt>
                <c:pt idx="5">
                  <c:v>18</c:v>
                </c:pt>
                <c:pt idx="6">
                  <c:v>18</c:v>
                </c:pt>
                <c:pt idx="7">
                  <c:v>16.100000000000001</c:v>
                </c:pt>
                <c:pt idx="8">
                  <c:v>16</c:v>
                </c:pt>
                <c:pt idx="9">
                  <c:v>17</c:v>
                </c:pt>
                <c:pt idx="10">
                  <c:v>28.9</c:v>
                </c:pt>
                <c:pt idx="11">
                  <c:v>24.9</c:v>
                </c:pt>
                <c:pt idx="12">
                  <c:v>17.5</c:v>
                </c:pt>
                <c:pt idx="13">
                  <c:v>20.7</c:v>
                </c:pt>
                <c:pt idx="14">
                  <c:v>19.7</c:v>
                </c:pt>
                <c:pt idx="15">
                  <c:v>18.7</c:v>
                </c:pt>
                <c:pt idx="16">
                  <c:v>13.7</c:v>
                </c:pt>
                <c:pt idx="17">
                  <c:v>13.1</c:v>
                </c:pt>
                <c:pt idx="18">
                  <c:v>-1.2</c:v>
                </c:pt>
                <c:pt idx="19">
                  <c:v>-13.3</c:v>
                </c:pt>
                <c:pt idx="20">
                  <c:v>-19.5</c:v>
                </c:pt>
                <c:pt idx="21">
                  <c:v>-25.2</c:v>
                </c:pt>
                <c:pt idx="22">
                  <c:v>-29.3</c:v>
                </c:pt>
                <c:pt idx="23">
                  <c:v>-32.299999999999997</c:v>
                </c:pt>
                <c:pt idx="24">
                  <c:v>-20.5</c:v>
                </c:pt>
                <c:pt idx="25">
                  <c:v>-25.4</c:v>
                </c:pt>
                <c:pt idx="26">
                  <c:v>-33.299999999999997</c:v>
                </c:pt>
                <c:pt idx="27">
                  <c:v>-47.9</c:v>
                </c:pt>
                <c:pt idx="28">
                  <c:v>-53.2</c:v>
                </c:pt>
                <c:pt idx="29">
                  <c:v>-62.2</c:v>
                </c:pt>
              </c:numCache>
            </c:numRef>
          </c:val>
          <c:smooth val="0"/>
          <c:extLst>
            <c:ext xmlns:c16="http://schemas.microsoft.com/office/drawing/2014/chart" uri="{C3380CC4-5D6E-409C-BE32-E72D297353CC}">
              <c16:uniqueId val="{00000002-AAB1-7E46-BA56-6885CEF8F250}"/>
            </c:ext>
          </c:extLst>
        </c:ser>
        <c:ser>
          <c:idx val="3"/>
          <c:order val="3"/>
          <c:tx>
            <c:strRef>
              <c:f>'2.1.5'!$E$1</c:f>
              <c:strCache>
                <c:ptCount val="1"/>
                <c:pt idx="0">
                  <c:v>Природний газ</c:v>
                </c:pt>
              </c:strCache>
            </c:strRef>
          </c:tx>
          <c:spPr>
            <a:ln w="25400">
              <a:solidFill>
                <a:schemeClr val="accent2"/>
              </a:solidFill>
            </a:ln>
          </c:spPr>
          <c:marker>
            <c:symbol val="none"/>
          </c:marker>
          <c:val>
            <c:numRef>
              <c:f>'2.1.5'!$E$4:$E$33</c:f>
              <c:numCache>
                <c:formatCode>0.0</c:formatCode>
                <c:ptCount val="30"/>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pt idx="27">
                  <c:v>-46.5</c:v>
                </c:pt>
                <c:pt idx="28">
                  <c:v>-53.5</c:v>
                </c:pt>
                <c:pt idx="29">
                  <c:v>-52.5</c:v>
                </c:pt>
              </c:numCache>
            </c:numRef>
          </c:val>
          <c:smooth val="0"/>
          <c:extLst>
            <c:ext xmlns:c16="http://schemas.microsoft.com/office/drawing/2014/chart" uri="{C3380CC4-5D6E-409C-BE32-E72D297353CC}">
              <c16:uniqueId val="{00000002-212C-EE4A-BFC7-E00D3C88AEF6}"/>
            </c:ext>
          </c:extLst>
        </c:ser>
        <c:ser>
          <c:idx val="4"/>
          <c:order val="4"/>
          <c:tx>
            <c:strRef>
              <c:f>'2.1.5'!$F$1</c:f>
              <c:strCache>
                <c:ptCount val="1"/>
                <c:pt idx="0">
                  <c:v>Гаряча вода, опалення</c:v>
                </c:pt>
              </c:strCache>
            </c:strRef>
          </c:tx>
          <c:spPr>
            <a:ln w="25400">
              <a:solidFill>
                <a:schemeClr val="accent4"/>
              </a:solidFill>
            </a:ln>
          </c:spPr>
          <c:marker>
            <c:symbol val="none"/>
          </c:marker>
          <c:val>
            <c:numRef>
              <c:f>'2.1.5'!$F$4:$F$33</c:f>
              <c:numCache>
                <c:formatCode>0.0</c:formatCode>
                <c:ptCount val="30"/>
                <c:pt idx="0">
                  <c:v>3.4</c:v>
                </c:pt>
                <c:pt idx="1">
                  <c:v>3.4</c:v>
                </c:pt>
                <c:pt idx="2">
                  <c:v>3.4</c:v>
                </c:pt>
                <c:pt idx="3">
                  <c:v>3.5</c:v>
                </c:pt>
                <c:pt idx="4">
                  <c:v>3.2</c:v>
                </c:pt>
                <c:pt idx="5">
                  <c:v>3.2</c:v>
                </c:pt>
                <c:pt idx="6">
                  <c:v>3.2</c:v>
                </c:pt>
                <c:pt idx="7">
                  <c:v>3.5</c:v>
                </c:pt>
                <c:pt idx="8">
                  <c:v>3.6</c:v>
                </c:pt>
                <c:pt idx="9">
                  <c:v>3.8</c:v>
                </c:pt>
                <c:pt idx="10">
                  <c:v>3.8</c:v>
                </c:pt>
                <c:pt idx="11">
                  <c:v>5.2</c:v>
                </c:pt>
                <c:pt idx="12">
                  <c:v>16.600000000000001</c:v>
                </c:pt>
                <c:pt idx="13">
                  <c:v>18.3</c:v>
                </c:pt>
                <c:pt idx="14">
                  <c:v>19.100000000000001</c:v>
                </c:pt>
                <c:pt idx="15" formatCode="General">
                  <c:v>19.2</c:v>
                </c:pt>
                <c:pt idx="16" formatCode="General">
                  <c:v>19.600000000000001</c:v>
                </c:pt>
                <c:pt idx="17" formatCode="General">
                  <c:v>19.600000000000001</c:v>
                </c:pt>
                <c:pt idx="18" formatCode="General">
                  <c:v>19.600000000000001</c:v>
                </c:pt>
                <c:pt idx="19">
                  <c:v>19.2</c:v>
                </c:pt>
                <c:pt idx="20">
                  <c:v>19.100000000000001</c:v>
                </c:pt>
                <c:pt idx="21">
                  <c:v>19</c:v>
                </c:pt>
                <c:pt idx="22">
                  <c:v>16.8</c:v>
                </c:pt>
                <c:pt idx="23">
                  <c:v>14.4</c:v>
                </c:pt>
                <c:pt idx="24">
                  <c:v>0.5</c:v>
                </c:pt>
                <c:pt idx="25">
                  <c:v>-2.4</c:v>
                </c:pt>
                <c:pt idx="26">
                  <c:v>-8.1</c:v>
                </c:pt>
                <c:pt idx="27">
                  <c:v>-13.2</c:v>
                </c:pt>
                <c:pt idx="28">
                  <c:v>-13.2</c:v>
                </c:pt>
                <c:pt idx="29">
                  <c:v>-12.5</c:v>
                </c:pt>
              </c:numCache>
            </c:numRef>
          </c:val>
          <c:smooth val="0"/>
          <c:extLst>
            <c:ext xmlns:c16="http://schemas.microsoft.com/office/drawing/2014/chart" uri="{C3380CC4-5D6E-409C-BE32-E72D297353CC}">
              <c16:uniqueId val="{00000003-212C-EE4A-BFC7-E00D3C88AEF6}"/>
            </c:ext>
          </c:extLst>
        </c:ser>
        <c:dLbls>
          <c:showLegendKey val="0"/>
          <c:showVal val="0"/>
          <c:showCatName val="0"/>
          <c:showSerName val="0"/>
          <c:showPercent val="0"/>
          <c:showBubbleSize val="0"/>
        </c:dLbls>
        <c:smooth val="0"/>
        <c:axId val="72230016"/>
        <c:axId val="72231552"/>
      </c:lineChart>
      <c:catAx>
        <c:axId val="7223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72231552"/>
        <c:crosses val="autoZero"/>
        <c:auto val="1"/>
        <c:lblAlgn val="ctr"/>
        <c:lblOffset val="100"/>
        <c:tickMarkSkip val="12"/>
        <c:noMultiLvlLbl val="0"/>
      </c:catAx>
      <c:valAx>
        <c:axId val="7223155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722300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79074355762347903"/>
          <c:w val="0.96314806861773683"/>
          <c:h val="0.209256527144633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'2.1.6'!$E$1</c:f>
              <c:strCache>
                <c:ptCount val="1"/>
                <c:pt idx="0">
                  <c:v>Ціни на продукти з високим ступенем оброблення</c:v>
                </c:pt>
              </c:strCache>
            </c:strRef>
          </c:tx>
          <c:spPr>
            <a:ln w="25400" cmpd="sng">
              <a:solidFill>
                <a:srgbClr val="057D46"/>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'2.1.6'!$E$4:$E$33</c:f>
              <c:numCache>
                <c:formatCode>0.0</c:formatCode>
                <c:ptCount val="30"/>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numCache>
            </c:numRef>
          </c:val>
          <c:smooth val="0"/>
          <c:extLst>
            <c:ext xmlns:c16="http://schemas.microsoft.com/office/drawing/2014/chart" uri="{C3380CC4-5D6E-409C-BE32-E72D297353CC}">
              <c16:uniqueId val="{00000000-D687-514E-9ADC-8209CAC94554}"/>
            </c:ext>
          </c:extLst>
        </c:ser>
        <c:ser>
          <c:idx val="1"/>
          <c:order val="1"/>
          <c:tx>
            <c:strRef>
              <c:f>'2.1.6'!$D$1</c:f>
              <c:strCache>
                <c:ptCount val="1"/>
                <c:pt idx="0">
                  <c:v>Ціни на сирі продукти</c:v>
                </c:pt>
              </c:strCache>
            </c:strRef>
          </c:tx>
          <c:spPr>
            <a:ln w="25400" cmpd="sng">
              <a:solidFill>
                <a:srgbClr val="91C864"/>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'2.1.6'!$D$4:$D$33</c:f>
              <c:numCache>
                <c:formatCode>0.0</c:formatCode>
                <c:ptCount val="30"/>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numCache>
            </c:numRef>
          </c:val>
          <c:smooth val="0"/>
          <c:extLst>
            <c:ext xmlns:c16="http://schemas.microsoft.com/office/drawing/2014/chart" uri="{C3380CC4-5D6E-409C-BE32-E72D297353CC}">
              <c16:uniqueId val="{00000001-D687-514E-9ADC-8209CAC94554}"/>
            </c:ext>
          </c:extLst>
        </c:ser>
        <c:ser>
          <c:idx val="0"/>
          <c:order val="2"/>
          <c:tx>
            <c:strRef>
              <c:f>'2.1.6'!$B$1</c:f>
              <c:strCache>
                <c:ptCount val="1"/>
                <c:pt idx="0">
                  <c:v>Харчова промисловість</c:v>
                </c:pt>
              </c:strCache>
            </c:strRef>
          </c:tx>
          <c:spPr>
            <a:ln w="25400" cmpd="sng">
              <a:solidFill>
                <a:srgbClr val="7D0532"/>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'2.1.6'!$B$4:$B$33</c:f>
              <c:numCache>
                <c:formatCode>0.0</c:formatCode>
                <c:ptCount val="30"/>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numCache>
            </c:numRef>
          </c:val>
          <c:smooth val="0"/>
          <c:extLst>
            <c:ext xmlns:c16="http://schemas.microsoft.com/office/drawing/2014/chart" uri="{C3380CC4-5D6E-409C-BE32-E72D297353CC}">
              <c16:uniqueId val="{00000002-D687-514E-9ADC-8209CAC94554}"/>
            </c:ext>
          </c:extLst>
        </c:ser>
        <c:ser>
          <c:idx val="2"/>
          <c:order val="3"/>
          <c:tx>
            <c:strRef>
              <c:f>'2.1.6'!$C$1</c:f>
              <c:strCache>
                <c:ptCount val="1"/>
                <c:pt idx="0">
                  <c:v>Індекс цін реалізації продукції с/г</c:v>
                </c:pt>
              </c:strCache>
            </c:strRef>
          </c:tx>
          <c:spPr>
            <a:ln w="25400" cmpd="sng">
              <a:solidFill>
                <a:srgbClr val="DC4B64"/>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'2.1.6'!$C$4:$C$33</c:f>
              <c:numCache>
                <c:formatCode>0.0</c:formatCode>
                <c:ptCount val="30"/>
                <c:pt idx="0">
                  <c:v>11.8</c:v>
                </c:pt>
                <c:pt idx="1">
                  <c:v>10</c:v>
                </c:pt>
                <c:pt idx="2">
                  <c:v>12.3</c:v>
                </c:pt>
                <c:pt idx="3">
                  <c:v>13.9</c:v>
                </c:pt>
                <c:pt idx="4">
                  <c:v>13.4</c:v>
                </c:pt>
                <c:pt idx="5">
                  <c:v>9.6</c:v>
                </c:pt>
                <c:pt idx="6">
                  <c:v>7.8</c:v>
                </c:pt>
                <c:pt idx="7">
                  <c:v>11.2</c:v>
                </c:pt>
                <c:pt idx="8">
                  <c:v>11.7</c:v>
                </c:pt>
                <c:pt idx="9" formatCode="General">
                  <c:v>7.2</c:v>
                </c:pt>
                <c:pt idx="10" formatCode="General">
                  <c:v>5.4</c:v>
                </c:pt>
                <c:pt idx="11" formatCode="General">
                  <c:v>6</c:v>
                </c:pt>
                <c:pt idx="12" formatCode="General">
                  <c:v>4.4000000000000004</c:v>
                </c:pt>
                <c:pt idx="13" formatCode="General">
                  <c:v>3.5</c:v>
                </c:pt>
                <c:pt idx="14" formatCode="General">
                  <c:v>-2.6</c:v>
                </c:pt>
                <c:pt idx="15" formatCode="General">
                  <c:v>-5.6</c:v>
                </c:pt>
                <c:pt idx="16" formatCode="General">
                  <c:v>-6.2</c:v>
                </c:pt>
                <c:pt idx="17" formatCode="General">
                  <c:v>-4.7</c:v>
                </c:pt>
                <c:pt idx="18" formatCode="General">
                  <c:v>-3.3</c:v>
                </c:pt>
                <c:pt idx="19" formatCode="General">
                  <c:v>-7.3</c:v>
                </c:pt>
                <c:pt idx="20" formatCode="General">
                  <c:v>-14.1</c:v>
                </c:pt>
                <c:pt idx="21" formatCode="General">
                  <c:v>-12.1</c:v>
                </c:pt>
                <c:pt idx="22" formatCode="General">
                  <c:v>-11.9</c:v>
                </c:pt>
                <c:pt idx="23" formatCode="General">
                  <c:v>-12.4</c:v>
                </c:pt>
                <c:pt idx="24" formatCode="General">
                  <c:v>-11.9</c:v>
                </c:pt>
                <c:pt idx="25" formatCode="General">
                  <c:v>-7.3</c:v>
                </c:pt>
                <c:pt idx="26" formatCode="General">
                  <c:v>-3.2</c:v>
                </c:pt>
                <c:pt idx="27" formatCode="General">
                  <c:v>9.1</c:v>
                </c:pt>
                <c:pt idx="28" formatCode="General">
                  <c:v>7.6</c:v>
                </c:pt>
                <c:pt idx="29" formatCode="General">
                  <c:v>11</c:v>
                </c:pt>
              </c:numCache>
            </c:numRef>
          </c:val>
          <c:smooth val="0"/>
          <c:extLst>
            <c:ext xmlns:c16="http://schemas.microsoft.com/office/drawing/2014/chart" uri="{C3380CC4-5D6E-409C-BE32-E72D297353CC}">
              <c16:uniqueId val="{00000003-D687-514E-9ADC-8209CAC94554}"/>
            </c:ext>
          </c:extLst>
        </c:ser>
        <c:ser>
          <c:idx val="4"/>
          <c:order val="4"/>
          <c:tx>
            <c:strRef>
              <c:f>'2.1.6'!$F$1</c:f>
              <c:strCache>
                <c:ptCount val="1"/>
                <c:pt idx="0">
                  <c:v>Сукупний індекс витрат на виробництво с/г продукції</c:v>
                </c:pt>
              </c:strCache>
            </c:strRef>
          </c:tx>
          <c:spPr>
            <a:ln w="25400" cmpd="sng">
              <a:solidFill>
                <a:srgbClr val="005591"/>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'2.1.6'!$F$4:$F$33</c:f>
              <c:numCache>
                <c:formatCode>0.0</c:formatCode>
                <c:ptCount val="30"/>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numCache>
            </c:numRef>
          </c:val>
          <c:smooth val="0"/>
          <c:extLst>
            <c:ext xmlns:c16="http://schemas.microsoft.com/office/drawing/2014/chart" uri="{C3380CC4-5D6E-409C-BE32-E72D297353CC}">
              <c16:uniqueId val="{00000004-D687-514E-9ADC-8209CAC94554}"/>
            </c:ext>
          </c:extLst>
        </c:ser>
        <c:dLbls>
          <c:showLegendKey val="0"/>
          <c:showVal val="0"/>
          <c:showCatName val="0"/>
          <c:showSerName val="0"/>
          <c:showPercent val="0"/>
          <c:showBubbleSize val="0"/>
        </c:dLbls>
        <c:smooth val="0"/>
        <c:axId val="116462336"/>
        <c:axId val="116463872"/>
      </c:lineChart>
      <c:catAx>
        <c:axId val="116462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463872"/>
        <c:crosses val="autoZero"/>
        <c:auto val="0"/>
        <c:lblAlgn val="ctr"/>
        <c:lblOffset val="100"/>
        <c:tickMarkSkip val="12"/>
        <c:noMultiLvlLbl val="1"/>
      </c:catAx>
      <c:valAx>
        <c:axId val="116463872"/>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46233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'2.1.7'!$B$1</c:f>
              <c:strCache>
                <c:ptCount val="1"/>
                <c:pt idx="0">
                  <c:v>Дефлятор ВВП*</c:v>
                </c:pt>
              </c:strCache>
            </c:strRef>
          </c:tx>
          <c:spPr>
            <a:ln w="25400" cmpd="sng">
              <a:solidFill>
                <a:srgbClr val="057D46"/>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'2.1.7'!$B$4:$B$21</c:f>
              <c:numCache>
                <c:formatCode>General</c:formatCode>
                <c:ptCount val="18"/>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4.0999999999999996</c:v>
                </c:pt>
              </c:numCache>
            </c:numRef>
          </c:val>
          <c:smooth val="0"/>
          <c:extLst>
            <c:ext xmlns:c16="http://schemas.microsoft.com/office/drawing/2014/chart" uri="{C3380CC4-5D6E-409C-BE32-E72D297353CC}">
              <c16:uniqueId val="{00000000-8FDA-AF47-8E64-63F042E62B54}"/>
            </c:ext>
          </c:extLst>
        </c:ser>
        <c:ser>
          <c:idx val="1"/>
          <c:order val="1"/>
          <c:tx>
            <c:strRef>
              <c:f>'2.1.7'!$C$1</c:f>
              <c:strCache>
                <c:ptCount val="1"/>
                <c:pt idx="0">
                  <c:v>Промисловість</c:v>
                </c:pt>
              </c:strCache>
            </c:strRef>
          </c:tx>
          <c:spPr>
            <a:ln w="25400" cmpd="sng">
              <a:solidFill>
                <a:srgbClr val="91C864"/>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'2.1.7'!$C$4:$C$21</c:f>
              <c:numCache>
                <c:formatCode>General</c:formatCode>
                <c:ptCount val="18"/>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numCache>
            </c:numRef>
          </c:val>
          <c:smooth val="0"/>
          <c:extLst>
            <c:ext xmlns:c16="http://schemas.microsoft.com/office/drawing/2014/chart" uri="{C3380CC4-5D6E-409C-BE32-E72D297353CC}">
              <c16:uniqueId val="{00000001-8FDA-AF47-8E64-63F042E62B54}"/>
            </c:ext>
          </c:extLst>
        </c:ser>
        <c:ser>
          <c:idx val="2"/>
          <c:order val="2"/>
          <c:tx>
            <c:strRef>
              <c:f>'2.1.7'!$E$1</c:f>
              <c:strCache>
                <c:ptCount val="1"/>
                <c:pt idx="0">
                  <c:v>Будівельно-монтажні роботи**</c:v>
                </c:pt>
              </c:strCache>
            </c:strRef>
          </c:tx>
          <c:spPr>
            <a:ln w="25400" cmpd="sng">
              <a:solidFill>
                <a:srgbClr val="7D0532"/>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'2.1.7'!$E$4:$E$21</c:f>
              <c:numCache>
                <c:formatCode>General</c:formatCode>
                <c:ptCount val="18"/>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c:v>
                </c:pt>
              </c:numCache>
            </c:numRef>
          </c:val>
          <c:smooth val="0"/>
          <c:extLst>
            <c:ext xmlns:c16="http://schemas.microsoft.com/office/drawing/2014/chart" uri="{C3380CC4-5D6E-409C-BE32-E72D297353CC}">
              <c16:uniqueId val="{00000002-8FDA-AF47-8E64-63F042E62B54}"/>
            </c:ext>
          </c:extLst>
        </c:ser>
        <c:ser>
          <c:idx val="3"/>
          <c:order val="3"/>
          <c:tx>
            <c:strRef>
              <c:f>'2.1.7'!$F$1</c:f>
              <c:strCache>
                <c:ptCount val="1"/>
                <c:pt idx="0">
                  <c:v>Сільське господарство</c:v>
                </c:pt>
              </c:strCache>
            </c:strRef>
          </c:tx>
          <c:spPr>
            <a:ln w="25400" cmpd="sng">
              <a:solidFill>
                <a:srgbClr val="DC4B64"/>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'2.1.7'!$F$4:$F$21</c:f>
              <c:numCache>
                <c:formatCode>General</c:formatCode>
                <c:ptCount val="18"/>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-7.3</c:v>
                </c:pt>
                <c:pt idx="17">
                  <c:v>9.1</c:v>
                </c:pt>
              </c:numCache>
            </c:numRef>
          </c:val>
          <c:smooth val="0"/>
          <c:extLst>
            <c:ext xmlns:c16="http://schemas.microsoft.com/office/drawing/2014/chart" uri="{C3380CC4-5D6E-409C-BE32-E72D297353CC}">
              <c16:uniqueId val="{00000003-8FDA-AF47-8E64-63F042E62B54}"/>
            </c:ext>
          </c:extLst>
        </c:ser>
        <c:ser>
          <c:idx val="4"/>
          <c:order val="4"/>
          <c:tx>
            <c:strRef>
              <c:f>'2.1.7'!$D$1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'2.1.7'!$D$4:$D$21</c:f>
              <c:numCache>
                <c:formatCode>General</c:formatCode>
                <c:ptCount val="18"/>
                <c:pt idx="8">
                  <c:v>11.7</c:v>
                </c:pt>
                <c:pt idx="9">
                  <c:v>9.1</c:v>
                </c:pt>
                <c:pt idx="10">
                  <c:v>12.8</c:v>
                </c:pt>
                <c:pt idx="11">
                  <c:v>7.5</c:v>
                </c:pt>
                <c:pt idx="12">
                  <c:v>-0.3</c:v>
                </c:pt>
                <c:pt idx="13">
                  <c:v>2.9</c:v>
                </c:pt>
                <c:pt idx="14">
                  <c:v>-0.9</c:v>
                </c:pt>
                <c:pt idx="15">
                  <c:v>-13.4</c:v>
                </c:pt>
                <c:pt idx="16">
                  <c:v>-7.3</c:v>
                </c:pt>
                <c:pt idx="17">
                  <c:v>-3.7</c:v>
                </c:pt>
              </c:numCache>
            </c:numRef>
          </c:val>
          <c:smooth val="0"/>
          <c:extLst>
            <c:ext xmlns:c16="http://schemas.microsoft.com/office/drawing/2014/chart" uri="{C3380CC4-5D6E-409C-BE32-E72D297353CC}">
              <c16:uniqueId val="{00000004-8FDA-AF47-8E64-63F042E62B54}"/>
            </c:ext>
          </c:extLst>
        </c:ser>
        <c:dLbls>
          <c:showLegendKey val="0"/>
          <c:showVal val="0"/>
          <c:showCatName val="0"/>
          <c:showSerName val="0"/>
          <c:showPercent val="0"/>
          <c:showBubbleSize val="0"/>
        </c:dLbls>
        <c:smooth val="0"/>
        <c:axId val="116266496"/>
        <c:axId val="116268032"/>
      </c:lineChart>
      <c:catAx>
        <c:axId val="116266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268032"/>
        <c:crosses val="autoZero"/>
        <c:auto val="1"/>
        <c:lblAlgn val="ctr"/>
        <c:lblOffset val="100"/>
        <c:tickLblSkip val="1"/>
        <c:tickMarkSkip val="4"/>
        <c:noMultiLvlLbl val="0"/>
      </c:catAx>
      <c:valAx>
        <c:axId val="116268032"/>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26649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tx>
            <c:strRef>
              <c:f>'2.2.1'!$A$4</c:f>
              <c:strCache>
                <c:ptCount val="1"/>
                <c:pt idx="0">
                  <c:v>I.20</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'2.2.1'!$B$1:$L$1</c:f>
              <c:strCache>
                <c:ptCount val="11"/>
                <c:pt idx="0">
                  <c:v>ВВП</c:v>
                </c:pt>
                <c:pt idx="1">
                  <c:v>ІВБГ</c:v>
                </c:pt>
                <c:pt idx="2">
                  <c:v>С/г
9.0%</c:v>
                </c:pt>
                <c:pt idx="3">
                  <c:v>Пром-ть
19.9%</c:v>
                </c:pt>
                <c:pt idx="4">
                  <c:v>Буд-во
2.7%</c:v>
                </c:pt>
                <c:pt idx="5">
                  <c:v>Роздр.
торг.</c:v>
                </c:pt>
                <c:pt idx="6">
                  <c:v>Опт.
торг.</c:v>
                </c:pt>
                <c:pt idx="7">
                  <c:v>Вантажо-
обіг</c:v>
                </c:pt>
                <c:pt idx="8">
                  <c:v>Пас.
обіг</c:v>
                </c:pt>
                <c:pt idx="9">
                  <c:v>Фін.
сек.*
2.8%</c:v>
                </c:pt>
                <c:pt idx="10">
                  <c:v>Інші**
45.6%</c:v>
                </c:pt>
              </c:strCache>
            </c:strRef>
          </c:cat>
          <c:val>
            <c:numRef>
              <c:f>'2.2.1'!$B$4:$L$4</c:f>
              <c:numCache>
                <c:formatCode>0.0</c:formatCode>
                <c:ptCount val="11"/>
                <c:pt idx="0">
                  <c:v>-1.3</c:v>
                </c:pt>
                <c:pt idx="1">
                  <c:v>-3.6</c:v>
                </c:pt>
                <c:pt idx="2">
                  <c:v>-1.6</c:v>
                </c:pt>
                <c:pt idx="3">
                  <c:v>-4.8</c:v>
                </c:pt>
                <c:pt idx="4" formatCode="General">
                  <c:v>-4.0999999999999996</c:v>
                </c:pt>
                <c:pt idx="5">
                  <c:v>11.3</c:v>
                </c:pt>
                <c:pt idx="6" formatCode="General">
                  <c:v>-2.7</c:v>
                </c:pt>
                <c:pt idx="7" formatCode="General">
                  <c:v>-14.9</c:v>
                </c:pt>
                <c:pt idx="8" formatCode="General">
                  <c:v>-17.5</c:v>
                </c:pt>
                <c:pt idx="9" formatCode="General">
                  <c:v>-7.9</c:v>
                </c:pt>
                <c:pt idx="10" formatCode="General">
                  <c:v>-1.1000000000000001</c:v>
                </c:pt>
              </c:numCache>
            </c:numRef>
          </c:val>
          <c:extLst>
            <c:ext xmlns:c16="http://schemas.microsoft.com/office/drawing/2014/chart" uri="{C3380CC4-5D6E-409C-BE32-E72D297353CC}">
              <c16:uniqueId val="{00000000-C532-48E7-9465-343B8357DF23}"/>
            </c:ext>
          </c:extLst>
        </c:ser>
        <c:ser>
          <c:idx val="4"/>
          <c:order val="1"/>
          <c:tx>
            <c:strRef>
              <c:f>'2.2.1'!$A$5</c:f>
              <c:strCache>
                <c:ptCount val="1"/>
                <c:pt idx="0">
                  <c:v>II.20, оцінка</c:v>
                </c:pt>
              </c:strCache>
            </c:strRef>
          </c:tx>
          <c:spPr>
            <a:pattFill prst="pct5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strRef>
              <c:f>'2.2.1'!$B$1:$L$1</c:f>
              <c:strCache>
                <c:ptCount val="11"/>
                <c:pt idx="0">
                  <c:v>ВВП</c:v>
                </c:pt>
                <c:pt idx="1">
                  <c:v>ІВБГ</c:v>
                </c:pt>
                <c:pt idx="2">
                  <c:v>С/г
9.0%</c:v>
                </c:pt>
                <c:pt idx="3">
                  <c:v>Пром-ть
19.9%</c:v>
                </c:pt>
                <c:pt idx="4">
                  <c:v>Буд-во
2.7%</c:v>
                </c:pt>
                <c:pt idx="5">
                  <c:v>Роздр.
торг.</c:v>
                </c:pt>
                <c:pt idx="6">
                  <c:v>Опт.
торг.</c:v>
                </c:pt>
                <c:pt idx="7">
                  <c:v>Вантажо-
обіг</c:v>
                </c:pt>
                <c:pt idx="8">
                  <c:v>Пас.
обіг</c:v>
                </c:pt>
                <c:pt idx="9">
                  <c:v>Фін.
сек.*
2.8%</c:v>
                </c:pt>
                <c:pt idx="10">
                  <c:v>Інші**
45.6%</c:v>
                </c:pt>
              </c:strCache>
            </c:strRef>
          </c:cat>
          <c:val>
            <c:numRef>
              <c:f>'2.2.1'!$B$5:$L$5</c:f>
              <c:numCache>
                <c:formatCode>0.0</c:formatCode>
                <c:ptCount val="11"/>
                <c:pt idx="0">
                  <c:v>-11</c:v>
                </c:pt>
                <c:pt idx="1">
                  <c:v>-11.3</c:v>
                </c:pt>
                <c:pt idx="2">
                  <c:v>-14.9</c:v>
                </c:pt>
                <c:pt idx="3">
                  <c:v>-11.3</c:v>
                </c:pt>
                <c:pt idx="4" formatCode="General">
                  <c:v>-6.2</c:v>
                </c:pt>
                <c:pt idx="5" formatCode="General">
                  <c:v>-5.5</c:v>
                </c:pt>
                <c:pt idx="6" formatCode="General">
                  <c:v>1.8</c:v>
                </c:pt>
                <c:pt idx="7">
                  <c:v>-23.8</c:v>
                </c:pt>
                <c:pt idx="8" formatCode="General">
                  <c:v>-87</c:v>
                </c:pt>
                <c:pt idx="9" formatCode="General">
                  <c:v>-17</c:v>
                </c:pt>
                <c:pt idx="10" formatCode="General">
                  <c:v>-9.4</c:v>
                </c:pt>
              </c:numCache>
            </c:numRef>
          </c:val>
          <c:extLst>
            <c:ext xmlns:c16="http://schemas.microsoft.com/office/drawing/2014/chart" uri="{C3380CC4-5D6E-409C-BE32-E72D297353CC}">
              <c16:uniqueId val="{00000001-C532-48E7-9465-343B8357DF23}"/>
            </c:ext>
          </c:extLst>
        </c:ser>
        <c:dLbls>
          <c:showLegendKey val="0"/>
          <c:showVal val="0"/>
          <c:showCatName val="0"/>
          <c:showSerName val="0"/>
          <c:showPercent val="0"/>
          <c:showBubbleSize val="0"/>
        </c:dLbls>
        <c:gapWidth val="50"/>
        <c:axId val="116336128"/>
        <c:axId val="116337664"/>
      </c:barChart>
      <c:catAx>
        <c:axId val="116336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en-US"/>
          </a:p>
        </c:txPr>
        <c:crossAx val="116337664"/>
        <c:crosses val="autoZero"/>
        <c:auto val="1"/>
        <c:lblAlgn val="ctr"/>
        <c:lblOffset val="100"/>
        <c:tickLblSkip val="1"/>
        <c:tickMarkSkip val="2"/>
        <c:noMultiLvlLbl val="0"/>
      </c:catAx>
      <c:valAx>
        <c:axId val="116337664"/>
        <c:scaling>
          <c:orientation val="minMax"/>
          <c:max val="1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336128"/>
        <c:crosses val="autoZero"/>
        <c:crossBetween val="between"/>
        <c:majorUnit val="1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0456852791878E-2"/>
          <c:w val="0.96680497925311204"/>
          <c:h val="0.73773265651438247"/>
        </c:manualLayout>
      </c:layout>
      <c:lineChart>
        <c:grouping val="standard"/>
        <c:varyColors val="0"/>
        <c:ser>
          <c:idx val="1"/>
          <c:order val="0"/>
          <c:tx>
            <c:strRef>
              <c:f>'2.2.2'!$B$1</c:f>
              <c:strCache>
                <c:ptCount val="1"/>
                <c:pt idx="0">
                  <c:v>Запити на побудову автомаршрутів (*10), шт.</c:v>
                </c:pt>
              </c:strCache>
            </c:strRef>
          </c:tx>
          <c:spPr>
            <a:ln w="25400" cap="rnd" cmpd="sng">
              <a:solidFill>
                <a:srgbClr val="057D46"/>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'2.2.2'!$B$4:$B$23</c:f>
              <c:numCache>
                <c:formatCode>0.0</c:formatCode>
                <c:ptCount val="20"/>
                <c:pt idx="0">
                  <c:v>11.2</c:v>
                </c:pt>
                <c:pt idx="1">
                  <c:v>10.4</c:v>
                </c:pt>
                <c:pt idx="2">
                  <c:v>7.7</c:v>
                </c:pt>
                <c:pt idx="3">
                  <c:v>6.5</c:v>
                </c:pt>
                <c:pt idx="4">
                  <c:v>5.9</c:v>
                </c:pt>
                <c:pt idx="5">
                  <c:v>6.1</c:v>
                </c:pt>
                <c:pt idx="6">
                  <c:v>6.2</c:v>
                </c:pt>
                <c:pt idx="7">
                  <c:v>7</c:v>
                </c:pt>
                <c:pt idx="8">
                  <c:v>8.1999999999999993</c:v>
                </c:pt>
                <c:pt idx="9">
                  <c:v>8.8000000000000007</c:v>
                </c:pt>
                <c:pt idx="10">
                  <c:v>10.1</c:v>
                </c:pt>
                <c:pt idx="11">
                  <c:v>11.6</c:v>
                </c:pt>
                <c:pt idx="12">
                  <c:v>11.4</c:v>
                </c:pt>
                <c:pt idx="13">
                  <c:v>12.7</c:v>
                </c:pt>
                <c:pt idx="14">
                  <c:v>13.5</c:v>
                </c:pt>
                <c:pt idx="15">
                  <c:v>13.9</c:v>
                </c:pt>
                <c:pt idx="16">
                  <c:v>15.8</c:v>
                </c:pt>
                <c:pt idx="17">
                  <c:v>16.600000000000001</c:v>
                </c:pt>
                <c:pt idx="18">
                  <c:v>17.2</c:v>
                </c:pt>
                <c:pt idx="19">
                  <c:v>16.7</c:v>
                </c:pt>
              </c:numCache>
            </c:numRef>
          </c:val>
          <c:smooth val="0"/>
          <c:extLst>
            <c:ext xmlns:c16="http://schemas.microsoft.com/office/drawing/2014/chart" uri="{C3380CC4-5D6E-409C-BE32-E72D297353CC}">
              <c16:uniqueId val="{00000000-0090-4C89-AEC9-7DA0BBCD76F3}"/>
            </c:ext>
          </c:extLst>
        </c:ser>
        <c:ser>
          <c:idx val="2"/>
          <c:order val="1"/>
          <c:tx>
            <c:strRef>
              <c:f>'2.2.2'!$C$1</c:f>
              <c:strCache>
                <c:ptCount val="1"/>
                <c:pt idx="0">
                  <c:v>Кількість зареєстрованих ФОП, тис. осіб</c:v>
                </c:pt>
              </c:strCache>
            </c:strRef>
          </c:tx>
          <c:spPr>
            <a:ln w="25400" cap="rnd" cmpd="sng">
              <a:solidFill>
                <a:srgbClr val="91C864"/>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'2.2.2'!$C$4:$C$23</c:f>
              <c:numCache>
                <c:formatCode>0.0</c:formatCode>
                <c:ptCount val="20"/>
                <c:pt idx="0">
                  <c:v>5.5</c:v>
                </c:pt>
                <c:pt idx="1">
                  <c:v>3</c:v>
                </c:pt>
                <c:pt idx="2">
                  <c:v>1.8</c:v>
                </c:pt>
                <c:pt idx="3">
                  <c:v>2.1</c:v>
                </c:pt>
                <c:pt idx="4">
                  <c:v>2</c:v>
                </c:pt>
                <c:pt idx="5">
                  <c:v>1.7</c:v>
                </c:pt>
                <c:pt idx="6">
                  <c:v>1.7</c:v>
                </c:pt>
                <c:pt idx="7">
                  <c:v>2.2999999999999998</c:v>
                </c:pt>
                <c:pt idx="8">
                  <c:v>3.8</c:v>
                </c:pt>
                <c:pt idx="9">
                  <c:v>4</c:v>
                </c:pt>
                <c:pt idx="10">
                  <c:v>4.8</c:v>
                </c:pt>
                <c:pt idx="11">
                  <c:v>5.3</c:v>
                </c:pt>
                <c:pt idx="12">
                  <c:v>7.3</c:v>
                </c:pt>
                <c:pt idx="13">
                  <c:v>5</c:v>
                </c:pt>
                <c:pt idx="14">
                  <c:v>5.6</c:v>
                </c:pt>
                <c:pt idx="15">
                  <c:v>5.3</c:v>
                </c:pt>
                <c:pt idx="16">
                  <c:v>6.1</c:v>
                </c:pt>
                <c:pt idx="17">
                  <c:v>5.8</c:v>
                </c:pt>
                <c:pt idx="18">
                  <c:v>5.3</c:v>
                </c:pt>
              </c:numCache>
            </c:numRef>
          </c:val>
          <c:smooth val="0"/>
          <c:extLst>
            <c:ext xmlns:c16="http://schemas.microsoft.com/office/drawing/2014/chart" uri="{C3380CC4-5D6E-409C-BE32-E72D297353CC}">
              <c16:uniqueId val="{00000001-0090-4C89-AEC9-7DA0BBCD76F3}"/>
            </c:ext>
          </c:extLst>
        </c:ser>
        <c:ser>
          <c:idx val="4"/>
          <c:order val="3"/>
          <c:tx>
            <c:strRef>
              <c:f>'2.2.2'!$E$1</c:f>
              <c:strCache>
                <c:ptCount val="1"/>
                <c:pt idx="0">
                  <c:v>Виробництво електроенергії (середнє за період), ГВт</c:v>
                </c:pt>
              </c:strCache>
            </c:strRef>
          </c:tx>
          <c:spPr>
            <a:ln w="25400" cap="rnd" cmpd="sng">
              <a:solidFill>
                <a:srgbClr val="00B0F0"/>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'2.2.2'!$E$4:$E$23</c:f>
              <c:numCache>
                <c:formatCode>0.0</c:formatCode>
                <c:ptCount val="20"/>
                <c:pt idx="0">
                  <c:v>17.8</c:v>
                </c:pt>
                <c:pt idx="1">
                  <c:v>17.100000000000001</c:v>
                </c:pt>
                <c:pt idx="2">
                  <c:v>17.2</c:v>
                </c:pt>
                <c:pt idx="3">
                  <c:v>16.7</c:v>
                </c:pt>
                <c:pt idx="4">
                  <c:v>16.2</c:v>
                </c:pt>
                <c:pt idx="5">
                  <c:v>15.2</c:v>
                </c:pt>
                <c:pt idx="6">
                  <c:v>15.4</c:v>
                </c:pt>
                <c:pt idx="7">
                  <c:v>14.8</c:v>
                </c:pt>
                <c:pt idx="8">
                  <c:v>14.2</c:v>
                </c:pt>
                <c:pt idx="9">
                  <c:v>14.1</c:v>
                </c:pt>
                <c:pt idx="10">
                  <c:v>14.3</c:v>
                </c:pt>
                <c:pt idx="11">
                  <c:v>14.5</c:v>
                </c:pt>
                <c:pt idx="12">
                  <c:v>14.7</c:v>
                </c:pt>
                <c:pt idx="13">
                  <c:v>14.2</c:v>
                </c:pt>
                <c:pt idx="14">
                  <c:v>14.6</c:v>
                </c:pt>
                <c:pt idx="15">
                  <c:v>14.7</c:v>
                </c:pt>
                <c:pt idx="16">
                  <c:v>14.8</c:v>
                </c:pt>
                <c:pt idx="17">
                  <c:v>15.3</c:v>
                </c:pt>
                <c:pt idx="18">
                  <c:v>15.2</c:v>
                </c:pt>
                <c:pt idx="19">
                  <c:v>14.8</c:v>
                </c:pt>
              </c:numCache>
            </c:numRef>
          </c:val>
          <c:smooth val="0"/>
          <c:extLst>
            <c:ext xmlns:c16="http://schemas.microsoft.com/office/drawing/2014/chart" uri="{C3380CC4-5D6E-409C-BE32-E72D297353CC}">
              <c16:uniqueId val="{00000002-0090-4C89-AEC9-7DA0BBCD76F3}"/>
            </c:ext>
          </c:extLst>
        </c:ser>
        <c:dLbls>
          <c:showLegendKey val="0"/>
          <c:showVal val="0"/>
          <c:showCatName val="0"/>
          <c:showSerName val="0"/>
          <c:showPercent val="0"/>
          <c:showBubbleSize val="0"/>
        </c:dLbls>
        <c:marker val="1"/>
        <c:smooth val="0"/>
        <c:axId val="116985216"/>
        <c:axId val="116991104"/>
      </c:lineChart>
      <c:lineChart>
        <c:grouping val="standard"/>
        <c:varyColors val="0"/>
        <c:ser>
          <c:idx val="3"/>
          <c:order val="2"/>
          <c:tx>
            <c:strRef>
              <c:f>'2.2.2'!$D$1</c:f>
              <c:strCache>
                <c:ptCount val="1"/>
                <c:pt idx="0">
                  <c:v>Кількість працюючих кафе та ресторанів (у % до докарантинного рівня) (п.ш.)</c:v>
                </c:pt>
              </c:strCache>
            </c:strRef>
          </c:tx>
          <c:spPr>
            <a:ln w="25400" cap="rnd" cmpd="sng">
              <a:solidFill>
                <a:srgbClr val="DC4B64"/>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'2.2.2'!$D$4:$D$23</c:f>
              <c:numCache>
                <c:formatCode>0</c:formatCode>
                <c:ptCount val="20"/>
                <c:pt idx="0">
                  <c:v>-1</c:v>
                </c:pt>
                <c:pt idx="1">
                  <c:v>-55</c:v>
                </c:pt>
                <c:pt idx="2">
                  <c:v>-67</c:v>
                </c:pt>
                <c:pt idx="3">
                  <c:v>-66</c:v>
                </c:pt>
                <c:pt idx="4">
                  <c:v>-68</c:v>
                </c:pt>
                <c:pt idx="5">
                  <c:v>-67</c:v>
                </c:pt>
                <c:pt idx="6">
                  <c:v>-65</c:v>
                </c:pt>
                <c:pt idx="7">
                  <c:v>-62</c:v>
                </c:pt>
                <c:pt idx="8">
                  <c:v>-56</c:v>
                </c:pt>
                <c:pt idx="9">
                  <c:v>-39</c:v>
                </c:pt>
                <c:pt idx="10">
                  <c:v>-31</c:v>
                </c:pt>
                <c:pt idx="11">
                  <c:v>-27</c:v>
                </c:pt>
                <c:pt idx="12">
                  <c:v>-23</c:v>
                </c:pt>
                <c:pt idx="13">
                  <c:v>-17</c:v>
                </c:pt>
                <c:pt idx="14">
                  <c:v>-14</c:v>
                </c:pt>
                <c:pt idx="15">
                  <c:v>-14</c:v>
                </c:pt>
                <c:pt idx="16">
                  <c:v>-14</c:v>
                </c:pt>
                <c:pt idx="17">
                  <c:v>-12</c:v>
                </c:pt>
                <c:pt idx="18">
                  <c:v>-12</c:v>
                </c:pt>
              </c:numCache>
            </c:numRef>
          </c:val>
          <c:smooth val="0"/>
          <c:extLst>
            <c:ext xmlns:c16="http://schemas.microsoft.com/office/drawing/2014/chart" uri="{C3380CC4-5D6E-409C-BE32-E72D297353CC}">
              <c16:uniqueId val="{00000003-0090-4C89-AEC9-7DA0BBCD76F3}"/>
            </c:ext>
          </c:extLst>
        </c:ser>
        <c:dLbls>
          <c:showLegendKey val="0"/>
          <c:showVal val="0"/>
          <c:showCatName val="0"/>
          <c:showSerName val="0"/>
          <c:showPercent val="0"/>
          <c:showBubbleSize val="0"/>
        </c:dLbls>
        <c:marker val="1"/>
        <c:smooth val="0"/>
        <c:axId val="116998528"/>
        <c:axId val="116992640"/>
      </c:lineChart>
      <c:catAx>
        <c:axId val="1169852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6991104"/>
        <c:crosses val="autoZero"/>
        <c:auto val="1"/>
        <c:lblAlgn val="ctr"/>
        <c:lblOffset val="100"/>
        <c:noMultiLvlLbl val="0"/>
      </c:catAx>
      <c:valAx>
        <c:axId val="11699110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6985216"/>
        <c:crosses val="autoZero"/>
        <c:crossBetween val="between"/>
        <c:majorUnit val="5"/>
      </c:valAx>
      <c:valAx>
        <c:axId val="116992640"/>
        <c:scaling>
          <c:orientation val="minMax"/>
        </c:scaling>
        <c:delete val="0"/>
        <c:axPos val="r"/>
        <c:numFmt formatCode="0"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6998528"/>
        <c:crosses val="max"/>
        <c:crossBetween val="between"/>
        <c:majorUnit val="20"/>
      </c:valAx>
      <c:catAx>
        <c:axId val="116998528"/>
        <c:scaling>
          <c:orientation val="minMax"/>
        </c:scaling>
        <c:delete val="1"/>
        <c:axPos val="b"/>
        <c:numFmt formatCode="General" sourceLinked="1"/>
        <c:majorTickMark val="out"/>
        <c:minorTickMark val="none"/>
        <c:tickLblPos val="nextTo"/>
        <c:crossAx val="116992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803722504230131"/>
          <c:w val="1"/>
          <c:h val="0.2335025380710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5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4001E-2"/>
          <c:y val="2.1778581279766E-2"/>
          <c:w val="0.950207468879668"/>
          <c:h val="0.71869318223227896"/>
        </c:manualLayout>
      </c:layout>
      <c:barChart>
        <c:barDir val="col"/>
        <c:grouping val="clustered"/>
        <c:varyColors val="0"/>
        <c:ser>
          <c:idx val="0"/>
          <c:order val="0"/>
          <c:tx>
            <c:strRef>
              <c:f>'2.2.3'!$B$1</c:f>
              <c:strCache>
                <c:ptCount val="1"/>
                <c:pt idx="0">
                  <c:v>Перша реєстрація нових авто, тис. шт.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'2.2.3'!$F$4:$F$33</c:f>
              <c:strCache>
                <c:ptCount val="30"/>
                <c:pt idx="0">
                  <c:v>01.18</c:v>
                </c:pt>
                <c:pt idx="6">
                  <c:v>07.18</c:v>
                </c:pt>
                <c:pt idx="12">
                  <c:v>01.19</c:v>
                </c:pt>
                <c:pt idx="18">
                  <c:v>07.19</c:v>
                </c:pt>
                <c:pt idx="24">
                  <c:v>01.20</c:v>
                </c:pt>
                <c:pt idx="29">
                  <c:v>06.20</c:v>
                </c:pt>
              </c:strCache>
            </c:strRef>
          </c:cat>
          <c:val>
            <c:numRef>
              <c:f>'2.2.3'!$B$4:$B$33</c:f>
              <c:numCache>
                <c:formatCode>0.0</c:formatCode>
                <c:ptCount val="30"/>
                <c:pt idx="0">
                  <c:v>6.6</c:v>
                </c:pt>
                <c:pt idx="1">
                  <c:v>5.9</c:v>
                </c:pt>
                <c:pt idx="2">
                  <c:v>6.8</c:v>
                </c:pt>
                <c:pt idx="3">
                  <c:v>6.8</c:v>
                </c:pt>
                <c:pt idx="4">
                  <c:v>6.8</c:v>
                </c:pt>
                <c:pt idx="5">
                  <c:v>6.5</c:v>
                </c:pt>
                <c:pt idx="6">
                  <c:v>6.7</c:v>
                </c:pt>
                <c:pt idx="7">
                  <c:v>7.3</c:v>
                </c:pt>
                <c:pt idx="8">
                  <c:v>6.8</c:v>
                </c:pt>
                <c:pt idx="9">
                  <c:v>7.2</c:v>
                </c:pt>
                <c:pt idx="10">
                  <c:v>7.3</c:v>
                </c:pt>
                <c:pt idx="11">
                  <c:v>7</c:v>
                </c:pt>
                <c:pt idx="12">
                  <c:v>5.3</c:v>
                </c:pt>
                <c:pt idx="13">
                  <c:v>5.8</c:v>
                </c:pt>
                <c:pt idx="14">
                  <c:v>7.3</c:v>
                </c:pt>
                <c:pt idx="15">
                  <c:v>6.9</c:v>
                </c:pt>
                <c:pt idx="16">
                  <c:v>6.9</c:v>
                </c:pt>
                <c:pt idx="17">
                  <c:v>6.5</c:v>
                </c:pt>
                <c:pt idx="18">
                  <c:v>7.6</c:v>
                </c:pt>
                <c:pt idx="19">
                  <c:v>8.3000000000000007</c:v>
                </c:pt>
                <c:pt idx="20">
                  <c:v>7.2</c:v>
                </c:pt>
                <c:pt idx="21">
                  <c:v>9</c:v>
                </c:pt>
                <c:pt idx="22">
                  <c:v>8.6</c:v>
                </c:pt>
                <c:pt idx="23">
                  <c:v>9.1999999999999993</c:v>
                </c:pt>
                <c:pt idx="24">
                  <c:v>7.1</c:v>
                </c:pt>
                <c:pt idx="25">
                  <c:v>7</c:v>
                </c:pt>
                <c:pt idx="26">
                  <c:v>6.2</c:v>
                </c:pt>
                <c:pt idx="27">
                  <c:v>3.7</c:v>
                </c:pt>
                <c:pt idx="28">
                  <c:v>5.9</c:v>
                </c:pt>
                <c:pt idx="29">
                  <c:v>7.3</c:v>
                </c:pt>
              </c:numCache>
            </c:numRef>
          </c:val>
          <c:extLst>
            <c:ext xmlns:c16="http://schemas.microsoft.com/office/drawing/2014/chart" uri="{C3380CC4-5D6E-409C-BE32-E72D297353CC}">
              <c16:uniqueId val="{00000000-FB6F-4A32-9A9A-D5013997E174}"/>
            </c:ext>
          </c:extLst>
        </c:ser>
        <c:dLbls>
          <c:showLegendKey val="0"/>
          <c:showVal val="0"/>
          <c:showCatName val="0"/>
          <c:showSerName val="0"/>
          <c:showPercent val="0"/>
          <c:showBubbleSize val="0"/>
        </c:dLbls>
        <c:gapWidth val="50"/>
        <c:axId val="116664960"/>
        <c:axId val="116683136"/>
      </c:barChart>
      <c:lineChart>
        <c:grouping val="standard"/>
        <c:varyColors val="0"/>
        <c:ser>
          <c:idx val="1"/>
          <c:order val="1"/>
          <c:tx>
            <c:strRef>
              <c:f>'2.2.3'!$C$1</c:f>
              <c:strCache>
                <c:ptCount val="1"/>
                <c:pt idx="0">
                  <c:v>Роздрібний товарообіг, % р/р</c:v>
                </c:pt>
              </c:strCache>
            </c:strRef>
          </c:tx>
          <c:spPr>
            <a:ln w="25400" cap="rnd" cmpd="sng">
              <a:solidFill>
                <a:srgbClr val="91C864"/>
              </a:solidFill>
              <a:prstDash val="solid"/>
              <a:round/>
            </a:ln>
            <a:effectLst/>
          </c:spPr>
          <c:marker>
            <c:symbol val="none"/>
          </c:marker>
          <c:cat>
            <c:strRef>
              <c:f>'2.2.3'!$F$4:$F$33</c:f>
              <c:strCache>
                <c:ptCount val="30"/>
                <c:pt idx="0">
                  <c:v>01.18</c:v>
                </c:pt>
                <c:pt idx="6">
                  <c:v>07.18</c:v>
                </c:pt>
                <c:pt idx="12">
                  <c:v>01.19</c:v>
                </c:pt>
                <c:pt idx="18">
                  <c:v>07.19</c:v>
                </c:pt>
                <c:pt idx="24">
                  <c:v>01.20</c:v>
                </c:pt>
                <c:pt idx="29">
                  <c:v>06.20</c:v>
                </c:pt>
              </c:strCache>
            </c:strRef>
          </c:cat>
          <c:val>
            <c:numRef>
              <c:f>'2.2.3'!$C$4:$C$33</c:f>
              <c:numCache>
                <c:formatCode>0.0</c:formatCode>
                <c:ptCount val="30"/>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pt idx="27">
                  <c:v>-14.9</c:v>
                </c:pt>
                <c:pt idx="28">
                  <c:v>-3.1</c:v>
                </c:pt>
                <c:pt idx="29">
                  <c:v>1.4</c:v>
                </c:pt>
              </c:numCache>
            </c:numRef>
          </c:val>
          <c:smooth val="0"/>
          <c:extLst>
            <c:ext xmlns:c16="http://schemas.microsoft.com/office/drawing/2014/chart" uri="{C3380CC4-5D6E-409C-BE32-E72D297353CC}">
              <c16:uniqueId val="{00000001-FB6F-4A32-9A9A-D5013997E174}"/>
            </c:ext>
          </c:extLst>
        </c:ser>
        <c:ser>
          <c:idx val="2"/>
          <c:order val="2"/>
          <c:tx>
            <c:strRef>
              <c:f>'2.2.3'!$D$1</c:f>
              <c:strCache>
                <c:ptCount val="1"/>
                <c:pt idx="0">
                  <c:v>Реальна заробітна плата, % р/р</c:v>
                </c:pt>
              </c:strCache>
            </c:strRef>
          </c:tx>
          <c:spPr>
            <a:ln w="25400" cap="rnd" cmpd="sng">
              <a:solidFill>
                <a:srgbClr val="E14664"/>
              </a:solidFill>
              <a:prstDash val="solid"/>
              <a:round/>
            </a:ln>
            <a:effectLst/>
          </c:spPr>
          <c:marker>
            <c:symbol val="none"/>
          </c:marker>
          <c:dPt>
            <c:idx val="23"/>
            <c:bubble3D val="0"/>
            <c:extLst>
              <c:ext xmlns:c16="http://schemas.microsoft.com/office/drawing/2014/chart" uri="{C3380CC4-5D6E-409C-BE32-E72D297353CC}">
                <c16:uniqueId val="{00000002-FB6F-4A32-9A9A-D5013997E174}"/>
              </c:ext>
            </c:extLst>
          </c:dPt>
          <c:dPt>
            <c:idx val="26"/>
            <c:bubble3D val="0"/>
            <c:extLst>
              <c:ext xmlns:c16="http://schemas.microsoft.com/office/drawing/2014/chart" uri="{C3380CC4-5D6E-409C-BE32-E72D297353CC}">
                <c16:uniqueId val="{00000003-FB6F-4A32-9A9A-D5013997E174}"/>
              </c:ext>
            </c:extLst>
          </c:dPt>
          <c:cat>
            <c:strRef>
              <c:f>'2.2.3'!$F$4:$F$33</c:f>
              <c:strCache>
                <c:ptCount val="30"/>
                <c:pt idx="0">
                  <c:v>01.18</c:v>
                </c:pt>
                <c:pt idx="6">
                  <c:v>07.18</c:v>
                </c:pt>
                <c:pt idx="12">
                  <c:v>01.19</c:v>
                </c:pt>
                <c:pt idx="18">
                  <c:v>07.19</c:v>
                </c:pt>
                <c:pt idx="24">
                  <c:v>01.20</c:v>
                </c:pt>
                <c:pt idx="29">
                  <c:v>06.20</c:v>
                </c:pt>
              </c:strCache>
            </c:strRef>
          </c:cat>
          <c:val>
            <c:numRef>
              <c:f>'2.2.3'!$D$4:$D$33</c:f>
              <c:numCache>
                <c:formatCode>0.0</c:formatCode>
                <c:ptCount val="30"/>
                <c:pt idx="0">
                  <c:v>12.3</c:v>
                </c:pt>
                <c:pt idx="1">
                  <c:v>10.5</c:v>
                </c:pt>
                <c:pt idx="2">
                  <c:v>9.5</c:v>
                </c:pt>
                <c:pt idx="3">
                  <c:v>12.5</c:v>
                </c:pt>
                <c:pt idx="4">
                  <c:v>14.1</c:v>
                </c:pt>
                <c:pt idx="5">
                  <c:v>13</c:v>
                </c:pt>
                <c:pt idx="6">
                  <c:v>14.7</c:v>
                </c:pt>
                <c:pt idx="7">
                  <c:v>15.7</c:v>
                </c:pt>
                <c:pt idx="8">
                  <c:v>12.9</c:v>
                </c:pt>
                <c:pt idx="9">
                  <c:v>14.2</c:v>
                </c:pt>
                <c:pt idx="10">
                  <c:v>11.4</c:v>
                </c:pt>
                <c:pt idx="11">
                  <c:v>9.6999999999999993</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pt idx="27">
                  <c:v>-0.4</c:v>
                </c:pt>
                <c:pt idx="28">
                  <c:v>1.4</c:v>
                </c:pt>
                <c:pt idx="29">
                  <c:v>4.8</c:v>
                </c:pt>
              </c:numCache>
            </c:numRef>
          </c:val>
          <c:smooth val="0"/>
          <c:extLst>
            <c:ext xmlns:c16="http://schemas.microsoft.com/office/drawing/2014/chart" uri="{C3380CC4-5D6E-409C-BE32-E72D297353CC}">
              <c16:uniqueId val="{00000004-FB6F-4A32-9A9A-D5013997E174}"/>
            </c:ext>
          </c:extLst>
        </c:ser>
        <c:dLbls>
          <c:showLegendKey val="0"/>
          <c:showVal val="0"/>
          <c:showCatName val="0"/>
          <c:showSerName val="0"/>
          <c:showPercent val="0"/>
          <c:showBubbleSize val="0"/>
        </c:dLbls>
        <c:marker val="1"/>
        <c:smooth val="0"/>
        <c:axId val="116664960"/>
        <c:axId val="116683136"/>
      </c:lineChart>
      <c:lineChart>
        <c:grouping val="standard"/>
        <c:varyColors val="0"/>
        <c:ser>
          <c:idx val="3"/>
          <c:order val="3"/>
          <c:tx>
            <c:strRef>
              <c:f>'2.2.3'!$E$1</c:f>
              <c:strCache>
                <c:ptCount val="1"/>
                <c:pt idx="0">
                  <c:v>Індекс споживчих настроїв, в.п. (п.ш.)</c:v>
                </c:pt>
              </c:strCache>
            </c:strRef>
          </c:tx>
          <c:spPr>
            <a:ln w="25400" cap="rnd" cmpd="sng">
              <a:solidFill>
                <a:srgbClr val="057D46"/>
              </a:solidFill>
              <a:prstDash val="solid"/>
              <a:round/>
            </a:ln>
            <a:effectLst/>
          </c:spPr>
          <c:marker>
            <c:symbol val="none"/>
          </c:marker>
          <c:cat>
            <c:strRef>
              <c:f>'2.2.3'!$F$4:$F$33</c:f>
              <c:strCache>
                <c:ptCount val="30"/>
                <c:pt idx="0">
                  <c:v>01.18</c:v>
                </c:pt>
                <c:pt idx="6">
                  <c:v>07.18</c:v>
                </c:pt>
                <c:pt idx="12">
                  <c:v>01.19</c:v>
                </c:pt>
                <c:pt idx="18">
                  <c:v>07.19</c:v>
                </c:pt>
                <c:pt idx="24">
                  <c:v>01.20</c:v>
                </c:pt>
                <c:pt idx="29">
                  <c:v>06.20</c:v>
                </c:pt>
              </c:strCache>
            </c:strRef>
          </c:cat>
          <c:val>
            <c:numRef>
              <c:f>'2.2.3'!$E$4:$E$33</c:f>
              <c:numCache>
                <c:formatCode>0.0</c:formatCode>
                <c:ptCount val="30"/>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pt idx="27">
                  <c:v>66.2</c:v>
                </c:pt>
                <c:pt idx="28">
                  <c:v>76.3</c:v>
                </c:pt>
                <c:pt idx="29">
                  <c:v>65.099999999999994</c:v>
                </c:pt>
              </c:numCache>
            </c:numRef>
          </c:val>
          <c:smooth val="0"/>
          <c:extLst>
            <c:ext xmlns:c16="http://schemas.microsoft.com/office/drawing/2014/chart" uri="{C3380CC4-5D6E-409C-BE32-E72D297353CC}">
              <c16:uniqueId val="{00000005-FB6F-4A32-9A9A-D5013997E174}"/>
            </c:ext>
          </c:extLst>
        </c:ser>
        <c:dLbls>
          <c:showLegendKey val="0"/>
          <c:showVal val="0"/>
          <c:showCatName val="0"/>
          <c:showSerName val="0"/>
          <c:showPercent val="0"/>
          <c:showBubbleSize val="0"/>
        </c:dLbls>
        <c:marker val="1"/>
        <c:smooth val="0"/>
        <c:axId val="116686208"/>
        <c:axId val="116684672"/>
      </c:lineChart>
      <c:catAx>
        <c:axId val="1166649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83136"/>
        <c:crosses val="autoZero"/>
        <c:auto val="1"/>
        <c:lblAlgn val="ctr"/>
        <c:lblOffset val="100"/>
        <c:tickMarkSkip val="24"/>
        <c:noMultiLvlLbl val="0"/>
      </c:catAx>
      <c:valAx>
        <c:axId val="11668313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64960"/>
        <c:crosses val="autoZero"/>
        <c:crossBetween val="between"/>
        <c:majorUnit val="5"/>
      </c:valAx>
      <c:valAx>
        <c:axId val="116684672"/>
        <c:scaling>
          <c:orientation val="minMax"/>
          <c:max val="100"/>
          <c:min val="1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86208"/>
        <c:crosses val="max"/>
        <c:crossBetween val="between"/>
        <c:majorUnit val="10"/>
      </c:valAx>
      <c:catAx>
        <c:axId val="116686208"/>
        <c:scaling>
          <c:orientation val="minMax"/>
        </c:scaling>
        <c:delete val="1"/>
        <c:axPos val="b"/>
        <c:numFmt formatCode="General" sourceLinked="1"/>
        <c:majorTickMark val="out"/>
        <c:minorTickMark val="none"/>
        <c:tickLblPos val="nextTo"/>
        <c:crossAx val="11668467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9017435019708127E-2"/>
          <c:w val="0.96680497925311204"/>
          <c:h val="0.75435825578175575"/>
        </c:manualLayout>
      </c:layout>
      <c:lineChart>
        <c:grouping val="standard"/>
        <c:varyColors val="0"/>
        <c:ser>
          <c:idx val="0"/>
          <c:order val="0"/>
          <c:tx>
            <c:strRef>
              <c:f>'2.2.4'!$B$1</c:f>
              <c:strCache>
                <c:ptCount val="1"/>
                <c:pt idx="0">
                  <c:v>Одяг та взуття</c:v>
                </c:pt>
              </c:strCache>
            </c:strRef>
          </c:tx>
          <c:spPr>
            <a:ln w="25400" cap="rnd" cmpd="sng">
              <a:solidFill>
                <a:srgbClr val="057D46"/>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'2.2.4'!$B$4:$B$16</c:f>
              <c:numCache>
                <c:formatCode>General</c:formatCode>
                <c:ptCount val="13"/>
                <c:pt idx="0">
                  <c:v>0</c:v>
                </c:pt>
                <c:pt idx="1">
                  <c:v>41.8</c:v>
                </c:pt>
                <c:pt idx="2">
                  <c:v>-49.400000000000006</c:v>
                </c:pt>
                <c:pt idx="3">
                  <c:v>-91.8</c:v>
                </c:pt>
                <c:pt idx="4">
                  <c:v>-89.7</c:v>
                </c:pt>
                <c:pt idx="5">
                  <c:v>-90.4</c:v>
                </c:pt>
                <c:pt idx="6">
                  <c:v>-88.4</c:v>
                </c:pt>
                <c:pt idx="7">
                  <c:v>-88.600000000000009</c:v>
                </c:pt>
                <c:pt idx="8">
                  <c:v>-17.7</c:v>
                </c:pt>
                <c:pt idx="9">
                  <c:v>-1.1000000000000005</c:v>
                </c:pt>
                <c:pt idx="10">
                  <c:v>37.9</c:v>
                </c:pt>
                <c:pt idx="11">
                  <c:v>32.9</c:v>
                </c:pt>
                <c:pt idx="12">
                  <c:v>9.9</c:v>
                </c:pt>
              </c:numCache>
            </c:numRef>
          </c:val>
          <c:smooth val="0"/>
          <c:extLst>
            <c:ext xmlns:c16="http://schemas.microsoft.com/office/drawing/2014/chart" uri="{C3380CC4-5D6E-409C-BE32-E72D297353CC}">
              <c16:uniqueId val="{00000000-714D-441C-94AB-B914DA0B1CB6}"/>
            </c:ext>
          </c:extLst>
        </c:ser>
        <c:ser>
          <c:idx val="1"/>
          <c:order val="1"/>
          <c:tx>
            <c:strRef>
              <c:f>'2.2.4'!$C$1</c:f>
              <c:strCache>
                <c:ptCount val="1"/>
                <c:pt idx="0">
                  <c:v>Інше</c:v>
                </c:pt>
              </c:strCache>
            </c:strRef>
          </c:tx>
          <c:spPr>
            <a:ln w="25400" cap="rnd" cmpd="sng">
              <a:solidFill>
                <a:srgbClr val="91C864"/>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'2.2.4'!$C$4:$C$16</c:f>
              <c:numCache>
                <c:formatCode>0.0</c:formatCode>
                <c:ptCount val="13"/>
                <c:pt idx="0">
                  <c:v>0</c:v>
                </c:pt>
                <c:pt idx="1">
                  <c:v>94.899999999999991</c:v>
                </c:pt>
                <c:pt idx="2">
                  <c:v>-16</c:v>
                </c:pt>
                <c:pt idx="3">
                  <c:v>-74.2</c:v>
                </c:pt>
                <c:pt idx="4">
                  <c:v>-73.2</c:v>
                </c:pt>
                <c:pt idx="5">
                  <c:v>-77.7</c:v>
                </c:pt>
                <c:pt idx="6">
                  <c:v>-71</c:v>
                </c:pt>
                <c:pt idx="7">
                  <c:v>-73.600000000000009</c:v>
                </c:pt>
                <c:pt idx="8">
                  <c:v>-36.1</c:v>
                </c:pt>
                <c:pt idx="9">
                  <c:v>-9.6999999999999993</c:v>
                </c:pt>
                <c:pt idx="10">
                  <c:v>-4.9000000000000004</c:v>
                </c:pt>
                <c:pt idx="11">
                  <c:v>0.8</c:v>
                </c:pt>
                <c:pt idx="12">
                  <c:v>-2.5</c:v>
                </c:pt>
              </c:numCache>
            </c:numRef>
          </c:val>
          <c:smooth val="0"/>
          <c:extLst>
            <c:ext xmlns:c16="http://schemas.microsoft.com/office/drawing/2014/chart" uri="{C3380CC4-5D6E-409C-BE32-E72D297353CC}">
              <c16:uniqueId val="{00000001-714D-441C-94AB-B914DA0B1CB6}"/>
            </c:ext>
          </c:extLst>
        </c:ser>
        <c:ser>
          <c:idx val="2"/>
          <c:order val="2"/>
          <c:tx>
            <c:strRef>
              <c:f>'2.2.4'!$D$1</c:f>
              <c:strCache>
                <c:ptCount val="1"/>
                <c:pt idx="0">
                  <c:v>Електроніка</c:v>
                </c:pt>
              </c:strCache>
            </c:strRef>
          </c:tx>
          <c:spPr>
            <a:ln w="25400" cap="rnd" cmpd="sng">
              <a:solidFill>
                <a:srgbClr val="7D0532"/>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'2.2.4'!$D$4:$D$16</c:f>
              <c:numCache>
                <c:formatCode>0.0</c:formatCode>
                <c:ptCount val="13"/>
                <c:pt idx="0">
                  <c:v>0</c:v>
                </c:pt>
                <c:pt idx="1">
                  <c:v>48.3</c:v>
                </c:pt>
                <c:pt idx="2">
                  <c:v>2.9</c:v>
                </c:pt>
                <c:pt idx="3">
                  <c:v>-51.5</c:v>
                </c:pt>
                <c:pt idx="4">
                  <c:v>-48.2</c:v>
                </c:pt>
                <c:pt idx="5">
                  <c:v>-46.9</c:v>
                </c:pt>
                <c:pt idx="6">
                  <c:v>-29.4</c:v>
                </c:pt>
                <c:pt idx="7">
                  <c:v>-16</c:v>
                </c:pt>
                <c:pt idx="8">
                  <c:v>0.7</c:v>
                </c:pt>
                <c:pt idx="9">
                  <c:v>27.1</c:v>
                </c:pt>
                <c:pt idx="10">
                  <c:v>16.600000000000001</c:v>
                </c:pt>
                <c:pt idx="11">
                  <c:v>34.6</c:v>
                </c:pt>
                <c:pt idx="12">
                  <c:v>31.9</c:v>
                </c:pt>
              </c:numCache>
            </c:numRef>
          </c:val>
          <c:smooth val="0"/>
          <c:extLst>
            <c:ext xmlns:c16="http://schemas.microsoft.com/office/drawing/2014/chart" uri="{C3380CC4-5D6E-409C-BE32-E72D297353CC}">
              <c16:uniqueId val="{00000002-714D-441C-94AB-B914DA0B1CB6}"/>
            </c:ext>
          </c:extLst>
        </c:ser>
        <c:ser>
          <c:idx val="3"/>
          <c:order val="3"/>
          <c:tx>
            <c:strRef>
              <c:f>'2.2.4'!$E$1</c:f>
              <c:strCache>
                <c:ptCount val="1"/>
                <c:pt idx="0">
                  <c:v>Паливо</c:v>
                </c:pt>
              </c:strCache>
            </c:strRef>
          </c:tx>
          <c:spPr>
            <a:ln w="25400" cap="rnd" cmpd="sng">
              <a:solidFill>
                <a:srgbClr val="DC4B64"/>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'2.2.4'!$E$4:$E$16</c:f>
              <c:numCache>
                <c:formatCode>0.0</c:formatCode>
                <c:ptCount val="13"/>
                <c:pt idx="0">
                  <c:v>0</c:v>
                </c:pt>
                <c:pt idx="1">
                  <c:v>8.1</c:v>
                </c:pt>
                <c:pt idx="2">
                  <c:v>15.1</c:v>
                </c:pt>
                <c:pt idx="3">
                  <c:v>-2.3000000000000007</c:v>
                </c:pt>
                <c:pt idx="4">
                  <c:v>-9.3000000000000007</c:v>
                </c:pt>
                <c:pt idx="5">
                  <c:v>-18.900000000000002</c:v>
                </c:pt>
                <c:pt idx="6">
                  <c:v>-10.600000000000001</c:v>
                </c:pt>
                <c:pt idx="7">
                  <c:v>-15.400000000000002</c:v>
                </c:pt>
                <c:pt idx="8">
                  <c:v>-5.5</c:v>
                </c:pt>
                <c:pt idx="9">
                  <c:v>3.6999999999999993</c:v>
                </c:pt>
                <c:pt idx="10">
                  <c:v>2.1999999999999993</c:v>
                </c:pt>
                <c:pt idx="11">
                  <c:v>99.600000000000009</c:v>
                </c:pt>
                <c:pt idx="12">
                  <c:v>9.2999999999999989</c:v>
                </c:pt>
              </c:numCache>
            </c:numRef>
          </c:val>
          <c:smooth val="0"/>
          <c:extLst>
            <c:ext xmlns:c16="http://schemas.microsoft.com/office/drawing/2014/chart" uri="{C3380CC4-5D6E-409C-BE32-E72D297353CC}">
              <c16:uniqueId val="{00000003-714D-441C-94AB-B914DA0B1CB6}"/>
            </c:ext>
          </c:extLst>
        </c:ser>
        <c:ser>
          <c:idx val="4"/>
          <c:order val="4"/>
          <c:tx>
            <c:strRef>
              <c:f>'2.2.4'!$F$1</c:f>
              <c:strCache>
                <c:ptCount val="1"/>
                <c:pt idx="0">
                  <c:v>Медичні товари</c:v>
                </c:pt>
              </c:strCache>
            </c:strRef>
          </c:tx>
          <c:spPr>
            <a:ln w="25400" cap="rnd" cmpd="sng">
              <a:solidFill>
                <a:srgbClr val="005591"/>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'2.2.4'!$F$4:$F$16</c:f>
              <c:numCache>
                <c:formatCode>0.0</c:formatCode>
                <c:ptCount val="13"/>
                <c:pt idx="0">
                  <c:v>0</c:v>
                </c:pt>
                <c:pt idx="1">
                  <c:v>8.2999999999999989</c:v>
                </c:pt>
                <c:pt idx="2">
                  <c:v>55.800000000000004</c:v>
                </c:pt>
                <c:pt idx="3">
                  <c:v>18.3</c:v>
                </c:pt>
                <c:pt idx="4">
                  <c:v>-10.4</c:v>
                </c:pt>
                <c:pt idx="5">
                  <c:v>-33.200000000000003</c:v>
                </c:pt>
                <c:pt idx="6">
                  <c:v>-17.899999999999999</c:v>
                </c:pt>
                <c:pt idx="7">
                  <c:v>-31.099999999999998</c:v>
                </c:pt>
                <c:pt idx="8">
                  <c:v>-20.299999999999997</c:v>
                </c:pt>
                <c:pt idx="9">
                  <c:v>-15.3</c:v>
                </c:pt>
                <c:pt idx="10">
                  <c:v>-18</c:v>
                </c:pt>
                <c:pt idx="11">
                  <c:v>-10.9</c:v>
                </c:pt>
                <c:pt idx="12">
                  <c:v>-18.3</c:v>
                </c:pt>
              </c:numCache>
            </c:numRef>
          </c:val>
          <c:smooth val="0"/>
          <c:extLst>
            <c:ext xmlns:c16="http://schemas.microsoft.com/office/drawing/2014/chart" uri="{C3380CC4-5D6E-409C-BE32-E72D297353CC}">
              <c16:uniqueId val="{00000004-714D-441C-94AB-B914DA0B1CB6}"/>
            </c:ext>
          </c:extLst>
        </c:ser>
        <c:ser>
          <c:idx val="5"/>
          <c:order val="5"/>
          <c:tx>
            <c:strRef>
              <c:f>'2.2.4'!$G$1</c:f>
              <c:strCache>
                <c:ptCount val="1"/>
                <c:pt idx="0">
                  <c:v>Онлайн-торгівля</c:v>
                </c:pt>
              </c:strCache>
            </c:strRef>
          </c:tx>
          <c:spPr>
            <a:ln w="25400" cap="rnd" cmpd="sng">
              <a:solidFill>
                <a:srgbClr val="46AFE6"/>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'2.2.4'!$G$4:$G$16</c:f>
              <c:numCache>
                <c:formatCode>0.0</c:formatCode>
                <c:ptCount val="13"/>
                <c:pt idx="0">
                  <c:v>0</c:v>
                </c:pt>
                <c:pt idx="1">
                  <c:v>24.7</c:v>
                </c:pt>
                <c:pt idx="2">
                  <c:v>30.599999999999998</c:v>
                </c:pt>
                <c:pt idx="3">
                  <c:v>37</c:v>
                </c:pt>
                <c:pt idx="4">
                  <c:v>54.2</c:v>
                </c:pt>
                <c:pt idx="5">
                  <c:v>18.5</c:v>
                </c:pt>
                <c:pt idx="6">
                  <c:v>-2.6999999999999993</c:v>
                </c:pt>
                <c:pt idx="7">
                  <c:v>-14.6</c:v>
                </c:pt>
                <c:pt idx="8">
                  <c:v>-4.4999999999999991</c:v>
                </c:pt>
                <c:pt idx="9">
                  <c:v>12.400000000000002</c:v>
                </c:pt>
                <c:pt idx="10">
                  <c:v>1.1000000000000014</c:v>
                </c:pt>
                <c:pt idx="11">
                  <c:v>20.000000000000004</c:v>
                </c:pt>
                <c:pt idx="12">
                  <c:v>-3.5999999999999996</c:v>
                </c:pt>
              </c:numCache>
            </c:numRef>
          </c:val>
          <c:smooth val="0"/>
          <c:extLst>
            <c:ext xmlns:c16="http://schemas.microsoft.com/office/drawing/2014/chart" uri="{C3380CC4-5D6E-409C-BE32-E72D297353CC}">
              <c16:uniqueId val="{00000005-714D-441C-94AB-B914DA0B1CB6}"/>
            </c:ext>
          </c:extLst>
        </c:ser>
        <c:ser>
          <c:idx val="6"/>
          <c:order val="6"/>
          <c:tx>
            <c:strRef>
              <c:f>'2.2.4'!$H$1</c:f>
              <c:strCache>
                <c:ptCount val="1"/>
                <c:pt idx="0">
                  <c:v>Їжа</c:v>
                </c:pt>
              </c:strCache>
            </c:strRef>
          </c:tx>
          <c:spPr>
            <a:ln w="25400" cap="rnd" cmpd="sng">
              <a:solidFill>
                <a:srgbClr val="505050"/>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'2.2.4'!$H$4:$H$16</c:f>
              <c:numCache>
                <c:formatCode>0.0</c:formatCode>
                <c:ptCount val="13"/>
                <c:pt idx="0">
                  <c:v>0</c:v>
                </c:pt>
                <c:pt idx="1">
                  <c:v>20.100000000000001</c:v>
                </c:pt>
                <c:pt idx="2">
                  <c:v>29.1</c:v>
                </c:pt>
                <c:pt idx="3">
                  <c:v>19.700000000000003</c:v>
                </c:pt>
                <c:pt idx="4">
                  <c:v>8.7999999999999989</c:v>
                </c:pt>
                <c:pt idx="5">
                  <c:v>11.200000000000001</c:v>
                </c:pt>
                <c:pt idx="6">
                  <c:v>6.1</c:v>
                </c:pt>
                <c:pt idx="7">
                  <c:v>11.799999999999999</c:v>
                </c:pt>
                <c:pt idx="8">
                  <c:v>4.0999999999999996</c:v>
                </c:pt>
                <c:pt idx="9">
                  <c:v>22.4</c:v>
                </c:pt>
                <c:pt idx="10">
                  <c:v>6.9</c:v>
                </c:pt>
                <c:pt idx="11">
                  <c:v>11.200000000000001</c:v>
                </c:pt>
                <c:pt idx="12">
                  <c:v>7.7000000000000011</c:v>
                </c:pt>
              </c:numCache>
            </c:numRef>
          </c:val>
          <c:smooth val="0"/>
          <c:extLst>
            <c:ext xmlns:c16="http://schemas.microsoft.com/office/drawing/2014/chart" uri="{C3380CC4-5D6E-409C-BE32-E72D297353CC}">
              <c16:uniqueId val="{00000006-714D-441C-94AB-B914DA0B1CB6}"/>
            </c:ext>
          </c:extLst>
        </c:ser>
        <c:ser>
          <c:idx val="7"/>
          <c:order val="7"/>
          <c:tx>
            <c:strRef>
              <c:f>'2.2.4'!$I$1</c:f>
              <c:strCache>
                <c:ptCount val="1"/>
                <c:pt idx="0">
                  <c:v>Побут та будівництво</c:v>
                </c:pt>
              </c:strCache>
            </c:strRef>
          </c:tx>
          <c:spPr>
            <a:ln w="25400" cap="rnd" cmpd="sng">
              <a:solidFill>
                <a:srgbClr val="8C969B"/>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'2.2.4'!$I$4:$I$16</c:f>
              <c:numCache>
                <c:formatCode>0.0</c:formatCode>
                <c:ptCount val="13"/>
                <c:pt idx="0">
                  <c:v>0</c:v>
                </c:pt>
                <c:pt idx="1">
                  <c:v>39</c:v>
                </c:pt>
                <c:pt idx="2">
                  <c:v>19.900000000000002</c:v>
                </c:pt>
                <c:pt idx="3">
                  <c:v>-21.5</c:v>
                </c:pt>
                <c:pt idx="4">
                  <c:v>-18.3</c:v>
                </c:pt>
                <c:pt idx="5">
                  <c:v>-23.8</c:v>
                </c:pt>
                <c:pt idx="6">
                  <c:v>11.2</c:v>
                </c:pt>
                <c:pt idx="7">
                  <c:v>-7.1000000000000014</c:v>
                </c:pt>
                <c:pt idx="8">
                  <c:v>34.900000000000006</c:v>
                </c:pt>
                <c:pt idx="9">
                  <c:v>62</c:v>
                </c:pt>
                <c:pt idx="10">
                  <c:v>34.799999999999997</c:v>
                </c:pt>
                <c:pt idx="11">
                  <c:v>55.900000000000006</c:v>
                </c:pt>
                <c:pt idx="12">
                  <c:v>53.7</c:v>
                </c:pt>
              </c:numCache>
            </c:numRef>
          </c:val>
          <c:smooth val="0"/>
          <c:extLst>
            <c:ext xmlns:c16="http://schemas.microsoft.com/office/drawing/2014/chart" uri="{C3380CC4-5D6E-409C-BE32-E72D297353CC}">
              <c16:uniqueId val="{00000007-714D-441C-94AB-B914DA0B1CB6}"/>
            </c:ext>
          </c:extLst>
        </c:ser>
        <c:dLbls>
          <c:showLegendKey val="0"/>
          <c:showVal val="0"/>
          <c:showCatName val="0"/>
          <c:showSerName val="0"/>
          <c:showPercent val="0"/>
          <c:showBubbleSize val="0"/>
        </c:dLbls>
        <c:smooth val="0"/>
        <c:axId val="117385856"/>
        <c:axId val="117391744"/>
      </c:lineChart>
      <c:catAx>
        <c:axId val="117385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91744"/>
        <c:crosses val="autoZero"/>
        <c:auto val="1"/>
        <c:lblAlgn val="ctr"/>
        <c:lblOffset val="100"/>
        <c:noMultiLvlLbl val="0"/>
      </c:catAx>
      <c:valAx>
        <c:axId val="117391744"/>
        <c:scaling>
          <c:orientation val="minMax"/>
          <c:max val="10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85856"/>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37569080146373"/>
          <c:w val="0.9294605809128631"/>
          <c:h val="0.2187005027266434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429909843242304E-2"/>
          <c:w val="0.96680497925311204"/>
          <c:h val="0.88971975711527818"/>
        </c:manualLayout>
      </c:layout>
      <c:lineChart>
        <c:grouping val="standard"/>
        <c:varyColors val="0"/>
        <c:ser>
          <c:idx val="0"/>
          <c:order val="0"/>
          <c:tx>
            <c:strRef>
              <c:f>'2.2.5'!$B$1</c:f>
              <c:strCache>
                <c:ptCount val="1"/>
                <c:pt idx="0">
                  <c:v>ВВП, % р/р</c:v>
                </c:pt>
              </c:strCache>
            </c:strRef>
          </c:tx>
          <c:spPr>
            <a:ln w="25400" cmpd="sng">
              <a:solidFill>
                <a:srgbClr val="057D46"/>
              </a:solidFill>
              <a:prstDash val="solid"/>
            </a:ln>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'2.2.5'!$B$4:$B$21</c:f>
              <c:numCache>
                <c:formatCode>0.0</c:formatCode>
                <c:ptCount val="18"/>
                <c:pt idx="0">
                  <c:v>0.3</c:v>
                </c:pt>
                <c:pt idx="1">
                  <c:v>1.8</c:v>
                </c:pt>
                <c:pt idx="2">
                  <c:v>2.6</c:v>
                </c:pt>
                <c:pt idx="3">
                  <c:v>4.5</c:v>
                </c:pt>
                <c:pt idx="4">
                  <c:v>2.6</c:v>
                </c:pt>
                <c:pt idx="5">
                  <c:v>2.7</c:v>
                </c:pt>
                <c:pt idx="6">
                  <c:v>2.4</c:v>
                </c:pt>
                <c:pt idx="7">
                  <c:v>2.2000000000000002</c:v>
                </c:pt>
                <c:pt idx="8">
                  <c:v>3.5</c:v>
                </c:pt>
                <c:pt idx="9">
                  <c:v>3.9</c:v>
                </c:pt>
                <c:pt idx="10">
                  <c:v>2.7</c:v>
                </c:pt>
                <c:pt idx="11" formatCode="General">
                  <c:v>3.7</c:v>
                </c:pt>
                <c:pt idx="12">
                  <c:v>2.9</c:v>
                </c:pt>
                <c:pt idx="13" formatCode="General">
                  <c:v>4.7</c:v>
                </c:pt>
                <c:pt idx="14" formatCode="General">
                  <c:v>3.9</c:v>
                </c:pt>
                <c:pt idx="15">
                  <c:v>1.5</c:v>
                </c:pt>
                <c:pt idx="16">
                  <c:v>-1.3</c:v>
                </c:pt>
                <c:pt idx="17">
                  <c:v>-11</c:v>
                </c:pt>
              </c:numCache>
            </c:numRef>
          </c:val>
          <c:smooth val="0"/>
          <c:extLst>
            <c:ext xmlns:c16="http://schemas.microsoft.com/office/drawing/2014/chart" uri="{C3380CC4-5D6E-409C-BE32-E72D297353CC}">
              <c16:uniqueId val="{00000000-6EE2-4908-B3F8-8206F9B9F51D}"/>
            </c:ext>
          </c:extLst>
        </c:ser>
        <c:ser>
          <c:idx val="1"/>
          <c:order val="2"/>
          <c:tx>
            <c:strRef>
              <c:f>'2.2.5'!$C$1</c:f>
              <c:strCache>
                <c:ptCount val="1"/>
                <c:pt idx="0">
                  <c:v>ВНОК, % р/р</c:v>
                </c:pt>
              </c:strCache>
            </c:strRef>
          </c:tx>
          <c:spPr>
            <a:ln>
              <a:solidFill>
                <a:srgbClr val="7D0532"/>
              </a:solidFill>
            </a:ln>
            <a:effectLst/>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'2.2.5'!$C$4:$C$21</c:f>
              <c:numCache>
                <c:formatCode>0.0</c:formatCode>
                <c:ptCount val="18"/>
                <c:pt idx="0">
                  <c:v>5.4</c:v>
                </c:pt>
                <c:pt idx="1">
                  <c:v>18.100000000000001</c:v>
                </c:pt>
                <c:pt idx="2">
                  <c:v>24</c:v>
                </c:pt>
                <c:pt idx="3">
                  <c:v>27.4</c:v>
                </c:pt>
                <c:pt idx="4">
                  <c:v>18.2</c:v>
                </c:pt>
                <c:pt idx="5">
                  <c:v>21.1</c:v>
                </c:pt>
                <c:pt idx="6">
                  <c:v>12.8</c:v>
                </c:pt>
                <c:pt idx="7">
                  <c:v>14.6</c:v>
                </c:pt>
                <c:pt idx="8">
                  <c:v>22.2</c:v>
                </c:pt>
                <c:pt idx="9">
                  <c:v>19.8</c:v>
                </c:pt>
                <c:pt idx="10">
                  <c:v>15.1</c:v>
                </c:pt>
                <c:pt idx="11">
                  <c:v>13.1</c:v>
                </c:pt>
                <c:pt idx="12">
                  <c:v>16.5</c:v>
                </c:pt>
                <c:pt idx="13">
                  <c:v>6.7</c:v>
                </c:pt>
                <c:pt idx="14">
                  <c:v>13.2</c:v>
                </c:pt>
                <c:pt idx="15">
                  <c:v>18.600000000000001</c:v>
                </c:pt>
                <c:pt idx="16">
                  <c:v>-21.4</c:v>
                </c:pt>
                <c:pt idx="17">
                  <c:v>-25.6</c:v>
                </c:pt>
              </c:numCache>
            </c:numRef>
          </c:val>
          <c:smooth val="0"/>
          <c:extLst>
            <c:ext xmlns:c16="http://schemas.microsoft.com/office/drawing/2014/chart" uri="{C3380CC4-5D6E-409C-BE32-E72D297353CC}">
              <c16:uniqueId val="{00000001-6EE2-4908-B3F8-8206F9B9F51D}"/>
            </c:ext>
          </c:extLst>
        </c:ser>
        <c:dLbls>
          <c:showLegendKey val="0"/>
          <c:showVal val="0"/>
          <c:showCatName val="0"/>
          <c:showSerName val="0"/>
          <c:showPercent val="0"/>
          <c:showBubbleSize val="0"/>
        </c:dLbls>
        <c:marker val="1"/>
        <c:smooth val="0"/>
        <c:axId val="117469568"/>
        <c:axId val="117471104"/>
      </c:lineChart>
      <c:lineChart>
        <c:grouping val="standard"/>
        <c:varyColors val="0"/>
        <c:ser>
          <c:idx val="2"/>
          <c:order val="1"/>
          <c:tx>
            <c:strRef>
              <c:f>'2.2.5'!$D$1</c:f>
              <c:strCache>
                <c:ptCount val="1"/>
                <c:pt idx="0">
                  <c:v>ІДО, % (п.ш.)</c:v>
                </c:pt>
              </c:strCache>
            </c:strRef>
          </c:tx>
          <c:spPr>
            <a:ln>
              <a:solidFill>
                <a:srgbClr val="91C864"/>
              </a:solidFill>
            </a:ln>
            <a:effectLst/>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'2.2.5'!$D$4:$D$21</c:f>
              <c:numCache>
                <c:formatCode>0.0</c:formatCode>
                <c:ptCount val="18"/>
                <c:pt idx="0">
                  <c:v>98.4</c:v>
                </c:pt>
                <c:pt idx="1">
                  <c:v>108.5</c:v>
                </c:pt>
                <c:pt idx="2">
                  <c:v>109.2</c:v>
                </c:pt>
                <c:pt idx="3">
                  <c:v>108.7</c:v>
                </c:pt>
                <c:pt idx="4">
                  <c:v>113.3</c:v>
                </c:pt>
                <c:pt idx="5">
                  <c:v>114.3</c:v>
                </c:pt>
                <c:pt idx="6">
                  <c:v>117.4</c:v>
                </c:pt>
                <c:pt idx="7">
                  <c:v>115.2</c:v>
                </c:pt>
                <c:pt idx="8">
                  <c:v>120.6</c:v>
                </c:pt>
                <c:pt idx="9">
                  <c:v>118.3</c:v>
                </c:pt>
                <c:pt idx="10">
                  <c:v>117.2</c:v>
                </c:pt>
                <c:pt idx="11">
                  <c:v>117.3</c:v>
                </c:pt>
                <c:pt idx="12">
                  <c:v>119.7</c:v>
                </c:pt>
                <c:pt idx="13">
                  <c:v>117.8</c:v>
                </c:pt>
                <c:pt idx="14">
                  <c:v>115.3</c:v>
                </c:pt>
                <c:pt idx="15">
                  <c:v>112</c:v>
                </c:pt>
                <c:pt idx="16">
                  <c:v>110.5</c:v>
                </c:pt>
                <c:pt idx="17">
                  <c:v>90.8</c:v>
                </c:pt>
              </c:numCache>
            </c:numRef>
          </c:val>
          <c:smooth val="0"/>
          <c:extLst>
            <c:ext xmlns:c16="http://schemas.microsoft.com/office/drawing/2014/chart" uri="{C3380CC4-5D6E-409C-BE32-E72D297353CC}">
              <c16:uniqueId val="{00000002-6EE2-4908-B3F8-8206F9B9F51D}"/>
            </c:ext>
          </c:extLst>
        </c:ser>
        <c:dLbls>
          <c:showLegendKey val="0"/>
          <c:showVal val="0"/>
          <c:showCatName val="0"/>
          <c:showSerName val="0"/>
          <c:showPercent val="0"/>
          <c:showBubbleSize val="0"/>
        </c:dLbls>
        <c:marker val="1"/>
        <c:smooth val="0"/>
        <c:axId val="117474432"/>
        <c:axId val="117472640"/>
      </c:lineChart>
      <c:catAx>
        <c:axId val="117469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7471104"/>
        <c:crosses val="autoZero"/>
        <c:auto val="1"/>
        <c:lblAlgn val="ctr"/>
        <c:lblOffset val="100"/>
        <c:tickMarkSkip val="4"/>
        <c:noMultiLvlLbl val="0"/>
      </c:catAx>
      <c:valAx>
        <c:axId val="117471104"/>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469568"/>
        <c:crosses val="autoZero"/>
        <c:crossBetween val="between"/>
        <c:majorUnit val="15"/>
      </c:valAx>
      <c:valAx>
        <c:axId val="117472640"/>
        <c:scaling>
          <c:orientation val="minMax"/>
          <c:max val="120"/>
          <c:min val="8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7474432"/>
        <c:crosses val="max"/>
        <c:crossBetween val="between"/>
        <c:majorUnit val="10"/>
      </c:valAx>
      <c:catAx>
        <c:axId val="117474432"/>
        <c:scaling>
          <c:orientation val="minMax"/>
        </c:scaling>
        <c:delete val="1"/>
        <c:axPos val="b"/>
        <c:numFmt formatCode="General" sourceLinked="1"/>
        <c:majorTickMark val="out"/>
        <c:minorTickMark val="none"/>
        <c:tickLblPos val="nextTo"/>
        <c:crossAx val="117472640"/>
        <c:crosses val="autoZero"/>
        <c:auto val="1"/>
        <c:lblAlgn val="ctr"/>
        <c:lblOffset val="100"/>
        <c:noMultiLvlLbl val="0"/>
      </c:catAx>
      <c:spPr>
        <a:blipFill dpi="0" rotWithShape="1">
          <a:blip xmlns:r="http://schemas.openxmlformats.org/officeDocument/2006/relationships" r:embed="rId2"/>
          <a:srcRect/>
          <a:stretch>
            <a:fillRect l="94000"/>
          </a:stretch>
        </a:blipFill>
        <a:ln w="9525">
          <a:solidFill>
            <a:srgbClr val="505050"/>
          </a:solidFill>
        </a:ln>
      </c:spPr>
    </c:plotArea>
    <c:legend>
      <c:legendPos val="b"/>
      <c:layout>
        <c:manualLayout>
          <c:xMode val="edge"/>
          <c:yMode val="edge"/>
          <c:x val="3.3195020746887967E-2"/>
          <c:y val="0.9121496669585204"/>
          <c:w val="0.9294605809128631"/>
          <c:h val="7.850468445134807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'2.2.6'!$C$1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'2.2.6'!$C$4:$C$21</c:f>
              <c:numCache>
                <c:formatCode>0.00</c:formatCode>
                <c:ptCount val="18"/>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formatCode="General">
                  <c:v>9.82</c:v>
                </c:pt>
                <c:pt idx="14">
                  <c:v>6.7</c:v>
                </c:pt>
                <c:pt idx="15" formatCode="General">
                  <c:v>7.82</c:v>
                </c:pt>
                <c:pt idx="16" formatCode="0.0">
                  <c:v>6.34</c:v>
                </c:pt>
                <c:pt idx="17" formatCode="0.0">
                  <c:v>-7.07</c:v>
                </c:pt>
              </c:numCache>
            </c:numRef>
          </c:val>
          <c:extLst>
            <c:ext xmlns:c16="http://schemas.microsoft.com/office/drawing/2014/chart" uri="{C3380CC4-5D6E-409C-BE32-E72D297353CC}">
              <c16:uniqueId val="{00000000-E0D3-40D7-99F0-30D6788CB6B1}"/>
            </c:ext>
          </c:extLst>
        </c:ser>
        <c:ser>
          <c:idx val="5"/>
          <c:order val="1"/>
          <c:tx>
            <c:strRef>
              <c:f>'2.2.6'!$D$1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'2.2.6'!$D$4:$D$20</c:f>
              <c:numCache>
                <c:formatCode>0.00</c:formatCode>
                <c:ptCount val="17"/>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formatCode="General">
                  <c:v>-1.31</c:v>
                </c:pt>
                <c:pt idx="14">
                  <c:v>0.34</c:v>
                </c:pt>
                <c:pt idx="15" formatCode="General">
                  <c:v>-1.52</c:v>
                </c:pt>
                <c:pt idx="16" formatCode="0.0">
                  <c:v>-2.02</c:v>
                </c:pt>
              </c:numCache>
            </c:numRef>
          </c:val>
          <c:extLst>
            <c:ext xmlns:c16="http://schemas.microsoft.com/office/drawing/2014/chart" uri="{C3380CC4-5D6E-409C-BE32-E72D297353CC}">
              <c16:uniqueId val="{00000001-E0D3-40D7-99F0-30D6788CB6B1}"/>
            </c:ext>
          </c:extLst>
        </c:ser>
        <c:ser>
          <c:idx val="1"/>
          <c:order val="2"/>
          <c:tx>
            <c:strRef>
              <c:f>'2.2.6'!$E$1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'2.2.6'!$E$4:$E$21</c:f>
              <c:numCache>
                <c:formatCode>0.00</c:formatCode>
                <c:ptCount val="18"/>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formatCode="General">
                  <c:v>1.19</c:v>
                </c:pt>
                <c:pt idx="14">
                  <c:v>2.08</c:v>
                </c:pt>
                <c:pt idx="15" formatCode="General">
                  <c:v>3.94</c:v>
                </c:pt>
                <c:pt idx="16" formatCode="0.0">
                  <c:v>-3.37</c:v>
                </c:pt>
                <c:pt idx="17" formatCode="0.0">
                  <c:v>-4.32</c:v>
                </c:pt>
              </c:numCache>
            </c:numRef>
          </c:val>
          <c:extLst>
            <c:ext xmlns:c16="http://schemas.microsoft.com/office/drawing/2014/chart" uri="{C3380CC4-5D6E-409C-BE32-E72D297353CC}">
              <c16:uniqueId val="{00000002-E0D3-40D7-99F0-30D6788CB6B1}"/>
            </c:ext>
          </c:extLst>
        </c:ser>
        <c:ser>
          <c:idx val="2"/>
          <c:order val="3"/>
          <c:tx>
            <c:strRef>
              <c:f>'2.2.6'!$F$1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'2.2.6'!$F$4:$F$21</c:f>
              <c:numCache>
                <c:formatCode>0.00</c:formatCode>
                <c:ptCount val="18"/>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formatCode="General">
                  <c:v>-1.5</c:v>
                </c:pt>
                <c:pt idx="14">
                  <c:v>-6.54</c:v>
                </c:pt>
                <c:pt idx="15" formatCode="General">
                  <c:v>-8.85</c:v>
                </c:pt>
                <c:pt idx="16" formatCode="0.0">
                  <c:v>-4.97</c:v>
                </c:pt>
                <c:pt idx="17" formatCode="0.0">
                  <c:v>-9.76</c:v>
                </c:pt>
              </c:numCache>
            </c:numRef>
          </c:val>
          <c:extLst>
            <c:ext xmlns:c16="http://schemas.microsoft.com/office/drawing/2014/chart" uri="{C3380CC4-5D6E-409C-BE32-E72D297353CC}">
              <c16:uniqueId val="{00000003-E0D3-40D7-99F0-30D6788CB6B1}"/>
            </c:ext>
          </c:extLst>
        </c:ser>
        <c:ser>
          <c:idx val="3"/>
          <c:order val="4"/>
          <c:tx>
            <c:strRef>
              <c:f>'2.2.6'!$G$1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'2.2.6'!$G$4:$G$21</c:f>
              <c:numCache>
                <c:formatCode>0.00</c:formatCode>
                <c:ptCount val="18"/>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formatCode="General">
                  <c:v>0.08</c:v>
                </c:pt>
                <c:pt idx="16" formatCode="0.0">
                  <c:v>2.76</c:v>
                </c:pt>
                <c:pt idx="17" formatCode="0.0">
                  <c:v>11.28</c:v>
                </c:pt>
              </c:numCache>
            </c:numRef>
          </c:val>
          <c:extLst>
            <c:ext xmlns:c16="http://schemas.microsoft.com/office/drawing/2014/chart" uri="{C3380CC4-5D6E-409C-BE32-E72D297353CC}">
              <c16:uniqueId val="{00000004-E0D3-40D7-99F0-30D6788CB6B1}"/>
            </c:ext>
          </c:extLst>
        </c:ser>
        <c:dLbls>
          <c:showLegendKey val="0"/>
          <c:showVal val="0"/>
          <c:showCatName val="0"/>
          <c:showSerName val="0"/>
          <c:showPercent val="0"/>
          <c:showBubbleSize val="0"/>
        </c:dLbls>
        <c:gapWidth val="50"/>
        <c:overlap val="100"/>
        <c:axId val="117002624"/>
        <c:axId val="117004160"/>
      </c:barChart>
      <c:lineChart>
        <c:grouping val="standard"/>
        <c:varyColors val="0"/>
        <c:ser>
          <c:idx val="4"/>
          <c:order val="5"/>
          <c:tx>
            <c:strRef>
              <c:f>'2.2.6'!$B$1</c:f>
              <c:strCache>
                <c:ptCount val="1"/>
                <c:pt idx="0">
                  <c:v>ВВП, % р/р</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en-US">
                        <a:solidFill>
                          <a:srgbClr val="46AFE6"/>
                        </a:solidFill>
                      </a:rPr>
                      <a:pPr/>
                      <a:t>[ІМ’Я РЯДУ]</a:t>
                    </a:fld>
                    <a:endParaRPr lang="en-US"/>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0D3-40D7-99F0-30D6788CB6B1}"/>
                </c:ext>
              </c:extLst>
            </c:dLbl>
            <c:spPr>
              <a:noFill/>
              <a:ln>
                <a:noFill/>
              </a:ln>
              <a:effectLst/>
            </c:spPr>
            <c:txPr>
              <a:bodyPr wrap="square" lIns="38100" tIns="19050" rIns="38100" bIns="19050" anchor="ctr">
                <a:spAutoFit/>
              </a:bodyPr>
              <a:lstStyle/>
              <a:p>
                <a:pPr>
                  <a:defRPr>
                    <a:solidFill>
                      <a:srgbClr val="46AFE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'2.2.6'!$B$4:$B$21</c:f>
              <c:numCache>
                <c:formatCode>0.0</c:formatCode>
                <c:ptCount val="18"/>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formatCode="General">
                  <c:v>4.7</c:v>
                </c:pt>
                <c:pt idx="14" formatCode="General">
                  <c:v>3.9</c:v>
                </c:pt>
                <c:pt idx="15" formatCode="General">
                  <c:v>1.5</c:v>
                </c:pt>
                <c:pt idx="16">
                  <c:v>-1.3000000000000114</c:v>
                </c:pt>
                <c:pt idx="17">
                  <c:v>-11</c:v>
                </c:pt>
              </c:numCache>
            </c:numRef>
          </c:val>
          <c:smooth val="0"/>
          <c:extLst>
            <c:ext xmlns:c16="http://schemas.microsoft.com/office/drawing/2014/chart" uri="{C3380CC4-5D6E-409C-BE32-E72D297353CC}">
              <c16:uniqueId val="{00000006-E0D3-40D7-99F0-30D6788CB6B1}"/>
            </c:ext>
          </c:extLst>
        </c:ser>
        <c:dLbls>
          <c:showLegendKey val="0"/>
          <c:showVal val="0"/>
          <c:showCatName val="0"/>
          <c:showSerName val="0"/>
          <c:showPercent val="0"/>
          <c:showBubbleSize val="0"/>
        </c:dLbls>
        <c:marker val="1"/>
        <c:smooth val="0"/>
        <c:axId val="117002624"/>
        <c:axId val="117004160"/>
      </c:lineChart>
      <c:catAx>
        <c:axId val="1170026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7004160"/>
        <c:crosses val="autoZero"/>
        <c:auto val="0"/>
        <c:lblAlgn val="ctr"/>
        <c:lblOffset val="100"/>
        <c:tickLblSkip val="1"/>
        <c:tickMarkSkip val="8"/>
        <c:noMultiLvlLbl val="0"/>
      </c:catAx>
      <c:valAx>
        <c:axId val="117004160"/>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00262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69204535155919E-2"/>
          <c:y val="4.3815188186704837E-2"/>
          <c:w val="0.88262668383112075"/>
          <c:h val="0.6449912434659486"/>
        </c:manualLayout>
      </c:layout>
      <c:barChart>
        <c:barDir val="col"/>
        <c:grouping val="clustered"/>
        <c:varyColors val="0"/>
        <c:ser>
          <c:idx val="0"/>
          <c:order val="0"/>
          <c:tx>
            <c:strRef>
              <c:f>'B.3.1'!$C$4</c:f>
              <c:strCache>
                <c:ptCount val="1"/>
                <c:pt idx="0">
                  <c:v>since the quaruantine start</c:v>
                </c:pt>
              </c:strCache>
            </c:strRef>
          </c:tx>
          <c:spPr>
            <a:solidFill>
              <a:srgbClr val="057D46"/>
            </a:solidFill>
            <a:ln>
              <a:noFill/>
            </a:ln>
          </c:spPr>
          <c:invertIfNegative val="0"/>
          <c:cat>
            <c:strRef>
              <c:f>'B.3.1'!$D$1:$H$1</c:f>
              <c:strCache>
                <c:ptCount val="5"/>
                <c:pt idx="0">
                  <c:v>зростання &gt;25%</c:v>
                </c:pt>
                <c:pt idx="1">
                  <c:v>зростання на 5-25%</c:v>
                </c:pt>
                <c:pt idx="2">
                  <c:v>без змін</c:v>
                </c:pt>
                <c:pt idx="3">
                  <c:v>зниження на 5-25%</c:v>
                </c:pt>
                <c:pt idx="4">
                  <c:v>зниження &gt;25%</c:v>
                </c:pt>
              </c:strCache>
            </c:strRef>
          </c:cat>
          <c:val>
            <c:numRef>
              <c:f>'B.3.1'!$D$4:$H$4</c:f>
              <c:numCache>
                <c:formatCode>0.0</c:formatCode>
                <c:ptCount val="5"/>
                <c:pt idx="0">
                  <c:v>1</c:v>
                </c:pt>
                <c:pt idx="1">
                  <c:v>3.7</c:v>
                </c:pt>
                <c:pt idx="2">
                  <c:v>28.4</c:v>
                </c:pt>
                <c:pt idx="3">
                  <c:v>36.799999999999997</c:v>
                </c:pt>
                <c:pt idx="4">
                  <c:v>30.1</c:v>
                </c:pt>
              </c:numCache>
            </c:numRef>
          </c:val>
          <c:extLst>
            <c:ext xmlns:c16="http://schemas.microsoft.com/office/drawing/2014/chart" uri="{C3380CC4-5D6E-409C-BE32-E72D297353CC}">
              <c16:uniqueId val="{00000000-AD37-DC4D-852D-11DD8D4FD6BE}"/>
            </c:ext>
          </c:extLst>
        </c:ser>
        <c:ser>
          <c:idx val="1"/>
          <c:order val="1"/>
          <c:tx>
            <c:strRef>
              <c:f>'B.3.1'!$C$5</c:f>
              <c:strCache>
                <c:ptCount val="1"/>
                <c:pt idx="0">
                  <c:v>over the nex month*</c:v>
                </c:pt>
              </c:strCache>
            </c:strRef>
          </c:tx>
          <c:spPr>
            <a:solidFill>
              <a:srgbClr val="91C864"/>
            </a:solidFill>
          </c:spPr>
          <c:invertIfNegative val="0"/>
          <c:cat>
            <c:strRef>
              <c:f>'B.3.1'!$D$1:$H$1</c:f>
              <c:strCache>
                <c:ptCount val="5"/>
                <c:pt idx="0">
                  <c:v>зростання &gt;25%</c:v>
                </c:pt>
                <c:pt idx="1">
                  <c:v>зростання на 5-25%</c:v>
                </c:pt>
                <c:pt idx="2">
                  <c:v>без змін</c:v>
                </c:pt>
                <c:pt idx="3">
                  <c:v>зниження на 5-25%</c:v>
                </c:pt>
                <c:pt idx="4">
                  <c:v>зниження &gt;25%</c:v>
                </c:pt>
              </c:strCache>
            </c:strRef>
          </c:cat>
          <c:val>
            <c:numRef>
              <c:f>'B.3.1'!$D$5:$H$5</c:f>
              <c:numCache>
                <c:formatCode>0.0</c:formatCode>
                <c:ptCount val="5"/>
                <c:pt idx="0">
                  <c:v>1.4</c:v>
                </c:pt>
                <c:pt idx="1">
                  <c:v>11.5</c:v>
                </c:pt>
                <c:pt idx="2">
                  <c:v>34.4</c:v>
                </c:pt>
                <c:pt idx="3">
                  <c:v>31</c:v>
                </c:pt>
                <c:pt idx="4">
                  <c:v>21.6</c:v>
                </c:pt>
              </c:numCache>
            </c:numRef>
          </c:val>
          <c:extLst>
            <c:ext xmlns:c16="http://schemas.microsoft.com/office/drawing/2014/chart" uri="{C3380CC4-5D6E-409C-BE32-E72D297353CC}">
              <c16:uniqueId val="{00000001-AD37-DC4D-852D-11DD8D4FD6BE}"/>
            </c:ext>
          </c:extLst>
        </c:ser>
        <c:dLbls>
          <c:showLegendKey val="0"/>
          <c:showVal val="0"/>
          <c:showCatName val="0"/>
          <c:showSerName val="0"/>
          <c:showPercent val="0"/>
          <c:showBubbleSize val="0"/>
        </c:dLbls>
        <c:gapWidth val="50"/>
        <c:overlap val="-27"/>
        <c:axId val="120142080"/>
        <c:axId val="120147968"/>
      </c:barChart>
      <c:catAx>
        <c:axId val="120142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20147968"/>
        <c:crosses val="autoZero"/>
        <c:auto val="1"/>
        <c:lblAlgn val="ctr"/>
        <c:lblOffset val="100"/>
        <c:tickMarkSkip val="2"/>
        <c:noMultiLvlLbl val="0"/>
      </c:catAx>
      <c:valAx>
        <c:axId val="120147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2014208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4.1950245349766067E-2"/>
          <c:y val="0.85804619714874297"/>
          <c:w val="0.9235220972197894"/>
          <c:h val="0.13714771386810126"/>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97E-2"/>
          <c:y val="4.2144088024754903E-2"/>
          <c:w val="0.87929950664880596"/>
          <c:h val="0.49265021983093399"/>
        </c:manualLayout>
      </c:layout>
      <c:barChart>
        <c:barDir val="col"/>
        <c:grouping val="stacked"/>
        <c:varyColors val="0"/>
        <c:ser>
          <c:idx val="0"/>
          <c:order val="0"/>
          <c:tx>
            <c:strRef>
              <c:f>'1.3'!$D$1</c:f>
              <c:strCache>
                <c:ptCount val="1"/>
                <c:pt idx="0">
                  <c:v>Інші витрати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Італія</c:v>
                </c:pt>
                <c:pt idx="1">
                  <c:v>Німеччина</c:v>
                </c:pt>
                <c:pt idx="2">
                  <c:v>Британія</c:v>
                </c:pt>
                <c:pt idx="3">
                  <c:v>Франція</c:v>
                </c:pt>
                <c:pt idx="4">
                  <c:v>Чехія</c:v>
                </c:pt>
                <c:pt idx="5">
                  <c:v>США</c:v>
                </c:pt>
                <c:pt idx="6">
                  <c:v>Бельгія</c:v>
                </c:pt>
                <c:pt idx="7">
                  <c:v>Австрія</c:v>
                </c:pt>
                <c:pt idx="8">
                  <c:v>Греція</c:v>
                </c:pt>
                <c:pt idx="9">
                  <c:v>Іспанія</c:v>
                </c:pt>
                <c:pt idx="10">
                  <c:v>Нідерланди</c:v>
                </c:pt>
                <c:pt idx="11">
                  <c:v>Польща</c:v>
                </c:pt>
                <c:pt idx="12">
                  <c:v>Португалія</c:v>
                </c:pt>
                <c:pt idx="13">
                  <c:v>Литва</c:v>
                </c:pt>
                <c:pt idx="14">
                  <c:v>Казахстан</c:v>
                </c:pt>
                <c:pt idx="15">
                  <c:v>Угорщина</c:v>
                </c:pt>
                <c:pt idx="16">
                  <c:v>Індія</c:v>
                </c:pt>
                <c:pt idx="17">
                  <c:v>Туреччина</c:v>
                </c:pt>
                <c:pt idx="18">
                  <c:v>Румунія</c:v>
                </c:pt>
                <c:pt idx="19">
                  <c:v>Болгарія</c:v>
                </c:pt>
                <c:pt idx="20">
                  <c:v>Естонія</c:v>
                </c:pt>
                <c:pt idx="21">
                  <c:v>Росія</c:v>
                </c:pt>
              </c:strCache>
            </c:strRef>
          </c:cat>
          <c:val>
            <c:numRef>
              <c:f>'1.3'!$D$4:$D$25</c:f>
              <c:numCache>
                <c:formatCode>0.0</c:formatCode>
                <c:ptCount val="22"/>
                <c:pt idx="0">
                  <c:v>4.7</c:v>
                </c:pt>
                <c:pt idx="1">
                  <c:v>11.5</c:v>
                </c:pt>
                <c:pt idx="2">
                  <c:v>0.7</c:v>
                </c:pt>
                <c:pt idx="3">
                  <c:v>2.2999999999999998</c:v>
                </c:pt>
                <c:pt idx="4">
                  <c:v>2</c:v>
                </c:pt>
                <c:pt idx="5">
                  <c:v>4</c:v>
                </c:pt>
                <c:pt idx="6">
                  <c:v>0.5</c:v>
                </c:pt>
                <c:pt idx="7">
                  <c:v>4.8</c:v>
                </c:pt>
                <c:pt idx="8">
                  <c:v>7.1</c:v>
                </c:pt>
                <c:pt idx="9">
                  <c:v>0.7</c:v>
                </c:pt>
                <c:pt idx="10">
                  <c:v>1.5</c:v>
                </c:pt>
                <c:pt idx="11">
                  <c:v>5.3</c:v>
                </c:pt>
                <c:pt idx="12">
                  <c:v>0.9</c:v>
                </c:pt>
                <c:pt idx="13">
                  <c:v>1.5</c:v>
                </c:pt>
                <c:pt idx="14">
                  <c:v>4.5</c:v>
                </c:pt>
                <c:pt idx="15">
                  <c:v>2.6</c:v>
                </c:pt>
                <c:pt idx="16">
                  <c:v>3.7</c:v>
                </c:pt>
                <c:pt idx="17">
                  <c:v>5</c:v>
                </c:pt>
                <c:pt idx="18">
                  <c:v>0.8</c:v>
                </c:pt>
                <c:pt idx="19">
                  <c:v>1</c:v>
                </c:pt>
                <c:pt idx="20">
                  <c:v>1.3</c:v>
                </c:pt>
                <c:pt idx="21">
                  <c:v>1</c:v>
                </c:pt>
              </c:numCache>
            </c:numRef>
          </c:val>
          <c:extLst>
            <c:ext xmlns:c16="http://schemas.microsoft.com/office/drawing/2014/chart" uri="{C3380CC4-5D6E-409C-BE32-E72D297353CC}">
              <c16:uniqueId val="{00000000-0496-48F1-8120-3AECF19BB7CD}"/>
            </c:ext>
          </c:extLst>
        </c:ser>
        <c:ser>
          <c:idx val="1"/>
          <c:order val="1"/>
          <c:tx>
            <c:strRef>
              <c:f>'1.3'!$E$1</c:f>
              <c:strCache>
                <c:ptCount val="1"/>
                <c:pt idx="0">
                  <c:v>Відстрочення або відміна сплати податку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Італія</c:v>
                </c:pt>
                <c:pt idx="1">
                  <c:v>Німеччина</c:v>
                </c:pt>
                <c:pt idx="2">
                  <c:v>Британія</c:v>
                </c:pt>
                <c:pt idx="3">
                  <c:v>Франція</c:v>
                </c:pt>
                <c:pt idx="4">
                  <c:v>Чехія</c:v>
                </c:pt>
                <c:pt idx="5">
                  <c:v>США</c:v>
                </c:pt>
                <c:pt idx="6">
                  <c:v>Бельгія</c:v>
                </c:pt>
                <c:pt idx="7">
                  <c:v>Австрія</c:v>
                </c:pt>
                <c:pt idx="8">
                  <c:v>Греція</c:v>
                </c:pt>
                <c:pt idx="9">
                  <c:v>Іспанія</c:v>
                </c:pt>
                <c:pt idx="10">
                  <c:v>Нідерланди</c:v>
                </c:pt>
                <c:pt idx="11">
                  <c:v>Польща</c:v>
                </c:pt>
                <c:pt idx="12">
                  <c:v>Португалія</c:v>
                </c:pt>
                <c:pt idx="13">
                  <c:v>Литва</c:v>
                </c:pt>
                <c:pt idx="14">
                  <c:v>Казахстан</c:v>
                </c:pt>
                <c:pt idx="15">
                  <c:v>Угорщина</c:v>
                </c:pt>
                <c:pt idx="16">
                  <c:v>Індія</c:v>
                </c:pt>
                <c:pt idx="17">
                  <c:v>Туреччина</c:v>
                </c:pt>
                <c:pt idx="18">
                  <c:v>Румунія</c:v>
                </c:pt>
                <c:pt idx="19">
                  <c:v>Болгарія</c:v>
                </c:pt>
                <c:pt idx="20">
                  <c:v>Естонія</c:v>
                </c:pt>
                <c:pt idx="21">
                  <c:v>Росія</c:v>
                </c:pt>
              </c:strCache>
            </c:strRef>
          </c:cat>
          <c:val>
            <c:numRef>
              <c:f>'1.3'!$E$4:$E$25</c:f>
              <c:numCache>
                <c:formatCode>0.0</c:formatCode>
                <c:ptCount val="22"/>
                <c:pt idx="0">
                  <c:v>0.8</c:v>
                </c:pt>
                <c:pt idx="1">
                  <c:v>0</c:v>
                </c:pt>
                <c:pt idx="2">
                  <c:v>0.7</c:v>
                </c:pt>
                <c:pt idx="3">
                  <c:v>1.1000000000000001</c:v>
                </c:pt>
                <c:pt idx="4">
                  <c:v>2.6</c:v>
                </c:pt>
                <c:pt idx="5">
                  <c:v>1.6</c:v>
                </c:pt>
                <c:pt idx="6">
                  <c:v>1</c:v>
                </c:pt>
                <c:pt idx="7">
                  <c:v>2.8</c:v>
                </c:pt>
                <c:pt idx="8">
                  <c:v>1.76</c:v>
                </c:pt>
                <c:pt idx="9">
                  <c:v>0.5</c:v>
                </c:pt>
                <c:pt idx="10">
                  <c:v>3.8</c:v>
                </c:pt>
                <c:pt idx="11">
                  <c:v>0</c:v>
                </c:pt>
                <c:pt idx="12">
                  <c:v>3.7</c:v>
                </c:pt>
                <c:pt idx="13">
                  <c:v>1.3</c:v>
                </c:pt>
                <c:pt idx="14">
                  <c:v>0</c:v>
                </c:pt>
                <c:pt idx="15">
                  <c:v>0.8</c:v>
                </c:pt>
                <c:pt idx="16">
                  <c:v>0</c:v>
                </c:pt>
                <c:pt idx="17">
                  <c:v>0</c:v>
                </c:pt>
                <c:pt idx="18">
                  <c:v>2.2000000000000002</c:v>
                </c:pt>
                <c:pt idx="19">
                  <c:v>0.6</c:v>
                </c:pt>
                <c:pt idx="20">
                  <c:v>1</c:v>
                </c:pt>
                <c:pt idx="21">
                  <c:v>0.6</c:v>
                </c:pt>
              </c:numCache>
            </c:numRef>
          </c:val>
          <c:extLst>
            <c:ext xmlns:c16="http://schemas.microsoft.com/office/drawing/2014/chart" uri="{C3380CC4-5D6E-409C-BE32-E72D297353CC}">
              <c16:uniqueId val="{00000001-0496-48F1-8120-3AECF19BB7CD}"/>
            </c:ext>
          </c:extLst>
        </c:ser>
        <c:ser>
          <c:idx val="2"/>
          <c:order val="2"/>
          <c:tx>
            <c:strRef>
              <c:f>'1.3'!$F$1</c:f>
              <c:strCache>
                <c:ptCount val="1"/>
                <c:pt idx="0">
                  <c:v>Соціальні видатки </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Італія</c:v>
                </c:pt>
                <c:pt idx="1">
                  <c:v>Німеччина</c:v>
                </c:pt>
                <c:pt idx="2">
                  <c:v>Британія</c:v>
                </c:pt>
                <c:pt idx="3">
                  <c:v>Франція</c:v>
                </c:pt>
                <c:pt idx="4">
                  <c:v>Чехія</c:v>
                </c:pt>
                <c:pt idx="5">
                  <c:v>США</c:v>
                </c:pt>
                <c:pt idx="6">
                  <c:v>Бельгія</c:v>
                </c:pt>
                <c:pt idx="7">
                  <c:v>Австрія</c:v>
                </c:pt>
                <c:pt idx="8">
                  <c:v>Греція</c:v>
                </c:pt>
                <c:pt idx="9">
                  <c:v>Іспанія</c:v>
                </c:pt>
                <c:pt idx="10">
                  <c:v>Нідерланди</c:v>
                </c:pt>
                <c:pt idx="11">
                  <c:v>Польща</c:v>
                </c:pt>
                <c:pt idx="12">
                  <c:v>Португалія</c:v>
                </c:pt>
                <c:pt idx="13">
                  <c:v>Литва</c:v>
                </c:pt>
                <c:pt idx="14">
                  <c:v>Казахстан</c:v>
                </c:pt>
                <c:pt idx="15">
                  <c:v>Угорщина</c:v>
                </c:pt>
                <c:pt idx="16">
                  <c:v>Індія</c:v>
                </c:pt>
                <c:pt idx="17">
                  <c:v>Туреччина</c:v>
                </c:pt>
                <c:pt idx="18">
                  <c:v>Румунія</c:v>
                </c:pt>
                <c:pt idx="19">
                  <c:v>Болгарія</c:v>
                </c:pt>
                <c:pt idx="20">
                  <c:v>Естонія</c:v>
                </c:pt>
                <c:pt idx="21">
                  <c:v>Росія</c:v>
                </c:pt>
              </c:strCache>
            </c:strRef>
          </c:cat>
          <c:val>
            <c:numRef>
              <c:f>'1.3'!$F$4:$F$25</c:f>
              <c:numCache>
                <c:formatCode>0.0</c:formatCode>
                <c:ptCount val="22"/>
                <c:pt idx="0">
                  <c:v>1.5</c:v>
                </c:pt>
                <c:pt idx="1">
                  <c:v>0.3</c:v>
                </c:pt>
                <c:pt idx="2">
                  <c:v>4</c:v>
                </c:pt>
                <c:pt idx="3">
                  <c:v>1.3</c:v>
                </c:pt>
                <c:pt idx="4">
                  <c:v>0.3</c:v>
                </c:pt>
                <c:pt idx="5">
                  <c:v>2.2999999999999998</c:v>
                </c:pt>
                <c:pt idx="6">
                  <c:v>0.9</c:v>
                </c:pt>
                <c:pt idx="7">
                  <c:v>3</c:v>
                </c:pt>
                <c:pt idx="8">
                  <c:v>1.63</c:v>
                </c:pt>
                <c:pt idx="9">
                  <c:v>2.2000000000000002</c:v>
                </c:pt>
                <c:pt idx="10">
                  <c:v>3.2</c:v>
                </c:pt>
                <c:pt idx="11">
                  <c:v>1.3</c:v>
                </c:pt>
                <c:pt idx="12">
                  <c:v>0.6</c:v>
                </c:pt>
                <c:pt idx="13">
                  <c:v>3.8</c:v>
                </c:pt>
                <c:pt idx="14">
                  <c:v>2.1</c:v>
                </c:pt>
                <c:pt idx="15">
                  <c:v>0.5</c:v>
                </c:pt>
                <c:pt idx="16">
                  <c:v>2.2999999999999998</c:v>
                </c:pt>
                <c:pt idx="17">
                  <c:v>0</c:v>
                </c:pt>
                <c:pt idx="18">
                  <c:v>0.7</c:v>
                </c:pt>
                <c:pt idx="19">
                  <c:v>1.2</c:v>
                </c:pt>
                <c:pt idx="20">
                  <c:v>1</c:v>
                </c:pt>
                <c:pt idx="21">
                  <c:v>0.3</c:v>
                </c:pt>
              </c:numCache>
            </c:numRef>
          </c:val>
          <c:extLst>
            <c:ext xmlns:c16="http://schemas.microsoft.com/office/drawing/2014/chart" uri="{C3380CC4-5D6E-409C-BE32-E72D297353CC}">
              <c16:uniqueId val="{00000002-0496-48F1-8120-3AECF19BB7CD}"/>
            </c:ext>
          </c:extLst>
        </c:ser>
        <c:ser>
          <c:idx val="3"/>
          <c:order val="3"/>
          <c:tx>
            <c:strRef>
              <c:f>'1.3'!$G$1</c:f>
              <c:strCache>
                <c:ptCount val="1"/>
                <c:pt idx="0">
                  <c:v>Гранти і субсидії для підприємств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Італія</c:v>
                </c:pt>
                <c:pt idx="1">
                  <c:v>Німеччина</c:v>
                </c:pt>
                <c:pt idx="2">
                  <c:v>Британія</c:v>
                </c:pt>
                <c:pt idx="3">
                  <c:v>Франція</c:v>
                </c:pt>
                <c:pt idx="4">
                  <c:v>Чехія</c:v>
                </c:pt>
                <c:pt idx="5">
                  <c:v>США</c:v>
                </c:pt>
                <c:pt idx="6">
                  <c:v>Бельгія</c:v>
                </c:pt>
                <c:pt idx="7">
                  <c:v>Австрія</c:v>
                </c:pt>
                <c:pt idx="8">
                  <c:v>Греція</c:v>
                </c:pt>
                <c:pt idx="9">
                  <c:v>Іспанія</c:v>
                </c:pt>
                <c:pt idx="10">
                  <c:v>Нідерланди</c:v>
                </c:pt>
                <c:pt idx="11">
                  <c:v>Польща</c:v>
                </c:pt>
                <c:pt idx="12">
                  <c:v>Португалія</c:v>
                </c:pt>
                <c:pt idx="13">
                  <c:v>Литва</c:v>
                </c:pt>
                <c:pt idx="14">
                  <c:v>Казахстан</c:v>
                </c:pt>
                <c:pt idx="15">
                  <c:v>Угорщина</c:v>
                </c:pt>
                <c:pt idx="16">
                  <c:v>Індія</c:v>
                </c:pt>
                <c:pt idx="17">
                  <c:v>Туреччина</c:v>
                </c:pt>
                <c:pt idx="18">
                  <c:v>Румунія</c:v>
                </c:pt>
                <c:pt idx="19">
                  <c:v>Болгарія</c:v>
                </c:pt>
                <c:pt idx="20">
                  <c:v>Естонія</c:v>
                </c:pt>
                <c:pt idx="21">
                  <c:v>Росія</c:v>
                </c:pt>
              </c:strCache>
            </c:strRef>
          </c:cat>
          <c:val>
            <c:numRef>
              <c:f>'1.3'!$G$4:$G$25</c:f>
              <c:numCache>
                <c:formatCode>0.0</c:formatCode>
                <c:ptCount val="22"/>
                <c:pt idx="0">
                  <c:v>0</c:v>
                </c:pt>
                <c:pt idx="1">
                  <c:v>2.2000000000000002</c:v>
                </c:pt>
                <c:pt idx="2">
                  <c:v>0.7</c:v>
                </c:pt>
                <c:pt idx="3">
                  <c:v>0</c:v>
                </c:pt>
                <c:pt idx="4">
                  <c:v>0</c:v>
                </c:pt>
                <c:pt idx="5">
                  <c:v>0.3</c:v>
                </c:pt>
                <c:pt idx="6">
                  <c:v>0</c:v>
                </c:pt>
                <c:pt idx="7">
                  <c:v>0</c:v>
                </c:pt>
                <c:pt idx="8">
                  <c:v>1.1200000000000001</c:v>
                </c:pt>
                <c:pt idx="9">
                  <c:v>0</c:v>
                </c:pt>
                <c:pt idx="10">
                  <c:v>0</c:v>
                </c:pt>
                <c:pt idx="11">
                  <c:v>3.4</c:v>
                </c:pt>
                <c:pt idx="12">
                  <c:v>0</c:v>
                </c:pt>
                <c:pt idx="13">
                  <c:v>0</c:v>
                </c:pt>
                <c:pt idx="14">
                  <c:v>0.4</c:v>
                </c:pt>
                <c:pt idx="15">
                  <c:v>0.5</c:v>
                </c:pt>
                <c:pt idx="16">
                  <c:v>0</c:v>
                </c:pt>
                <c:pt idx="17">
                  <c:v>0</c:v>
                </c:pt>
                <c:pt idx="18">
                  <c:v>0</c:v>
                </c:pt>
                <c:pt idx="19">
                  <c:v>0</c:v>
                </c:pt>
                <c:pt idx="20">
                  <c:v>0.1</c:v>
                </c:pt>
                <c:pt idx="21">
                  <c:v>0.1</c:v>
                </c:pt>
              </c:numCache>
            </c:numRef>
          </c:val>
          <c:extLst>
            <c:ext xmlns:c16="http://schemas.microsoft.com/office/drawing/2014/chart" uri="{C3380CC4-5D6E-409C-BE32-E72D297353CC}">
              <c16:uniqueId val="{00000003-0496-48F1-8120-3AECF19BB7CD}"/>
            </c:ext>
          </c:extLst>
        </c:ser>
        <c:ser>
          <c:idx val="4"/>
          <c:order val="4"/>
          <c:tx>
            <c:strRef>
              <c:f>'1.3'!$H$1</c:f>
              <c:strCache>
                <c:ptCount val="1"/>
                <c:pt idx="0">
                  <c:v>Кредити та кредитні гарантії</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Італія</c:v>
                </c:pt>
                <c:pt idx="1">
                  <c:v>Німеччина</c:v>
                </c:pt>
                <c:pt idx="2">
                  <c:v>Британія</c:v>
                </c:pt>
                <c:pt idx="3">
                  <c:v>Франція</c:v>
                </c:pt>
                <c:pt idx="4">
                  <c:v>Чехія</c:v>
                </c:pt>
                <c:pt idx="5">
                  <c:v>США</c:v>
                </c:pt>
                <c:pt idx="6">
                  <c:v>Бельгія</c:v>
                </c:pt>
                <c:pt idx="7">
                  <c:v>Австрія</c:v>
                </c:pt>
                <c:pt idx="8">
                  <c:v>Греція</c:v>
                </c:pt>
                <c:pt idx="9">
                  <c:v>Іспанія</c:v>
                </c:pt>
                <c:pt idx="10">
                  <c:v>Нідерланди</c:v>
                </c:pt>
                <c:pt idx="11">
                  <c:v>Польща</c:v>
                </c:pt>
                <c:pt idx="12">
                  <c:v>Португалія</c:v>
                </c:pt>
                <c:pt idx="13">
                  <c:v>Литва</c:v>
                </c:pt>
                <c:pt idx="14">
                  <c:v>Казахстан</c:v>
                </c:pt>
                <c:pt idx="15">
                  <c:v>Угорщина</c:v>
                </c:pt>
                <c:pt idx="16">
                  <c:v>Індія</c:v>
                </c:pt>
                <c:pt idx="17">
                  <c:v>Туреччина</c:v>
                </c:pt>
                <c:pt idx="18">
                  <c:v>Румунія</c:v>
                </c:pt>
                <c:pt idx="19">
                  <c:v>Болгарія</c:v>
                </c:pt>
                <c:pt idx="20">
                  <c:v>Естонія</c:v>
                </c:pt>
                <c:pt idx="21">
                  <c:v>Росія</c:v>
                </c:pt>
              </c:strCache>
            </c:strRef>
          </c:cat>
          <c:val>
            <c:numRef>
              <c:f>'1.3'!$H$4:$H$25</c:f>
              <c:numCache>
                <c:formatCode>0.0</c:formatCode>
                <c:ptCount val="22"/>
                <c:pt idx="0">
                  <c:v>34.6</c:v>
                </c:pt>
                <c:pt idx="1">
                  <c:v>23.9</c:v>
                </c:pt>
                <c:pt idx="2">
                  <c:v>15.6</c:v>
                </c:pt>
                <c:pt idx="3">
                  <c:v>13</c:v>
                </c:pt>
                <c:pt idx="4">
                  <c:v>11.4</c:v>
                </c:pt>
                <c:pt idx="5">
                  <c:v>5.8</c:v>
                </c:pt>
                <c:pt idx="6">
                  <c:v>10.6</c:v>
                </c:pt>
                <c:pt idx="7">
                  <c:v>2.2999999999999998</c:v>
                </c:pt>
                <c:pt idx="8">
                  <c:v>1.1000000000000001</c:v>
                </c:pt>
                <c:pt idx="9">
                  <c:v>9.3000000000000007</c:v>
                </c:pt>
                <c:pt idx="10">
                  <c:v>4.0999999999999996</c:v>
                </c:pt>
                <c:pt idx="11">
                  <c:v>0.6</c:v>
                </c:pt>
                <c:pt idx="12">
                  <c:v>4.3</c:v>
                </c:pt>
                <c:pt idx="13">
                  <c:v>2.7</c:v>
                </c:pt>
                <c:pt idx="14">
                  <c:v>0.7</c:v>
                </c:pt>
                <c:pt idx="15">
                  <c:v>1.8</c:v>
                </c:pt>
                <c:pt idx="16">
                  <c:v>0</c:v>
                </c:pt>
                <c:pt idx="17">
                  <c:v>0.6</c:v>
                </c:pt>
                <c:pt idx="18">
                  <c:v>1.4</c:v>
                </c:pt>
                <c:pt idx="19">
                  <c:v>1.5</c:v>
                </c:pt>
                <c:pt idx="20">
                  <c:v>0.7</c:v>
                </c:pt>
                <c:pt idx="21">
                  <c:v>0.6</c:v>
                </c:pt>
              </c:numCache>
            </c:numRef>
          </c:val>
          <c:extLst>
            <c:ext xmlns:c16="http://schemas.microsoft.com/office/drawing/2014/chart" uri="{C3380CC4-5D6E-409C-BE32-E72D297353CC}">
              <c16:uniqueId val="{00000004-0496-48F1-8120-3AECF19BB7CD}"/>
            </c:ext>
          </c:extLst>
        </c:ser>
        <c:dLbls>
          <c:showLegendKey val="0"/>
          <c:showVal val="0"/>
          <c:showCatName val="0"/>
          <c:showSerName val="0"/>
          <c:showPercent val="0"/>
          <c:showBubbleSize val="0"/>
        </c:dLbls>
        <c:gapWidth val="50"/>
        <c:overlap val="100"/>
        <c:axId val="75288960"/>
        <c:axId val="75290496"/>
      </c:barChart>
      <c:catAx>
        <c:axId val="752889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5290496"/>
        <c:crosses val="autoZero"/>
        <c:auto val="1"/>
        <c:lblAlgn val="ctr"/>
        <c:lblOffset val="100"/>
        <c:noMultiLvlLbl val="0"/>
      </c:catAx>
      <c:valAx>
        <c:axId val="75290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52889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9003E-2"/>
          <c:y val="0.774225061010124"/>
          <c:w val="0.92946058091286299"/>
          <c:h val="0.210977730038455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07083346946775E-2"/>
          <c:y val="4.9145412529955496E-2"/>
          <c:w val="0.88497663933087201"/>
          <c:h val="0.696423274125618"/>
        </c:manualLayout>
      </c:layout>
      <c:lineChart>
        <c:grouping val="standard"/>
        <c:varyColors val="0"/>
        <c:ser>
          <c:idx val="0"/>
          <c:order val="0"/>
          <c:tx>
            <c:strRef>
              <c:f>'B.3.2'!$B$3</c:f>
              <c:strCache>
                <c:ptCount val="1"/>
                <c:pt idx="0">
                  <c:v>Expensive raw materials</c:v>
                </c:pt>
              </c:strCache>
            </c:strRef>
          </c:tx>
          <c:spPr>
            <a:ln w="25400">
              <a:solidFill>
                <a:srgbClr val="057D46"/>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'B.3.2'!$B$4:$B$53</c:f>
              <c:numCache>
                <c:formatCode>0.0</c:formatCode>
                <c:ptCount val="50"/>
                <c:pt idx="0">
                  <c:v>63.8</c:v>
                </c:pt>
                <c:pt idx="1">
                  <c:v>68.099999999999994</c:v>
                </c:pt>
                <c:pt idx="2">
                  <c:v>64.900000000000006</c:v>
                </c:pt>
                <c:pt idx="3">
                  <c:v>60</c:v>
                </c:pt>
                <c:pt idx="4">
                  <c:v>58.9</c:v>
                </c:pt>
                <c:pt idx="5">
                  <c:v>60</c:v>
                </c:pt>
                <c:pt idx="6">
                  <c:v>56.7</c:v>
                </c:pt>
                <c:pt idx="7">
                  <c:v>58.6</c:v>
                </c:pt>
                <c:pt idx="8">
                  <c:v>47.9</c:v>
                </c:pt>
                <c:pt idx="9">
                  <c:v>48.7</c:v>
                </c:pt>
                <c:pt idx="10">
                  <c:v>47.6</c:v>
                </c:pt>
                <c:pt idx="11">
                  <c:v>47.9</c:v>
                </c:pt>
                <c:pt idx="12">
                  <c:v>53.6</c:v>
                </c:pt>
                <c:pt idx="13">
                  <c:v>53</c:v>
                </c:pt>
                <c:pt idx="14">
                  <c:v>50.6</c:v>
                </c:pt>
                <c:pt idx="15">
                  <c:v>49.1</c:v>
                </c:pt>
                <c:pt idx="16">
                  <c:v>45.9</c:v>
                </c:pt>
                <c:pt idx="17">
                  <c:v>42.3</c:v>
                </c:pt>
                <c:pt idx="18">
                  <c:v>47.2</c:v>
                </c:pt>
                <c:pt idx="19">
                  <c:v>44</c:v>
                </c:pt>
                <c:pt idx="20">
                  <c:v>40.700000000000003</c:v>
                </c:pt>
                <c:pt idx="21">
                  <c:v>40</c:v>
                </c:pt>
                <c:pt idx="22">
                  <c:v>37.6</c:v>
                </c:pt>
                <c:pt idx="23">
                  <c:v>35.799999999999997</c:v>
                </c:pt>
                <c:pt idx="24">
                  <c:v>38.4</c:v>
                </c:pt>
                <c:pt idx="25">
                  <c:v>40.4</c:v>
                </c:pt>
                <c:pt idx="26">
                  <c:v>38.6</c:v>
                </c:pt>
                <c:pt idx="27">
                  <c:v>40.299999999999997</c:v>
                </c:pt>
                <c:pt idx="28">
                  <c:v>48.9</c:v>
                </c:pt>
                <c:pt idx="29">
                  <c:v>47.4</c:v>
                </c:pt>
                <c:pt idx="30">
                  <c:v>46</c:v>
                </c:pt>
                <c:pt idx="31">
                  <c:v>42.5</c:v>
                </c:pt>
                <c:pt idx="32">
                  <c:v>40.4</c:v>
                </c:pt>
                <c:pt idx="33">
                  <c:v>42</c:v>
                </c:pt>
                <c:pt idx="34">
                  <c:v>40.200000000000003</c:v>
                </c:pt>
                <c:pt idx="35">
                  <c:v>42.2</c:v>
                </c:pt>
                <c:pt idx="36">
                  <c:v>45</c:v>
                </c:pt>
                <c:pt idx="37">
                  <c:v>39.9</c:v>
                </c:pt>
                <c:pt idx="38">
                  <c:v>43.4</c:v>
                </c:pt>
                <c:pt idx="39">
                  <c:v>40.4</c:v>
                </c:pt>
                <c:pt idx="40">
                  <c:v>44</c:v>
                </c:pt>
                <c:pt idx="41">
                  <c:v>42.4</c:v>
                </c:pt>
                <c:pt idx="42">
                  <c:v>40.6</c:v>
                </c:pt>
                <c:pt idx="43">
                  <c:v>40</c:v>
                </c:pt>
                <c:pt idx="44">
                  <c:v>40.4</c:v>
                </c:pt>
                <c:pt idx="45">
                  <c:v>39.5</c:v>
                </c:pt>
                <c:pt idx="46">
                  <c:v>39.700000000000003</c:v>
                </c:pt>
                <c:pt idx="47">
                  <c:v>36</c:v>
                </c:pt>
                <c:pt idx="48">
                  <c:v>31.9</c:v>
                </c:pt>
                <c:pt idx="49">
                  <c:v>30</c:v>
                </c:pt>
              </c:numCache>
            </c:numRef>
          </c:val>
          <c:smooth val="0"/>
          <c:extLst>
            <c:ext xmlns:c16="http://schemas.microsoft.com/office/drawing/2014/chart" uri="{C3380CC4-5D6E-409C-BE32-E72D297353CC}">
              <c16:uniqueId val="{00000000-48F4-BE49-8DBF-9C0EF7532C74}"/>
            </c:ext>
          </c:extLst>
        </c:ser>
        <c:ser>
          <c:idx val="1"/>
          <c:order val="1"/>
          <c:tx>
            <c:strRef>
              <c:f>'B.3.2'!$C$3</c:f>
              <c:strCache>
                <c:ptCount val="1"/>
                <c:pt idx="0">
                  <c:v>Lack of employees</c:v>
                </c:pt>
              </c:strCache>
            </c:strRef>
          </c:tx>
          <c:spPr>
            <a:ln w="25400">
              <a:solidFill>
                <a:srgbClr val="91C864"/>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'B.3.2'!$C$4:$C$53</c:f>
              <c:numCache>
                <c:formatCode>0.0</c:formatCode>
                <c:ptCount val="50"/>
                <c:pt idx="0">
                  <c:v>29.6</c:v>
                </c:pt>
                <c:pt idx="1">
                  <c:v>27.6</c:v>
                </c:pt>
                <c:pt idx="2">
                  <c:v>26.9</c:v>
                </c:pt>
                <c:pt idx="3">
                  <c:v>20.9</c:v>
                </c:pt>
                <c:pt idx="4">
                  <c:v>11.4</c:v>
                </c:pt>
                <c:pt idx="5">
                  <c:v>14</c:v>
                </c:pt>
                <c:pt idx="6">
                  <c:v>13.1</c:v>
                </c:pt>
                <c:pt idx="7">
                  <c:v>15.8</c:v>
                </c:pt>
                <c:pt idx="8">
                  <c:v>15.2</c:v>
                </c:pt>
                <c:pt idx="9">
                  <c:v>18.600000000000001</c:v>
                </c:pt>
                <c:pt idx="10">
                  <c:v>23.2</c:v>
                </c:pt>
                <c:pt idx="11">
                  <c:v>17.600000000000001</c:v>
                </c:pt>
                <c:pt idx="12">
                  <c:v>17.7</c:v>
                </c:pt>
                <c:pt idx="13">
                  <c:v>16.600000000000001</c:v>
                </c:pt>
                <c:pt idx="14">
                  <c:v>20.399999999999999</c:v>
                </c:pt>
                <c:pt idx="15">
                  <c:v>18.399999999999999</c:v>
                </c:pt>
                <c:pt idx="16">
                  <c:v>15.7</c:v>
                </c:pt>
                <c:pt idx="17">
                  <c:v>19.600000000000001</c:v>
                </c:pt>
                <c:pt idx="18">
                  <c:v>18</c:v>
                </c:pt>
                <c:pt idx="19">
                  <c:v>20.3</c:v>
                </c:pt>
                <c:pt idx="20">
                  <c:v>16.600000000000001</c:v>
                </c:pt>
                <c:pt idx="21">
                  <c:v>18.5</c:v>
                </c:pt>
                <c:pt idx="22">
                  <c:v>15.5</c:v>
                </c:pt>
                <c:pt idx="23">
                  <c:v>16.3</c:v>
                </c:pt>
                <c:pt idx="24">
                  <c:v>13</c:v>
                </c:pt>
                <c:pt idx="25">
                  <c:v>10.9</c:v>
                </c:pt>
                <c:pt idx="26">
                  <c:v>10.1</c:v>
                </c:pt>
                <c:pt idx="27">
                  <c:v>10.9</c:v>
                </c:pt>
                <c:pt idx="28">
                  <c:v>9.4</c:v>
                </c:pt>
                <c:pt idx="29">
                  <c:v>9.5</c:v>
                </c:pt>
                <c:pt idx="30">
                  <c:v>10.3</c:v>
                </c:pt>
                <c:pt idx="31">
                  <c:v>10.5</c:v>
                </c:pt>
                <c:pt idx="32">
                  <c:v>10.6</c:v>
                </c:pt>
                <c:pt idx="33">
                  <c:v>12</c:v>
                </c:pt>
                <c:pt idx="34">
                  <c:v>16.600000000000001</c:v>
                </c:pt>
                <c:pt idx="35">
                  <c:v>16</c:v>
                </c:pt>
                <c:pt idx="36">
                  <c:v>18.100000000000001</c:v>
                </c:pt>
                <c:pt idx="37">
                  <c:v>18.7</c:v>
                </c:pt>
                <c:pt idx="38">
                  <c:v>22.4</c:v>
                </c:pt>
                <c:pt idx="39">
                  <c:v>26.9</c:v>
                </c:pt>
                <c:pt idx="40">
                  <c:v>25.8</c:v>
                </c:pt>
                <c:pt idx="41">
                  <c:v>26.5</c:v>
                </c:pt>
                <c:pt idx="42">
                  <c:v>32.299999999999997</c:v>
                </c:pt>
                <c:pt idx="43">
                  <c:v>33</c:v>
                </c:pt>
                <c:pt idx="44">
                  <c:v>31.6</c:v>
                </c:pt>
                <c:pt idx="45">
                  <c:v>31.8</c:v>
                </c:pt>
                <c:pt idx="46">
                  <c:v>33.6</c:v>
                </c:pt>
                <c:pt idx="47">
                  <c:v>33.700000000000003</c:v>
                </c:pt>
                <c:pt idx="48">
                  <c:v>33.5</c:v>
                </c:pt>
                <c:pt idx="49">
                  <c:v>27.2</c:v>
                </c:pt>
              </c:numCache>
            </c:numRef>
          </c:val>
          <c:smooth val="0"/>
          <c:extLst>
            <c:ext xmlns:c16="http://schemas.microsoft.com/office/drawing/2014/chart" uri="{C3380CC4-5D6E-409C-BE32-E72D297353CC}">
              <c16:uniqueId val="{00000001-48F4-BE49-8DBF-9C0EF7532C74}"/>
            </c:ext>
          </c:extLst>
        </c:ser>
        <c:ser>
          <c:idx val="2"/>
          <c:order val="2"/>
          <c:tx>
            <c:strRef>
              <c:f>'B.3.2'!$D$3</c:f>
              <c:strCache>
                <c:ptCount val="1"/>
                <c:pt idx="0">
                  <c:v>Lending is limited</c:v>
                </c:pt>
              </c:strCache>
            </c:strRef>
          </c:tx>
          <c:spPr>
            <a:ln w="25400">
              <a:solidFill>
                <a:srgbClr val="DD4B64"/>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'B.3.2'!$D$4:$D$53</c:f>
              <c:numCache>
                <c:formatCode>0.0</c:formatCode>
                <c:ptCount val="50"/>
                <c:pt idx="0">
                  <c:v>11</c:v>
                </c:pt>
                <c:pt idx="1">
                  <c:v>15.3</c:v>
                </c:pt>
                <c:pt idx="2">
                  <c:v>14.8</c:v>
                </c:pt>
                <c:pt idx="3">
                  <c:v>28.7</c:v>
                </c:pt>
                <c:pt idx="4">
                  <c:v>30.5</c:v>
                </c:pt>
                <c:pt idx="5">
                  <c:v>27.5</c:v>
                </c:pt>
                <c:pt idx="6">
                  <c:v>29.3</c:v>
                </c:pt>
                <c:pt idx="7">
                  <c:v>27.6</c:v>
                </c:pt>
                <c:pt idx="8">
                  <c:v>33.299999999999997</c:v>
                </c:pt>
                <c:pt idx="9">
                  <c:v>31</c:v>
                </c:pt>
                <c:pt idx="10">
                  <c:v>25.6</c:v>
                </c:pt>
                <c:pt idx="11">
                  <c:v>25.7</c:v>
                </c:pt>
                <c:pt idx="12">
                  <c:v>20.7</c:v>
                </c:pt>
                <c:pt idx="13">
                  <c:v>18.8</c:v>
                </c:pt>
                <c:pt idx="14">
                  <c:v>16.600000000000001</c:v>
                </c:pt>
                <c:pt idx="15">
                  <c:v>19.3</c:v>
                </c:pt>
                <c:pt idx="16">
                  <c:v>16.8</c:v>
                </c:pt>
                <c:pt idx="17">
                  <c:v>18.2</c:v>
                </c:pt>
                <c:pt idx="18">
                  <c:v>16.8</c:v>
                </c:pt>
                <c:pt idx="19">
                  <c:v>18.2</c:v>
                </c:pt>
                <c:pt idx="20">
                  <c:v>16.7</c:v>
                </c:pt>
                <c:pt idx="21">
                  <c:v>15</c:v>
                </c:pt>
                <c:pt idx="22">
                  <c:v>14.5</c:v>
                </c:pt>
                <c:pt idx="23">
                  <c:v>15.3</c:v>
                </c:pt>
                <c:pt idx="24">
                  <c:v>13</c:v>
                </c:pt>
                <c:pt idx="25">
                  <c:v>15.3</c:v>
                </c:pt>
                <c:pt idx="26">
                  <c:v>11.6</c:v>
                </c:pt>
                <c:pt idx="27">
                  <c:v>16.2</c:v>
                </c:pt>
                <c:pt idx="28">
                  <c:v>18.899999999999999</c:v>
                </c:pt>
                <c:pt idx="29">
                  <c:v>13.5</c:v>
                </c:pt>
                <c:pt idx="30">
                  <c:v>15.3</c:v>
                </c:pt>
                <c:pt idx="31">
                  <c:v>11.8</c:v>
                </c:pt>
                <c:pt idx="32">
                  <c:v>15.6</c:v>
                </c:pt>
                <c:pt idx="33">
                  <c:v>13.9</c:v>
                </c:pt>
                <c:pt idx="34">
                  <c:v>13.9</c:v>
                </c:pt>
                <c:pt idx="35">
                  <c:v>12.8</c:v>
                </c:pt>
                <c:pt idx="36">
                  <c:v>12.9</c:v>
                </c:pt>
                <c:pt idx="37">
                  <c:v>16.3</c:v>
                </c:pt>
                <c:pt idx="38">
                  <c:v>13.7</c:v>
                </c:pt>
                <c:pt idx="39">
                  <c:v>13.3</c:v>
                </c:pt>
                <c:pt idx="40">
                  <c:v>10.9</c:v>
                </c:pt>
                <c:pt idx="41">
                  <c:v>12.5</c:v>
                </c:pt>
                <c:pt idx="42">
                  <c:v>11.6</c:v>
                </c:pt>
                <c:pt idx="43">
                  <c:v>11</c:v>
                </c:pt>
                <c:pt idx="44">
                  <c:v>10.7</c:v>
                </c:pt>
                <c:pt idx="45">
                  <c:v>12.7</c:v>
                </c:pt>
                <c:pt idx="46">
                  <c:v>13.6</c:v>
                </c:pt>
                <c:pt idx="47">
                  <c:v>13.2</c:v>
                </c:pt>
                <c:pt idx="48">
                  <c:v>12</c:v>
                </c:pt>
                <c:pt idx="49">
                  <c:v>13.6</c:v>
                </c:pt>
              </c:numCache>
            </c:numRef>
          </c:val>
          <c:smooth val="0"/>
          <c:extLst>
            <c:ext xmlns:c16="http://schemas.microsoft.com/office/drawing/2014/chart" uri="{C3380CC4-5D6E-409C-BE32-E72D297353CC}">
              <c16:uniqueId val="{00000002-48F4-BE49-8DBF-9C0EF7532C74}"/>
            </c:ext>
          </c:extLst>
        </c:ser>
        <c:ser>
          <c:idx val="3"/>
          <c:order val="3"/>
          <c:tx>
            <c:strRef>
              <c:f>'B.3.2'!$E$3</c:f>
              <c:strCache>
                <c:ptCount val="1"/>
                <c:pt idx="0">
                  <c:v>Insufficient demand</c:v>
                </c:pt>
              </c:strCache>
            </c:strRef>
          </c:tx>
          <c:spPr>
            <a:ln w="25400">
              <a:solidFill>
                <a:srgbClr val="7E2332"/>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'B.3.2'!$E$4:$E$53</c:f>
              <c:numCache>
                <c:formatCode>0.0</c:formatCode>
                <c:ptCount val="50"/>
                <c:pt idx="8">
                  <c:v>34.700000000000003</c:v>
                </c:pt>
                <c:pt idx="9">
                  <c:v>34.799999999999997</c:v>
                </c:pt>
                <c:pt idx="10">
                  <c:v>29.2</c:v>
                </c:pt>
                <c:pt idx="11">
                  <c:v>29.3</c:v>
                </c:pt>
                <c:pt idx="12">
                  <c:v>26</c:v>
                </c:pt>
                <c:pt idx="13">
                  <c:v>26.8</c:v>
                </c:pt>
                <c:pt idx="14">
                  <c:v>28.9</c:v>
                </c:pt>
                <c:pt idx="15">
                  <c:v>31.3</c:v>
                </c:pt>
                <c:pt idx="16">
                  <c:v>27.8</c:v>
                </c:pt>
                <c:pt idx="17">
                  <c:v>29.2</c:v>
                </c:pt>
                <c:pt idx="18">
                  <c:v>28.7</c:v>
                </c:pt>
                <c:pt idx="19">
                  <c:v>30.2</c:v>
                </c:pt>
                <c:pt idx="20">
                  <c:v>30.6</c:v>
                </c:pt>
                <c:pt idx="21">
                  <c:v>31.2</c:v>
                </c:pt>
                <c:pt idx="22">
                  <c:v>32.700000000000003</c:v>
                </c:pt>
                <c:pt idx="23">
                  <c:v>34.200000000000003</c:v>
                </c:pt>
                <c:pt idx="24">
                  <c:v>31.2</c:v>
                </c:pt>
                <c:pt idx="25">
                  <c:v>32.6</c:v>
                </c:pt>
                <c:pt idx="26">
                  <c:v>33.6</c:v>
                </c:pt>
                <c:pt idx="27">
                  <c:v>32</c:v>
                </c:pt>
                <c:pt idx="28">
                  <c:v>29.6</c:v>
                </c:pt>
                <c:pt idx="29">
                  <c:v>35.6</c:v>
                </c:pt>
                <c:pt idx="30">
                  <c:v>32.200000000000003</c:v>
                </c:pt>
                <c:pt idx="31">
                  <c:v>30.4</c:v>
                </c:pt>
                <c:pt idx="32">
                  <c:v>31.3</c:v>
                </c:pt>
                <c:pt idx="33">
                  <c:v>33.200000000000003</c:v>
                </c:pt>
                <c:pt idx="34">
                  <c:v>32.799999999999997</c:v>
                </c:pt>
                <c:pt idx="35">
                  <c:v>30.1</c:v>
                </c:pt>
                <c:pt idx="36">
                  <c:v>24.4</c:v>
                </c:pt>
                <c:pt idx="37">
                  <c:v>27.1</c:v>
                </c:pt>
                <c:pt idx="38">
                  <c:v>26.3</c:v>
                </c:pt>
                <c:pt idx="39">
                  <c:v>23.9</c:v>
                </c:pt>
                <c:pt idx="40">
                  <c:v>24</c:v>
                </c:pt>
                <c:pt idx="41">
                  <c:v>26.5</c:v>
                </c:pt>
                <c:pt idx="42">
                  <c:v>29</c:v>
                </c:pt>
                <c:pt idx="43">
                  <c:v>24.6</c:v>
                </c:pt>
                <c:pt idx="44">
                  <c:v>29.4</c:v>
                </c:pt>
                <c:pt idx="45">
                  <c:v>28.5</c:v>
                </c:pt>
                <c:pt idx="46">
                  <c:v>33.299999999999997</c:v>
                </c:pt>
                <c:pt idx="47">
                  <c:v>32.299999999999997</c:v>
                </c:pt>
                <c:pt idx="48">
                  <c:v>34.700000000000003</c:v>
                </c:pt>
                <c:pt idx="49">
                  <c:v>45</c:v>
                </c:pt>
              </c:numCache>
            </c:numRef>
          </c:val>
          <c:smooth val="0"/>
          <c:extLst>
            <c:ext xmlns:c16="http://schemas.microsoft.com/office/drawing/2014/chart" uri="{C3380CC4-5D6E-409C-BE32-E72D297353CC}">
              <c16:uniqueId val="{00000003-48F4-BE49-8DBF-9C0EF7532C74}"/>
            </c:ext>
          </c:extLst>
        </c:ser>
        <c:ser>
          <c:idx val="4"/>
          <c:order val="4"/>
          <c:tx>
            <c:strRef>
              <c:f>'B.3.2'!$F$3</c:f>
              <c:strCache>
                <c:ptCount val="1"/>
                <c:pt idx="0">
                  <c:v>Exchange rate fluctuations</c:v>
                </c:pt>
              </c:strCache>
            </c:strRef>
          </c:tx>
          <c:spPr>
            <a:ln w="25400">
              <a:solidFill>
                <a:srgbClr val="005591"/>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'B.3.2'!$F$4:$F$53</c:f>
              <c:numCache>
                <c:formatCode>0.0</c:formatCode>
                <c:ptCount val="50"/>
                <c:pt idx="8">
                  <c:v>28.1</c:v>
                </c:pt>
                <c:pt idx="9">
                  <c:v>16.3</c:v>
                </c:pt>
                <c:pt idx="10">
                  <c:v>12.9</c:v>
                </c:pt>
                <c:pt idx="11">
                  <c:v>12.8</c:v>
                </c:pt>
                <c:pt idx="12">
                  <c:v>8.3000000000000007</c:v>
                </c:pt>
                <c:pt idx="13">
                  <c:v>8.6</c:v>
                </c:pt>
                <c:pt idx="14">
                  <c:v>9.6999999999999993</c:v>
                </c:pt>
                <c:pt idx="15">
                  <c:v>9.3000000000000007</c:v>
                </c:pt>
                <c:pt idx="16">
                  <c:v>7.1</c:v>
                </c:pt>
                <c:pt idx="17">
                  <c:v>8.9</c:v>
                </c:pt>
                <c:pt idx="18">
                  <c:v>10.1</c:v>
                </c:pt>
                <c:pt idx="19">
                  <c:v>14</c:v>
                </c:pt>
                <c:pt idx="20">
                  <c:v>8.6</c:v>
                </c:pt>
                <c:pt idx="21">
                  <c:v>6.5</c:v>
                </c:pt>
                <c:pt idx="22">
                  <c:v>6.9</c:v>
                </c:pt>
                <c:pt idx="23">
                  <c:v>7.2</c:v>
                </c:pt>
                <c:pt idx="24">
                  <c:v>31</c:v>
                </c:pt>
                <c:pt idx="25">
                  <c:v>38.700000000000003</c:v>
                </c:pt>
                <c:pt idx="26">
                  <c:v>46.1</c:v>
                </c:pt>
                <c:pt idx="27">
                  <c:v>52</c:v>
                </c:pt>
                <c:pt idx="28">
                  <c:v>63.6</c:v>
                </c:pt>
                <c:pt idx="29">
                  <c:v>55.6</c:v>
                </c:pt>
                <c:pt idx="30">
                  <c:v>48.5</c:v>
                </c:pt>
                <c:pt idx="31">
                  <c:v>48.5</c:v>
                </c:pt>
                <c:pt idx="32">
                  <c:v>53.3</c:v>
                </c:pt>
                <c:pt idx="33">
                  <c:v>42.5</c:v>
                </c:pt>
                <c:pt idx="34">
                  <c:v>40.5</c:v>
                </c:pt>
                <c:pt idx="35">
                  <c:v>43.1</c:v>
                </c:pt>
                <c:pt idx="36">
                  <c:v>40</c:v>
                </c:pt>
                <c:pt idx="37">
                  <c:v>30.6</c:v>
                </c:pt>
                <c:pt idx="38">
                  <c:v>30.4</c:v>
                </c:pt>
                <c:pt idx="39">
                  <c:v>32.1</c:v>
                </c:pt>
                <c:pt idx="40">
                  <c:v>39</c:v>
                </c:pt>
                <c:pt idx="41">
                  <c:v>25.9</c:v>
                </c:pt>
                <c:pt idx="42">
                  <c:v>37.799999999999997</c:v>
                </c:pt>
                <c:pt idx="43">
                  <c:v>32</c:v>
                </c:pt>
                <c:pt idx="44">
                  <c:v>27.3</c:v>
                </c:pt>
                <c:pt idx="45">
                  <c:v>18.600000000000001</c:v>
                </c:pt>
                <c:pt idx="46">
                  <c:v>19.7</c:v>
                </c:pt>
                <c:pt idx="47">
                  <c:v>20.399999999999999</c:v>
                </c:pt>
                <c:pt idx="48">
                  <c:v>23.3</c:v>
                </c:pt>
                <c:pt idx="49">
                  <c:v>23.3</c:v>
                </c:pt>
              </c:numCache>
            </c:numRef>
          </c:val>
          <c:smooth val="0"/>
          <c:extLst>
            <c:ext xmlns:c16="http://schemas.microsoft.com/office/drawing/2014/chart" uri="{C3380CC4-5D6E-409C-BE32-E72D297353CC}">
              <c16:uniqueId val="{00000004-48F4-BE49-8DBF-9C0EF7532C74}"/>
            </c:ext>
          </c:extLst>
        </c:ser>
        <c:dLbls>
          <c:showLegendKey val="0"/>
          <c:showVal val="0"/>
          <c:showCatName val="0"/>
          <c:showSerName val="0"/>
          <c:showPercent val="0"/>
          <c:showBubbleSize val="0"/>
        </c:dLbls>
        <c:smooth val="0"/>
        <c:axId val="120079488"/>
        <c:axId val="120081024"/>
      </c:lineChart>
      <c:catAx>
        <c:axId val="120079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0081024"/>
        <c:crosses val="autoZero"/>
        <c:auto val="1"/>
        <c:lblAlgn val="ctr"/>
        <c:lblOffset val="1"/>
        <c:tickLblSkip val="12"/>
        <c:tickMarkSkip val="4"/>
        <c:noMultiLvlLbl val="0"/>
      </c:catAx>
      <c:valAx>
        <c:axId val="120081024"/>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007948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0735213330891786"/>
          <c:w val="1"/>
          <c:h val="0.19264803604751718"/>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69204535155919E-2"/>
          <c:y val="4.3815188186704837E-2"/>
          <c:w val="0.88262668383112075"/>
          <c:h val="0.4901066869011042"/>
        </c:manualLayout>
      </c:layout>
      <c:barChart>
        <c:barDir val="col"/>
        <c:grouping val="clustered"/>
        <c:varyColors val="0"/>
        <c:ser>
          <c:idx val="0"/>
          <c:order val="0"/>
          <c:tx>
            <c:strRef>
              <c:f>'B.3.3'!$C$4</c:f>
              <c:strCache>
                <c:ptCount val="1"/>
                <c:pt idx="0">
                  <c:v>all answers</c:v>
                </c:pt>
              </c:strCache>
            </c:strRef>
          </c:tx>
          <c:spPr>
            <a:solidFill>
              <a:srgbClr val="057D46"/>
            </a:solidFill>
          </c:spPr>
          <c:invertIfNegative val="0"/>
          <c:cat>
            <c:strRef>
              <c:f>'B.3.3'!$D$1:$J$1</c:f>
              <c:strCache>
                <c:ptCount val="7"/>
                <c:pt idx="0">
                  <c:v>Не вплинуло</c:v>
                </c:pt>
                <c:pt idx="1">
                  <c:v>Збільшили кількість </c:v>
                </c:pt>
                <c:pt idx="2">
                  <c:v>Звільнили частину</c:v>
                </c:pt>
                <c:pt idx="3">
                  <c:v>Частина персоналу в режимі простою</c:v>
                </c:pt>
                <c:pt idx="4">
                  <c:v>Частина працює дистанційно</c:v>
                </c:pt>
                <c:pt idx="5">
                  <c:v>Усі працюють дистанційно</c:v>
                </c:pt>
                <c:pt idx="6">
                  <c:v>Усі працюють в офісі/на виробництві</c:v>
                </c:pt>
              </c:strCache>
            </c:strRef>
          </c:cat>
          <c:val>
            <c:numRef>
              <c:f>'B.3.3'!$D$4:$J$4</c:f>
              <c:numCache>
                <c:formatCode>0.0</c:formatCode>
                <c:ptCount val="7"/>
                <c:pt idx="0">
                  <c:v>25.5</c:v>
                </c:pt>
                <c:pt idx="1">
                  <c:v>0.4</c:v>
                </c:pt>
                <c:pt idx="2">
                  <c:v>3.6</c:v>
                </c:pt>
                <c:pt idx="3">
                  <c:v>21.8</c:v>
                </c:pt>
                <c:pt idx="4">
                  <c:v>37.799999999999997</c:v>
                </c:pt>
                <c:pt idx="5">
                  <c:v>5</c:v>
                </c:pt>
                <c:pt idx="6">
                  <c:v>5.8</c:v>
                </c:pt>
              </c:numCache>
            </c:numRef>
          </c:val>
          <c:extLst>
            <c:ext xmlns:c16="http://schemas.microsoft.com/office/drawing/2014/chart" uri="{C3380CC4-5D6E-409C-BE32-E72D297353CC}">
              <c16:uniqueId val="{00000000-BEB4-8B45-94E5-7AAC8F2B9E8D}"/>
            </c:ext>
          </c:extLst>
        </c:ser>
        <c:ser>
          <c:idx val="1"/>
          <c:order val="1"/>
          <c:tx>
            <c:strRef>
              <c:f>'B.3.3'!$C$5</c:f>
              <c:strCache>
                <c:ptCount val="1"/>
                <c:pt idx="0">
                  <c:v>small</c:v>
                </c:pt>
              </c:strCache>
            </c:strRef>
          </c:tx>
          <c:spPr>
            <a:solidFill>
              <a:srgbClr val="91C864"/>
            </a:solidFill>
          </c:spPr>
          <c:invertIfNegative val="0"/>
          <c:cat>
            <c:strRef>
              <c:f>'B.3.3'!$D$1:$J$1</c:f>
              <c:strCache>
                <c:ptCount val="7"/>
                <c:pt idx="0">
                  <c:v>Не вплинуло</c:v>
                </c:pt>
                <c:pt idx="1">
                  <c:v>Збільшили кількість </c:v>
                </c:pt>
                <c:pt idx="2">
                  <c:v>Звільнили частину</c:v>
                </c:pt>
                <c:pt idx="3">
                  <c:v>Частина персоналу в режимі простою</c:v>
                </c:pt>
                <c:pt idx="4">
                  <c:v>Частина працює дистанційно</c:v>
                </c:pt>
                <c:pt idx="5">
                  <c:v>Усі працюють дистанційно</c:v>
                </c:pt>
                <c:pt idx="6">
                  <c:v>Усі працюють в офісі/на виробництві</c:v>
                </c:pt>
              </c:strCache>
            </c:strRef>
          </c:cat>
          <c:val>
            <c:numRef>
              <c:f>'B.3.3'!$D$5:$J$5</c:f>
              <c:numCache>
                <c:formatCode>0.0</c:formatCode>
                <c:ptCount val="7"/>
                <c:pt idx="0">
                  <c:v>30.8</c:v>
                </c:pt>
                <c:pt idx="1">
                  <c:v>0</c:v>
                </c:pt>
                <c:pt idx="2">
                  <c:v>4.0999999999999996</c:v>
                </c:pt>
                <c:pt idx="3">
                  <c:v>24.1</c:v>
                </c:pt>
                <c:pt idx="4">
                  <c:v>27.2</c:v>
                </c:pt>
                <c:pt idx="5">
                  <c:v>11.3</c:v>
                </c:pt>
                <c:pt idx="6">
                  <c:v>2.6</c:v>
                </c:pt>
              </c:numCache>
            </c:numRef>
          </c:val>
          <c:extLst>
            <c:ext xmlns:c16="http://schemas.microsoft.com/office/drawing/2014/chart" uri="{C3380CC4-5D6E-409C-BE32-E72D297353CC}">
              <c16:uniqueId val="{00000001-BEB4-8B45-94E5-7AAC8F2B9E8D}"/>
            </c:ext>
          </c:extLst>
        </c:ser>
        <c:ser>
          <c:idx val="2"/>
          <c:order val="2"/>
          <c:tx>
            <c:strRef>
              <c:f>'B.3.3'!$C$6</c:f>
              <c:strCache>
                <c:ptCount val="1"/>
                <c:pt idx="0">
                  <c:v>medium</c:v>
                </c:pt>
              </c:strCache>
            </c:strRef>
          </c:tx>
          <c:spPr>
            <a:solidFill>
              <a:srgbClr val="7E2332"/>
            </a:solidFill>
          </c:spPr>
          <c:invertIfNegative val="0"/>
          <c:cat>
            <c:strRef>
              <c:f>'B.3.3'!$D$1:$J$1</c:f>
              <c:strCache>
                <c:ptCount val="7"/>
                <c:pt idx="0">
                  <c:v>Не вплинуло</c:v>
                </c:pt>
                <c:pt idx="1">
                  <c:v>Збільшили кількість </c:v>
                </c:pt>
                <c:pt idx="2">
                  <c:v>Звільнили частину</c:v>
                </c:pt>
                <c:pt idx="3">
                  <c:v>Частина персоналу в режимі простою</c:v>
                </c:pt>
                <c:pt idx="4">
                  <c:v>Частина працює дистанційно</c:v>
                </c:pt>
                <c:pt idx="5">
                  <c:v>Усі працюють дистанційно</c:v>
                </c:pt>
                <c:pt idx="6">
                  <c:v>Усі працюють в офісі/на виробництві</c:v>
                </c:pt>
              </c:strCache>
            </c:strRef>
          </c:cat>
          <c:val>
            <c:numRef>
              <c:f>'B.3.3'!$D$6:$J$6</c:f>
              <c:numCache>
                <c:formatCode>0.0</c:formatCode>
                <c:ptCount val="7"/>
                <c:pt idx="0">
                  <c:v>30.2</c:v>
                </c:pt>
                <c:pt idx="1">
                  <c:v>0.8</c:v>
                </c:pt>
                <c:pt idx="2">
                  <c:v>3.8</c:v>
                </c:pt>
                <c:pt idx="3">
                  <c:v>19.600000000000001</c:v>
                </c:pt>
                <c:pt idx="4">
                  <c:v>35.799999999999997</c:v>
                </c:pt>
                <c:pt idx="5">
                  <c:v>3.8</c:v>
                </c:pt>
                <c:pt idx="6">
                  <c:v>6</c:v>
                </c:pt>
              </c:numCache>
            </c:numRef>
          </c:val>
          <c:extLst>
            <c:ext xmlns:c16="http://schemas.microsoft.com/office/drawing/2014/chart" uri="{C3380CC4-5D6E-409C-BE32-E72D297353CC}">
              <c16:uniqueId val="{00000002-BEB4-8B45-94E5-7AAC8F2B9E8D}"/>
            </c:ext>
          </c:extLst>
        </c:ser>
        <c:ser>
          <c:idx val="3"/>
          <c:order val="3"/>
          <c:tx>
            <c:strRef>
              <c:f>'B.3.3'!$C$7</c:f>
              <c:strCache>
                <c:ptCount val="1"/>
                <c:pt idx="0">
                  <c:v>big</c:v>
                </c:pt>
              </c:strCache>
            </c:strRef>
          </c:tx>
          <c:spPr>
            <a:solidFill>
              <a:srgbClr val="DD4B64"/>
            </a:solidFill>
          </c:spPr>
          <c:invertIfNegative val="0"/>
          <c:cat>
            <c:strRef>
              <c:f>'B.3.3'!$D$1:$J$1</c:f>
              <c:strCache>
                <c:ptCount val="7"/>
                <c:pt idx="0">
                  <c:v>Не вплинуло</c:v>
                </c:pt>
                <c:pt idx="1">
                  <c:v>Збільшили кількість </c:v>
                </c:pt>
                <c:pt idx="2">
                  <c:v>Звільнили частину</c:v>
                </c:pt>
                <c:pt idx="3">
                  <c:v>Частина персоналу в режимі простою</c:v>
                </c:pt>
                <c:pt idx="4">
                  <c:v>Частина працює дистанційно</c:v>
                </c:pt>
                <c:pt idx="5">
                  <c:v>Усі працюють дистанційно</c:v>
                </c:pt>
                <c:pt idx="6">
                  <c:v>Усі працюють в офісі/на виробництві</c:v>
                </c:pt>
              </c:strCache>
            </c:strRef>
          </c:cat>
          <c:val>
            <c:numRef>
              <c:f>'B.3.3'!$D$7:$J$7</c:f>
              <c:numCache>
                <c:formatCode>0.0</c:formatCode>
                <c:ptCount val="7"/>
                <c:pt idx="0">
                  <c:v>15</c:v>
                </c:pt>
                <c:pt idx="1">
                  <c:v>0.5</c:v>
                </c:pt>
                <c:pt idx="2">
                  <c:v>2.8</c:v>
                </c:pt>
                <c:pt idx="3">
                  <c:v>22.4</c:v>
                </c:pt>
                <c:pt idx="4">
                  <c:v>50</c:v>
                </c:pt>
                <c:pt idx="5">
                  <c:v>0.9</c:v>
                </c:pt>
                <c:pt idx="6">
                  <c:v>8.4</c:v>
                </c:pt>
              </c:numCache>
            </c:numRef>
          </c:val>
          <c:extLst>
            <c:ext xmlns:c16="http://schemas.microsoft.com/office/drawing/2014/chart" uri="{C3380CC4-5D6E-409C-BE32-E72D297353CC}">
              <c16:uniqueId val="{00000003-BEB4-8B45-94E5-7AAC8F2B9E8D}"/>
            </c:ext>
          </c:extLst>
        </c:ser>
        <c:dLbls>
          <c:showLegendKey val="0"/>
          <c:showVal val="0"/>
          <c:showCatName val="0"/>
          <c:showSerName val="0"/>
          <c:showPercent val="0"/>
          <c:showBubbleSize val="0"/>
        </c:dLbls>
        <c:gapWidth val="50"/>
        <c:overlap val="-27"/>
        <c:axId val="117672576"/>
        <c:axId val="117678464"/>
      </c:barChart>
      <c:catAx>
        <c:axId val="117672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5400000" vert="horz"/>
          <a:lstStyle/>
          <a:p>
            <a:pPr>
              <a:defRPr/>
            </a:pPr>
            <a:endParaRPr lang="en-US"/>
          </a:p>
        </c:txPr>
        <c:crossAx val="117678464"/>
        <c:crosses val="autoZero"/>
        <c:auto val="1"/>
        <c:lblAlgn val="ctr"/>
        <c:lblOffset val="100"/>
        <c:tickMarkSkip val="2"/>
        <c:noMultiLvlLbl val="0"/>
      </c:catAx>
      <c:valAx>
        <c:axId val="1176784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17672576"/>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4.1950245349766067E-2"/>
          <c:y val="0.92391495544111357"/>
          <c:w val="0.92446918948564261"/>
          <c:h val="7.6085044558886497E-2"/>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1496863628713772"/>
          <c:y val="2.6435440039021672E-2"/>
          <c:w val="0.45245182700367476"/>
          <c:h val="0.92964671399745469"/>
        </c:manualLayout>
      </c:layout>
      <c:barChart>
        <c:barDir val="bar"/>
        <c:grouping val="clustered"/>
        <c:varyColors val="0"/>
        <c:ser>
          <c:idx val="0"/>
          <c:order val="0"/>
          <c:spPr>
            <a:solidFill>
              <a:srgbClr val="057D46"/>
            </a:solidFill>
            <a:ln>
              <a:noFill/>
            </a:ln>
            <a:effectLst/>
          </c:spPr>
          <c:invertIfNegative val="0"/>
          <c:dLbls>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'B.3.4'!$A$3:$A$13</c:f>
              <c:strCache>
                <c:ptCount val="11"/>
                <c:pt idx="0">
                  <c:v>Інше</c:v>
                </c:pt>
                <c:pt idx="1">
                  <c:v>Проблеми із доступом до коштів/із банками</c:v>
                </c:pt>
                <c:pt idx="2">
                  <c:v>Обмеження надання кредитів/ страхування/ фінансових послуг</c:v>
                </c:pt>
                <c:pt idx="3">
                  <c:v>Посилення податкового/ адміністративного тиску</c:v>
                </c:pt>
                <c:pt idx="4">
                  <c:v>Зростання собівартості через стрімке збільшення вхідних цін</c:v>
                </c:pt>
                <c:pt idx="5">
                  <c:v>Інші регуляторні обмеження</c:v>
                </c:pt>
                <c:pt idx="6">
                  <c:v>Затримка платежів</c:v>
                </c:pt>
                <c:pt idx="7">
                  <c:v>Порушення ланцюжків постачань</c:v>
                </c:pt>
                <c:pt idx="8">
                  <c:v>Затримка поставок</c:v>
                </c:pt>
                <c:pt idx="9">
                  <c:v>Обмеженість попиту</c:v>
                </c:pt>
                <c:pt idx="10">
                  <c:v>Додаткові витрати на санітарний захист</c:v>
                </c:pt>
              </c:strCache>
            </c:strRef>
          </c:cat>
          <c:val>
            <c:numRef>
              <c:f>'B.3.4'!$D$3:$D$13</c:f>
              <c:numCache>
                <c:formatCode>0.0</c:formatCode>
                <c:ptCount val="11"/>
                <c:pt idx="0">
                  <c:v>5.2</c:v>
                </c:pt>
                <c:pt idx="1">
                  <c:v>2.7</c:v>
                </c:pt>
                <c:pt idx="2">
                  <c:v>4.5999999999999996</c:v>
                </c:pt>
                <c:pt idx="3">
                  <c:v>6.7</c:v>
                </c:pt>
                <c:pt idx="4">
                  <c:v>13.2</c:v>
                </c:pt>
                <c:pt idx="5">
                  <c:v>20.3</c:v>
                </c:pt>
                <c:pt idx="6">
                  <c:v>25</c:v>
                </c:pt>
                <c:pt idx="7">
                  <c:v>28.1</c:v>
                </c:pt>
                <c:pt idx="8">
                  <c:v>28.5</c:v>
                </c:pt>
                <c:pt idx="9">
                  <c:v>53.1</c:v>
                </c:pt>
                <c:pt idx="10">
                  <c:v>64.400000000000006</c:v>
                </c:pt>
              </c:numCache>
            </c:numRef>
          </c:val>
          <c:extLst>
            <c:ext xmlns:c16="http://schemas.microsoft.com/office/drawing/2014/chart" uri="{C3380CC4-5D6E-409C-BE32-E72D297353CC}">
              <c16:uniqueId val="{00000000-132A-3241-AC55-69092E31A5F5}"/>
            </c:ext>
          </c:extLst>
        </c:ser>
        <c:dLbls>
          <c:showLegendKey val="0"/>
          <c:showVal val="0"/>
          <c:showCatName val="0"/>
          <c:showSerName val="0"/>
          <c:showPercent val="0"/>
          <c:showBubbleSize val="0"/>
        </c:dLbls>
        <c:gapWidth val="50"/>
        <c:axId val="117798400"/>
        <c:axId val="117799936"/>
      </c:barChart>
      <c:catAx>
        <c:axId val="117798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00" b="0" i="0" u="none" strike="noStrike" kern="1200" baseline="0">
                <a:solidFill>
                  <a:srgbClr val="000000"/>
                </a:solidFill>
                <a:latin typeface="Arial"/>
                <a:ea typeface="Arial"/>
                <a:cs typeface="Arial"/>
              </a:defRPr>
            </a:pPr>
            <a:endParaRPr lang="en-US"/>
          </a:p>
        </c:txPr>
        <c:crossAx val="117799936"/>
        <c:crossesAt val="0"/>
        <c:auto val="1"/>
        <c:lblAlgn val="l"/>
        <c:lblOffset val="100"/>
        <c:noMultiLvlLbl val="0"/>
      </c:catAx>
      <c:valAx>
        <c:axId val="117799936"/>
        <c:scaling>
          <c:orientation val="minMax"/>
          <c:max val="7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79840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69204535155919E-2"/>
          <c:y val="4.3815188186704837E-2"/>
          <c:w val="0.86611398388634253"/>
          <c:h val="0.63197165354330709"/>
        </c:manualLayout>
      </c:layout>
      <c:barChart>
        <c:barDir val="col"/>
        <c:grouping val="clustered"/>
        <c:varyColors val="0"/>
        <c:ser>
          <c:idx val="0"/>
          <c:order val="0"/>
          <c:tx>
            <c:strRef>
              <c:f>'B.3.5'!$A$4</c:f>
              <c:strCache>
                <c:ptCount val="1"/>
              </c:strCache>
            </c:strRef>
          </c:tx>
          <c:spPr>
            <a:solidFill>
              <a:srgbClr val="DD4B64"/>
            </a:solidFill>
          </c:spPr>
          <c:invertIfNegative val="0"/>
          <c:cat>
            <c:strRef>
              <c:f>'B.3.5'!$B$1:$F$1</c:f>
              <c:strCache>
                <c:ptCount val="5"/>
                <c:pt idx="0">
                  <c:v>Банківський кредит</c:v>
                </c:pt>
                <c:pt idx="1">
                  <c:v>Власні кошти</c:v>
                </c:pt>
                <c:pt idx="2">
                  <c:v>Позичкові кошти від «дружнього бізнесу»</c:v>
                </c:pt>
                <c:pt idx="3">
                  <c:v>Інші кошти</c:v>
                </c:pt>
                <c:pt idx="4">
                  <c:v>Державна допомога</c:v>
                </c:pt>
              </c:strCache>
            </c:strRef>
          </c:cat>
          <c:val>
            <c:numRef>
              <c:f>'B.3.5'!$B$4:$F$4</c:f>
              <c:numCache>
                <c:formatCode>0.0</c:formatCode>
                <c:ptCount val="5"/>
                <c:pt idx="0">
                  <c:v>9.8000000000000007</c:v>
                </c:pt>
                <c:pt idx="1">
                  <c:v>71.3</c:v>
                </c:pt>
                <c:pt idx="2">
                  <c:v>4.4000000000000004</c:v>
                </c:pt>
                <c:pt idx="3">
                  <c:v>8.6999999999999993</c:v>
                </c:pt>
                <c:pt idx="4">
                  <c:v>5.8</c:v>
                </c:pt>
              </c:numCache>
            </c:numRef>
          </c:val>
          <c:extLst>
            <c:ext xmlns:c16="http://schemas.microsoft.com/office/drawing/2014/chart" uri="{C3380CC4-5D6E-409C-BE32-E72D297353CC}">
              <c16:uniqueId val="{00000000-A387-6A4B-B5F7-8609B9F60572}"/>
            </c:ext>
          </c:extLst>
        </c:ser>
        <c:dLbls>
          <c:showLegendKey val="0"/>
          <c:showVal val="0"/>
          <c:showCatName val="0"/>
          <c:showSerName val="0"/>
          <c:showPercent val="0"/>
          <c:showBubbleSize val="0"/>
        </c:dLbls>
        <c:gapWidth val="50"/>
        <c:overlap val="-27"/>
        <c:axId val="117857280"/>
        <c:axId val="117887744"/>
      </c:barChart>
      <c:catAx>
        <c:axId val="117857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17887744"/>
        <c:crosses val="autoZero"/>
        <c:auto val="1"/>
        <c:lblAlgn val="ctr"/>
        <c:lblOffset val="100"/>
        <c:tickMarkSkip val="2"/>
        <c:noMultiLvlLbl val="0"/>
      </c:catAx>
      <c:valAx>
        <c:axId val="117887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1785728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6709220228985E-2"/>
          <c:y val="5.3984874625432944E-2"/>
          <c:w val="0.88880824426932103"/>
          <c:h val="0.74711411485425938"/>
        </c:manualLayout>
      </c:layout>
      <c:barChart>
        <c:barDir val="col"/>
        <c:grouping val="clustered"/>
        <c:varyColors val="0"/>
        <c:ser>
          <c:idx val="0"/>
          <c:order val="0"/>
          <c:tx>
            <c:strRef>
              <c:f>'B.3.6'!$E$1</c:f>
              <c:strCache>
                <c:ptCount val="1"/>
                <c:pt idx="0">
                  <c:v>усього</c:v>
                </c:pt>
              </c:strCache>
            </c:strRef>
          </c:tx>
          <c:spPr>
            <a:solidFill>
              <a:srgbClr val="057D46"/>
            </a:solidFill>
            <a:ln w="25400">
              <a:noFill/>
            </a:ln>
          </c:spPr>
          <c:invertIfNegative val="0"/>
          <c:cat>
            <c:multiLvlStrRef>
              <c:f>'B.3.6'!$C$4:$D$9</c:f>
              <c:multiLvlStrCache>
                <c:ptCount val="6"/>
                <c:lvl>
                  <c:pt idx="0">
                    <c:v>08</c:v>
                  </c:pt>
                  <c:pt idx="1">
                    <c:v>14</c:v>
                  </c:pt>
                  <c:pt idx="2">
                    <c:v>20</c:v>
                  </c:pt>
                  <c:pt idx="3">
                    <c:v>08</c:v>
                  </c:pt>
                  <c:pt idx="4">
                    <c:v>14</c:v>
                  </c:pt>
                  <c:pt idx="5">
                    <c:v>20</c:v>
                  </c:pt>
                </c:lvl>
                <c:lvl>
                  <c:pt idx="0">
                    <c:v>поточний фінансово-економічний стан</c:v>
                  </c:pt>
                  <c:pt idx="3">
                    <c:v>ІДО</c:v>
                  </c:pt>
                </c:lvl>
              </c:multiLvlStrCache>
            </c:multiLvlStrRef>
          </c:cat>
          <c:val>
            <c:numRef>
              <c:f>'B.3.6'!$E$4:$E$9</c:f>
              <c:numCache>
                <c:formatCode>General</c:formatCode>
                <c:ptCount val="6"/>
                <c:pt idx="0">
                  <c:v>-17.399999999999999</c:v>
                </c:pt>
                <c:pt idx="1">
                  <c:v>-4.3</c:v>
                </c:pt>
                <c:pt idx="2">
                  <c:v>-21.4</c:v>
                </c:pt>
                <c:pt idx="3">
                  <c:v>-46.7</c:v>
                </c:pt>
                <c:pt idx="4">
                  <c:v>-8.3000000000000007</c:v>
                </c:pt>
                <c:pt idx="5">
                  <c:v>-19.7</c:v>
                </c:pt>
              </c:numCache>
            </c:numRef>
          </c:val>
          <c:extLst>
            <c:ext xmlns:c16="http://schemas.microsoft.com/office/drawing/2014/chart" uri="{C3380CC4-5D6E-409C-BE32-E72D297353CC}">
              <c16:uniqueId val="{00000000-436D-4440-87C1-084B24461FAC}"/>
            </c:ext>
          </c:extLst>
        </c:ser>
        <c:ser>
          <c:idx val="1"/>
          <c:order val="1"/>
          <c:tx>
            <c:strRef>
              <c:f>'B.3.6'!$F$1</c:f>
              <c:strCache>
                <c:ptCount val="1"/>
                <c:pt idx="0">
                  <c:v>малі</c:v>
                </c:pt>
              </c:strCache>
            </c:strRef>
          </c:tx>
          <c:spPr>
            <a:solidFill>
              <a:srgbClr val="91C864"/>
            </a:solidFill>
            <a:ln w="25400">
              <a:noFill/>
            </a:ln>
          </c:spPr>
          <c:invertIfNegative val="0"/>
          <c:cat>
            <c:multiLvlStrRef>
              <c:f>'B.3.6'!$C$4:$D$9</c:f>
              <c:multiLvlStrCache>
                <c:ptCount val="6"/>
                <c:lvl>
                  <c:pt idx="0">
                    <c:v>08</c:v>
                  </c:pt>
                  <c:pt idx="1">
                    <c:v>14</c:v>
                  </c:pt>
                  <c:pt idx="2">
                    <c:v>20</c:v>
                  </c:pt>
                  <c:pt idx="3">
                    <c:v>08</c:v>
                  </c:pt>
                  <c:pt idx="4">
                    <c:v>14</c:v>
                  </c:pt>
                  <c:pt idx="5">
                    <c:v>20</c:v>
                  </c:pt>
                </c:lvl>
                <c:lvl>
                  <c:pt idx="0">
                    <c:v>поточний фінансово-економічний стан</c:v>
                  </c:pt>
                  <c:pt idx="3">
                    <c:v>ІДО</c:v>
                  </c:pt>
                </c:lvl>
              </c:multiLvlStrCache>
            </c:multiLvlStrRef>
          </c:cat>
          <c:val>
            <c:numRef>
              <c:f>'B.3.6'!$F$4:$F$9</c:f>
              <c:numCache>
                <c:formatCode>General</c:formatCode>
                <c:ptCount val="6"/>
                <c:pt idx="0">
                  <c:v>-16.100000000000001</c:v>
                </c:pt>
                <c:pt idx="1">
                  <c:v>-7.3</c:v>
                </c:pt>
                <c:pt idx="2">
                  <c:v>-22.4</c:v>
                </c:pt>
                <c:pt idx="3">
                  <c:v>-40.299999999999997</c:v>
                </c:pt>
                <c:pt idx="4">
                  <c:v>-7.7</c:v>
                </c:pt>
                <c:pt idx="5">
                  <c:v>-17.100000000000001</c:v>
                </c:pt>
              </c:numCache>
            </c:numRef>
          </c:val>
          <c:extLst>
            <c:ext xmlns:c16="http://schemas.microsoft.com/office/drawing/2014/chart" uri="{C3380CC4-5D6E-409C-BE32-E72D297353CC}">
              <c16:uniqueId val="{00000001-436D-4440-87C1-084B24461FAC}"/>
            </c:ext>
          </c:extLst>
        </c:ser>
        <c:ser>
          <c:idx val="2"/>
          <c:order val="2"/>
          <c:tx>
            <c:strRef>
              <c:f>'B.3.6'!$G$1</c:f>
              <c:strCache>
                <c:ptCount val="1"/>
                <c:pt idx="0">
                  <c:v>середні</c:v>
                </c:pt>
              </c:strCache>
            </c:strRef>
          </c:tx>
          <c:spPr>
            <a:solidFill>
              <a:srgbClr val="7E2332"/>
            </a:solidFill>
          </c:spPr>
          <c:invertIfNegative val="0"/>
          <c:cat>
            <c:multiLvlStrRef>
              <c:f>'B.3.6'!$C$4:$D$9</c:f>
              <c:multiLvlStrCache>
                <c:ptCount val="6"/>
                <c:lvl>
                  <c:pt idx="0">
                    <c:v>08</c:v>
                  </c:pt>
                  <c:pt idx="1">
                    <c:v>14</c:v>
                  </c:pt>
                  <c:pt idx="2">
                    <c:v>20</c:v>
                  </c:pt>
                  <c:pt idx="3">
                    <c:v>08</c:v>
                  </c:pt>
                  <c:pt idx="4">
                    <c:v>14</c:v>
                  </c:pt>
                  <c:pt idx="5">
                    <c:v>20</c:v>
                  </c:pt>
                </c:lvl>
                <c:lvl>
                  <c:pt idx="0">
                    <c:v>поточний фінансово-економічний стан</c:v>
                  </c:pt>
                  <c:pt idx="3">
                    <c:v>ІДО</c:v>
                  </c:pt>
                </c:lvl>
              </c:multiLvlStrCache>
            </c:multiLvlStrRef>
          </c:cat>
          <c:val>
            <c:numRef>
              <c:f>'B.3.6'!$G$4:$G$9</c:f>
              <c:numCache>
                <c:formatCode>General</c:formatCode>
                <c:ptCount val="6"/>
                <c:pt idx="0">
                  <c:v>-18.5</c:v>
                </c:pt>
                <c:pt idx="1">
                  <c:v>-6.3</c:v>
                </c:pt>
                <c:pt idx="2">
                  <c:v>-26.9</c:v>
                </c:pt>
                <c:pt idx="3">
                  <c:v>-30.3</c:v>
                </c:pt>
                <c:pt idx="4">
                  <c:v>-6.5</c:v>
                </c:pt>
                <c:pt idx="5">
                  <c:v>-21.1</c:v>
                </c:pt>
              </c:numCache>
            </c:numRef>
          </c:val>
          <c:extLst>
            <c:ext xmlns:c16="http://schemas.microsoft.com/office/drawing/2014/chart" uri="{C3380CC4-5D6E-409C-BE32-E72D297353CC}">
              <c16:uniqueId val="{00000002-436D-4440-87C1-084B24461FAC}"/>
            </c:ext>
          </c:extLst>
        </c:ser>
        <c:ser>
          <c:idx val="3"/>
          <c:order val="3"/>
          <c:tx>
            <c:strRef>
              <c:f>'B.3.6'!$H$1</c:f>
              <c:strCache>
                <c:ptCount val="1"/>
                <c:pt idx="0">
                  <c:v>великі</c:v>
                </c:pt>
              </c:strCache>
            </c:strRef>
          </c:tx>
          <c:spPr>
            <a:solidFill>
              <a:srgbClr val="DD4B64"/>
            </a:solidFill>
          </c:spPr>
          <c:invertIfNegative val="0"/>
          <c:cat>
            <c:multiLvlStrRef>
              <c:f>'B.3.6'!$C$4:$D$9</c:f>
              <c:multiLvlStrCache>
                <c:ptCount val="6"/>
                <c:lvl>
                  <c:pt idx="0">
                    <c:v>08</c:v>
                  </c:pt>
                  <c:pt idx="1">
                    <c:v>14</c:v>
                  </c:pt>
                  <c:pt idx="2">
                    <c:v>20</c:v>
                  </c:pt>
                  <c:pt idx="3">
                    <c:v>08</c:v>
                  </c:pt>
                  <c:pt idx="4">
                    <c:v>14</c:v>
                  </c:pt>
                  <c:pt idx="5">
                    <c:v>20</c:v>
                  </c:pt>
                </c:lvl>
                <c:lvl>
                  <c:pt idx="0">
                    <c:v>поточний фінансово-економічний стан</c:v>
                  </c:pt>
                  <c:pt idx="3">
                    <c:v>ІДО</c:v>
                  </c:pt>
                </c:lvl>
              </c:multiLvlStrCache>
            </c:multiLvlStrRef>
          </c:cat>
          <c:val>
            <c:numRef>
              <c:f>'B.3.6'!$H$4:$H$9</c:f>
              <c:numCache>
                <c:formatCode>General</c:formatCode>
                <c:ptCount val="6"/>
                <c:pt idx="0">
                  <c:v>-18.3</c:v>
                </c:pt>
                <c:pt idx="1">
                  <c:v>0.6</c:v>
                </c:pt>
                <c:pt idx="2">
                  <c:v>-12.2</c:v>
                </c:pt>
                <c:pt idx="3">
                  <c:v>-39.4</c:v>
                </c:pt>
                <c:pt idx="4">
                  <c:v>-10.7</c:v>
                </c:pt>
                <c:pt idx="5">
                  <c:v>-20</c:v>
                </c:pt>
              </c:numCache>
            </c:numRef>
          </c:val>
          <c:extLst>
            <c:ext xmlns:c16="http://schemas.microsoft.com/office/drawing/2014/chart" uri="{C3380CC4-5D6E-409C-BE32-E72D297353CC}">
              <c16:uniqueId val="{00000003-436D-4440-87C1-084B24461FAC}"/>
            </c:ext>
          </c:extLst>
        </c:ser>
        <c:dLbls>
          <c:showLegendKey val="0"/>
          <c:showVal val="0"/>
          <c:showCatName val="0"/>
          <c:showSerName val="0"/>
          <c:showPercent val="0"/>
          <c:showBubbleSize val="0"/>
        </c:dLbls>
        <c:gapWidth val="50"/>
        <c:overlap val="-27"/>
        <c:axId val="120496512"/>
        <c:axId val="120498048"/>
      </c:barChart>
      <c:catAx>
        <c:axId val="12049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out"/>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0498048"/>
        <c:crosses val="autoZero"/>
        <c:auto val="1"/>
        <c:lblAlgn val="ctr"/>
        <c:lblOffset val="0"/>
        <c:tickLblSkip val="1"/>
        <c:tickMarkSkip val="1"/>
        <c:noMultiLvlLbl val="0"/>
      </c:catAx>
      <c:valAx>
        <c:axId val="120498048"/>
        <c:scaling>
          <c:orientation val="minMax"/>
          <c:max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049651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428348744226021"/>
          <c:y val="0.53425417374722728"/>
          <c:w val="0.2164555328073097"/>
          <c:h val="0.24122196422317063"/>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'2.3.1'!$N$4:$N$21</c:f>
              <c:strCache>
                <c:ptCount val="18"/>
                <c:pt idx="1">
                  <c:v>II.16</c:v>
                </c:pt>
                <c:pt idx="5">
                  <c:v>II.17</c:v>
                </c:pt>
                <c:pt idx="9">
                  <c:v>II.18</c:v>
                </c:pt>
                <c:pt idx="13">
                  <c:v>II.19</c:v>
                </c:pt>
                <c:pt idx="17">
                  <c:v>II.20</c:v>
                </c:pt>
              </c:strCache>
            </c:strRef>
          </c:cat>
          <c:val>
            <c:numRef>
              <c:f>'2.3.1'!$B$4:$B$21</c:f>
              <c:numCache>
                <c:formatCode>0.0</c:formatCode>
                <c:ptCount val="18"/>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11.7</c:v>
                </c:pt>
              </c:numCache>
            </c:numRef>
          </c:val>
          <c:smooth val="0"/>
          <c:extLst>
            <c:ext xmlns:c16="http://schemas.microsoft.com/office/drawing/2014/chart" uri="{C3380CC4-5D6E-409C-BE32-E72D297353CC}">
              <c16:uniqueId val="{00000000-008C-8549-8403-A3CDE0AFD68E}"/>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'2.3.1'!$N$4:$N$21</c:f>
              <c:strCache>
                <c:ptCount val="18"/>
                <c:pt idx="1">
                  <c:v>II.16</c:v>
                </c:pt>
                <c:pt idx="5">
                  <c:v>II.17</c:v>
                </c:pt>
                <c:pt idx="9">
                  <c:v>II.18</c:v>
                </c:pt>
                <c:pt idx="13">
                  <c:v>II.19</c:v>
                </c:pt>
                <c:pt idx="17">
                  <c:v>II.20</c:v>
                </c:pt>
              </c:strCache>
            </c:strRef>
          </c:cat>
          <c:val>
            <c:numRef>
              <c:f>'2.3.1'!$C$4:$C$21</c:f>
              <c:numCache>
                <c:formatCode>0.0</c:formatCode>
                <c:ptCount val="18"/>
                <c:pt idx="0">
                  <c:v>9.4</c:v>
                </c:pt>
                <c:pt idx="1">
                  <c:v>9.4</c:v>
                </c:pt>
                <c:pt idx="2">
                  <c:v>9.4</c:v>
                </c:pt>
                <c:pt idx="3">
                  <c:v>9.1999999999999993</c:v>
                </c:pt>
                <c:pt idx="4">
                  <c:v>9.5</c:v>
                </c:pt>
                <c:pt idx="5">
                  <c:v>9.5</c:v>
                </c:pt>
                <c:pt idx="6">
                  <c:v>9.6</c:v>
                </c:pt>
                <c:pt idx="7">
                  <c:v>9.4</c:v>
                </c:pt>
                <c:pt idx="8">
                  <c:v>9.1</c:v>
                </c:pt>
                <c:pt idx="9">
                  <c:v>8.8000000000000007</c:v>
                </c:pt>
                <c:pt idx="10">
                  <c:v>8.6999999999999993</c:v>
                </c:pt>
                <c:pt idx="11">
                  <c:v>8.6999999999999993</c:v>
                </c:pt>
                <c:pt idx="12">
                  <c:v>8.5</c:v>
                </c:pt>
                <c:pt idx="13">
                  <c:v>8.3000000000000007</c:v>
                </c:pt>
                <c:pt idx="14">
                  <c:v>8.1</c:v>
                </c:pt>
                <c:pt idx="15">
                  <c:v>8.1</c:v>
                </c:pt>
                <c:pt idx="16">
                  <c:v>7.9</c:v>
                </c:pt>
                <c:pt idx="17">
                  <c:v>12.2</c:v>
                </c:pt>
              </c:numCache>
            </c:numRef>
          </c:val>
          <c:smooth val="0"/>
          <c:extLst>
            <c:ext xmlns:c16="http://schemas.microsoft.com/office/drawing/2014/chart" uri="{C3380CC4-5D6E-409C-BE32-E72D297353CC}">
              <c16:uniqueId val="{00000001-008C-8549-8403-A3CDE0AFD68E}"/>
            </c:ext>
          </c:extLst>
        </c:ser>
        <c:dLbls>
          <c:showLegendKey val="0"/>
          <c:showVal val="0"/>
          <c:showCatName val="0"/>
          <c:showSerName val="0"/>
          <c:showPercent val="0"/>
          <c:showBubbleSize val="0"/>
        </c:dLbls>
        <c:marker val="1"/>
        <c:smooth val="0"/>
        <c:axId val="116530176"/>
        <c:axId val="116540160"/>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'2.3.1'!$D$4:$D$21</c:f>
              <c:numCache>
                <c:formatCode>0.0</c:formatCode>
                <c:ptCount val="18"/>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62.2</c:v>
                </c:pt>
              </c:numCache>
            </c:numRef>
          </c:val>
          <c:smooth val="0"/>
          <c:extLst>
            <c:ext xmlns:c16="http://schemas.microsoft.com/office/drawing/2014/chart" uri="{C3380CC4-5D6E-409C-BE32-E72D297353CC}">
              <c16:uniqueId val="{00000002-008C-8549-8403-A3CDE0AFD68E}"/>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'2.3.1'!$E$4:$E$21</c:f>
              <c:numCache>
                <c:formatCode>0.0</c:formatCode>
                <c:ptCount val="18"/>
                <c:pt idx="0">
                  <c:v>62</c:v>
                </c:pt>
                <c:pt idx="1">
                  <c:v>62</c:v>
                </c:pt>
                <c:pt idx="2">
                  <c:v>62.1</c:v>
                </c:pt>
                <c:pt idx="3">
                  <c:v>62.3</c:v>
                </c:pt>
                <c:pt idx="4">
                  <c:v>61.8</c:v>
                </c:pt>
                <c:pt idx="5">
                  <c:v>62.1</c:v>
                </c:pt>
                <c:pt idx="6">
                  <c:v>62</c:v>
                </c:pt>
                <c:pt idx="7">
                  <c:v>62.1</c:v>
                </c:pt>
                <c:pt idx="8">
                  <c:v>62.3</c:v>
                </c:pt>
                <c:pt idx="9">
                  <c:v>62.5</c:v>
                </c:pt>
                <c:pt idx="10">
                  <c:v>62.7</c:v>
                </c:pt>
                <c:pt idx="11">
                  <c:v>63</c:v>
                </c:pt>
                <c:pt idx="12">
                  <c:v>63.1</c:v>
                </c:pt>
                <c:pt idx="13">
                  <c:v>63.3</c:v>
                </c:pt>
                <c:pt idx="14">
                  <c:v>63.5</c:v>
                </c:pt>
                <c:pt idx="15">
                  <c:v>63.8</c:v>
                </c:pt>
                <c:pt idx="16">
                  <c:v>64</c:v>
                </c:pt>
                <c:pt idx="17">
                  <c:v>61.9</c:v>
                </c:pt>
              </c:numCache>
            </c:numRef>
          </c:val>
          <c:smooth val="0"/>
          <c:extLst>
            <c:ext xmlns:c16="http://schemas.microsoft.com/office/drawing/2014/chart" uri="{C3380CC4-5D6E-409C-BE32-E72D297353CC}">
              <c16:uniqueId val="{00000003-008C-8549-8403-A3CDE0AFD68E}"/>
            </c:ext>
          </c:extLst>
        </c:ser>
        <c:dLbls>
          <c:showLegendKey val="0"/>
          <c:showVal val="0"/>
          <c:showCatName val="0"/>
          <c:showSerName val="0"/>
          <c:showPercent val="0"/>
          <c:showBubbleSize val="0"/>
        </c:dLbls>
        <c:marker val="1"/>
        <c:smooth val="0"/>
        <c:axId val="116559872"/>
        <c:axId val="116541696"/>
      </c:lineChart>
      <c:catAx>
        <c:axId val="1165301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540160"/>
        <c:crosses val="autoZero"/>
        <c:auto val="1"/>
        <c:lblAlgn val="ctr"/>
        <c:lblOffset val="100"/>
        <c:tickMarkSkip val="4"/>
        <c:noMultiLvlLbl val="0"/>
      </c:catAx>
      <c:valAx>
        <c:axId val="116540160"/>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530176"/>
        <c:crosses val="autoZero"/>
        <c:crossBetween val="between"/>
        <c:majorUnit val="1"/>
      </c:valAx>
      <c:valAx>
        <c:axId val="116541696"/>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6559872"/>
        <c:crosses val="max"/>
        <c:crossBetween val="between"/>
        <c:majorUnit val="1"/>
      </c:valAx>
      <c:catAx>
        <c:axId val="116559872"/>
        <c:scaling>
          <c:orientation val="minMax"/>
        </c:scaling>
        <c:delete val="1"/>
        <c:axPos val="b"/>
        <c:numFmt formatCode="General" sourceLinked="1"/>
        <c:majorTickMark val="out"/>
        <c:minorTickMark val="none"/>
        <c:tickLblPos val="nextTo"/>
        <c:crossAx val="116541696"/>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9166709792238896"/>
          <c:y val="7.4971389914903624E-2"/>
          <c:w val="0.46102111373079729"/>
          <c:h val="0.84322985265732242"/>
        </c:manualLayout>
      </c:layout>
      <c:barChart>
        <c:barDir val="bar"/>
        <c:grouping val="stacked"/>
        <c:varyColors val="0"/>
        <c:ser>
          <c:idx val="4"/>
          <c:order val="0"/>
          <c:tx>
            <c:strRef>
              <c:f>'2.3.2'!$D$1</c:f>
              <c:strCache>
                <c:ptCount val="1"/>
                <c:pt idx="0">
                  <c:v>Березень</c:v>
                </c:pt>
              </c:strCache>
            </c:strRef>
          </c:tx>
          <c:spPr>
            <a:solidFill>
              <a:schemeClr val="accent1"/>
            </a:solidFill>
            <a:ln w="25400">
              <a:noFill/>
            </a:ln>
            <a:effectLst/>
          </c:spPr>
          <c:invertIfNegative val="0"/>
          <c:cat>
            <c:strRef>
              <c:f>'2.3.2'!$A$4:$A$29</c:f>
              <c:strCache>
                <c:ptCount val="26"/>
                <c:pt idx="0">
                  <c:v>С/г</c:v>
                </c:pt>
                <c:pt idx="1">
                  <c:v>Дизайн, творчість</c:v>
                </c:pt>
                <c:pt idx="2">
                  <c:v>Культура</c:v>
                </c:pt>
                <c:pt idx="3">
                  <c:v>Будівництво, архіт.</c:v>
                </c:pt>
                <c:pt idx="4">
                  <c:v>Медицина, фарм.</c:v>
                </c:pt>
                <c:pt idx="5">
                  <c:v>Освіта, наука</c:v>
                </c:pt>
                <c:pt idx="6">
                  <c:v>Краса, спорт</c:v>
                </c:pt>
                <c:pt idx="7">
                  <c:v>Юриспруденція</c:v>
                </c:pt>
                <c:pt idx="8">
                  <c:v>Готелі, ресторани</c:v>
                </c:pt>
                <c:pt idx="9">
                  <c:v>Усього</c:v>
                </c:pt>
                <c:pt idx="10">
                  <c:v>Транспорт</c:v>
                </c:pt>
                <c:pt idx="11">
                  <c:v>Кер-во середньої ланки</c:v>
                </c:pt>
                <c:pt idx="12">
                  <c:v>Роздрібна торгівля</c:v>
                </c:pt>
                <c:pt idx="13">
                  <c:v>Фінанси</c:v>
                </c:pt>
                <c:pt idx="14">
                  <c:v>ІТ</c:v>
                </c:pt>
                <c:pt idx="15">
                  <c:v>Топменеджмент</c:v>
                </c:pt>
                <c:pt idx="16">
                  <c:v>HR</c:v>
                </c:pt>
                <c:pt idx="17">
                  <c:v>Бухгалтерія</c:v>
                </c:pt>
                <c:pt idx="18">
                  <c:v>Сфера обслуговування</c:v>
                </c:pt>
                <c:pt idx="19">
                  <c:v>Охорона</c:v>
                </c:pt>
                <c:pt idx="20">
                  <c:v>Секретаріат</c:v>
                </c:pt>
                <c:pt idx="21">
                  <c:v>Робочі спеціальності</c:v>
                </c:pt>
                <c:pt idx="22">
                  <c:v>Логістика</c:v>
                </c:pt>
                <c:pt idx="23">
                  <c:v>Маркетинг, PR</c:v>
                </c:pt>
                <c:pt idx="24">
                  <c:v>Продаж, закупівля</c:v>
                </c:pt>
                <c:pt idx="25">
                  <c:v>Телекомунікації</c:v>
                </c:pt>
              </c:strCache>
            </c:strRef>
          </c:cat>
          <c:val>
            <c:numRef>
              <c:f>'2.3.2'!$D$4:$D$29</c:f>
              <c:numCache>
                <c:formatCode>0.0</c:formatCode>
                <c:ptCount val="26"/>
                <c:pt idx="0">
                  <c:v>-12.7</c:v>
                </c:pt>
                <c:pt idx="1">
                  <c:v>-20.2</c:v>
                </c:pt>
                <c:pt idx="2">
                  <c:v>-24</c:v>
                </c:pt>
                <c:pt idx="3">
                  <c:v>-13.2</c:v>
                </c:pt>
                <c:pt idx="4">
                  <c:v>-15.8</c:v>
                </c:pt>
                <c:pt idx="5">
                  <c:v>-27.1</c:v>
                </c:pt>
                <c:pt idx="6">
                  <c:v>-28.7</c:v>
                </c:pt>
                <c:pt idx="7">
                  <c:v>-19.100000000000001</c:v>
                </c:pt>
                <c:pt idx="8">
                  <c:v>-23.5</c:v>
                </c:pt>
                <c:pt idx="9">
                  <c:v>-17.8</c:v>
                </c:pt>
                <c:pt idx="10">
                  <c:v>-7.2</c:v>
                </c:pt>
                <c:pt idx="11">
                  <c:v>-21.8</c:v>
                </c:pt>
                <c:pt idx="12">
                  <c:v>-19.2</c:v>
                </c:pt>
                <c:pt idx="13">
                  <c:v>-10.5</c:v>
                </c:pt>
                <c:pt idx="14">
                  <c:v>-15.7</c:v>
                </c:pt>
                <c:pt idx="15">
                  <c:v>-27.2</c:v>
                </c:pt>
                <c:pt idx="16">
                  <c:v>-23.6</c:v>
                </c:pt>
                <c:pt idx="17">
                  <c:v>-17.600000000000001</c:v>
                </c:pt>
                <c:pt idx="18">
                  <c:v>-20.100000000000001</c:v>
                </c:pt>
                <c:pt idx="19">
                  <c:v>-12.2</c:v>
                </c:pt>
                <c:pt idx="20">
                  <c:v>-19.5</c:v>
                </c:pt>
                <c:pt idx="21">
                  <c:v>-11.2</c:v>
                </c:pt>
                <c:pt idx="22">
                  <c:v>-12.2</c:v>
                </c:pt>
                <c:pt idx="23">
                  <c:v>-20.6</c:v>
                </c:pt>
                <c:pt idx="24">
                  <c:v>-20.5</c:v>
                </c:pt>
                <c:pt idx="25">
                  <c:v>-14.9</c:v>
                </c:pt>
              </c:numCache>
            </c:numRef>
          </c:val>
          <c:extLst>
            <c:ext xmlns:c16="http://schemas.microsoft.com/office/drawing/2014/chart" uri="{C3380CC4-5D6E-409C-BE32-E72D297353CC}">
              <c16:uniqueId val="{00000000-7ABE-F344-B6D7-482BD909C35A}"/>
            </c:ext>
          </c:extLst>
        </c:ser>
        <c:ser>
          <c:idx val="3"/>
          <c:order val="1"/>
          <c:tx>
            <c:strRef>
              <c:f>'2.3.2'!$E$1</c:f>
              <c:strCache>
                <c:ptCount val="1"/>
                <c:pt idx="0">
                  <c:v>Квітень </c:v>
                </c:pt>
              </c:strCache>
            </c:strRef>
          </c:tx>
          <c:spPr>
            <a:solidFill>
              <a:schemeClr val="accent2"/>
            </a:solidFill>
            <a:ln w="25400">
              <a:noFill/>
            </a:ln>
            <a:effectLst/>
          </c:spPr>
          <c:invertIfNegative val="0"/>
          <c:cat>
            <c:strRef>
              <c:f>'2.3.2'!$A$4:$A$29</c:f>
              <c:strCache>
                <c:ptCount val="26"/>
                <c:pt idx="0">
                  <c:v>С/г</c:v>
                </c:pt>
                <c:pt idx="1">
                  <c:v>Дизайн, творчість</c:v>
                </c:pt>
                <c:pt idx="2">
                  <c:v>Культура</c:v>
                </c:pt>
                <c:pt idx="3">
                  <c:v>Будівництво, архіт.</c:v>
                </c:pt>
                <c:pt idx="4">
                  <c:v>Медицина, фарм.</c:v>
                </c:pt>
                <c:pt idx="5">
                  <c:v>Освіта, наука</c:v>
                </c:pt>
                <c:pt idx="6">
                  <c:v>Краса, спорт</c:v>
                </c:pt>
                <c:pt idx="7">
                  <c:v>Юриспруденція</c:v>
                </c:pt>
                <c:pt idx="8">
                  <c:v>Готелі, ресторани</c:v>
                </c:pt>
                <c:pt idx="9">
                  <c:v>Усього</c:v>
                </c:pt>
                <c:pt idx="10">
                  <c:v>Транспорт</c:v>
                </c:pt>
                <c:pt idx="11">
                  <c:v>Кер-во середньої ланки</c:v>
                </c:pt>
                <c:pt idx="12">
                  <c:v>Роздрібна торгівля</c:v>
                </c:pt>
                <c:pt idx="13">
                  <c:v>Фінанси</c:v>
                </c:pt>
                <c:pt idx="14">
                  <c:v>ІТ</c:v>
                </c:pt>
                <c:pt idx="15">
                  <c:v>Топменеджмент</c:v>
                </c:pt>
                <c:pt idx="16">
                  <c:v>HR</c:v>
                </c:pt>
                <c:pt idx="17">
                  <c:v>Бухгалтерія</c:v>
                </c:pt>
                <c:pt idx="18">
                  <c:v>Сфера обслуговування</c:v>
                </c:pt>
                <c:pt idx="19">
                  <c:v>Охорона</c:v>
                </c:pt>
                <c:pt idx="20">
                  <c:v>Секретаріат</c:v>
                </c:pt>
                <c:pt idx="21">
                  <c:v>Робочі спеціальності</c:v>
                </c:pt>
                <c:pt idx="22">
                  <c:v>Логістика</c:v>
                </c:pt>
                <c:pt idx="23">
                  <c:v>Маркетинг, PR</c:v>
                </c:pt>
                <c:pt idx="24">
                  <c:v>Продаж, закупівля</c:v>
                </c:pt>
                <c:pt idx="25">
                  <c:v>Телекомунікації</c:v>
                </c:pt>
              </c:strCache>
            </c:strRef>
          </c:cat>
          <c:val>
            <c:numRef>
              <c:f>'2.3.2'!$E$4:$E$29</c:f>
              <c:numCache>
                <c:formatCode>0.0</c:formatCode>
                <c:ptCount val="26"/>
                <c:pt idx="0">
                  <c:v>-19.5</c:v>
                </c:pt>
                <c:pt idx="1">
                  <c:v>-33.9</c:v>
                </c:pt>
                <c:pt idx="2">
                  <c:v>-29.9</c:v>
                </c:pt>
                <c:pt idx="3">
                  <c:v>-29.6</c:v>
                </c:pt>
                <c:pt idx="4">
                  <c:v>-32.1</c:v>
                </c:pt>
                <c:pt idx="5">
                  <c:v>-32.799999999999997</c:v>
                </c:pt>
                <c:pt idx="6">
                  <c:v>-41.5</c:v>
                </c:pt>
                <c:pt idx="7">
                  <c:v>-40.299999999999997</c:v>
                </c:pt>
                <c:pt idx="8">
                  <c:v>-55</c:v>
                </c:pt>
                <c:pt idx="9">
                  <c:v>-34.9</c:v>
                </c:pt>
                <c:pt idx="10">
                  <c:v>-33.700000000000003</c:v>
                </c:pt>
                <c:pt idx="11">
                  <c:v>-29.5</c:v>
                </c:pt>
                <c:pt idx="12">
                  <c:v>-40.6</c:v>
                </c:pt>
                <c:pt idx="13">
                  <c:v>-35.1</c:v>
                </c:pt>
                <c:pt idx="14">
                  <c:v>-28.9</c:v>
                </c:pt>
                <c:pt idx="15">
                  <c:v>-19.899999999999999</c:v>
                </c:pt>
                <c:pt idx="16">
                  <c:v>-33.4</c:v>
                </c:pt>
                <c:pt idx="17">
                  <c:v>-35.4</c:v>
                </c:pt>
                <c:pt idx="18">
                  <c:v>-48.3</c:v>
                </c:pt>
                <c:pt idx="19">
                  <c:v>-23.3</c:v>
                </c:pt>
                <c:pt idx="20">
                  <c:v>-36.5</c:v>
                </c:pt>
                <c:pt idx="21">
                  <c:v>-31.4</c:v>
                </c:pt>
                <c:pt idx="22">
                  <c:v>-32.9</c:v>
                </c:pt>
                <c:pt idx="23">
                  <c:v>-33.9</c:v>
                </c:pt>
                <c:pt idx="24">
                  <c:v>-33</c:v>
                </c:pt>
                <c:pt idx="25">
                  <c:v>-34.4</c:v>
                </c:pt>
              </c:numCache>
            </c:numRef>
          </c:val>
          <c:extLst>
            <c:ext xmlns:c16="http://schemas.microsoft.com/office/drawing/2014/chart" uri="{C3380CC4-5D6E-409C-BE32-E72D297353CC}">
              <c16:uniqueId val="{00000001-7ABE-F344-B6D7-482BD909C35A}"/>
            </c:ext>
          </c:extLst>
        </c:ser>
        <c:ser>
          <c:idx val="2"/>
          <c:order val="2"/>
          <c:tx>
            <c:strRef>
              <c:f>'2.3.2'!$F$1</c:f>
              <c:strCache>
                <c:ptCount val="1"/>
                <c:pt idx="0">
                  <c:v>Травень</c:v>
                </c:pt>
              </c:strCache>
            </c:strRef>
          </c:tx>
          <c:spPr>
            <a:solidFill>
              <a:schemeClr val="accent3"/>
            </a:solidFill>
            <a:ln w="25400">
              <a:noFill/>
            </a:ln>
            <a:effectLst/>
          </c:spPr>
          <c:invertIfNegative val="0"/>
          <c:cat>
            <c:strRef>
              <c:f>'2.3.2'!$A$4:$A$29</c:f>
              <c:strCache>
                <c:ptCount val="26"/>
                <c:pt idx="0">
                  <c:v>С/г</c:v>
                </c:pt>
                <c:pt idx="1">
                  <c:v>Дизайн, творчість</c:v>
                </c:pt>
                <c:pt idx="2">
                  <c:v>Культура</c:v>
                </c:pt>
                <c:pt idx="3">
                  <c:v>Будівництво, архіт.</c:v>
                </c:pt>
                <c:pt idx="4">
                  <c:v>Медицина, фарм.</c:v>
                </c:pt>
                <c:pt idx="5">
                  <c:v>Освіта, наука</c:v>
                </c:pt>
                <c:pt idx="6">
                  <c:v>Краса, спорт</c:v>
                </c:pt>
                <c:pt idx="7">
                  <c:v>Юриспруденція</c:v>
                </c:pt>
                <c:pt idx="8">
                  <c:v>Готелі, ресторани</c:v>
                </c:pt>
                <c:pt idx="9">
                  <c:v>Усього</c:v>
                </c:pt>
                <c:pt idx="10">
                  <c:v>Транспорт</c:v>
                </c:pt>
                <c:pt idx="11">
                  <c:v>Кер-во середньої ланки</c:v>
                </c:pt>
                <c:pt idx="12">
                  <c:v>Роздрібна торгівля</c:v>
                </c:pt>
                <c:pt idx="13">
                  <c:v>Фінанси</c:v>
                </c:pt>
                <c:pt idx="14">
                  <c:v>ІТ</c:v>
                </c:pt>
                <c:pt idx="15">
                  <c:v>Топменеджмент</c:v>
                </c:pt>
                <c:pt idx="16">
                  <c:v>HR</c:v>
                </c:pt>
                <c:pt idx="17">
                  <c:v>Бухгалтерія</c:v>
                </c:pt>
                <c:pt idx="18">
                  <c:v>Сфера обслуговування</c:v>
                </c:pt>
                <c:pt idx="19">
                  <c:v>Охорона</c:v>
                </c:pt>
                <c:pt idx="20">
                  <c:v>Секретаріат</c:v>
                </c:pt>
                <c:pt idx="21">
                  <c:v>Робочі спеціальності</c:v>
                </c:pt>
                <c:pt idx="22">
                  <c:v>Логістика</c:v>
                </c:pt>
                <c:pt idx="23">
                  <c:v>Маркетинг, PR</c:v>
                </c:pt>
                <c:pt idx="24">
                  <c:v>Продаж, закупівля</c:v>
                </c:pt>
                <c:pt idx="25">
                  <c:v>Телекомунікації</c:v>
                </c:pt>
              </c:strCache>
            </c:strRef>
          </c:cat>
          <c:val>
            <c:numRef>
              <c:f>'2.3.2'!$F$4:$F$29</c:f>
              <c:numCache>
                <c:formatCode>0.0</c:formatCode>
                <c:ptCount val="26"/>
                <c:pt idx="0">
                  <c:v>9.6999999999999993</c:v>
                </c:pt>
                <c:pt idx="1">
                  <c:v>14.8</c:v>
                </c:pt>
                <c:pt idx="2">
                  <c:v>4.0999999999999996</c:v>
                </c:pt>
                <c:pt idx="3">
                  <c:v>13</c:v>
                </c:pt>
                <c:pt idx="4">
                  <c:v>3.7</c:v>
                </c:pt>
                <c:pt idx="5">
                  <c:v>10.3</c:v>
                </c:pt>
                <c:pt idx="6">
                  <c:v>35.1</c:v>
                </c:pt>
                <c:pt idx="7">
                  <c:v>7.4</c:v>
                </c:pt>
                <c:pt idx="8">
                  <c:v>16.899999999999999</c:v>
                </c:pt>
                <c:pt idx="9">
                  <c:v>10.4</c:v>
                </c:pt>
                <c:pt idx="10">
                  <c:v>10.6</c:v>
                </c:pt>
                <c:pt idx="11">
                  <c:v>11.2</c:v>
                </c:pt>
                <c:pt idx="12">
                  <c:v>12.4</c:v>
                </c:pt>
                <c:pt idx="13">
                  <c:v>-7.2</c:v>
                </c:pt>
                <c:pt idx="14">
                  <c:v>6.2</c:v>
                </c:pt>
                <c:pt idx="15">
                  <c:v>8.4</c:v>
                </c:pt>
                <c:pt idx="16">
                  <c:v>3.9</c:v>
                </c:pt>
                <c:pt idx="17">
                  <c:v>4.3</c:v>
                </c:pt>
                <c:pt idx="18">
                  <c:v>18.399999999999999</c:v>
                </c:pt>
                <c:pt idx="19">
                  <c:v>14.3</c:v>
                </c:pt>
                <c:pt idx="20">
                  <c:v>9</c:v>
                </c:pt>
                <c:pt idx="21">
                  <c:v>11.7</c:v>
                </c:pt>
                <c:pt idx="22">
                  <c:v>8.4</c:v>
                </c:pt>
                <c:pt idx="23">
                  <c:v>8.5</c:v>
                </c:pt>
                <c:pt idx="24">
                  <c:v>13.4</c:v>
                </c:pt>
                <c:pt idx="25">
                  <c:v>9.6999999999999993</c:v>
                </c:pt>
              </c:numCache>
            </c:numRef>
          </c:val>
          <c:extLst>
            <c:ext xmlns:c16="http://schemas.microsoft.com/office/drawing/2014/chart" uri="{C3380CC4-5D6E-409C-BE32-E72D297353CC}">
              <c16:uniqueId val="{00000002-7ABE-F344-B6D7-482BD909C35A}"/>
            </c:ext>
          </c:extLst>
        </c:ser>
        <c:ser>
          <c:idx val="1"/>
          <c:order val="3"/>
          <c:tx>
            <c:strRef>
              <c:f>'2.3.2'!$G$1</c:f>
              <c:strCache>
                <c:ptCount val="1"/>
                <c:pt idx="0">
                  <c:v>Червень</c:v>
                </c:pt>
              </c:strCache>
            </c:strRef>
          </c:tx>
          <c:spPr>
            <a:solidFill>
              <a:schemeClr val="accent6"/>
            </a:solidFill>
            <a:ln>
              <a:noFill/>
            </a:ln>
            <a:effectLst/>
            <a:extLst>
              <a:ext uri="{91240B29-F687-4F45-9708-019B960494DF}">
                <a14:hiddenLine xmlns:a14="http://schemas.microsoft.com/office/drawing/2010/main">
                  <a:noFill/>
                </a14:hiddenLine>
              </a:ext>
            </a:extLst>
          </c:spPr>
          <c:invertIfNegative val="0"/>
          <c:cat>
            <c:strRef>
              <c:f>'2.3.2'!$A$4:$A$29</c:f>
              <c:strCache>
                <c:ptCount val="26"/>
                <c:pt idx="0">
                  <c:v>С/г</c:v>
                </c:pt>
                <c:pt idx="1">
                  <c:v>Дизайн, творчість</c:v>
                </c:pt>
                <c:pt idx="2">
                  <c:v>Культура</c:v>
                </c:pt>
                <c:pt idx="3">
                  <c:v>Будівництво, архіт.</c:v>
                </c:pt>
                <c:pt idx="4">
                  <c:v>Медицина, фарм.</c:v>
                </c:pt>
                <c:pt idx="5">
                  <c:v>Освіта, наука</c:v>
                </c:pt>
                <c:pt idx="6">
                  <c:v>Краса, спорт</c:v>
                </c:pt>
                <c:pt idx="7">
                  <c:v>Юриспруденція</c:v>
                </c:pt>
                <c:pt idx="8">
                  <c:v>Готелі, ресторани</c:v>
                </c:pt>
                <c:pt idx="9">
                  <c:v>Усього</c:v>
                </c:pt>
                <c:pt idx="10">
                  <c:v>Транспорт</c:v>
                </c:pt>
                <c:pt idx="11">
                  <c:v>Кер-во середньої ланки</c:v>
                </c:pt>
                <c:pt idx="12">
                  <c:v>Роздрібна торгівля</c:v>
                </c:pt>
                <c:pt idx="13">
                  <c:v>Фінанси</c:v>
                </c:pt>
                <c:pt idx="14">
                  <c:v>ІТ</c:v>
                </c:pt>
                <c:pt idx="15">
                  <c:v>Топменеджмент</c:v>
                </c:pt>
                <c:pt idx="16">
                  <c:v>HR</c:v>
                </c:pt>
                <c:pt idx="17">
                  <c:v>Бухгалтерія</c:v>
                </c:pt>
                <c:pt idx="18">
                  <c:v>Сфера обслуговування</c:v>
                </c:pt>
                <c:pt idx="19">
                  <c:v>Охорона</c:v>
                </c:pt>
                <c:pt idx="20">
                  <c:v>Секретаріат</c:v>
                </c:pt>
                <c:pt idx="21">
                  <c:v>Робочі спеціальності</c:v>
                </c:pt>
                <c:pt idx="22">
                  <c:v>Логістика</c:v>
                </c:pt>
                <c:pt idx="23">
                  <c:v>Маркетинг, PR</c:v>
                </c:pt>
                <c:pt idx="24">
                  <c:v>Продаж, закупівля</c:v>
                </c:pt>
                <c:pt idx="25">
                  <c:v>Телекомунікації</c:v>
                </c:pt>
              </c:strCache>
            </c:strRef>
          </c:cat>
          <c:val>
            <c:numRef>
              <c:f>'2.3.2'!$G$4:$G$29</c:f>
              <c:numCache>
                <c:formatCode>0.0</c:formatCode>
                <c:ptCount val="26"/>
                <c:pt idx="0">
                  <c:v>155.30000000000001</c:v>
                </c:pt>
                <c:pt idx="1">
                  <c:v>117</c:v>
                </c:pt>
                <c:pt idx="2">
                  <c:v>113.3</c:v>
                </c:pt>
                <c:pt idx="3">
                  <c:v>81.099999999999994</c:v>
                </c:pt>
                <c:pt idx="4">
                  <c:v>92.9</c:v>
                </c:pt>
                <c:pt idx="5">
                  <c:v>59</c:v>
                </c:pt>
                <c:pt idx="6">
                  <c:v>30.4</c:v>
                </c:pt>
                <c:pt idx="7">
                  <c:v>38.299999999999997</c:v>
                </c:pt>
                <c:pt idx="8">
                  <c:v>37.5</c:v>
                </c:pt>
                <c:pt idx="9">
                  <c:v>17.399999999999999</c:v>
                </c:pt>
                <c:pt idx="10">
                  <c:v>3.9</c:v>
                </c:pt>
                <c:pt idx="11">
                  <c:v>13.3</c:v>
                </c:pt>
                <c:pt idx="12">
                  <c:v>20.399999999999999</c:v>
                </c:pt>
                <c:pt idx="13">
                  <c:v>24.4</c:v>
                </c:pt>
                <c:pt idx="14">
                  <c:v>9</c:v>
                </c:pt>
                <c:pt idx="15">
                  <c:v>6.1</c:v>
                </c:pt>
                <c:pt idx="16">
                  <c:v>14.7</c:v>
                </c:pt>
                <c:pt idx="17">
                  <c:v>5.5</c:v>
                </c:pt>
                <c:pt idx="18">
                  <c:v>1.1000000000000001</c:v>
                </c:pt>
                <c:pt idx="19">
                  <c:v>-33</c:v>
                </c:pt>
                <c:pt idx="20">
                  <c:v>-19.899999999999999</c:v>
                </c:pt>
                <c:pt idx="21">
                  <c:v>-38.299999999999997</c:v>
                </c:pt>
                <c:pt idx="22">
                  <c:v>-32.6</c:v>
                </c:pt>
                <c:pt idx="23">
                  <c:v>-32.9</c:v>
                </c:pt>
                <c:pt idx="24">
                  <c:v>-41.7</c:v>
                </c:pt>
                <c:pt idx="25">
                  <c:v>-43.1</c:v>
                </c:pt>
              </c:numCache>
            </c:numRef>
          </c:val>
          <c:extLst>
            <c:ext xmlns:c16="http://schemas.microsoft.com/office/drawing/2014/chart" uri="{C3380CC4-5D6E-409C-BE32-E72D297353CC}">
              <c16:uniqueId val="{00000003-7ABE-F344-B6D7-482BD909C35A}"/>
            </c:ext>
          </c:extLst>
        </c:ser>
        <c:dLbls>
          <c:showLegendKey val="0"/>
          <c:showVal val="0"/>
          <c:showCatName val="0"/>
          <c:showSerName val="0"/>
          <c:showPercent val="0"/>
          <c:showBubbleSize val="0"/>
        </c:dLbls>
        <c:gapWidth val="50"/>
        <c:overlap val="100"/>
        <c:axId val="117348608"/>
        <c:axId val="117367168"/>
      </c:barChart>
      <c:scatterChart>
        <c:scatterStyle val="lineMarker"/>
        <c:varyColors val="0"/>
        <c:ser>
          <c:idx val="0"/>
          <c:order val="4"/>
          <c:tx>
            <c:strRef>
              <c:f>'2.3.2'!$H$1</c:f>
              <c:strCache>
                <c:ptCount val="1"/>
                <c:pt idx="0">
                  <c:v>Разом</c:v>
                </c:pt>
              </c:strCache>
            </c:strRef>
          </c:tx>
          <c:spPr>
            <a:ln w="25400" cap="rnd">
              <a:noFill/>
              <a:round/>
            </a:ln>
            <a:effectLst/>
          </c:spPr>
          <c:marker>
            <c:symbol val="circle"/>
            <c:size val="4"/>
            <c:spPr>
              <a:solidFill>
                <a:schemeClr val="accent4"/>
              </a:solidFill>
              <a:ln w="9525">
                <a:noFill/>
              </a:ln>
              <a:effectLst/>
            </c:spPr>
          </c:marker>
          <c:xVal>
            <c:numRef>
              <c:f>'2.3.2'!$H$4:$H$29</c:f>
              <c:numCache>
                <c:formatCode>0.0</c:formatCode>
                <c:ptCount val="26"/>
                <c:pt idx="0">
                  <c:v>132.69999999999999</c:v>
                </c:pt>
                <c:pt idx="1">
                  <c:v>77.7</c:v>
                </c:pt>
                <c:pt idx="2">
                  <c:v>63.6</c:v>
                </c:pt>
                <c:pt idx="3">
                  <c:v>51.3</c:v>
                </c:pt>
                <c:pt idx="4">
                  <c:v>48.6</c:v>
                </c:pt>
                <c:pt idx="5">
                  <c:v>9.3000000000000007</c:v>
                </c:pt>
                <c:pt idx="6">
                  <c:v>-4.7</c:v>
                </c:pt>
                <c:pt idx="7">
                  <c:v>-13.7</c:v>
                </c:pt>
                <c:pt idx="8">
                  <c:v>-24.1</c:v>
                </c:pt>
                <c:pt idx="9">
                  <c:v>-24.9</c:v>
                </c:pt>
                <c:pt idx="10">
                  <c:v>-26.5</c:v>
                </c:pt>
                <c:pt idx="11">
                  <c:v>-26.9</c:v>
                </c:pt>
                <c:pt idx="12">
                  <c:v>-27</c:v>
                </c:pt>
                <c:pt idx="13">
                  <c:v>-28.4</c:v>
                </c:pt>
                <c:pt idx="14">
                  <c:v>-29.4</c:v>
                </c:pt>
                <c:pt idx="15">
                  <c:v>-32.6</c:v>
                </c:pt>
                <c:pt idx="16">
                  <c:v>-38.4</c:v>
                </c:pt>
                <c:pt idx="17">
                  <c:v>-43.2</c:v>
                </c:pt>
                <c:pt idx="18">
                  <c:v>-48.8</c:v>
                </c:pt>
                <c:pt idx="19">
                  <c:v>-54.2</c:v>
                </c:pt>
                <c:pt idx="20">
                  <c:v>-66.900000000000006</c:v>
                </c:pt>
                <c:pt idx="21">
                  <c:v>-69.099999999999994</c:v>
                </c:pt>
                <c:pt idx="22">
                  <c:v>-69.2</c:v>
                </c:pt>
                <c:pt idx="23">
                  <c:v>-78.8</c:v>
                </c:pt>
                <c:pt idx="24">
                  <c:v>-81.8</c:v>
                </c:pt>
                <c:pt idx="25">
                  <c:v>-82.7</c:v>
                </c:pt>
              </c:numCache>
            </c:numRef>
          </c:xVal>
          <c:yVal>
            <c:numRef>
              <c:f>'2.3.2'!$T$4:$T$29</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yVal>
          <c:smooth val="0"/>
          <c:extLst>
            <c:ext xmlns:c16="http://schemas.microsoft.com/office/drawing/2014/chart" uri="{C3380CC4-5D6E-409C-BE32-E72D297353CC}">
              <c16:uniqueId val="{00000004-7ABE-F344-B6D7-482BD909C35A}"/>
            </c:ext>
          </c:extLst>
        </c:ser>
        <c:dLbls>
          <c:showLegendKey val="0"/>
          <c:showVal val="0"/>
          <c:showCatName val="0"/>
          <c:showSerName val="0"/>
          <c:showPercent val="0"/>
          <c:showBubbleSize val="0"/>
        </c:dLbls>
        <c:axId val="117370240"/>
        <c:axId val="117368704"/>
      </c:scatterChart>
      <c:catAx>
        <c:axId val="117348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67168"/>
        <c:crosses val="autoZero"/>
        <c:auto val="1"/>
        <c:lblAlgn val="ctr"/>
        <c:lblOffset val="100"/>
        <c:noMultiLvlLbl val="0"/>
      </c:catAx>
      <c:valAx>
        <c:axId val="117367168"/>
        <c:scaling>
          <c:orientation val="minMax"/>
          <c:max val="300"/>
          <c:min val="-100"/>
        </c:scaling>
        <c:delete val="0"/>
        <c:axPos val="b"/>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100" b="0" i="0" u="none" strike="noStrike" kern="1200" baseline="0">
                <a:solidFill>
                  <a:schemeClr val="bg1"/>
                </a:solidFill>
                <a:latin typeface="Arial"/>
                <a:ea typeface="Arial"/>
                <a:cs typeface="Arial"/>
              </a:defRPr>
            </a:pPr>
            <a:endParaRPr lang="en-US"/>
          </a:p>
        </c:txPr>
        <c:crossAx val="117348608"/>
        <c:crosses val="autoZero"/>
        <c:crossBetween val="between"/>
      </c:valAx>
      <c:valAx>
        <c:axId val="117368704"/>
        <c:scaling>
          <c:orientation val="minMax"/>
          <c:max val="29.5"/>
          <c:min val="0.5"/>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100" b="0" i="0" u="none" strike="noStrike" kern="1200" baseline="0">
                <a:solidFill>
                  <a:schemeClr val="bg1"/>
                </a:solidFill>
                <a:latin typeface="Arial"/>
                <a:ea typeface="Arial"/>
                <a:cs typeface="Arial"/>
              </a:defRPr>
            </a:pPr>
            <a:endParaRPr lang="en-US"/>
          </a:p>
        </c:txPr>
        <c:crossAx val="117370240"/>
        <c:crosses val="max"/>
        <c:crossBetween val="midCat"/>
      </c:valAx>
      <c:valAx>
        <c:axId val="117370240"/>
        <c:scaling>
          <c:orientation val="minMax"/>
          <c:max val="300"/>
          <c:min val="-100"/>
        </c:scaling>
        <c:delete val="0"/>
        <c:axPos val="t"/>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7368704"/>
        <c:crosses val="max"/>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619091035858714"/>
          <c:w val="1"/>
          <c:h val="7.143937858526415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21909678095561E-2"/>
          <c:y val="4.2958735421230243E-2"/>
          <c:w val="0.84427725444469193"/>
          <c:h val="0.70606168965721394"/>
        </c:manualLayout>
      </c:layout>
      <c:lineChart>
        <c:grouping val="standard"/>
        <c:varyColors val="0"/>
        <c:ser>
          <c:idx val="1"/>
          <c:order val="0"/>
          <c:tx>
            <c:strRef>
              <c:f>'2.3.3'!$B$1</c:f>
              <c:strCache>
                <c:ptCount val="1"/>
                <c:pt idx="0">
                  <c:v>Нові вакансії work.ua</c:v>
                </c:pt>
              </c:strCache>
            </c:strRef>
          </c:tx>
          <c:spPr>
            <a:ln w="25400" cap="rnd" cmpd="sng">
              <a:solidFill>
                <a:srgbClr val="057D46"/>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'2.3.3'!$B$4:$B$29</c:f>
              <c:numCache>
                <c:formatCode>General</c:formatCode>
                <c:ptCount val="2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numCache>
            </c:numRef>
          </c:val>
          <c:smooth val="0"/>
          <c:extLst>
            <c:ext xmlns:c16="http://schemas.microsoft.com/office/drawing/2014/chart" uri="{C3380CC4-5D6E-409C-BE32-E72D297353CC}">
              <c16:uniqueId val="{00000000-E2B6-B94D-B6D3-DCD71524CE99}"/>
            </c:ext>
          </c:extLst>
        </c:ser>
        <c:ser>
          <c:idx val="2"/>
          <c:order val="1"/>
          <c:tx>
            <c:strRef>
              <c:f>'2.3.3'!$C$1</c:f>
              <c:strCache>
                <c:ptCount val="1"/>
                <c:pt idx="0">
                  <c:v>Вакансії в базі work.ua</c:v>
                </c:pt>
              </c:strCache>
            </c:strRef>
          </c:tx>
          <c:spPr>
            <a:ln w="25400" cap="rnd" cmpd="sng">
              <a:solidFill>
                <a:srgbClr val="91C864"/>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'2.3.3'!$C$4:$C$29</c:f>
              <c:numCache>
                <c:formatCode>General</c:formatCode>
                <c:ptCount val="26"/>
                <c:pt idx="0">
                  <c:v>36908</c:v>
                </c:pt>
                <c:pt idx="1">
                  <c:v>41659</c:v>
                </c:pt>
                <c:pt idx="2">
                  <c:v>45936</c:v>
                </c:pt>
                <c:pt idx="3">
                  <c:v>50632</c:v>
                </c:pt>
                <c:pt idx="4">
                  <c:v>55289</c:v>
                </c:pt>
                <c:pt idx="5">
                  <c:v>55042</c:v>
                </c:pt>
                <c:pt idx="6">
                  <c:v>54258</c:v>
                </c:pt>
                <c:pt idx="7">
                  <c:v>54434</c:v>
                </c:pt>
                <c:pt idx="8">
                  <c:v>55208</c:v>
                </c:pt>
                <c:pt idx="9">
                  <c:v>54072</c:v>
                </c:pt>
                <c:pt idx="10">
                  <c:v>53240</c:v>
                </c:pt>
                <c:pt idx="11">
                  <c:v>45225</c:v>
                </c:pt>
                <c:pt idx="12">
                  <c:v>37413</c:v>
                </c:pt>
                <c:pt idx="13">
                  <c:v>31433</c:v>
                </c:pt>
                <c:pt idx="14">
                  <c:v>24833</c:v>
                </c:pt>
                <c:pt idx="15">
                  <c:v>22848</c:v>
                </c:pt>
                <c:pt idx="16">
                  <c:v>24796</c:v>
                </c:pt>
                <c:pt idx="17">
                  <c:v>26303</c:v>
                </c:pt>
                <c:pt idx="18">
                  <c:v>27708</c:v>
                </c:pt>
                <c:pt idx="19">
                  <c:v>31911</c:v>
                </c:pt>
                <c:pt idx="20">
                  <c:v>35843</c:v>
                </c:pt>
                <c:pt idx="21">
                  <c:v>39547</c:v>
                </c:pt>
                <c:pt idx="22">
                  <c:v>40156</c:v>
                </c:pt>
                <c:pt idx="23">
                  <c:v>43507</c:v>
                </c:pt>
                <c:pt idx="24">
                  <c:v>44836</c:v>
                </c:pt>
                <c:pt idx="25">
                  <c:v>43838</c:v>
                </c:pt>
              </c:numCache>
            </c:numRef>
          </c:val>
          <c:smooth val="0"/>
          <c:extLst>
            <c:ext xmlns:c16="http://schemas.microsoft.com/office/drawing/2014/chart" uri="{C3380CC4-5D6E-409C-BE32-E72D297353CC}">
              <c16:uniqueId val="{00000001-E2B6-B94D-B6D3-DCD71524CE99}"/>
            </c:ext>
          </c:extLst>
        </c:ser>
        <c:ser>
          <c:idx val="0"/>
          <c:order val="2"/>
          <c:tx>
            <c:strRef>
              <c:f>'2.3.3'!$D$1</c:f>
              <c:strCache>
                <c:ptCount val="1"/>
                <c:pt idx="0">
                  <c:v>Актуальні вакансії (ДСЗУ)</c:v>
                </c:pt>
              </c:strCache>
            </c:strRef>
          </c:tx>
          <c:spPr>
            <a:ln w="25400" cap="rnd" cmpd="sng">
              <a:solidFill>
                <a:srgbClr val="DC4B64"/>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'2.3.3'!$D$4:$D$29</c:f>
              <c:numCache>
                <c:formatCode>General</c:formatCode>
                <c:ptCount val="26"/>
                <c:pt idx="4">
                  <c:v>44846</c:v>
                </c:pt>
                <c:pt idx="5">
                  <c:v>35636</c:v>
                </c:pt>
                <c:pt idx="6">
                  <c:v>35493</c:v>
                </c:pt>
                <c:pt idx="7">
                  <c:v>36038</c:v>
                </c:pt>
                <c:pt idx="8">
                  <c:v>38290</c:v>
                </c:pt>
                <c:pt idx="9">
                  <c:v>37532</c:v>
                </c:pt>
                <c:pt idx="10">
                  <c:v>35529</c:v>
                </c:pt>
                <c:pt idx="11">
                  <c:v>30827</c:v>
                </c:pt>
                <c:pt idx="12">
                  <c:v>30965</c:v>
                </c:pt>
                <c:pt idx="13">
                  <c:v>28532</c:v>
                </c:pt>
                <c:pt idx="14">
                  <c:v>27729</c:v>
                </c:pt>
                <c:pt idx="15">
                  <c:v>26846</c:v>
                </c:pt>
                <c:pt idx="16">
                  <c:v>26398</c:v>
                </c:pt>
                <c:pt idx="17">
                  <c:v>26669</c:v>
                </c:pt>
                <c:pt idx="18">
                  <c:v>26495</c:v>
                </c:pt>
                <c:pt idx="19">
                  <c:v>26654</c:v>
                </c:pt>
                <c:pt idx="20">
                  <c:v>27647</c:v>
                </c:pt>
                <c:pt idx="21">
                  <c:v>29336</c:v>
                </c:pt>
                <c:pt idx="22">
                  <c:v>28940</c:v>
                </c:pt>
                <c:pt idx="23">
                  <c:v>29346</c:v>
                </c:pt>
                <c:pt idx="24">
                  <c:v>29541</c:v>
                </c:pt>
                <c:pt idx="25">
                  <c:v>30789</c:v>
                </c:pt>
              </c:numCache>
            </c:numRef>
          </c:val>
          <c:smooth val="0"/>
          <c:extLst>
            <c:ext xmlns:c16="http://schemas.microsoft.com/office/drawing/2014/chart" uri="{C3380CC4-5D6E-409C-BE32-E72D297353CC}">
              <c16:uniqueId val="{00000002-E2B6-B94D-B6D3-DCD71524CE99}"/>
            </c:ext>
          </c:extLst>
        </c:ser>
        <c:ser>
          <c:idx val="3"/>
          <c:order val="3"/>
          <c:tx>
            <c:strRef>
              <c:f>'2.3.3'!$E$1</c:f>
              <c:strCache>
                <c:ptCount val="1"/>
                <c:pt idx="0">
                  <c:v>Усього вакансій (ДСЗУ)</c:v>
                </c:pt>
              </c:strCache>
            </c:strRef>
          </c:tx>
          <c:spPr>
            <a:ln w="25400" cap="rnd" cmpd="sng">
              <a:solidFill>
                <a:srgbClr val="7D0532"/>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'2.3.3'!$E$4:$E$29</c:f>
              <c:numCache>
                <c:formatCode>General</c:formatCode>
                <c:ptCount val="26"/>
                <c:pt idx="3">
                  <c:v>68081</c:v>
                </c:pt>
                <c:pt idx="7">
                  <c:v>76514</c:v>
                </c:pt>
                <c:pt idx="12">
                  <c:v>64057</c:v>
                </c:pt>
                <c:pt idx="16">
                  <c:v>53099</c:v>
                </c:pt>
                <c:pt idx="20">
                  <c:v>58591</c:v>
                </c:pt>
                <c:pt idx="25">
                  <c:v>57927</c:v>
                </c:pt>
              </c:numCache>
            </c:numRef>
          </c:val>
          <c:smooth val="0"/>
          <c:extLst>
            <c:ext xmlns:c16="http://schemas.microsoft.com/office/drawing/2014/chart" uri="{C3380CC4-5D6E-409C-BE32-E72D297353CC}">
              <c16:uniqueId val="{00000003-E2B6-B94D-B6D3-DCD71524CE99}"/>
            </c:ext>
          </c:extLst>
        </c:ser>
        <c:dLbls>
          <c:showLegendKey val="0"/>
          <c:showVal val="0"/>
          <c:showCatName val="0"/>
          <c:showSerName val="0"/>
          <c:showPercent val="0"/>
          <c:showBubbleSize val="0"/>
        </c:dLbls>
        <c:smooth val="0"/>
        <c:axId val="120344576"/>
        <c:axId val="120346112"/>
      </c:lineChart>
      <c:dateAx>
        <c:axId val="120344576"/>
        <c:scaling>
          <c:orientation val="minMax"/>
        </c:scaling>
        <c:delete val="0"/>
        <c:axPos val="b"/>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346112"/>
        <c:crosses val="autoZero"/>
        <c:auto val="1"/>
        <c:lblOffset val="100"/>
        <c:baseTimeUnit val="days"/>
        <c:majorUnit val="6"/>
        <c:minorUnit val="300"/>
        <c:minorTimeUnit val="months"/>
      </c:dateAx>
      <c:valAx>
        <c:axId val="120346112"/>
        <c:scaling>
          <c:orientation val="minMax"/>
          <c:max val="8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344576"/>
        <c:crosses val="autoZero"/>
        <c:crossBetween val="midCat"/>
        <c:majorUnit val="2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031022437984726"/>
          <c:w val="1"/>
          <c:h val="0.1596896161571645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984527739453918E-2"/>
          <c:w val="0.98681814281991054"/>
          <c:h val="0.72548941540197931"/>
        </c:manualLayout>
      </c:layout>
      <c:lineChart>
        <c:grouping val="standard"/>
        <c:varyColors val="0"/>
        <c:ser>
          <c:idx val="2"/>
          <c:order val="1"/>
          <c:tx>
            <c:strRef>
              <c:f>'2.3.4'!$C$1</c:f>
              <c:strCache>
                <c:ptCount val="1"/>
                <c:pt idx="0">
                  <c:v>Пошук роботи** (індекс, 01.01.18=100)</c:v>
                </c:pt>
              </c:strCache>
            </c:strRef>
          </c:tx>
          <c:spPr>
            <a:ln w="25400" cap="rnd" cmpd="sng">
              <a:solidFill>
                <a:srgbClr val="DC4B64"/>
              </a:solidFill>
              <a:prstDash val="solid"/>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'2.3.4'!$C$4:$C$133</c:f>
              <c:numCache>
                <c:formatCode>General</c:formatCode>
                <c:ptCount val="130"/>
                <c:pt idx="0">
                  <c:v>100</c:v>
                </c:pt>
                <c:pt idx="1">
                  <c:v>100.8</c:v>
                </c:pt>
                <c:pt idx="2">
                  <c:v>102.8</c:v>
                </c:pt>
                <c:pt idx="3">
                  <c:v>105.5</c:v>
                </c:pt>
                <c:pt idx="4">
                  <c:v>107.8</c:v>
                </c:pt>
                <c:pt idx="5">
                  <c:v>108</c:v>
                </c:pt>
                <c:pt idx="6">
                  <c:v>107.6</c:v>
                </c:pt>
                <c:pt idx="7">
                  <c:v>104.4</c:v>
                </c:pt>
                <c:pt idx="8">
                  <c:v>100</c:v>
                </c:pt>
                <c:pt idx="9">
                  <c:v>101.7</c:v>
                </c:pt>
                <c:pt idx="10">
                  <c:v>101.5</c:v>
                </c:pt>
                <c:pt idx="11">
                  <c:v>99.4</c:v>
                </c:pt>
                <c:pt idx="12">
                  <c:v>96.8</c:v>
                </c:pt>
                <c:pt idx="13">
                  <c:v>91.2</c:v>
                </c:pt>
                <c:pt idx="14">
                  <c:v>88.7</c:v>
                </c:pt>
                <c:pt idx="15">
                  <c:v>88.9</c:v>
                </c:pt>
                <c:pt idx="16">
                  <c:v>91</c:v>
                </c:pt>
                <c:pt idx="17">
                  <c:v>92.6</c:v>
                </c:pt>
                <c:pt idx="18">
                  <c:v>94.5</c:v>
                </c:pt>
                <c:pt idx="19">
                  <c:v>94.1</c:v>
                </c:pt>
                <c:pt idx="20">
                  <c:v>93.9</c:v>
                </c:pt>
                <c:pt idx="21">
                  <c:v>93.5</c:v>
                </c:pt>
                <c:pt idx="22">
                  <c:v>89.7</c:v>
                </c:pt>
                <c:pt idx="23">
                  <c:v>87.6</c:v>
                </c:pt>
                <c:pt idx="24">
                  <c:v>86.1</c:v>
                </c:pt>
                <c:pt idx="25">
                  <c:v>84.9</c:v>
                </c:pt>
                <c:pt idx="26">
                  <c:v>83.8</c:v>
                </c:pt>
                <c:pt idx="27">
                  <c:v>84.7</c:v>
                </c:pt>
                <c:pt idx="28">
                  <c:v>84.7</c:v>
                </c:pt>
                <c:pt idx="29">
                  <c:v>84.2</c:v>
                </c:pt>
                <c:pt idx="30">
                  <c:v>85.5</c:v>
                </c:pt>
                <c:pt idx="31">
                  <c:v>85.1</c:v>
                </c:pt>
                <c:pt idx="32">
                  <c:v>85.1</c:v>
                </c:pt>
                <c:pt idx="33">
                  <c:v>86.3</c:v>
                </c:pt>
                <c:pt idx="34">
                  <c:v>88.7</c:v>
                </c:pt>
                <c:pt idx="35">
                  <c:v>91.4</c:v>
                </c:pt>
                <c:pt idx="36">
                  <c:v>95.4</c:v>
                </c:pt>
                <c:pt idx="37">
                  <c:v>96.4</c:v>
                </c:pt>
                <c:pt idx="38">
                  <c:v>97.9</c:v>
                </c:pt>
                <c:pt idx="39">
                  <c:v>100</c:v>
                </c:pt>
                <c:pt idx="40">
                  <c:v>100.8</c:v>
                </c:pt>
                <c:pt idx="41">
                  <c:v>102.9</c:v>
                </c:pt>
                <c:pt idx="42">
                  <c:v>102.1</c:v>
                </c:pt>
                <c:pt idx="43">
                  <c:v>102.1</c:v>
                </c:pt>
                <c:pt idx="44">
                  <c:v>101.5</c:v>
                </c:pt>
                <c:pt idx="45">
                  <c:v>102.1</c:v>
                </c:pt>
                <c:pt idx="46">
                  <c:v>102.7</c:v>
                </c:pt>
                <c:pt idx="47">
                  <c:v>103.2</c:v>
                </c:pt>
                <c:pt idx="48">
                  <c:v>103.8</c:v>
                </c:pt>
                <c:pt idx="49">
                  <c:v>102.9</c:v>
                </c:pt>
                <c:pt idx="50">
                  <c:v>97.5</c:v>
                </c:pt>
                <c:pt idx="51">
                  <c:v>90.8</c:v>
                </c:pt>
                <c:pt idx="52">
                  <c:v>91.8</c:v>
                </c:pt>
                <c:pt idx="53">
                  <c:v>96.6</c:v>
                </c:pt>
                <c:pt idx="54">
                  <c:v>107.8</c:v>
                </c:pt>
                <c:pt idx="55">
                  <c:v>120.2</c:v>
                </c:pt>
                <c:pt idx="56">
                  <c:v>125.6</c:v>
                </c:pt>
                <c:pt idx="57">
                  <c:v>125.2</c:v>
                </c:pt>
                <c:pt idx="58">
                  <c:v>125</c:v>
                </c:pt>
                <c:pt idx="59">
                  <c:v>122.9</c:v>
                </c:pt>
                <c:pt idx="60">
                  <c:v>116.6</c:v>
                </c:pt>
                <c:pt idx="61">
                  <c:v>115.5</c:v>
                </c:pt>
                <c:pt idx="62">
                  <c:v>113</c:v>
                </c:pt>
                <c:pt idx="63">
                  <c:v>109.2</c:v>
                </c:pt>
                <c:pt idx="64">
                  <c:v>109</c:v>
                </c:pt>
                <c:pt idx="65">
                  <c:v>106.3</c:v>
                </c:pt>
                <c:pt idx="66">
                  <c:v>102.9</c:v>
                </c:pt>
                <c:pt idx="67">
                  <c:v>98.5</c:v>
                </c:pt>
                <c:pt idx="68">
                  <c:v>95.2</c:v>
                </c:pt>
                <c:pt idx="69">
                  <c:v>95</c:v>
                </c:pt>
                <c:pt idx="70">
                  <c:v>98.9</c:v>
                </c:pt>
                <c:pt idx="71">
                  <c:v>102.1</c:v>
                </c:pt>
                <c:pt idx="72">
                  <c:v>104.8</c:v>
                </c:pt>
                <c:pt idx="73">
                  <c:v>103.2</c:v>
                </c:pt>
                <c:pt idx="74">
                  <c:v>98.5</c:v>
                </c:pt>
                <c:pt idx="75">
                  <c:v>97.9</c:v>
                </c:pt>
                <c:pt idx="76">
                  <c:v>97.7</c:v>
                </c:pt>
                <c:pt idx="77">
                  <c:v>100</c:v>
                </c:pt>
                <c:pt idx="78">
                  <c:v>100.2</c:v>
                </c:pt>
                <c:pt idx="79">
                  <c:v>99.8</c:v>
                </c:pt>
                <c:pt idx="80">
                  <c:v>97.9</c:v>
                </c:pt>
                <c:pt idx="81">
                  <c:v>95</c:v>
                </c:pt>
                <c:pt idx="82">
                  <c:v>93.5</c:v>
                </c:pt>
                <c:pt idx="83">
                  <c:v>92.6</c:v>
                </c:pt>
                <c:pt idx="84">
                  <c:v>93.7</c:v>
                </c:pt>
                <c:pt idx="85">
                  <c:v>95.2</c:v>
                </c:pt>
                <c:pt idx="86">
                  <c:v>100.4</c:v>
                </c:pt>
                <c:pt idx="87">
                  <c:v>105</c:v>
                </c:pt>
                <c:pt idx="88">
                  <c:v>109</c:v>
                </c:pt>
                <c:pt idx="89">
                  <c:v>112.8</c:v>
                </c:pt>
                <c:pt idx="90">
                  <c:v>113</c:v>
                </c:pt>
                <c:pt idx="91">
                  <c:v>114.5</c:v>
                </c:pt>
                <c:pt idx="92">
                  <c:v>114.9</c:v>
                </c:pt>
                <c:pt idx="93">
                  <c:v>115.1</c:v>
                </c:pt>
                <c:pt idx="94">
                  <c:v>114.1</c:v>
                </c:pt>
                <c:pt idx="95">
                  <c:v>114.5</c:v>
                </c:pt>
                <c:pt idx="96">
                  <c:v>116.8</c:v>
                </c:pt>
                <c:pt idx="97">
                  <c:v>117</c:v>
                </c:pt>
                <c:pt idx="98">
                  <c:v>119.1</c:v>
                </c:pt>
                <c:pt idx="99">
                  <c:v>119.1</c:v>
                </c:pt>
                <c:pt idx="100">
                  <c:v>117.4</c:v>
                </c:pt>
                <c:pt idx="101">
                  <c:v>117.9</c:v>
                </c:pt>
                <c:pt idx="102">
                  <c:v>113</c:v>
                </c:pt>
                <c:pt idx="103">
                  <c:v>104.4</c:v>
                </c:pt>
                <c:pt idx="104">
                  <c:v>104.8</c:v>
                </c:pt>
                <c:pt idx="105">
                  <c:v>109.7</c:v>
                </c:pt>
                <c:pt idx="106">
                  <c:v>120.4</c:v>
                </c:pt>
                <c:pt idx="107">
                  <c:v>134.69999999999999</c:v>
                </c:pt>
                <c:pt idx="108">
                  <c:v>138.9</c:v>
                </c:pt>
                <c:pt idx="109">
                  <c:v>137.19999999999999</c:v>
                </c:pt>
                <c:pt idx="110">
                  <c:v>135.69999999999999</c:v>
                </c:pt>
                <c:pt idx="111">
                  <c:v>133</c:v>
                </c:pt>
                <c:pt idx="112">
                  <c:v>130.69999999999999</c:v>
                </c:pt>
                <c:pt idx="113">
                  <c:v>126.9</c:v>
                </c:pt>
                <c:pt idx="114">
                  <c:v>117.2</c:v>
                </c:pt>
                <c:pt idx="115">
                  <c:v>105.9</c:v>
                </c:pt>
                <c:pt idx="116">
                  <c:v>96.4</c:v>
                </c:pt>
                <c:pt idx="117">
                  <c:v>88.2</c:v>
                </c:pt>
                <c:pt idx="118">
                  <c:v>83.8</c:v>
                </c:pt>
                <c:pt idx="119">
                  <c:v>85.7</c:v>
                </c:pt>
                <c:pt idx="120">
                  <c:v>89.3</c:v>
                </c:pt>
                <c:pt idx="121">
                  <c:v>97.5</c:v>
                </c:pt>
                <c:pt idx="122">
                  <c:v>108.6</c:v>
                </c:pt>
                <c:pt idx="123">
                  <c:v>120</c:v>
                </c:pt>
                <c:pt idx="124">
                  <c:v>128.6</c:v>
                </c:pt>
                <c:pt idx="125">
                  <c:v>132.6</c:v>
                </c:pt>
                <c:pt idx="126">
                  <c:v>132.1</c:v>
                </c:pt>
                <c:pt idx="127">
                  <c:v>129.19999999999999</c:v>
                </c:pt>
                <c:pt idx="128">
                  <c:v>126.7</c:v>
                </c:pt>
                <c:pt idx="129">
                  <c:v>126.9</c:v>
                </c:pt>
              </c:numCache>
            </c:numRef>
          </c:val>
          <c:smooth val="0"/>
          <c:extLst>
            <c:ext xmlns:c16="http://schemas.microsoft.com/office/drawing/2014/chart" uri="{C3380CC4-5D6E-409C-BE32-E72D297353CC}">
              <c16:uniqueId val="{00000000-35A8-AB46-AEAD-5755F8DBA584}"/>
            </c:ext>
          </c:extLst>
        </c:ser>
        <c:ser>
          <c:idx val="0"/>
          <c:order val="2"/>
          <c:tx>
            <c:strRef>
              <c:f>'2.3.4'!$E$1</c:f>
              <c:strCache>
                <c:ptCount val="1"/>
                <c:pt idx="0">
                  <c:v>Нові резюме work.ua за тиждень, тис.</c:v>
                </c:pt>
              </c:strCache>
            </c:strRef>
          </c:tx>
          <c:spPr>
            <a:ln w="25400" cap="rnd">
              <a:solidFill>
                <a:schemeClr val="accent2"/>
              </a:solidFill>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'2.3.4'!$E$4:$E$133</c:f>
              <c:numCache>
                <c:formatCode>General</c:formatCode>
                <c:ptCount val="130"/>
                <c:pt idx="0">
                  <c:v>59</c:v>
                </c:pt>
                <c:pt idx="1">
                  <c:v>65.400000000000006</c:v>
                </c:pt>
                <c:pt idx="2">
                  <c:v>66.900000000000006</c:v>
                </c:pt>
                <c:pt idx="3">
                  <c:v>68.2</c:v>
                </c:pt>
                <c:pt idx="4">
                  <c:v>71.8</c:v>
                </c:pt>
                <c:pt idx="5">
                  <c:v>71.8</c:v>
                </c:pt>
                <c:pt idx="6">
                  <c:v>71.5</c:v>
                </c:pt>
                <c:pt idx="7">
                  <c:v>70.7</c:v>
                </c:pt>
                <c:pt idx="8">
                  <c:v>69.2</c:v>
                </c:pt>
                <c:pt idx="9">
                  <c:v>67</c:v>
                </c:pt>
                <c:pt idx="10">
                  <c:v>65.5</c:v>
                </c:pt>
                <c:pt idx="11">
                  <c:v>65.2</c:v>
                </c:pt>
                <c:pt idx="12">
                  <c:v>64.2</c:v>
                </c:pt>
                <c:pt idx="13">
                  <c:v>60.8</c:v>
                </c:pt>
                <c:pt idx="14">
                  <c:v>60.4</c:v>
                </c:pt>
                <c:pt idx="15">
                  <c:v>58.3</c:v>
                </c:pt>
                <c:pt idx="16">
                  <c:v>55.1</c:v>
                </c:pt>
                <c:pt idx="17">
                  <c:v>57.3</c:v>
                </c:pt>
                <c:pt idx="18">
                  <c:v>56</c:v>
                </c:pt>
                <c:pt idx="19">
                  <c:v>55.3</c:v>
                </c:pt>
                <c:pt idx="20">
                  <c:v>55.2</c:v>
                </c:pt>
                <c:pt idx="21">
                  <c:v>55.3</c:v>
                </c:pt>
                <c:pt idx="22">
                  <c:v>55.6</c:v>
                </c:pt>
                <c:pt idx="23">
                  <c:v>55.5</c:v>
                </c:pt>
                <c:pt idx="24">
                  <c:v>57</c:v>
                </c:pt>
                <c:pt idx="25">
                  <c:v>56.4</c:v>
                </c:pt>
                <c:pt idx="26">
                  <c:v>56.7</c:v>
                </c:pt>
                <c:pt idx="27">
                  <c:v>56.7</c:v>
                </c:pt>
                <c:pt idx="28">
                  <c:v>56.7</c:v>
                </c:pt>
                <c:pt idx="29">
                  <c:v>56.4</c:v>
                </c:pt>
                <c:pt idx="30">
                  <c:v>55.6</c:v>
                </c:pt>
                <c:pt idx="31">
                  <c:v>55.1</c:v>
                </c:pt>
                <c:pt idx="32">
                  <c:v>54.8</c:v>
                </c:pt>
                <c:pt idx="33">
                  <c:v>54.2</c:v>
                </c:pt>
                <c:pt idx="34">
                  <c:v>55.3</c:v>
                </c:pt>
                <c:pt idx="35">
                  <c:v>57.3</c:v>
                </c:pt>
                <c:pt idx="36">
                  <c:v>59.2</c:v>
                </c:pt>
                <c:pt idx="37">
                  <c:v>61.4</c:v>
                </c:pt>
                <c:pt idx="38">
                  <c:v>61.7</c:v>
                </c:pt>
                <c:pt idx="39">
                  <c:v>61.1</c:v>
                </c:pt>
                <c:pt idx="40">
                  <c:v>59.1</c:v>
                </c:pt>
                <c:pt idx="41">
                  <c:v>59.4</c:v>
                </c:pt>
                <c:pt idx="42">
                  <c:v>59.5</c:v>
                </c:pt>
                <c:pt idx="43">
                  <c:v>60.9</c:v>
                </c:pt>
                <c:pt idx="44">
                  <c:v>61.9</c:v>
                </c:pt>
                <c:pt idx="45">
                  <c:v>60.6</c:v>
                </c:pt>
                <c:pt idx="46">
                  <c:v>59</c:v>
                </c:pt>
                <c:pt idx="47">
                  <c:v>56.4</c:v>
                </c:pt>
                <c:pt idx="48">
                  <c:v>55.6</c:v>
                </c:pt>
                <c:pt idx="49">
                  <c:v>54.1</c:v>
                </c:pt>
                <c:pt idx="50">
                  <c:v>51.7</c:v>
                </c:pt>
                <c:pt idx="51">
                  <c:v>47.3</c:v>
                </c:pt>
                <c:pt idx="52">
                  <c:v>46</c:v>
                </c:pt>
                <c:pt idx="53">
                  <c:v>50.1</c:v>
                </c:pt>
                <c:pt idx="54">
                  <c:v>55.9</c:v>
                </c:pt>
                <c:pt idx="55">
                  <c:v>63.7</c:v>
                </c:pt>
                <c:pt idx="56">
                  <c:v>68.400000000000006</c:v>
                </c:pt>
                <c:pt idx="57">
                  <c:v>69.400000000000006</c:v>
                </c:pt>
                <c:pt idx="58">
                  <c:v>68.900000000000006</c:v>
                </c:pt>
                <c:pt idx="59">
                  <c:v>68.400000000000006</c:v>
                </c:pt>
                <c:pt idx="60">
                  <c:v>67.5</c:v>
                </c:pt>
                <c:pt idx="61">
                  <c:v>64.599999999999994</c:v>
                </c:pt>
                <c:pt idx="62">
                  <c:v>64.3</c:v>
                </c:pt>
                <c:pt idx="63">
                  <c:v>63</c:v>
                </c:pt>
                <c:pt idx="64">
                  <c:v>61.1</c:v>
                </c:pt>
                <c:pt idx="65">
                  <c:v>60.9</c:v>
                </c:pt>
                <c:pt idx="66">
                  <c:v>58.8</c:v>
                </c:pt>
                <c:pt idx="67">
                  <c:v>56.2</c:v>
                </c:pt>
                <c:pt idx="68">
                  <c:v>51.5</c:v>
                </c:pt>
                <c:pt idx="69">
                  <c:v>50.7</c:v>
                </c:pt>
                <c:pt idx="70">
                  <c:v>50.3</c:v>
                </c:pt>
                <c:pt idx="71">
                  <c:v>51.1</c:v>
                </c:pt>
                <c:pt idx="72">
                  <c:v>55</c:v>
                </c:pt>
                <c:pt idx="73">
                  <c:v>54.2</c:v>
                </c:pt>
                <c:pt idx="74">
                  <c:v>53.7</c:v>
                </c:pt>
                <c:pt idx="75">
                  <c:v>52.9</c:v>
                </c:pt>
                <c:pt idx="76">
                  <c:v>52.9</c:v>
                </c:pt>
                <c:pt idx="77">
                  <c:v>53.9</c:v>
                </c:pt>
                <c:pt idx="78">
                  <c:v>55.1</c:v>
                </c:pt>
                <c:pt idx="79">
                  <c:v>56.6</c:v>
                </c:pt>
                <c:pt idx="80">
                  <c:v>56.1</c:v>
                </c:pt>
                <c:pt idx="81">
                  <c:v>56</c:v>
                </c:pt>
                <c:pt idx="82">
                  <c:v>55.3</c:v>
                </c:pt>
                <c:pt idx="83">
                  <c:v>55.3</c:v>
                </c:pt>
                <c:pt idx="84">
                  <c:v>55.7</c:v>
                </c:pt>
                <c:pt idx="85">
                  <c:v>54.3</c:v>
                </c:pt>
                <c:pt idx="86">
                  <c:v>56.3</c:v>
                </c:pt>
                <c:pt idx="87">
                  <c:v>58.8</c:v>
                </c:pt>
                <c:pt idx="88">
                  <c:v>61.3</c:v>
                </c:pt>
                <c:pt idx="89">
                  <c:v>65.099999999999994</c:v>
                </c:pt>
                <c:pt idx="90">
                  <c:v>65.400000000000006</c:v>
                </c:pt>
                <c:pt idx="91">
                  <c:v>65.5</c:v>
                </c:pt>
                <c:pt idx="92">
                  <c:v>64</c:v>
                </c:pt>
                <c:pt idx="93">
                  <c:v>64.8</c:v>
                </c:pt>
                <c:pt idx="94">
                  <c:v>65.3</c:v>
                </c:pt>
                <c:pt idx="95">
                  <c:v>65.2</c:v>
                </c:pt>
                <c:pt idx="96">
                  <c:v>67.2</c:v>
                </c:pt>
                <c:pt idx="97">
                  <c:v>66.3</c:v>
                </c:pt>
                <c:pt idx="98">
                  <c:v>66.2</c:v>
                </c:pt>
                <c:pt idx="99">
                  <c:v>65.599999999999994</c:v>
                </c:pt>
                <c:pt idx="100">
                  <c:v>64.8</c:v>
                </c:pt>
                <c:pt idx="101">
                  <c:v>63.8</c:v>
                </c:pt>
                <c:pt idx="102">
                  <c:v>61.3</c:v>
                </c:pt>
                <c:pt idx="103">
                  <c:v>56.6</c:v>
                </c:pt>
                <c:pt idx="104">
                  <c:v>53.5</c:v>
                </c:pt>
                <c:pt idx="105">
                  <c:v>56.4</c:v>
                </c:pt>
                <c:pt idx="106">
                  <c:v>62.4</c:v>
                </c:pt>
                <c:pt idx="107">
                  <c:v>71.099999999999994</c:v>
                </c:pt>
                <c:pt idx="108">
                  <c:v>78.2</c:v>
                </c:pt>
                <c:pt idx="109">
                  <c:v>81.3</c:v>
                </c:pt>
                <c:pt idx="110">
                  <c:v>80.5</c:v>
                </c:pt>
                <c:pt idx="111">
                  <c:v>80.599999999999994</c:v>
                </c:pt>
                <c:pt idx="112">
                  <c:v>80.599999999999994</c:v>
                </c:pt>
                <c:pt idx="113">
                  <c:v>76.3</c:v>
                </c:pt>
                <c:pt idx="114">
                  <c:v>76.8</c:v>
                </c:pt>
                <c:pt idx="115">
                  <c:v>70.599999999999994</c:v>
                </c:pt>
                <c:pt idx="116">
                  <c:v>64.900000000000006</c:v>
                </c:pt>
                <c:pt idx="117">
                  <c:v>62.1</c:v>
                </c:pt>
                <c:pt idx="118">
                  <c:v>56.4</c:v>
                </c:pt>
                <c:pt idx="119">
                  <c:v>55.2</c:v>
                </c:pt>
                <c:pt idx="120">
                  <c:v>56.7</c:v>
                </c:pt>
                <c:pt idx="121">
                  <c:v>58</c:v>
                </c:pt>
                <c:pt idx="122">
                  <c:v>61.1</c:v>
                </c:pt>
                <c:pt idx="123">
                  <c:v>68.900000000000006</c:v>
                </c:pt>
                <c:pt idx="124">
                  <c:v>74.3</c:v>
                </c:pt>
                <c:pt idx="125">
                  <c:v>80.8</c:v>
                </c:pt>
                <c:pt idx="126">
                  <c:v>84</c:v>
                </c:pt>
                <c:pt idx="127">
                  <c:v>86</c:v>
                </c:pt>
                <c:pt idx="128">
                  <c:v>86.7</c:v>
                </c:pt>
                <c:pt idx="129">
                  <c:v>85.4</c:v>
                </c:pt>
              </c:numCache>
            </c:numRef>
          </c:val>
          <c:smooth val="0"/>
          <c:extLst>
            <c:ext xmlns:c16="http://schemas.microsoft.com/office/drawing/2014/chart" uri="{C3380CC4-5D6E-409C-BE32-E72D297353CC}">
              <c16:uniqueId val="{00000001-35A8-AB46-AEAD-5755F8DBA584}"/>
            </c:ext>
          </c:extLst>
        </c:ser>
        <c:ser>
          <c:idx val="3"/>
          <c:order val="3"/>
          <c:tx>
            <c:strRef>
              <c:f>'2.3.4'!$D$1</c:f>
              <c:strCache>
                <c:ptCount val="1"/>
                <c:pt idx="0">
                  <c:v>Пошук роботи за кордоном*** (індекс, 01.01.18=100)</c:v>
                </c:pt>
              </c:strCache>
            </c:strRef>
          </c:tx>
          <c:spPr>
            <a:ln w="25400" cap="rnd" cmpd="sng">
              <a:solidFill>
                <a:srgbClr val="7D0532"/>
              </a:solidFill>
              <a:prstDash val="solid"/>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'2.3.4'!$D$4:$D$133</c:f>
              <c:numCache>
                <c:formatCode>General</c:formatCode>
                <c:ptCount val="130"/>
                <c:pt idx="0">
                  <c:v>100</c:v>
                </c:pt>
                <c:pt idx="1">
                  <c:v>96.5</c:v>
                </c:pt>
                <c:pt idx="2">
                  <c:v>95.4</c:v>
                </c:pt>
                <c:pt idx="3">
                  <c:v>100.3</c:v>
                </c:pt>
                <c:pt idx="4">
                  <c:v>100.6</c:v>
                </c:pt>
                <c:pt idx="5">
                  <c:v>100.8</c:v>
                </c:pt>
                <c:pt idx="6">
                  <c:v>101.2</c:v>
                </c:pt>
                <c:pt idx="7">
                  <c:v>95.6</c:v>
                </c:pt>
                <c:pt idx="8">
                  <c:v>91.4</c:v>
                </c:pt>
                <c:pt idx="9">
                  <c:v>90</c:v>
                </c:pt>
                <c:pt idx="10">
                  <c:v>90.5</c:v>
                </c:pt>
                <c:pt idx="11">
                  <c:v>84.5</c:v>
                </c:pt>
                <c:pt idx="12">
                  <c:v>80.5</c:v>
                </c:pt>
                <c:pt idx="13">
                  <c:v>79.3</c:v>
                </c:pt>
                <c:pt idx="14">
                  <c:v>76.5</c:v>
                </c:pt>
                <c:pt idx="15">
                  <c:v>76.599999999999994</c:v>
                </c:pt>
                <c:pt idx="16">
                  <c:v>77.900000000000006</c:v>
                </c:pt>
                <c:pt idx="17">
                  <c:v>75.099999999999994</c:v>
                </c:pt>
                <c:pt idx="18">
                  <c:v>73.400000000000006</c:v>
                </c:pt>
                <c:pt idx="19">
                  <c:v>75.099999999999994</c:v>
                </c:pt>
                <c:pt idx="20">
                  <c:v>76</c:v>
                </c:pt>
                <c:pt idx="21">
                  <c:v>77.599999999999994</c:v>
                </c:pt>
                <c:pt idx="22">
                  <c:v>75.400000000000006</c:v>
                </c:pt>
                <c:pt idx="23">
                  <c:v>74</c:v>
                </c:pt>
                <c:pt idx="24">
                  <c:v>70.599999999999994</c:v>
                </c:pt>
                <c:pt idx="25">
                  <c:v>70.099999999999994</c:v>
                </c:pt>
                <c:pt idx="26">
                  <c:v>70.400000000000006</c:v>
                </c:pt>
                <c:pt idx="27">
                  <c:v>69.599999999999994</c:v>
                </c:pt>
                <c:pt idx="28">
                  <c:v>73</c:v>
                </c:pt>
                <c:pt idx="29">
                  <c:v>73.099999999999994</c:v>
                </c:pt>
                <c:pt idx="30">
                  <c:v>74</c:v>
                </c:pt>
                <c:pt idx="31">
                  <c:v>75.8</c:v>
                </c:pt>
                <c:pt idx="32">
                  <c:v>75.8</c:v>
                </c:pt>
                <c:pt idx="33">
                  <c:v>77.099999999999994</c:v>
                </c:pt>
                <c:pt idx="34">
                  <c:v>79.400000000000006</c:v>
                </c:pt>
                <c:pt idx="35">
                  <c:v>80.400000000000006</c:v>
                </c:pt>
                <c:pt idx="36">
                  <c:v>80.400000000000006</c:v>
                </c:pt>
                <c:pt idx="37">
                  <c:v>79.3</c:v>
                </c:pt>
                <c:pt idx="38">
                  <c:v>76.7</c:v>
                </c:pt>
                <c:pt idx="39">
                  <c:v>76.099999999999994</c:v>
                </c:pt>
                <c:pt idx="40">
                  <c:v>74.900000000000006</c:v>
                </c:pt>
                <c:pt idx="41">
                  <c:v>76.5</c:v>
                </c:pt>
                <c:pt idx="42">
                  <c:v>78.599999999999994</c:v>
                </c:pt>
                <c:pt idx="43">
                  <c:v>81.8</c:v>
                </c:pt>
                <c:pt idx="44">
                  <c:v>82.6</c:v>
                </c:pt>
                <c:pt idx="45">
                  <c:v>80.099999999999994</c:v>
                </c:pt>
                <c:pt idx="46">
                  <c:v>77.2</c:v>
                </c:pt>
                <c:pt idx="47">
                  <c:v>76.8</c:v>
                </c:pt>
                <c:pt idx="48">
                  <c:v>77.7</c:v>
                </c:pt>
                <c:pt idx="49">
                  <c:v>75.8</c:v>
                </c:pt>
                <c:pt idx="50">
                  <c:v>79.8</c:v>
                </c:pt>
                <c:pt idx="51">
                  <c:v>83.6</c:v>
                </c:pt>
                <c:pt idx="52">
                  <c:v>97.1</c:v>
                </c:pt>
                <c:pt idx="53">
                  <c:v>113.5</c:v>
                </c:pt>
                <c:pt idx="54">
                  <c:v>127.8</c:v>
                </c:pt>
                <c:pt idx="55">
                  <c:v>135.80000000000001</c:v>
                </c:pt>
                <c:pt idx="56">
                  <c:v>135.19999999999999</c:v>
                </c:pt>
                <c:pt idx="57">
                  <c:v>132.30000000000001</c:v>
                </c:pt>
                <c:pt idx="58">
                  <c:v>125.3</c:v>
                </c:pt>
                <c:pt idx="59">
                  <c:v>118.6</c:v>
                </c:pt>
                <c:pt idx="60">
                  <c:v>111.1</c:v>
                </c:pt>
                <c:pt idx="61">
                  <c:v>104.7</c:v>
                </c:pt>
                <c:pt idx="62">
                  <c:v>99.3</c:v>
                </c:pt>
                <c:pt idx="63">
                  <c:v>94.3</c:v>
                </c:pt>
                <c:pt idx="64">
                  <c:v>88.2</c:v>
                </c:pt>
                <c:pt idx="65">
                  <c:v>84.8</c:v>
                </c:pt>
                <c:pt idx="66">
                  <c:v>78.2</c:v>
                </c:pt>
                <c:pt idx="67">
                  <c:v>71.900000000000006</c:v>
                </c:pt>
                <c:pt idx="68">
                  <c:v>70.5</c:v>
                </c:pt>
                <c:pt idx="69">
                  <c:v>72.400000000000006</c:v>
                </c:pt>
                <c:pt idx="70">
                  <c:v>75.400000000000006</c:v>
                </c:pt>
                <c:pt idx="71">
                  <c:v>76.3</c:v>
                </c:pt>
                <c:pt idx="72">
                  <c:v>75.599999999999994</c:v>
                </c:pt>
                <c:pt idx="73">
                  <c:v>70.599999999999994</c:v>
                </c:pt>
                <c:pt idx="74">
                  <c:v>68.900000000000006</c:v>
                </c:pt>
                <c:pt idx="75">
                  <c:v>71.900000000000006</c:v>
                </c:pt>
                <c:pt idx="76">
                  <c:v>72.8</c:v>
                </c:pt>
                <c:pt idx="77">
                  <c:v>72.2</c:v>
                </c:pt>
                <c:pt idx="78">
                  <c:v>74</c:v>
                </c:pt>
                <c:pt idx="79">
                  <c:v>71</c:v>
                </c:pt>
                <c:pt idx="80">
                  <c:v>68.7</c:v>
                </c:pt>
                <c:pt idx="81">
                  <c:v>67.7</c:v>
                </c:pt>
                <c:pt idx="82">
                  <c:v>64.7</c:v>
                </c:pt>
                <c:pt idx="83">
                  <c:v>66.400000000000006</c:v>
                </c:pt>
                <c:pt idx="84">
                  <c:v>67.400000000000006</c:v>
                </c:pt>
                <c:pt idx="85">
                  <c:v>70.400000000000006</c:v>
                </c:pt>
                <c:pt idx="86">
                  <c:v>69.900000000000006</c:v>
                </c:pt>
                <c:pt idx="87">
                  <c:v>66.599999999999994</c:v>
                </c:pt>
                <c:pt idx="88">
                  <c:v>64.8</c:v>
                </c:pt>
                <c:pt idx="89">
                  <c:v>61.6</c:v>
                </c:pt>
                <c:pt idx="90">
                  <c:v>60.4</c:v>
                </c:pt>
                <c:pt idx="91">
                  <c:v>62.3</c:v>
                </c:pt>
                <c:pt idx="92">
                  <c:v>63.5</c:v>
                </c:pt>
                <c:pt idx="93">
                  <c:v>60.5</c:v>
                </c:pt>
                <c:pt idx="94">
                  <c:v>60.2</c:v>
                </c:pt>
                <c:pt idx="95">
                  <c:v>58.7</c:v>
                </c:pt>
                <c:pt idx="96">
                  <c:v>58.1</c:v>
                </c:pt>
                <c:pt idx="97">
                  <c:v>57.6</c:v>
                </c:pt>
                <c:pt idx="98">
                  <c:v>55.7</c:v>
                </c:pt>
                <c:pt idx="99">
                  <c:v>54.8</c:v>
                </c:pt>
                <c:pt idx="100">
                  <c:v>52.6</c:v>
                </c:pt>
                <c:pt idx="101">
                  <c:v>55.4</c:v>
                </c:pt>
                <c:pt idx="102">
                  <c:v>59</c:v>
                </c:pt>
                <c:pt idx="103">
                  <c:v>60.2</c:v>
                </c:pt>
                <c:pt idx="104">
                  <c:v>71</c:v>
                </c:pt>
                <c:pt idx="105">
                  <c:v>77.099999999999994</c:v>
                </c:pt>
                <c:pt idx="106">
                  <c:v>83.3</c:v>
                </c:pt>
                <c:pt idx="107">
                  <c:v>89.9</c:v>
                </c:pt>
                <c:pt idx="108">
                  <c:v>83.6</c:v>
                </c:pt>
                <c:pt idx="109">
                  <c:v>80.7</c:v>
                </c:pt>
                <c:pt idx="110">
                  <c:v>75.599999999999994</c:v>
                </c:pt>
                <c:pt idx="111">
                  <c:v>69.900000000000006</c:v>
                </c:pt>
                <c:pt idx="112">
                  <c:v>67.900000000000006</c:v>
                </c:pt>
                <c:pt idx="113">
                  <c:v>62.4</c:v>
                </c:pt>
                <c:pt idx="114">
                  <c:v>49.4</c:v>
                </c:pt>
                <c:pt idx="115">
                  <c:v>37.5</c:v>
                </c:pt>
                <c:pt idx="116">
                  <c:v>26.1</c:v>
                </c:pt>
                <c:pt idx="117">
                  <c:v>18.600000000000001</c:v>
                </c:pt>
                <c:pt idx="118">
                  <c:v>19.899999999999999</c:v>
                </c:pt>
                <c:pt idx="119">
                  <c:v>22.4</c:v>
                </c:pt>
                <c:pt idx="120">
                  <c:v>28.3</c:v>
                </c:pt>
                <c:pt idx="121">
                  <c:v>33.700000000000003</c:v>
                </c:pt>
                <c:pt idx="122">
                  <c:v>39.200000000000003</c:v>
                </c:pt>
                <c:pt idx="123">
                  <c:v>42.9</c:v>
                </c:pt>
                <c:pt idx="124">
                  <c:v>47.2</c:v>
                </c:pt>
                <c:pt idx="125">
                  <c:v>48.9</c:v>
                </c:pt>
                <c:pt idx="126">
                  <c:v>48</c:v>
                </c:pt>
                <c:pt idx="127">
                  <c:v>50.7</c:v>
                </c:pt>
                <c:pt idx="128">
                  <c:v>48.3</c:v>
                </c:pt>
                <c:pt idx="129">
                  <c:v>48.5</c:v>
                </c:pt>
              </c:numCache>
            </c:numRef>
          </c:val>
          <c:smooth val="0"/>
          <c:extLst>
            <c:ext xmlns:c16="http://schemas.microsoft.com/office/drawing/2014/chart" uri="{C3380CC4-5D6E-409C-BE32-E72D297353CC}">
              <c16:uniqueId val="{00000002-35A8-AB46-AEAD-5755F8DBA584}"/>
            </c:ext>
          </c:extLst>
        </c:ser>
        <c:dLbls>
          <c:showLegendKey val="0"/>
          <c:showVal val="0"/>
          <c:showCatName val="0"/>
          <c:showSerName val="0"/>
          <c:showPercent val="0"/>
          <c:showBubbleSize val="0"/>
        </c:dLbls>
        <c:marker val="1"/>
        <c:smooth val="0"/>
        <c:axId val="120413568"/>
        <c:axId val="120423552"/>
        <c:extLst/>
      </c:lineChart>
      <c:lineChart>
        <c:grouping val="standard"/>
        <c:varyColors val="0"/>
        <c:ser>
          <c:idx val="1"/>
          <c:order val="0"/>
          <c:tx>
            <c:strRef>
              <c:f>'2.3.4'!$F$1</c:f>
              <c:strCache>
                <c:ptCount val="1"/>
                <c:pt idx="0">
                  <c:v>Зареєстровані безробітні, тис. (п. ш.)</c:v>
                </c:pt>
              </c:strCache>
            </c:strRef>
          </c:tx>
          <c:spPr>
            <a:ln w="25400" cap="rnd" cmpd="sng">
              <a:solidFill>
                <a:srgbClr val="057D46"/>
              </a:solidFill>
              <a:prstDash val="solid"/>
              <a:round/>
            </a:ln>
            <a:effectLst/>
          </c:spPr>
          <c:marker>
            <c:symbol val="none"/>
          </c:marker>
          <c:cat>
            <c:strRef>
              <c:f>'2.3.4'!$B$4:$B$133</c:f>
              <c:strCache>
                <c:ptCount val="126"/>
                <c:pt idx="0">
                  <c:v>01.18</c:v>
                </c:pt>
                <c:pt idx="20">
                  <c:v>06.18</c:v>
                </c:pt>
                <c:pt idx="55">
                  <c:v>01.19</c:v>
                </c:pt>
                <c:pt idx="75">
                  <c:v>06.19</c:v>
                </c:pt>
                <c:pt idx="105">
                  <c:v>01.20</c:v>
                </c:pt>
                <c:pt idx="125">
                  <c:v>06.20</c:v>
                </c:pt>
              </c:strCache>
            </c:strRef>
          </c:cat>
          <c:val>
            <c:numRef>
              <c:f>'2.3.4'!$F$4:$F$133</c:f>
              <c:numCache>
                <c:formatCode>General</c:formatCode>
                <c:ptCount val="130"/>
                <c:pt idx="3">
                  <c:v>378.9</c:v>
                </c:pt>
                <c:pt idx="7">
                  <c:v>383.7</c:v>
                </c:pt>
                <c:pt idx="11">
                  <c:v>366.9</c:v>
                </c:pt>
                <c:pt idx="15">
                  <c:v>326.8</c:v>
                </c:pt>
                <c:pt idx="20">
                  <c:v>316</c:v>
                </c:pt>
                <c:pt idx="24">
                  <c:v>303.89999999999998</c:v>
                </c:pt>
                <c:pt idx="29">
                  <c:v>298</c:v>
                </c:pt>
                <c:pt idx="33">
                  <c:v>292.8</c:v>
                </c:pt>
                <c:pt idx="37">
                  <c:v>287.10000000000002</c:v>
                </c:pt>
                <c:pt idx="42">
                  <c:v>271.39999999999998</c:v>
                </c:pt>
                <c:pt idx="46">
                  <c:v>301</c:v>
                </c:pt>
                <c:pt idx="50">
                  <c:v>341.7</c:v>
                </c:pt>
                <c:pt idx="55">
                  <c:v>364.3</c:v>
                </c:pt>
                <c:pt idx="59">
                  <c:v>367</c:v>
                </c:pt>
                <c:pt idx="63">
                  <c:v>340.7</c:v>
                </c:pt>
                <c:pt idx="68">
                  <c:v>311.39999999999998</c:v>
                </c:pt>
                <c:pt idx="72">
                  <c:v>300.89999999999998</c:v>
                </c:pt>
                <c:pt idx="76">
                  <c:v>287.10000000000002</c:v>
                </c:pt>
                <c:pt idx="81">
                  <c:v>280.8</c:v>
                </c:pt>
                <c:pt idx="85">
                  <c:v>275</c:v>
                </c:pt>
                <c:pt idx="89">
                  <c:v>268.2</c:v>
                </c:pt>
                <c:pt idx="94">
                  <c:v>259.3</c:v>
                </c:pt>
                <c:pt idx="98">
                  <c:v>288.89999999999998</c:v>
                </c:pt>
                <c:pt idx="103">
                  <c:v>338.2</c:v>
                </c:pt>
                <c:pt idx="104">
                  <c:v>338.2</c:v>
                </c:pt>
                <c:pt idx="108">
                  <c:v>373.2</c:v>
                </c:pt>
                <c:pt idx="112">
                  <c:v>376.8</c:v>
                </c:pt>
                <c:pt idx="114">
                  <c:v>360.1</c:v>
                </c:pt>
                <c:pt idx="115">
                  <c:v>354.5</c:v>
                </c:pt>
                <c:pt idx="116">
                  <c:v>349.4</c:v>
                </c:pt>
                <c:pt idx="117">
                  <c:v>359.2</c:v>
                </c:pt>
                <c:pt idx="118">
                  <c:v>387.5</c:v>
                </c:pt>
                <c:pt idx="119">
                  <c:v>411</c:v>
                </c:pt>
                <c:pt idx="120">
                  <c:v>431.9</c:v>
                </c:pt>
                <c:pt idx="121">
                  <c:v>456.8</c:v>
                </c:pt>
                <c:pt idx="122">
                  <c:v>482.6</c:v>
                </c:pt>
                <c:pt idx="123">
                  <c:v>496</c:v>
                </c:pt>
                <c:pt idx="124">
                  <c:v>505.4</c:v>
                </c:pt>
                <c:pt idx="125">
                  <c:v>511.3</c:v>
                </c:pt>
                <c:pt idx="126">
                  <c:v>513.79999999999995</c:v>
                </c:pt>
                <c:pt idx="127">
                  <c:v>516.29999999999995</c:v>
                </c:pt>
                <c:pt idx="128">
                  <c:v>517.29999999999995</c:v>
                </c:pt>
                <c:pt idx="129">
                  <c:v>518.29999999999995</c:v>
                </c:pt>
              </c:numCache>
            </c:numRef>
          </c:val>
          <c:smooth val="0"/>
          <c:extLst xmlns:c15="http://schemas.microsoft.com/office/drawing/2012/chart">
            <c:ext xmlns:c16="http://schemas.microsoft.com/office/drawing/2014/chart" uri="{C3380CC4-5D6E-409C-BE32-E72D297353CC}">
              <c16:uniqueId val="{00000003-35A8-AB46-AEAD-5755F8DBA584}"/>
            </c:ext>
          </c:extLst>
        </c:ser>
        <c:dLbls>
          <c:showLegendKey val="0"/>
          <c:showVal val="0"/>
          <c:showCatName val="0"/>
          <c:showSerName val="0"/>
          <c:showPercent val="0"/>
          <c:showBubbleSize val="0"/>
        </c:dLbls>
        <c:marker val="1"/>
        <c:smooth val="0"/>
        <c:axId val="120426880"/>
        <c:axId val="120425088"/>
      </c:lineChart>
      <c:catAx>
        <c:axId val="120413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23552"/>
        <c:crosses val="autoZero"/>
        <c:auto val="1"/>
        <c:lblAlgn val="ctr"/>
        <c:lblOffset val="100"/>
        <c:tickLblSkip val="5"/>
        <c:tickMarkSkip val="52"/>
        <c:noMultiLvlLbl val="0"/>
      </c:catAx>
      <c:valAx>
        <c:axId val="1204235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13568"/>
        <c:crosses val="autoZero"/>
        <c:crossBetween val="midCat"/>
        <c:majorUnit val="50"/>
      </c:valAx>
      <c:valAx>
        <c:axId val="120425088"/>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26880"/>
        <c:crosses val="max"/>
        <c:crossBetween val="between"/>
        <c:majorUnit val="200"/>
      </c:valAx>
      <c:catAx>
        <c:axId val="120426880"/>
        <c:scaling>
          <c:orientation val="minMax"/>
        </c:scaling>
        <c:delete val="1"/>
        <c:axPos val="b"/>
        <c:numFmt formatCode="General" sourceLinked="1"/>
        <c:majorTickMark val="out"/>
        <c:minorTickMark val="none"/>
        <c:tickLblPos val="nextTo"/>
        <c:crossAx val="1204250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893938093997016E-2"/>
          <c:y val="0.74747394314143323"/>
          <c:w val="0.92103026663191656"/>
          <c:h val="0.2525260568585667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9987911262128E-2"/>
          <c:y val="5.393959801077497E-2"/>
          <c:w val="0.86844970104877972"/>
          <c:h val="0.76752279320348116"/>
        </c:manualLayout>
      </c:layout>
      <c:lineChart>
        <c:grouping val="standard"/>
        <c:varyColors val="0"/>
        <c:ser>
          <c:idx val="0"/>
          <c:order val="0"/>
          <c:tx>
            <c:strRef>
              <c:f>'2.3.5'!$B$1</c:f>
              <c:strCache>
                <c:ptCount val="1"/>
                <c:pt idx="0">
                  <c:v>Робочий час, год/міс.</c:v>
                </c:pt>
              </c:strCache>
            </c:strRef>
          </c:tx>
          <c:spPr>
            <a:ln w="25400">
              <a:solidFill>
                <a:srgbClr val="057D46"/>
              </a:solidFill>
            </a:ln>
          </c:spPr>
          <c:marker>
            <c:symbol val="none"/>
          </c:marker>
          <c:cat>
            <c:strRef>
              <c:f>'2.3.5'!$K$4:$K$33</c:f>
              <c:strCache>
                <c:ptCount val="30"/>
                <c:pt idx="5">
                  <c:v>06.18</c:v>
                </c:pt>
                <c:pt idx="11">
                  <c:v>12.18</c:v>
                </c:pt>
                <c:pt idx="17">
                  <c:v>06.19</c:v>
                </c:pt>
                <c:pt idx="23">
                  <c:v>12.19</c:v>
                </c:pt>
                <c:pt idx="29">
                  <c:v>06.20</c:v>
                </c:pt>
              </c:strCache>
            </c:strRef>
          </c:cat>
          <c:val>
            <c:numRef>
              <c:f>'2.3.5'!$B$4:$B$33</c:f>
              <c:numCache>
                <c:formatCode>0</c:formatCode>
                <c:ptCount val="30"/>
                <c:pt idx="0">
                  <c:v>144</c:v>
                </c:pt>
                <c:pt idx="1">
                  <c:v>140</c:v>
                </c:pt>
                <c:pt idx="2">
                  <c:v>148</c:v>
                </c:pt>
                <c:pt idx="3">
                  <c:v>138</c:v>
                </c:pt>
                <c:pt idx="4">
                  <c:v>142</c:v>
                </c:pt>
                <c:pt idx="5">
                  <c:v>133</c:v>
                </c:pt>
                <c:pt idx="6">
                  <c:v>131</c:v>
                </c:pt>
                <c:pt idx="7">
                  <c:v>135</c:v>
                </c:pt>
                <c:pt idx="8">
                  <c:v>137</c:v>
                </c:pt>
                <c:pt idx="9">
                  <c:v>152</c:v>
                </c:pt>
                <c:pt idx="10">
                  <c:v>153</c:v>
                </c:pt>
                <c:pt idx="11">
                  <c:v>141</c:v>
                </c:pt>
                <c:pt idx="12">
                  <c:v>144</c:v>
                </c:pt>
                <c:pt idx="13">
                  <c:v>141</c:v>
                </c:pt>
                <c:pt idx="14">
                  <c:v>143</c:v>
                </c:pt>
                <c:pt idx="15">
                  <c:v>144</c:v>
                </c:pt>
                <c:pt idx="16">
                  <c:v>148</c:v>
                </c:pt>
                <c:pt idx="17">
                  <c:v>123</c:v>
                </c:pt>
                <c:pt idx="18">
                  <c:v>136</c:v>
                </c:pt>
                <c:pt idx="19">
                  <c:v>131</c:v>
                </c:pt>
                <c:pt idx="20">
                  <c:v>143</c:v>
                </c:pt>
                <c:pt idx="21">
                  <c:v>152</c:v>
                </c:pt>
                <c:pt idx="22">
                  <c:v>148</c:v>
                </c:pt>
                <c:pt idx="23">
                  <c:v>146</c:v>
                </c:pt>
                <c:pt idx="24">
                  <c:v>144</c:v>
                </c:pt>
                <c:pt idx="25">
                  <c:v>141</c:v>
                </c:pt>
                <c:pt idx="26">
                  <c:v>140</c:v>
                </c:pt>
                <c:pt idx="27">
                  <c:v>122</c:v>
                </c:pt>
                <c:pt idx="28">
                  <c:v>119</c:v>
                </c:pt>
                <c:pt idx="29">
                  <c:v>126</c:v>
                </c:pt>
              </c:numCache>
            </c:numRef>
          </c:val>
          <c:smooth val="0"/>
          <c:extLst>
            <c:ext xmlns:c16="http://schemas.microsoft.com/office/drawing/2014/chart" uri="{C3380CC4-5D6E-409C-BE32-E72D297353CC}">
              <c16:uniqueId val="{00000000-EA53-AD4B-A7F0-86B7610321AC}"/>
            </c:ext>
          </c:extLst>
        </c:ser>
        <c:dLbls>
          <c:showLegendKey val="0"/>
          <c:showVal val="0"/>
          <c:showCatName val="0"/>
          <c:showSerName val="0"/>
          <c:showPercent val="0"/>
          <c:showBubbleSize val="0"/>
        </c:dLbls>
        <c:marker val="1"/>
        <c:smooth val="0"/>
        <c:axId val="121044992"/>
        <c:axId val="121046528"/>
      </c:lineChart>
      <c:lineChart>
        <c:grouping val="standard"/>
        <c:varyColors val="0"/>
        <c:ser>
          <c:idx val="2"/>
          <c:order val="1"/>
          <c:tx>
            <c:strRef>
              <c:f>'2.3.5'!$C$1</c:f>
              <c:strCache>
                <c:ptCount val="1"/>
                <c:pt idx="0">
                  <c:v>Штатні працівники, млн осіб (п.ш.)</c:v>
                </c:pt>
              </c:strCache>
            </c:strRef>
          </c:tx>
          <c:spPr>
            <a:ln w="25400">
              <a:solidFill>
                <a:srgbClr val="7D0532"/>
              </a:solidFill>
            </a:ln>
          </c:spPr>
          <c:marker>
            <c:symbol val="none"/>
          </c:marker>
          <c:cat>
            <c:strRef>
              <c:f>'2.3.5'!$K$4:$K$33</c:f>
              <c:strCache>
                <c:ptCount val="30"/>
                <c:pt idx="5">
                  <c:v>06.18</c:v>
                </c:pt>
                <c:pt idx="11">
                  <c:v>12.18</c:v>
                </c:pt>
                <c:pt idx="17">
                  <c:v>06.19</c:v>
                </c:pt>
                <c:pt idx="23">
                  <c:v>12.19</c:v>
                </c:pt>
                <c:pt idx="29">
                  <c:v>06.20</c:v>
                </c:pt>
              </c:strCache>
            </c:strRef>
          </c:cat>
          <c:val>
            <c:numRef>
              <c:f>'2.3.5'!$C$4:$C$33</c:f>
              <c:numCache>
                <c:formatCode>0.0000</c:formatCode>
                <c:ptCount val="30"/>
                <c:pt idx="0">
                  <c:v>7.6856</c:v>
                </c:pt>
                <c:pt idx="1">
                  <c:v>7.7057000000000002</c:v>
                </c:pt>
                <c:pt idx="2">
                  <c:v>7.7039</c:v>
                </c:pt>
                <c:pt idx="3">
                  <c:v>7.7125000000000004</c:v>
                </c:pt>
                <c:pt idx="4">
                  <c:v>7.6936</c:v>
                </c:pt>
                <c:pt idx="5">
                  <c:v>7.6562000000000001</c:v>
                </c:pt>
                <c:pt idx="6">
                  <c:v>7.6407999999999996</c:v>
                </c:pt>
                <c:pt idx="7">
                  <c:v>7.6117999999999997</c:v>
                </c:pt>
                <c:pt idx="8">
                  <c:v>7.6105</c:v>
                </c:pt>
                <c:pt idx="9">
                  <c:v>7.6597</c:v>
                </c:pt>
                <c:pt idx="10">
                  <c:v>7.660400000000001</c:v>
                </c:pt>
                <c:pt idx="11">
                  <c:v>7.5972</c:v>
                </c:pt>
                <c:pt idx="12">
                  <c:v>7.5545</c:v>
                </c:pt>
                <c:pt idx="13">
                  <c:v>7.5419</c:v>
                </c:pt>
                <c:pt idx="14">
                  <c:v>7.5385</c:v>
                </c:pt>
                <c:pt idx="15">
                  <c:v>7.5170000000000003</c:v>
                </c:pt>
                <c:pt idx="16">
                  <c:v>7.4729999999999999</c:v>
                </c:pt>
                <c:pt idx="17">
                  <c:v>7.4451000000000001</c:v>
                </c:pt>
                <c:pt idx="18">
                  <c:v>7.4189999999999996</c:v>
                </c:pt>
                <c:pt idx="19">
                  <c:v>7.3967999999999998</c:v>
                </c:pt>
                <c:pt idx="20">
                  <c:v>7.3766000000000007</c:v>
                </c:pt>
                <c:pt idx="21">
                  <c:v>7.3795000000000002</c:v>
                </c:pt>
                <c:pt idx="22">
                  <c:v>7.3741000000000003</c:v>
                </c:pt>
                <c:pt idx="23">
                  <c:v>7.2966999999999995</c:v>
                </c:pt>
                <c:pt idx="24">
                  <c:v>7.476</c:v>
                </c:pt>
                <c:pt idx="25">
                  <c:v>7.4861000000000004</c:v>
                </c:pt>
                <c:pt idx="26">
                  <c:v>7.4463999999999997</c:v>
                </c:pt>
                <c:pt idx="27">
                  <c:v>7.3463000000000003</c:v>
                </c:pt>
                <c:pt idx="28">
                  <c:v>7.3194999999999997</c:v>
                </c:pt>
                <c:pt idx="29">
                  <c:v>7.2996999999999996</c:v>
                </c:pt>
              </c:numCache>
            </c:numRef>
          </c:val>
          <c:smooth val="0"/>
          <c:extLst>
            <c:ext xmlns:c16="http://schemas.microsoft.com/office/drawing/2014/chart" uri="{C3380CC4-5D6E-409C-BE32-E72D297353CC}">
              <c16:uniqueId val="{00000001-EA53-AD4B-A7F0-86B7610321AC}"/>
            </c:ext>
          </c:extLst>
        </c:ser>
        <c:dLbls>
          <c:showLegendKey val="0"/>
          <c:showVal val="0"/>
          <c:showCatName val="0"/>
          <c:showSerName val="0"/>
          <c:showPercent val="0"/>
          <c:showBubbleSize val="0"/>
        </c:dLbls>
        <c:marker val="1"/>
        <c:smooth val="0"/>
        <c:axId val="121053952"/>
        <c:axId val="121048064"/>
      </c:lineChart>
      <c:catAx>
        <c:axId val="121044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1046528"/>
        <c:crosses val="autoZero"/>
        <c:auto val="1"/>
        <c:lblAlgn val="ctr"/>
        <c:lblOffset val="1"/>
        <c:tickLblSkip val="1"/>
        <c:tickMarkSkip val="12"/>
        <c:noMultiLvlLbl val="0"/>
      </c:catAx>
      <c:valAx>
        <c:axId val="121046528"/>
        <c:scaling>
          <c:orientation val="minMax"/>
          <c:max val="160"/>
          <c:min val="1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1044992"/>
        <c:crosses val="autoZero"/>
        <c:crossBetween val="between"/>
        <c:majorUnit val="10"/>
      </c:valAx>
      <c:valAx>
        <c:axId val="121048064"/>
        <c:scaling>
          <c:orientation val="minMax"/>
          <c:max val="8"/>
          <c:min val="7"/>
        </c:scaling>
        <c:delete val="0"/>
        <c:axPos val="r"/>
        <c:numFmt formatCode="0.0" sourceLinked="0"/>
        <c:majorTickMark val="in"/>
        <c:minorTickMark val="none"/>
        <c:tickLblPos val="nextTo"/>
        <c:spPr>
          <a:ln>
            <a:solidFill>
              <a:srgbClr val="4D4D4F"/>
            </a:solidFill>
          </a:ln>
        </c:spPr>
        <c:crossAx val="121053952"/>
        <c:crosses val="max"/>
        <c:crossBetween val="between"/>
        <c:majorUnit val="0.2"/>
      </c:valAx>
      <c:catAx>
        <c:axId val="121053952"/>
        <c:scaling>
          <c:orientation val="minMax"/>
        </c:scaling>
        <c:delete val="1"/>
        <c:axPos val="b"/>
        <c:numFmt formatCode="General" sourceLinked="1"/>
        <c:majorTickMark val="out"/>
        <c:minorTickMark val="none"/>
        <c:tickLblPos val="nextTo"/>
        <c:crossAx val="12104806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90328235412881075"/>
          <c:w val="1"/>
          <c:h val="9.6717851132568228E-2"/>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01E-2"/>
          <c:y val="4.9337349397590401E-2"/>
          <c:w val="0.87004282712742798"/>
          <c:h val="0.78408642443790899"/>
        </c:manualLayout>
      </c:layout>
      <c:lineChart>
        <c:grouping val="standard"/>
        <c:varyColors val="0"/>
        <c:ser>
          <c:idx val="0"/>
          <c:order val="0"/>
          <c:tx>
            <c:strRef>
              <c:f>'1.5'!$B$1</c:f>
              <c:strCache>
                <c:ptCount val="1"/>
                <c:pt idx="0">
                  <c:v>ECPI (поточний прогноз)</c:v>
                </c:pt>
              </c:strCache>
            </c:strRef>
          </c:tx>
          <c:spPr>
            <a:ln w="25400" cmpd="sng">
              <a:solidFill>
                <a:srgbClr val="057D46"/>
              </a:solidFill>
              <a:prstDash val="solid"/>
            </a:ln>
          </c:spPr>
          <c:marker>
            <c:symbol val="none"/>
          </c:marker>
          <c:cat>
            <c:numRef>
              <c:f>'1.5'!$A$4:$A$63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'1.5'!$B$4:$B$63</c:f>
              <c:numCache>
                <c:formatCode>0.000</c:formatCode>
                <c:ptCount val="60"/>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c:v>
                </c:pt>
                <c:pt idx="30">
                  <c:v>0.90400000000000003</c:v>
                </c:pt>
                <c:pt idx="31">
                  <c:v>0.89500000000000002</c:v>
                </c:pt>
                <c:pt idx="32">
                  <c:v>0.88500000000000001</c:v>
                </c:pt>
                <c:pt idx="33">
                  <c:v>0.88400000000000001</c:v>
                </c:pt>
                <c:pt idx="34">
                  <c:v>0.88500000000000001</c:v>
                </c:pt>
                <c:pt idx="35">
                  <c:v>0.88700000000000001</c:v>
                </c:pt>
                <c:pt idx="36">
                  <c:v>0.89600000000000002</c:v>
                </c:pt>
                <c:pt idx="37">
                  <c:v>0.89700000000000002</c:v>
                </c:pt>
                <c:pt idx="38">
                  <c:v>0.89900000000000002</c:v>
                </c:pt>
                <c:pt idx="39">
                  <c:v>0.91400000000000003</c:v>
                </c:pt>
                <c:pt idx="40">
                  <c:v>0.91700000000000004</c:v>
                </c:pt>
                <c:pt idx="41">
                  <c:v>0.91900000000000004</c:v>
                </c:pt>
                <c:pt idx="42">
                  <c:v>0.91400000000000003</c:v>
                </c:pt>
                <c:pt idx="43">
                  <c:v>0.91200000000000003</c:v>
                </c:pt>
                <c:pt idx="44">
                  <c:v>0.90900000000000003</c:v>
                </c:pt>
                <c:pt idx="45">
                  <c:v>0.91100000000000003</c:v>
                </c:pt>
                <c:pt idx="46">
                  <c:v>0.91400000000000003</c:v>
                </c:pt>
                <c:pt idx="47">
                  <c:v>0.91700000000000004</c:v>
                </c:pt>
                <c:pt idx="48">
                  <c:v>0.92100000000000004</c:v>
                </c:pt>
                <c:pt idx="49">
                  <c:v>0.92</c:v>
                </c:pt>
                <c:pt idx="50">
                  <c:v>0.92</c:v>
                </c:pt>
                <c:pt idx="51">
                  <c:v>0.92200000000000004</c:v>
                </c:pt>
                <c:pt idx="52">
                  <c:v>0.92400000000000004</c:v>
                </c:pt>
                <c:pt idx="53">
                  <c:v>0.92700000000000005</c:v>
                </c:pt>
                <c:pt idx="54">
                  <c:v>0.92200000000000004</c:v>
                </c:pt>
                <c:pt idx="55">
                  <c:v>0.91900000000000004</c:v>
                </c:pt>
                <c:pt idx="56">
                  <c:v>0.91700000000000004</c:v>
                </c:pt>
                <c:pt idx="57">
                  <c:v>0.91800000000000004</c:v>
                </c:pt>
                <c:pt idx="58">
                  <c:v>0.92100000000000004</c:v>
                </c:pt>
                <c:pt idx="59">
                  <c:v>0.92400000000000004</c:v>
                </c:pt>
              </c:numCache>
            </c:numRef>
          </c:val>
          <c:smooth val="0"/>
          <c:extLst>
            <c:ext xmlns:c16="http://schemas.microsoft.com/office/drawing/2014/chart" uri="{C3380CC4-5D6E-409C-BE32-E72D297353CC}">
              <c16:uniqueId val="{00000000-5033-4849-90C0-116F1E50FEC2}"/>
            </c:ext>
          </c:extLst>
        </c:ser>
        <c:ser>
          <c:idx val="5"/>
          <c:order val="1"/>
          <c:tx>
            <c:strRef>
              <c:f>'1.5'!$C$1</c:f>
              <c:strCache>
                <c:ptCount val="1"/>
                <c:pt idx="0">
                  <c:v>ЕСРІ (попередній прогноз)</c:v>
                </c:pt>
              </c:strCache>
            </c:strRef>
          </c:tx>
          <c:spPr>
            <a:ln w="25400" cmpd="sng">
              <a:solidFill>
                <a:srgbClr val="057D46"/>
              </a:solidFill>
              <a:prstDash val="sysDot"/>
            </a:ln>
          </c:spPr>
          <c:marker>
            <c:symbol val="none"/>
          </c:marker>
          <c:cat>
            <c:numRef>
              <c:f>'1.5'!$A$4:$A$63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'1.5'!$C$4:$C$75</c:f>
              <c:numCache>
                <c:formatCode>0.000</c:formatCode>
                <c:ptCount val="72"/>
                <c:pt idx="27">
                  <c:v>0.88500000000000001</c:v>
                </c:pt>
                <c:pt idx="28">
                  <c:v>0.88100000000000001</c:v>
                </c:pt>
                <c:pt idx="29">
                  <c:v>0.879</c:v>
                </c:pt>
                <c:pt idx="30">
                  <c:v>0.88100000000000001</c:v>
                </c:pt>
                <c:pt idx="31">
                  <c:v>0.875</c:v>
                </c:pt>
                <c:pt idx="32">
                  <c:v>0.86899999999999999</c:v>
                </c:pt>
                <c:pt idx="33">
                  <c:v>0.871</c:v>
                </c:pt>
                <c:pt idx="34">
                  <c:v>0.874</c:v>
                </c:pt>
                <c:pt idx="35">
                  <c:v>0.878</c:v>
                </c:pt>
                <c:pt idx="36">
                  <c:v>0.89300000000000002</c:v>
                </c:pt>
                <c:pt idx="37">
                  <c:v>0.89500000000000002</c:v>
                </c:pt>
                <c:pt idx="38">
                  <c:v>0.89700000000000002</c:v>
                </c:pt>
                <c:pt idx="39">
                  <c:v>0.91500000000000004</c:v>
                </c:pt>
                <c:pt idx="40">
                  <c:v>0.91700000000000004</c:v>
                </c:pt>
                <c:pt idx="41">
                  <c:v>0.92</c:v>
                </c:pt>
                <c:pt idx="42">
                  <c:v>0.91500000000000004</c:v>
                </c:pt>
                <c:pt idx="43">
                  <c:v>0.91400000000000003</c:v>
                </c:pt>
                <c:pt idx="44">
                  <c:v>0.91200000000000003</c:v>
                </c:pt>
                <c:pt idx="45">
                  <c:v>0.91400000000000003</c:v>
                </c:pt>
                <c:pt idx="46">
                  <c:v>0.91700000000000004</c:v>
                </c:pt>
                <c:pt idx="47">
                  <c:v>0.91900000000000004</c:v>
                </c:pt>
                <c:pt idx="48">
                  <c:v>0.92400000000000004</c:v>
                </c:pt>
                <c:pt idx="49">
                  <c:v>0.92200000000000004</c:v>
                </c:pt>
                <c:pt idx="50">
                  <c:v>0.92200000000000004</c:v>
                </c:pt>
                <c:pt idx="51">
                  <c:v>0.92400000000000004</c:v>
                </c:pt>
                <c:pt idx="52">
                  <c:v>0.92600000000000005</c:v>
                </c:pt>
                <c:pt idx="53">
                  <c:v>0.92800000000000005</c:v>
                </c:pt>
                <c:pt idx="54">
                  <c:v>0.92400000000000004</c:v>
                </c:pt>
                <c:pt idx="55">
                  <c:v>0.92200000000000004</c:v>
                </c:pt>
                <c:pt idx="56">
                  <c:v>0.92100000000000004</c:v>
                </c:pt>
                <c:pt idx="57">
                  <c:v>0.92200000000000004</c:v>
                </c:pt>
                <c:pt idx="58">
                  <c:v>0.92500000000000004</c:v>
                </c:pt>
                <c:pt idx="59">
                  <c:v>0.92800000000000005</c:v>
                </c:pt>
              </c:numCache>
            </c:numRef>
          </c:val>
          <c:smooth val="0"/>
          <c:extLst>
            <c:ext xmlns:c16="http://schemas.microsoft.com/office/drawing/2014/chart" uri="{C3380CC4-5D6E-409C-BE32-E72D297353CC}">
              <c16:uniqueId val="{00000001-5033-4849-90C0-116F1E50FEC2}"/>
            </c:ext>
          </c:extLst>
        </c:ser>
        <c:dLbls>
          <c:showLegendKey val="0"/>
          <c:showVal val="0"/>
          <c:showCatName val="0"/>
          <c:showSerName val="0"/>
          <c:showPercent val="0"/>
          <c:showBubbleSize val="0"/>
        </c:dLbls>
        <c:smooth val="0"/>
        <c:axId val="97558528"/>
        <c:axId val="97560064"/>
      </c:lineChart>
      <c:dateAx>
        <c:axId val="97558528"/>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7560064"/>
        <c:crosses val="autoZero"/>
        <c:auto val="1"/>
        <c:lblOffset val="100"/>
        <c:baseTimeUnit val="months"/>
        <c:majorUnit val="360"/>
        <c:majorTimeUnit val="days"/>
        <c:minorUnit val="12"/>
        <c:minorTimeUnit val="months"/>
      </c:dateAx>
      <c:valAx>
        <c:axId val="97560064"/>
        <c:scaling>
          <c:orientation val="minMax"/>
          <c:max val="1.1000000000000001"/>
          <c:min val="0.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7558528"/>
        <c:crosses val="autoZero"/>
        <c:crossBetween val="between"/>
        <c:majorUnit val="0.05"/>
      </c:valAx>
      <c:spPr>
        <a:blipFill dpi="0" rotWithShape="1">
          <a:blip xmlns:r="http://schemas.openxmlformats.org/officeDocument/2006/relationships" r:embed="rId2"/>
          <a:srcRect/>
          <a:stretch>
            <a:fillRect l="51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7373120596104745"/>
          <c:h val="0.67924537475795499"/>
        </c:manualLayout>
      </c:layout>
      <c:lineChart>
        <c:grouping val="standard"/>
        <c:varyColors val="0"/>
        <c:ser>
          <c:idx val="0"/>
          <c:order val="0"/>
          <c:tx>
            <c:strRef>
              <c:f>'2.3.6'!$B$1</c:f>
              <c:strCache>
                <c:ptCount val="1"/>
                <c:pt idx="0">
                  <c:v>Пенсійні виплати</c:v>
                </c:pt>
              </c:strCache>
            </c:strRef>
          </c:tx>
          <c:spPr>
            <a:ln w="25400" cap="rnd" cmpd="sng">
              <a:solidFill>
                <a:srgbClr val="057D46"/>
              </a:solidFill>
              <a:prstDash val="solid"/>
              <a:round/>
            </a:ln>
            <a:effectLst/>
          </c:spPr>
          <c:marker>
            <c:symbol val="none"/>
          </c:marker>
          <c:cat>
            <c:strLit>
              <c:ptCount val="30"/>
              <c:pt idx="5">
                <c:v>06.18</c:v>
              </c:pt>
              <c:pt idx="11">
                <c:v>12.18</c:v>
              </c:pt>
              <c:pt idx="17">
                <c:v>06.19</c:v>
              </c:pt>
              <c:pt idx="23">
                <c:v>12.19</c:v>
              </c:pt>
              <c:pt idx="29">
                <c:v>06.20</c:v>
              </c:pt>
            </c:strLit>
          </c:cat>
          <c:val>
            <c:numRef>
              <c:f>'2.3.6'!$B$4:$B$33</c:f>
              <c:numCache>
                <c:formatCode>0.0</c:formatCode>
                <c:ptCount val="30"/>
                <c:pt idx="0">
                  <c:v>21.9</c:v>
                </c:pt>
                <c:pt idx="1">
                  <c:v>30</c:v>
                </c:pt>
                <c:pt idx="2">
                  <c:v>30.5</c:v>
                </c:pt>
                <c:pt idx="3">
                  <c:v>32</c:v>
                </c:pt>
                <c:pt idx="4">
                  <c:v>29.8</c:v>
                </c:pt>
                <c:pt idx="5">
                  <c:v>29.9</c:v>
                </c:pt>
                <c:pt idx="6">
                  <c:v>29.7</c:v>
                </c:pt>
                <c:pt idx="7">
                  <c:v>29.7</c:v>
                </c:pt>
                <c:pt idx="8">
                  <c:v>29.8</c:v>
                </c:pt>
                <c:pt idx="9">
                  <c:v>29.9</c:v>
                </c:pt>
                <c:pt idx="10">
                  <c:v>30.1</c:v>
                </c:pt>
                <c:pt idx="11">
                  <c:v>30.4</c:v>
                </c:pt>
                <c:pt idx="12">
                  <c:v>30.9</c:v>
                </c:pt>
                <c:pt idx="13">
                  <c:v>31</c:v>
                </c:pt>
                <c:pt idx="14">
                  <c:v>36.700000000000003</c:v>
                </c:pt>
                <c:pt idx="15">
                  <c:v>36.4</c:v>
                </c:pt>
                <c:pt idx="16">
                  <c:v>33.799999999999997</c:v>
                </c:pt>
                <c:pt idx="17">
                  <c:v>33.9</c:v>
                </c:pt>
                <c:pt idx="18">
                  <c:v>35</c:v>
                </c:pt>
                <c:pt idx="19">
                  <c:v>35</c:v>
                </c:pt>
                <c:pt idx="20">
                  <c:v>35.1</c:v>
                </c:pt>
                <c:pt idx="21">
                  <c:v>29.9</c:v>
                </c:pt>
                <c:pt idx="22">
                  <c:v>30.1</c:v>
                </c:pt>
                <c:pt idx="23">
                  <c:v>35.5</c:v>
                </c:pt>
                <c:pt idx="24">
                  <c:v>35.799999999999997</c:v>
                </c:pt>
                <c:pt idx="25">
                  <c:v>35.9</c:v>
                </c:pt>
                <c:pt idx="26">
                  <c:v>36</c:v>
                </c:pt>
                <c:pt idx="27">
                  <c:v>46.7</c:v>
                </c:pt>
                <c:pt idx="28">
                  <c:v>38.700000000000003</c:v>
                </c:pt>
                <c:pt idx="29">
                  <c:v>36.299999999999997</c:v>
                </c:pt>
              </c:numCache>
            </c:numRef>
          </c:val>
          <c:smooth val="0"/>
          <c:extLst>
            <c:ext xmlns:c16="http://schemas.microsoft.com/office/drawing/2014/chart" uri="{C3380CC4-5D6E-409C-BE32-E72D297353CC}">
              <c16:uniqueId val="{00000000-80AF-A446-8128-096B52E13920}"/>
            </c:ext>
          </c:extLst>
        </c:ser>
        <c:ser>
          <c:idx val="1"/>
          <c:order val="1"/>
          <c:tx>
            <c:strRef>
              <c:f>'2.3.6'!$C$1</c:f>
              <c:strCache>
                <c:ptCount val="1"/>
                <c:pt idx="0">
                  <c:v>Оплата праці з-за кордону*</c:v>
                </c:pt>
              </c:strCache>
            </c:strRef>
          </c:tx>
          <c:spPr>
            <a:ln w="25400" cap="rnd" cmpd="sng">
              <a:solidFill>
                <a:srgbClr val="7D0532"/>
              </a:solidFill>
              <a:prstDash val="solid"/>
              <a:round/>
            </a:ln>
            <a:effectLst/>
          </c:spPr>
          <c:marker>
            <c:symbol val="none"/>
          </c:marker>
          <c:val>
            <c:numRef>
              <c:f>'2.3.6'!$C$4:$C$33</c:f>
              <c:numCache>
                <c:formatCode>0.0</c:formatCode>
                <c:ptCount val="30"/>
                <c:pt idx="0">
                  <c:v>23.6</c:v>
                </c:pt>
                <c:pt idx="1">
                  <c:v>22.7</c:v>
                </c:pt>
                <c:pt idx="2">
                  <c:v>23.4</c:v>
                </c:pt>
                <c:pt idx="3">
                  <c:v>23.5</c:v>
                </c:pt>
                <c:pt idx="4">
                  <c:v>24.7</c:v>
                </c:pt>
                <c:pt idx="5">
                  <c:v>23.5</c:v>
                </c:pt>
                <c:pt idx="6">
                  <c:v>27</c:v>
                </c:pt>
                <c:pt idx="7">
                  <c:v>28.1</c:v>
                </c:pt>
                <c:pt idx="8">
                  <c:v>28.3</c:v>
                </c:pt>
                <c:pt idx="9">
                  <c:v>29.6</c:v>
                </c:pt>
                <c:pt idx="10">
                  <c:v>29.2</c:v>
                </c:pt>
                <c:pt idx="11">
                  <c:v>29.2</c:v>
                </c:pt>
                <c:pt idx="12">
                  <c:v>25.9</c:v>
                </c:pt>
                <c:pt idx="13">
                  <c:v>25.8</c:v>
                </c:pt>
                <c:pt idx="14">
                  <c:v>26.7</c:v>
                </c:pt>
                <c:pt idx="15">
                  <c:v>27.1</c:v>
                </c:pt>
                <c:pt idx="16">
                  <c:v>28.3</c:v>
                </c:pt>
                <c:pt idx="17">
                  <c:v>26.8</c:v>
                </c:pt>
                <c:pt idx="18">
                  <c:v>29.4</c:v>
                </c:pt>
                <c:pt idx="19">
                  <c:v>27.9</c:v>
                </c:pt>
                <c:pt idx="20">
                  <c:v>28</c:v>
                </c:pt>
                <c:pt idx="21">
                  <c:v>28.4</c:v>
                </c:pt>
                <c:pt idx="22">
                  <c:v>27.6</c:v>
                </c:pt>
                <c:pt idx="23">
                  <c:v>27.1</c:v>
                </c:pt>
                <c:pt idx="24">
                  <c:v>25.5</c:v>
                </c:pt>
                <c:pt idx="25">
                  <c:v>26.1</c:v>
                </c:pt>
                <c:pt idx="26">
                  <c:v>25.8</c:v>
                </c:pt>
                <c:pt idx="27">
                  <c:v>23.3</c:v>
                </c:pt>
                <c:pt idx="28">
                  <c:v>20.5</c:v>
                </c:pt>
                <c:pt idx="29">
                  <c:v>20.5</c:v>
                </c:pt>
              </c:numCache>
            </c:numRef>
          </c:val>
          <c:smooth val="0"/>
          <c:extLst>
            <c:ext xmlns:c16="http://schemas.microsoft.com/office/drawing/2014/chart" uri="{C3380CC4-5D6E-409C-BE32-E72D297353CC}">
              <c16:uniqueId val="{00000001-80AF-A446-8128-096B52E13920}"/>
            </c:ext>
          </c:extLst>
        </c:ser>
        <c:ser>
          <c:idx val="3"/>
          <c:order val="2"/>
          <c:tx>
            <c:strRef>
              <c:f>'2.3.6'!$D$1</c:f>
              <c:strCache>
                <c:ptCount val="1"/>
                <c:pt idx="0">
                  <c:v>Приватні трансферти*</c:v>
                </c:pt>
              </c:strCache>
            </c:strRef>
          </c:tx>
          <c:spPr>
            <a:ln w="25400" cap="rnd" cmpd="sng">
              <a:solidFill>
                <a:srgbClr val="DC4B64"/>
              </a:solidFill>
              <a:prstDash val="solid"/>
              <a:round/>
            </a:ln>
            <a:effectLst/>
          </c:spPr>
          <c:marker>
            <c:symbol val="none"/>
          </c:marker>
          <c:val>
            <c:numRef>
              <c:f>'2.3.6'!$D$4:$D$33</c:f>
              <c:numCache>
                <c:formatCode>0.0</c:formatCode>
                <c:ptCount val="30"/>
                <c:pt idx="0">
                  <c:v>7.4</c:v>
                </c:pt>
                <c:pt idx="1">
                  <c:v>7.3</c:v>
                </c:pt>
                <c:pt idx="2">
                  <c:v>7.6</c:v>
                </c:pt>
                <c:pt idx="3">
                  <c:v>6.9</c:v>
                </c:pt>
                <c:pt idx="4">
                  <c:v>7.8</c:v>
                </c:pt>
                <c:pt idx="5">
                  <c:v>6.9</c:v>
                </c:pt>
                <c:pt idx="6">
                  <c:v>7.1</c:v>
                </c:pt>
                <c:pt idx="7">
                  <c:v>7</c:v>
                </c:pt>
                <c:pt idx="8">
                  <c:v>7</c:v>
                </c:pt>
                <c:pt idx="9">
                  <c:v>7.5</c:v>
                </c:pt>
                <c:pt idx="10">
                  <c:v>7.2</c:v>
                </c:pt>
                <c:pt idx="11">
                  <c:v>7.1</c:v>
                </c:pt>
                <c:pt idx="12">
                  <c:v>6.2</c:v>
                </c:pt>
                <c:pt idx="13">
                  <c:v>6.2</c:v>
                </c:pt>
                <c:pt idx="14">
                  <c:v>6.6</c:v>
                </c:pt>
                <c:pt idx="15">
                  <c:v>6.5</c:v>
                </c:pt>
                <c:pt idx="16">
                  <c:v>7</c:v>
                </c:pt>
                <c:pt idx="17">
                  <c:v>6.3</c:v>
                </c:pt>
                <c:pt idx="18">
                  <c:v>6.8</c:v>
                </c:pt>
                <c:pt idx="19">
                  <c:v>6.3</c:v>
                </c:pt>
                <c:pt idx="20">
                  <c:v>6.3</c:v>
                </c:pt>
                <c:pt idx="21">
                  <c:v>6.7</c:v>
                </c:pt>
                <c:pt idx="22">
                  <c:v>6.4</c:v>
                </c:pt>
                <c:pt idx="23">
                  <c:v>6.5</c:v>
                </c:pt>
                <c:pt idx="24">
                  <c:v>6</c:v>
                </c:pt>
                <c:pt idx="25">
                  <c:v>6.1</c:v>
                </c:pt>
                <c:pt idx="26">
                  <c:v>6.3</c:v>
                </c:pt>
                <c:pt idx="27">
                  <c:v>5.2</c:v>
                </c:pt>
                <c:pt idx="28">
                  <c:v>6.3</c:v>
                </c:pt>
                <c:pt idx="29">
                  <c:v>7.4</c:v>
                </c:pt>
              </c:numCache>
            </c:numRef>
          </c:val>
          <c:smooth val="0"/>
          <c:extLst>
            <c:ext xmlns:c16="http://schemas.microsoft.com/office/drawing/2014/chart" uri="{C3380CC4-5D6E-409C-BE32-E72D297353CC}">
              <c16:uniqueId val="{00000002-80AF-A446-8128-096B52E13920}"/>
            </c:ext>
          </c:extLst>
        </c:ser>
        <c:dLbls>
          <c:showLegendKey val="0"/>
          <c:showVal val="0"/>
          <c:showCatName val="0"/>
          <c:showSerName val="0"/>
          <c:showPercent val="0"/>
          <c:showBubbleSize val="0"/>
        </c:dLbls>
        <c:marker val="1"/>
        <c:smooth val="0"/>
        <c:axId val="120860672"/>
        <c:axId val="120862208"/>
      </c:lineChart>
      <c:lineChart>
        <c:grouping val="standard"/>
        <c:varyColors val="0"/>
        <c:ser>
          <c:idx val="4"/>
          <c:order val="3"/>
          <c:tx>
            <c:strRef>
              <c:f>'2.3.6'!$F$1</c:f>
              <c:strCache>
                <c:ptCount val="1"/>
                <c:pt idx="0">
                  <c:v>Субсидії</c:v>
                </c:pt>
              </c:strCache>
            </c:strRef>
          </c:tx>
          <c:spPr>
            <a:ln w="25400" cap="rnd" cmpd="sng">
              <a:solidFill>
                <a:srgbClr val="005591"/>
              </a:solidFill>
              <a:prstDash val="solid"/>
              <a:round/>
            </a:ln>
            <a:effectLst/>
          </c:spPr>
          <c:marker>
            <c:symbol val="none"/>
          </c:marker>
          <c:cat>
            <c:strRef>
              <c:f>'2.3.6'!$P$4:$P$33</c:f>
              <c:strCache>
                <c:ptCount val="30"/>
                <c:pt idx="5">
                  <c:v>06.18</c:v>
                </c:pt>
                <c:pt idx="11">
                  <c:v>12.18</c:v>
                </c:pt>
                <c:pt idx="17">
                  <c:v>06.19</c:v>
                </c:pt>
                <c:pt idx="23">
                  <c:v>12.19</c:v>
                </c:pt>
                <c:pt idx="29">
                  <c:v>06.20</c:v>
                </c:pt>
              </c:strCache>
            </c:strRef>
          </c:cat>
          <c:val>
            <c:numRef>
              <c:f>'2.3.6'!$F$4:$F$33</c:f>
              <c:numCache>
                <c:formatCode>0.0</c:formatCode>
                <c:ptCount val="30"/>
                <c:pt idx="0">
                  <c:v>8.6999999999999993</c:v>
                </c:pt>
                <c:pt idx="1">
                  <c:v>9.6</c:v>
                </c:pt>
                <c:pt idx="2">
                  <c:v>15.2</c:v>
                </c:pt>
                <c:pt idx="3">
                  <c:v>13.2</c:v>
                </c:pt>
                <c:pt idx="4">
                  <c:v>5.6</c:v>
                </c:pt>
                <c:pt idx="5">
                  <c:v>2.5</c:v>
                </c:pt>
                <c:pt idx="6">
                  <c:v>1.4</c:v>
                </c:pt>
                <c:pt idx="7">
                  <c:v>1.3</c:v>
                </c:pt>
                <c:pt idx="8">
                  <c:v>1.3</c:v>
                </c:pt>
                <c:pt idx="9">
                  <c:v>1.7</c:v>
                </c:pt>
                <c:pt idx="10">
                  <c:v>2.9</c:v>
                </c:pt>
                <c:pt idx="11">
                  <c:v>6.6</c:v>
                </c:pt>
                <c:pt idx="12">
                  <c:v>6.5</c:v>
                </c:pt>
                <c:pt idx="13">
                  <c:v>6.3</c:v>
                </c:pt>
                <c:pt idx="14">
                  <c:v>9.5</c:v>
                </c:pt>
                <c:pt idx="15">
                  <c:v>7.7</c:v>
                </c:pt>
                <c:pt idx="16">
                  <c:v>3.6</c:v>
                </c:pt>
                <c:pt idx="17">
                  <c:v>0.9</c:v>
                </c:pt>
                <c:pt idx="18">
                  <c:v>0.5</c:v>
                </c:pt>
                <c:pt idx="19">
                  <c:v>0.4</c:v>
                </c:pt>
                <c:pt idx="20">
                  <c:v>0.5</c:v>
                </c:pt>
                <c:pt idx="21">
                  <c:v>0.6</c:v>
                </c:pt>
                <c:pt idx="22">
                  <c:v>2</c:v>
                </c:pt>
                <c:pt idx="23">
                  <c:v>6.2</c:v>
                </c:pt>
                <c:pt idx="24">
                  <c:v>5.0999999999999996</c:v>
                </c:pt>
                <c:pt idx="25">
                  <c:v>3.5</c:v>
                </c:pt>
                <c:pt idx="26">
                  <c:v>7.4</c:v>
                </c:pt>
                <c:pt idx="27">
                  <c:v>4.2</c:v>
                </c:pt>
                <c:pt idx="28">
                  <c:v>1.3</c:v>
                </c:pt>
                <c:pt idx="29">
                  <c:v>0.7</c:v>
                </c:pt>
              </c:numCache>
            </c:numRef>
          </c:val>
          <c:smooth val="0"/>
          <c:extLst>
            <c:ext xmlns:c16="http://schemas.microsoft.com/office/drawing/2014/chart" uri="{C3380CC4-5D6E-409C-BE32-E72D297353CC}">
              <c16:uniqueId val="{00000003-80AF-A446-8128-096B52E13920}"/>
            </c:ext>
          </c:extLst>
        </c:ser>
        <c:ser>
          <c:idx val="2"/>
          <c:order val="4"/>
          <c:tx>
            <c:strRef>
              <c:f>'2.3.6'!$E$1</c:f>
              <c:strCache>
                <c:ptCount val="1"/>
                <c:pt idx="0">
                  <c:v>Фонд оплати праці штатних працівників (п. ш.)</c:v>
                </c:pt>
              </c:strCache>
            </c:strRef>
          </c:tx>
          <c:spPr>
            <a:ln w="25400" cap="rnd" cmpd="sng">
              <a:solidFill>
                <a:srgbClr val="91C864"/>
              </a:solidFill>
              <a:prstDash val="solid"/>
              <a:round/>
            </a:ln>
            <a:effectLst/>
          </c:spPr>
          <c:marker>
            <c:symbol val="none"/>
          </c:marker>
          <c:cat>
            <c:strRef>
              <c:f>'2.3.6'!$P$4:$P$33</c:f>
              <c:strCache>
                <c:ptCount val="30"/>
                <c:pt idx="5">
                  <c:v>06.18</c:v>
                </c:pt>
                <c:pt idx="11">
                  <c:v>12.18</c:v>
                </c:pt>
                <c:pt idx="17">
                  <c:v>06.19</c:v>
                </c:pt>
                <c:pt idx="23">
                  <c:v>12.19</c:v>
                </c:pt>
                <c:pt idx="29">
                  <c:v>06.20</c:v>
                </c:pt>
              </c:strCache>
            </c:strRef>
          </c:cat>
          <c:val>
            <c:numRef>
              <c:f>'2.3.6'!$E$4:$E$33</c:f>
              <c:numCache>
                <c:formatCode>0.0</c:formatCode>
                <c:ptCount val="30"/>
                <c:pt idx="0">
                  <c:v>61.3</c:v>
                </c:pt>
                <c:pt idx="1">
                  <c:v>62</c:v>
                </c:pt>
                <c:pt idx="2">
                  <c:v>66.400000000000006</c:v>
                </c:pt>
                <c:pt idx="3">
                  <c:v>67.3</c:v>
                </c:pt>
                <c:pt idx="4">
                  <c:v>69.099999999999994</c:v>
                </c:pt>
                <c:pt idx="5">
                  <c:v>72</c:v>
                </c:pt>
                <c:pt idx="6">
                  <c:v>72</c:v>
                </c:pt>
                <c:pt idx="7">
                  <c:v>70.2</c:v>
                </c:pt>
                <c:pt idx="8">
                  <c:v>70.8</c:v>
                </c:pt>
                <c:pt idx="9">
                  <c:v>72.599999999999994</c:v>
                </c:pt>
                <c:pt idx="10">
                  <c:v>72.2</c:v>
                </c:pt>
                <c:pt idx="11">
                  <c:v>82.5</c:v>
                </c:pt>
                <c:pt idx="12">
                  <c:v>71.5</c:v>
                </c:pt>
                <c:pt idx="13">
                  <c:v>73.099999999999994</c:v>
                </c:pt>
                <c:pt idx="14">
                  <c:v>79.3</c:v>
                </c:pt>
                <c:pt idx="15">
                  <c:v>79.5</c:v>
                </c:pt>
                <c:pt idx="16">
                  <c:v>78.7</c:v>
                </c:pt>
                <c:pt idx="17">
                  <c:v>82.6</c:v>
                </c:pt>
                <c:pt idx="18">
                  <c:v>83.5</c:v>
                </c:pt>
                <c:pt idx="19">
                  <c:v>80</c:v>
                </c:pt>
                <c:pt idx="20">
                  <c:v>81</c:v>
                </c:pt>
                <c:pt idx="21">
                  <c:v>81.400000000000006</c:v>
                </c:pt>
                <c:pt idx="22">
                  <c:v>81</c:v>
                </c:pt>
                <c:pt idx="23">
                  <c:v>91.9</c:v>
                </c:pt>
                <c:pt idx="24">
                  <c:v>82.3</c:v>
                </c:pt>
                <c:pt idx="25">
                  <c:v>83.4</c:v>
                </c:pt>
                <c:pt idx="26">
                  <c:v>87.5</c:v>
                </c:pt>
                <c:pt idx="27">
                  <c:v>78.7</c:v>
                </c:pt>
                <c:pt idx="28">
                  <c:v>79.2</c:v>
                </c:pt>
                <c:pt idx="29">
                  <c:v>86.7</c:v>
                </c:pt>
              </c:numCache>
            </c:numRef>
          </c:val>
          <c:smooth val="0"/>
          <c:extLst>
            <c:ext xmlns:c16="http://schemas.microsoft.com/office/drawing/2014/chart" uri="{C3380CC4-5D6E-409C-BE32-E72D297353CC}">
              <c16:uniqueId val="{00000004-80AF-A446-8128-096B52E13920}"/>
            </c:ext>
          </c:extLst>
        </c:ser>
        <c:dLbls>
          <c:showLegendKey val="0"/>
          <c:showVal val="0"/>
          <c:showCatName val="0"/>
          <c:showSerName val="0"/>
          <c:showPercent val="0"/>
          <c:showBubbleSize val="0"/>
        </c:dLbls>
        <c:marker val="1"/>
        <c:smooth val="0"/>
        <c:axId val="120873728"/>
        <c:axId val="120863744"/>
      </c:lineChart>
      <c:catAx>
        <c:axId val="120860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62208"/>
        <c:crosses val="autoZero"/>
        <c:auto val="1"/>
        <c:lblAlgn val="ctr"/>
        <c:lblOffset val="100"/>
        <c:tickLblSkip val="1"/>
        <c:tickMarkSkip val="12"/>
        <c:noMultiLvlLbl val="0"/>
      </c:catAx>
      <c:valAx>
        <c:axId val="120862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60672"/>
        <c:crosses val="autoZero"/>
        <c:crossBetween val="between"/>
        <c:majorUnit val="10"/>
      </c:valAx>
      <c:valAx>
        <c:axId val="120863744"/>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73728"/>
        <c:crosses val="max"/>
        <c:crossBetween val="between"/>
        <c:majorUnit val="20"/>
      </c:valAx>
      <c:catAx>
        <c:axId val="120873728"/>
        <c:scaling>
          <c:orientation val="minMax"/>
        </c:scaling>
        <c:delete val="1"/>
        <c:axPos val="b"/>
        <c:numFmt formatCode="General" sourceLinked="1"/>
        <c:majorTickMark val="out"/>
        <c:minorTickMark val="none"/>
        <c:tickLblPos val="nextTo"/>
        <c:crossAx val="12086374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6936134407878565E-2"/>
          <c:y val="0.69982856793243853"/>
          <c:w val="0.93611927096684389"/>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'!$D$4:$D$21</c:f>
              <c:strCache>
                <c:ptCount val="18"/>
                <c:pt idx="1">
                  <c:v>ІI.16</c:v>
                </c:pt>
                <c:pt idx="3">
                  <c:v>IV.16</c:v>
                </c:pt>
                <c:pt idx="5">
                  <c:v>ІІ.17</c:v>
                </c:pt>
                <c:pt idx="7">
                  <c:v>ІV.17</c:v>
                </c:pt>
                <c:pt idx="9">
                  <c:v>ІI.18</c:v>
                </c:pt>
                <c:pt idx="11">
                  <c:v>ІV.18</c:v>
                </c:pt>
                <c:pt idx="13">
                  <c:v>ІI.19</c:v>
                </c:pt>
                <c:pt idx="15">
                  <c:v>IV.19</c:v>
                </c:pt>
                <c:pt idx="17">
                  <c:v>ІI.20</c:v>
                </c:pt>
              </c:strCache>
            </c:strRef>
          </c:cat>
          <c:val>
            <c:numRef>
              <c:f>'2.4.1 '!$C$4:$C$21</c:f>
              <c:numCache>
                <c:formatCode>0.0</c:formatCode>
                <c:ptCount val="18"/>
                <c:pt idx="0">
                  <c:v>4.0999999999999996</c:v>
                </c:pt>
                <c:pt idx="1">
                  <c:v>1.7</c:v>
                </c:pt>
                <c:pt idx="2">
                  <c:v>0.3</c:v>
                </c:pt>
                <c:pt idx="3">
                  <c:v>7.6</c:v>
                </c:pt>
                <c:pt idx="4">
                  <c:v>2.8</c:v>
                </c:pt>
                <c:pt idx="5">
                  <c:v>6.9</c:v>
                </c:pt>
                <c:pt idx="6">
                  <c:v>2</c:v>
                </c:pt>
                <c:pt idx="7">
                  <c:v>-0.2</c:v>
                </c:pt>
                <c:pt idx="8">
                  <c:v>-1.4</c:v>
                </c:pt>
                <c:pt idx="9">
                  <c:v>0.3</c:v>
                </c:pt>
                <c:pt idx="10">
                  <c:v>3.2</c:v>
                </c:pt>
                <c:pt idx="11">
                  <c:v>0.6</c:v>
                </c:pt>
                <c:pt idx="12">
                  <c:v>-0.63</c:v>
                </c:pt>
                <c:pt idx="13">
                  <c:v>-2.93</c:v>
                </c:pt>
                <c:pt idx="14">
                  <c:v>3.42</c:v>
                </c:pt>
                <c:pt idx="15">
                  <c:v>-0.61</c:v>
                </c:pt>
                <c:pt idx="16">
                  <c:v>-2.57</c:v>
                </c:pt>
                <c:pt idx="17">
                  <c:v>1.7</c:v>
                </c:pt>
              </c:numCache>
            </c:numRef>
          </c:val>
          <c:extLst>
            <c:ext xmlns:c16="http://schemas.microsoft.com/office/drawing/2014/chart" uri="{C3380CC4-5D6E-409C-BE32-E72D297353CC}">
              <c16:uniqueId val="{00000000-3D38-AC4C-AFE5-69D1500EA70D}"/>
            </c:ext>
          </c:extLst>
        </c:ser>
        <c:dLbls>
          <c:showLegendKey val="0"/>
          <c:showVal val="0"/>
          <c:showCatName val="0"/>
          <c:showSerName val="0"/>
          <c:showPercent val="0"/>
          <c:showBubbleSize val="0"/>
        </c:dLbls>
        <c:gapWidth val="20"/>
        <c:overlap val="85"/>
        <c:axId val="120952320"/>
        <c:axId val="120953856"/>
      </c:barChart>
      <c:lineChart>
        <c:grouping val="standard"/>
        <c:varyColors val="0"/>
        <c:ser>
          <c:idx val="0"/>
          <c:order val="0"/>
          <c:tx>
            <c:strRef>
              <c:f>'2.4.1 '!$B$1</c:f>
              <c:strCache>
                <c:ptCount val="1"/>
                <c:pt idx="0">
                  <c:v>Загальне сальдо*</c:v>
                </c:pt>
              </c:strCache>
            </c:strRef>
          </c:tx>
          <c:spPr>
            <a:ln w="25400">
              <a:solidFill>
                <a:srgbClr val="005591"/>
              </a:solidFill>
            </a:ln>
            <a:effectLst/>
          </c:spPr>
          <c:marker>
            <c:symbol val="none"/>
          </c:marker>
          <c:cat>
            <c:strRef>
              <c:f>'2.4.1 '!$D$4:$D$21</c:f>
              <c:strCache>
                <c:ptCount val="18"/>
                <c:pt idx="1">
                  <c:v>ІI.16</c:v>
                </c:pt>
                <c:pt idx="3">
                  <c:v>IV.16</c:v>
                </c:pt>
                <c:pt idx="5">
                  <c:v>ІІ.17</c:v>
                </c:pt>
                <c:pt idx="7">
                  <c:v>ІV.17</c:v>
                </c:pt>
                <c:pt idx="9">
                  <c:v>ІI.18</c:v>
                </c:pt>
                <c:pt idx="11">
                  <c:v>ІV.18</c:v>
                </c:pt>
                <c:pt idx="13">
                  <c:v>ІI.19</c:v>
                </c:pt>
                <c:pt idx="15">
                  <c:v>IV.19</c:v>
                </c:pt>
                <c:pt idx="17">
                  <c:v>ІI.20</c:v>
                </c:pt>
              </c:strCache>
            </c:strRef>
          </c:cat>
          <c:val>
            <c:numRef>
              <c:f>'2.4.1 '!$B$4:$B$21</c:f>
              <c:numCache>
                <c:formatCode>0.0</c:formatCode>
                <c:ptCount val="18"/>
                <c:pt idx="0">
                  <c:v>0.85</c:v>
                </c:pt>
                <c:pt idx="1">
                  <c:v>-2.83</c:v>
                </c:pt>
                <c:pt idx="2">
                  <c:v>-3.04</c:v>
                </c:pt>
                <c:pt idx="3">
                  <c:v>-3.2</c:v>
                </c:pt>
                <c:pt idx="4">
                  <c:v>0.68</c:v>
                </c:pt>
                <c:pt idx="5">
                  <c:v>7.24</c:v>
                </c:pt>
                <c:pt idx="6">
                  <c:v>-1.26</c:v>
                </c:pt>
                <c:pt idx="7">
                  <c:v>-9.39</c:v>
                </c:pt>
                <c:pt idx="8">
                  <c:v>-0.64</c:v>
                </c:pt>
                <c:pt idx="9">
                  <c:v>0.86</c:v>
                </c:pt>
                <c:pt idx="10">
                  <c:v>-0.75</c:v>
                </c:pt>
                <c:pt idx="11">
                  <c:v>-8.31</c:v>
                </c:pt>
                <c:pt idx="12">
                  <c:v>-1.67</c:v>
                </c:pt>
                <c:pt idx="13">
                  <c:v>3.37</c:v>
                </c:pt>
                <c:pt idx="14">
                  <c:v>-1.57</c:v>
                </c:pt>
                <c:pt idx="15">
                  <c:v>-7.94</c:v>
                </c:pt>
                <c:pt idx="16">
                  <c:v>-2.5</c:v>
                </c:pt>
                <c:pt idx="17">
                  <c:v>0.74</c:v>
                </c:pt>
              </c:numCache>
            </c:numRef>
          </c:val>
          <c:smooth val="0"/>
          <c:extLst>
            <c:ext xmlns:c16="http://schemas.microsoft.com/office/drawing/2014/chart" uri="{C3380CC4-5D6E-409C-BE32-E72D297353CC}">
              <c16:uniqueId val="{00000001-3D38-AC4C-AFE5-69D1500EA70D}"/>
            </c:ext>
          </c:extLst>
        </c:ser>
        <c:dLbls>
          <c:showLegendKey val="0"/>
          <c:showVal val="0"/>
          <c:showCatName val="0"/>
          <c:showSerName val="0"/>
          <c:showPercent val="0"/>
          <c:showBubbleSize val="0"/>
        </c:dLbls>
        <c:marker val="1"/>
        <c:smooth val="0"/>
        <c:axId val="120952320"/>
        <c:axId val="120953856"/>
      </c:lineChart>
      <c:catAx>
        <c:axId val="1209523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0953856"/>
        <c:crosses val="autoZero"/>
        <c:auto val="1"/>
        <c:lblAlgn val="ctr"/>
        <c:lblOffset val="100"/>
        <c:tickMarkSkip val="4"/>
        <c:noMultiLvlLbl val="0"/>
      </c:catAx>
      <c:valAx>
        <c:axId val="120953856"/>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095232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69783055555555551"/>
        </c:manualLayout>
      </c:layout>
      <c:barChart>
        <c:barDir val="col"/>
        <c:grouping val="stacked"/>
        <c:varyColors val="0"/>
        <c:ser>
          <c:idx val="2"/>
          <c:order val="0"/>
          <c:tx>
            <c:strRef>
              <c:f>'2.4.2 '!$A$8</c:f>
              <c:strCache>
                <c:ptCount val="1"/>
                <c:pt idx="0">
                  <c:v>Сальдо,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'[33]2.4.2 '!$D$4:$AG$4</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extLst xmlns:c15="http://schemas.microsoft.com/office/drawing/2012/chart"/>
            </c:numRef>
          </c:cat>
          <c:val>
            <c:numRef>
              <c:f>'2.4.2 '!$D$8:$AG$8</c:f>
              <c:numCache>
                <c:formatCode>0.0</c:formatCode>
                <c:ptCount val="30"/>
                <c:pt idx="0">
                  <c:v>20.514523982760007</c:v>
                </c:pt>
                <c:pt idx="1">
                  <c:v>-5.2462346607399901</c:v>
                </c:pt>
                <c:pt idx="2">
                  <c:v>-18.269497855610055</c:v>
                </c:pt>
                <c:pt idx="3">
                  <c:v>3.0344289664701396</c:v>
                </c:pt>
                <c:pt idx="4">
                  <c:v>14.550860045219865</c:v>
                </c:pt>
                <c:pt idx="5">
                  <c:v>-4.1181185386598926</c:v>
                </c:pt>
                <c:pt idx="6">
                  <c:v>-2.9486252117301017</c:v>
                </c:pt>
                <c:pt idx="7">
                  <c:v>26.839023457730125</c:v>
                </c:pt>
                <c:pt idx="8">
                  <c:v>-19.843078872390016</c:v>
                </c:pt>
                <c:pt idx="9">
                  <c:v>-8.8060315709915571E-2</c:v>
                </c:pt>
                <c:pt idx="10">
                  <c:v>7.5762739018199987</c:v>
                </c:pt>
                <c:pt idx="11">
                  <c:v>-89.793287953150411</c:v>
                </c:pt>
                <c:pt idx="12">
                  <c:v>-0.39936724416001179</c:v>
                </c:pt>
                <c:pt idx="13">
                  <c:v>5.1369745983700543</c:v>
                </c:pt>
                <c:pt idx="14">
                  <c:v>-13.69718457826006</c:v>
                </c:pt>
                <c:pt idx="15">
                  <c:v>26.583009664560038</c:v>
                </c:pt>
                <c:pt idx="16">
                  <c:v>16.23692598470004</c:v>
                </c:pt>
                <c:pt idx="17">
                  <c:v>-12.800418645660088</c:v>
                </c:pt>
                <c:pt idx="18">
                  <c:v>1.6738167730802296</c:v>
                </c:pt>
                <c:pt idx="19">
                  <c:v>12.633678221409983</c:v>
                </c:pt>
                <c:pt idx="20">
                  <c:v>-26.609349981050219</c:v>
                </c:pt>
                <c:pt idx="21">
                  <c:v>-9.4011627527999853</c:v>
                </c:pt>
                <c:pt idx="22">
                  <c:v>-6.2389287398600661</c:v>
                </c:pt>
                <c:pt idx="23">
                  <c:v>-80.382184601930248</c:v>
                </c:pt>
                <c:pt idx="24">
                  <c:v>-3.0728638296400099</c:v>
                </c:pt>
                <c:pt idx="25">
                  <c:v>0.52515720126001586</c:v>
                </c:pt>
                <c:pt idx="26">
                  <c:v>-14.823227208789977</c:v>
                </c:pt>
                <c:pt idx="27">
                  <c:v>6.7111511629700189</c:v>
                </c:pt>
                <c:pt idx="28">
                  <c:v>-21.317896872179944</c:v>
                </c:pt>
                <c:pt idx="29">
                  <c:v>28.584097628569907</c:v>
                </c:pt>
              </c:numCache>
            </c:numRef>
          </c:val>
          <c:extLst>
            <c:ext xmlns:c16="http://schemas.microsoft.com/office/drawing/2014/chart" uri="{C3380CC4-5D6E-409C-BE32-E72D297353CC}">
              <c16:uniqueId val="{00000000-41A1-5E4B-A803-C4792DC4E836}"/>
            </c:ext>
          </c:extLst>
        </c:ser>
        <c:dLbls>
          <c:showLegendKey val="0"/>
          <c:showVal val="0"/>
          <c:showCatName val="0"/>
          <c:showSerName val="0"/>
          <c:showPercent val="0"/>
          <c:showBubbleSize val="0"/>
        </c:dLbls>
        <c:gapWidth val="50"/>
        <c:overlap val="100"/>
        <c:axId val="121150080"/>
        <c:axId val="121164160"/>
      </c:barChart>
      <c:lineChart>
        <c:grouping val="standard"/>
        <c:varyColors val="0"/>
        <c:ser>
          <c:idx val="1"/>
          <c:order val="1"/>
          <c:tx>
            <c:strRef>
              <c:f>'2.4.2 '!$A$7</c:f>
              <c:strCache>
                <c:ptCount val="1"/>
                <c:pt idx="0">
                  <c:v>Видатки, % р/р </c:v>
                </c:pt>
              </c:strCache>
            </c:strRef>
          </c:tx>
          <c:spPr>
            <a:ln w="25400" cmpd="sng">
              <a:solidFill>
                <a:srgbClr val="91C864"/>
              </a:solidFill>
              <a:prstDash val="solid"/>
            </a:ln>
            <a:effectLst/>
          </c:spPr>
          <c:marker>
            <c:symbol val="none"/>
          </c:marker>
          <c:cat>
            <c:strRef>
              <c:f>'2.4.2 '!$D$4:$AG$4</c:f>
              <c:strCache>
                <c:ptCount val="30"/>
                <c:pt idx="1">
                  <c:v>02.18</c:v>
                </c:pt>
                <c:pt idx="5">
                  <c:v>06.18</c:v>
                </c:pt>
                <c:pt idx="9">
                  <c:v>10.18</c:v>
                </c:pt>
                <c:pt idx="13">
                  <c:v>02.19</c:v>
                </c:pt>
                <c:pt idx="17">
                  <c:v>06.19</c:v>
                </c:pt>
                <c:pt idx="21">
                  <c:v>10.19</c:v>
                </c:pt>
                <c:pt idx="25">
                  <c:v>02.20</c:v>
                </c:pt>
                <c:pt idx="29">
                  <c:v>06.20</c:v>
                </c:pt>
              </c:strCache>
            </c:strRef>
          </c:cat>
          <c:val>
            <c:numRef>
              <c:f>'2.4.2 '!$D$7:$AG$7</c:f>
              <c:numCache>
                <c:formatCode>0.0</c:formatCode>
                <c:ptCount val="30"/>
                <c:pt idx="0">
                  <c:v>7.7871462419034145</c:v>
                </c:pt>
                <c:pt idx="1">
                  <c:v>5.2830417320242304</c:v>
                </c:pt>
                <c:pt idx="2">
                  <c:v>29.993627696261967</c:v>
                </c:pt>
                <c:pt idx="3">
                  <c:v>40.53109844689132</c:v>
                </c:pt>
                <c:pt idx="4">
                  <c:v>43.429656083398385</c:v>
                </c:pt>
                <c:pt idx="5">
                  <c:v>20.970109136944231</c:v>
                </c:pt>
                <c:pt idx="6">
                  <c:v>24.110378016013144</c:v>
                </c:pt>
                <c:pt idx="7">
                  <c:v>7.0574479334834592</c:v>
                </c:pt>
                <c:pt idx="8">
                  <c:v>5.9620386856369549</c:v>
                </c:pt>
                <c:pt idx="9">
                  <c:v>2.81081854429533</c:v>
                </c:pt>
                <c:pt idx="10">
                  <c:v>16.71403434496581</c:v>
                </c:pt>
                <c:pt idx="11">
                  <c:v>19.573685994248805</c:v>
                </c:pt>
                <c:pt idx="12">
                  <c:v>46.192330998736992</c:v>
                </c:pt>
                <c:pt idx="13">
                  <c:v>9.3682492154273831</c:v>
                </c:pt>
                <c:pt idx="14">
                  <c:v>1.2075916976551611</c:v>
                </c:pt>
                <c:pt idx="15">
                  <c:v>13.874258789911266</c:v>
                </c:pt>
                <c:pt idx="16">
                  <c:v>7.6003084247150383</c:v>
                </c:pt>
                <c:pt idx="17">
                  <c:v>11.261777221868925</c:v>
                </c:pt>
                <c:pt idx="18">
                  <c:v>13.823934236290512</c:v>
                </c:pt>
                <c:pt idx="19">
                  <c:v>12.304485327910285</c:v>
                </c:pt>
                <c:pt idx="20">
                  <c:v>8.7323210408282819</c:v>
                </c:pt>
                <c:pt idx="21">
                  <c:v>11.290879625459979</c:v>
                </c:pt>
                <c:pt idx="22">
                  <c:v>7.3194828523723459</c:v>
                </c:pt>
                <c:pt idx="23">
                  <c:v>2.5577076881367447</c:v>
                </c:pt>
                <c:pt idx="24">
                  <c:v>-2.7698417029741762</c:v>
                </c:pt>
                <c:pt idx="25">
                  <c:v>9.5187851469274563</c:v>
                </c:pt>
                <c:pt idx="26">
                  <c:v>2.9998188145310252</c:v>
                </c:pt>
                <c:pt idx="27">
                  <c:v>6.2226725651940455</c:v>
                </c:pt>
                <c:pt idx="28">
                  <c:v>3.776974105002779</c:v>
                </c:pt>
                <c:pt idx="29">
                  <c:v>7.0119500471350023</c:v>
                </c:pt>
              </c:numCache>
            </c:numRef>
          </c:val>
          <c:smooth val="0"/>
          <c:extLst>
            <c:ext xmlns:c16="http://schemas.microsoft.com/office/drawing/2014/chart" uri="{C3380CC4-5D6E-409C-BE32-E72D297353CC}">
              <c16:uniqueId val="{00000001-41A1-5E4B-A803-C4792DC4E836}"/>
            </c:ext>
          </c:extLst>
        </c:ser>
        <c:ser>
          <c:idx val="0"/>
          <c:order val="2"/>
          <c:tx>
            <c:strRef>
              <c:f>'2.4.2 '!$A$6</c:f>
              <c:strCache>
                <c:ptCount val="1"/>
                <c:pt idx="0">
                  <c:v>Доходи, % р/р</c:v>
                </c:pt>
              </c:strCache>
            </c:strRef>
          </c:tx>
          <c:spPr>
            <a:ln w="25400" cmpd="sng">
              <a:solidFill>
                <a:srgbClr val="057D46"/>
              </a:solidFill>
              <a:prstDash val="solid"/>
            </a:ln>
            <a:effectLst/>
          </c:spPr>
          <c:marker>
            <c:symbol val="none"/>
          </c:marker>
          <c:cat>
            <c:strRef>
              <c:f>'2.4.2 '!$D$4:$AG$4</c:f>
              <c:strCache>
                <c:ptCount val="30"/>
                <c:pt idx="1">
                  <c:v>02.18</c:v>
                </c:pt>
                <c:pt idx="5">
                  <c:v>06.18</c:v>
                </c:pt>
                <c:pt idx="9">
                  <c:v>10.18</c:v>
                </c:pt>
                <c:pt idx="13">
                  <c:v>02.19</c:v>
                </c:pt>
                <c:pt idx="17">
                  <c:v>06.19</c:v>
                </c:pt>
                <c:pt idx="21">
                  <c:v>10.19</c:v>
                </c:pt>
                <c:pt idx="25">
                  <c:v>02.20</c:v>
                </c:pt>
                <c:pt idx="29">
                  <c:v>06.20</c:v>
                </c:pt>
              </c:strCache>
            </c:strRef>
          </c:cat>
          <c:val>
            <c:numRef>
              <c:f>'2.4.2 '!$D$6:$AG$6</c:f>
              <c:numCache>
                <c:formatCode>0.0</c:formatCode>
                <c:ptCount val="30"/>
                <c:pt idx="0">
                  <c:v>-1.6946416135063487</c:v>
                </c:pt>
                <c:pt idx="1">
                  <c:v>8.6061874182910714</c:v>
                </c:pt>
                <c:pt idx="2">
                  <c:v>30.15772690797175</c:v>
                </c:pt>
                <c:pt idx="3">
                  <c:v>-3.6182365777441987</c:v>
                </c:pt>
                <c:pt idx="4">
                  <c:v>40.691769783608322</c:v>
                </c:pt>
                <c:pt idx="5">
                  <c:v>14.064582309966482</c:v>
                </c:pt>
                <c:pt idx="6">
                  <c:v>19.133760493835553</c:v>
                </c:pt>
                <c:pt idx="7">
                  <c:v>17.134830423699768</c:v>
                </c:pt>
                <c:pt idx="8">
                  <c:v>18.65784402869086</c:v>
                </c:pt>
                <c:pt idx="9">
                  <c:v>15.231372040078</c:v>
                </c:pt>
                <c:pt idx="10">
                  <c:v>21.604880238651731</c:v>
                </c:pt>
                <c:pt idx="11">
                  <c:v>18.632928530950025</c:v>
                </c:pt>
                <c:pt idx="12">
                  <c:v>3.6449143919110867</c:v>
                </c:pt>
                <c:pt idx="13">
                  <c:v>23.66373772974255</c:v>
                </c:pt>
                <c:pt idx="14">
                  <c:v>5.3259703605190225</c:v>
                </c:pt>
                <c:pt idx="15">
                  <c:v>36.968142746797412</c:v>
                </c:pt>
                <c:pt idx="16">
                  <c:v>8.283412340410635</c:v>
                </c:pt>
                <c:pt idx="17">
                  <c:v>2.6089055580008846</c:v>
                </c:pt>
                <c:pt idx="18">
                  <c:v>20.379612674134123</c:v>
                </c:pt>
                <c:pt idx="19">
                  <c:v>-2.6210721545824782</c:v>
                </c:pt>
                <c:pt idx="20">
                  <c:v>3.9978395868884178</c:v>
                </c:pt>
                <c:pt idx="21">
                  <c:v>1.7296938646794047</c:v>
                </c:pt>
                <c:pt idx="22">
                  <c:v>-4.4488544895585846</c:v>
                </c:pt>
                <c:pt idx="23">
                  <c:v>14.930151890677308</c:v>
                </c:pt>
                <c:pt idx="24">
                  <c:v>-1.6344124727253018</c:v>
                </c:pt>
                <c:pt idx="25">
                  <c:v>4.5438127875585508</c:v>
                </c:pt>
                <c:pt idx="26">
                  <c:v>2.6010505359268734</c:v>
                </c:pt>
                <c:pt idx="27">
                  <c:v>-9.8127079979471432</c:v>
                </c:pt>
                <c:pt idx="28">
                  <c:v>-25.33155612149892</c:v>
                </c:pt>
                <c:pt idx="29">
                  <c:v>50.495185284115479</c:v>
                </c:pt>
              </c:numCache>
            </c:numRef>
          </c:val>
          <c:smooth val="0"/>
          <c:extLst>
            <c:ext xmlns:c16="http://schemas.microsoft.com/office/drawing/2014/chart" uri="{C3380CC4-5D6E-409C-BE32-E72D297353CC}">
              <c16:uniqueId val="{00000002-41A1-5E4B-A803-C4792DC4E836}"/>
            </c:ext>
          </c:extLst>
        </c:ser>
        <c:dLbls>
          <c:showLegendKey val="0"/>
          <c:showVal val="0"/>
          <c:showCatName val="0"/>
          <c:showSerName val="0"/>
          <c:showPercent val="0"/>
          <c:showBubbleSize val="0"/>
        </c:dLbls>
        <c:marker val="1"/>
        <c:smooth val="0"/>
        <c:axId val="121150080"/>
        <c:axId val="121164160"/>
      </c:lineChart>
      <c:catAx>
        <c:axId val="121150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21164160"/>
        <c:crosses val="autoZero"/>
        <c:auto val="1"/>
        <c:lblAlgn val="ctr"/>
        <c:lblOffset val="100"/>
        <c:tickLblSkip val="1"/>
        <c:tickMarkSkip val="24"/>
        <c:noMultiLvlLbl val="0"/>
      </c:catAx>
      <c:valAx>
        <c:axId val="121164160"/>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2115008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88009383862976032"/>
          <c:w val="0.98768653960231567"/>
          <c:h val="9.05978951530635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'2.4.3'!$B$4:$B$13</c:f>
              <c:numCache>
                <c:formatCode>0.0</c:formatCode>
                <c:ptCount val="10"/>
                <c:pt idx="0">
                  <c:v>5.21</c:v>
                </c:pt>
                <c:pt idx="1">
                  <c:v>13.8</c:v>
                </c:pt>
                <c:pt idx="2">
                  <c:v>9.6</c:v>
                </c:pt>
                <c:pt idx="3">
                  <c:v>11.38</c:v>
                </c:pt>
                <c:pt idx="4">
                  <c:v>5.65</c:v>
                </c:pt>
                <c:pt idx="5">
                  <c:v>5.52</c:v>
                </c:pt>
                <c:pt idx="6">
                  <c:v>7.76</c:v>
                </c:pt>
                <c:pt idx="7">
                  <c:v>8.2899999999999991</c:v>
                </c:pt>
                <c:pt idx="8">
                  <c:v>7.85</c:v>
                </c:pt>
                <c:pt idx="9">
                  <c:v>-2.14</c:v>
                </c:pt>
              </c:numCache>
            </c:numRef>
          </c:val>
          <c:extLst>
            <c:ext xmlns:c16="http://schemas.microsoft.com/office/drawing/2014/chart" uri="{C3380CC4-5D6E-409C-BE32-E72D297353CC}">
              <c16:uniqueId val="{00000000-1757-0A41-AACC-B872A63F4BFA}"/>
            </c:ext>
          </c:extLst>
        </c:ser>
        <c:ser>
          <c:idx val="2"/>
          <c:order val="1"/>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'2.4.3'!$C$4:$C$13</c:f>
              <c:numCache>
                <c:formatCode>0.0</c:formatCode>
                <c:ptCount val="10"/>
                <c:pt idx="0">
                  <c:v>5.55</c:v>
                </c:pt>
                <c:pt idx="1">
                  <c:v>2.97</c:v>
                </c:pt>
                <c:pt idx="2">
                  <c:v>8.1199999999999992</c:v>
                </c:pt>
                <c:pt idx="3">
                  <c:v>4.5599999999999996</c:v>
                </c:pt>
                <c:pt idx="4">
                  <c:v>1.03</c:v>
                </c:pt>
                <c:pt idx="5">
                  <c:v>2.0499999999999998</c:v>
                </c:pt>
                <c:pt idx="6">
                  <c:v>-1.53</c:v>
                </c:pt>
                <c:pt idx="7">
                  <c:v>-2.5099999999999998</c:v>
                </c:pt>
                <c:pt idx="8">
                  <c:v>-2.19</c:v>
                </c:pt>
                <c:pt idx="9">
                  <c:v>-4.08</c:v>
                </c:pt>
              </c:numCache>
            </c:numRef>
          </c:val>
          <c:extLst>
            <c:ext xmlns:c16="http://schemas.microsoft.com/office/drawing/2014/chart" uri="{C3380CC4-5D6E-409C-BE32-E72D297353CC}">
              <c16:uniqueId val="{00000001-1757-0A41-AACC-B872A63F4BFA}"/>
            </c:ext>
          </c:extLst>
        </c:ser>
        <c:ser>
          <c:idx val="5"/>
          <c:order val="2"/>
          <c:tx>
            <c:strRef>
              <c:f>'2.4.3'!$F$1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'2.4.3'!$F$4:$F$13</c:f>
              <c:numCache>
                <c:formatCode>0.0</c:formatCode>
                <c:ptCount val="10"/>
                <c:pt idx="0">
                  <c:v>0</c:v>
                </c:pt>
                <c:pt idx="1">
                  <c:v>0</c:v>
                </c:pt>
                <c:pt idx="2">
                  <c:v>0</c:v>
                </c:pt>
                <c:pt idx="3">
                  <c:v>0.31</c:v>
                </c:pt>
                <c:pt idx="4">
                  <c:v>2.74</c:v>
                </c:pt>
                <c:pt idx="5">
                  <c:v>0.08</c:v>
                </c:pt>
                <c:pt idx="6">
                  <c:v>0.01</c:v>
                </c:pt>
                <c:pt idx="7">
                  <c:v>-0.25</c:v>
                </c:pt>
                <c:pt idx="8">
                  <c:v>-2.48</c:v>
                </c:pt>
                <c:pt idx="9">
                  <c:v>-7.0000000000000007E-2</c:v>
                </c:pt>
              </c:numCache>
            </c:numRef>
          </c:val>
          <c:extLst>
            <c:ext xmlns:c16="http://schemas.microsoft.com/office/drawing/2014/chart" uri="{C3380CC4-5D6E-409C-BE32-E72D297353CC}">
              <c16:uniqueId val="{00000002-1757-0A41-AACC-B872A63F4BFA}"/>
            </c:ext>
          </c:extLst>
        </c:ser>
        <c:ser>
          <c:idx val="1"/>
          <c:order val="3"/>
          <c:tx>
            <c:strRef>
              <c:f>'2.4.3'!$D$1</c:f>
              <c:strCache>
                <c:ptCount val="1"/>
                <c:pt idx="0">
                  <c:v>Неподаткові надходження</c:v>
                </c:pt>
              </c:strCache>
            </c:strRef>
          </c:tx>
          <c:spPr>
            <a:solidFill>
              <a:srgbClr val="91C864"/>
            </a:solidFill>
            <a:ln w="25400" cmpd="sng">
              <a:noFill/>
              <a:prstDash val="solid"/>
            </a:ln>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'2.4.3'!$D$4:$D$13</c:f>
              <c:numCache>
                <c:formatCode>0.0</c:formatCode>
                <c:ptCount val="10"/>
                <c:pt idx="0">
                  <c:v>2.38</c:v>
                </c:pt>
                <c:pt idx="1">
                  <c:v>9.52</c:v>
                </c:pt>
                <c:pt idx="2">
                  <c:v>0.25</c:v>
                </c:pt>
                <c:pt idx="3">
                  <c:v>2.21</c:v>
                </c:pt>
                <c:pt idx="4">
                  <c:v>0.28999999999999998</c:v>
                </c:pt>
                <c:pt idx="5">
                  <c:v>7.81</c:v>
                </c:pt>
                <c:pt idx="6">
                  <c:v>0.03</c:v>
                </c:pt>
                <c:pt idx="7">
                  <c:v>-1.69</c:v>
                </c:pt>
                <c:pt idx="8">
                  <c:v>-0.5</c:v>
                </c:pt>
                <c:pt idx="9">
                  <c:v>7.81</c:v>
                </c:pt>
              </c:numCache>
            </c:numRef>
          </c:val>
          <c:extLst>
            <c:ext xmlns:c16="http://schemas.microsoft.com/office/drawing/2014/chart" uri="{C3380CC4-5D6E-409C-BE32-E72D297353CC}">
              <c16:uniqueId val="{00000003-1757-0A41-AACC-B872A63F4BFA}"/>
            </c:ext>
          </c:extLst>
        </c:ser>
        <c:ser>
          <c:idx val="4"/>
          <c:order val="4"/>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'2.4.3'!$E$4:$E$12</c:f>
              <c:numCache>
                <c:formatCode>0.0</c:formatCode>
                <c:ptCount val="9"/>
                <c:pt idx="0">
                  <c:v>-0.28000000000000003</c:v>
                </c:pt>
                <c:pt idx="1">
                  <c:v>-10.66</c:v>
                </c:pt>
                <c:pt idx="2">
                  <c:v>0.2</c:v>
                </c:pt>
                <c:pt idx="3">
                  <c:v>0.16</c:v>
                </c:pt>
                <c:pt idx="4">
                  <c:v>0.71</c:v>
                </c:pt>
                <c:pt idx="5">
                  <c:v>0.05</c:v>
                </c:pt>
                <c:pt idx="6">
                  <c:v>-0.17</c:v>
                </c:pt>
                <c:pt idx="7">
                  <c:v>0</c:v>
                </c:pt>
                <c:pt idx="8">
                  <c:v>-0.55000000000000004</c:v>
                </c:pt>
              </c:numCache>
            </c:numRef>
          </c:val>
          <c:extLst>
            <c:ext xmlns:c16="http://schemas.microsoft.com/office/drawing/2014/chart" uri="{C3380CC4-5D6E-409C-BE32-E72D297353CC}">
              <c16:uniqueId val="{00000004-1757-0A41-AACC-B872A63F4BFA}"/>
            </c:ext>
          </c:extLst>
        </c:ser>
        <c:dLbls>
          <c:showLegendKey val="0"/>
          <c:showVal val="0"/>
          <c:showCatName val="0"/>
          <c:showSerName val="0"/>
          <c:showPercent val="0"/>
          <c:showBubbleSize val="0"/>
        </c:dLbls>
        <c:gapWidth val="70"/>
        <c:overlap val="100"/>
        <c:axId val="117285248"/>
        <c:axId val="117286784"/>
      </c:barChart>
      <c:lineChart>
        <c:grouping val="standard"/>
        <c:varyColors val="0"/>
        <c:ser>
          <c:idx val="3"/>
          <c:order val="5"/>
          <c:tx>
            <c:strRef>
              <c:f>'2.4.3'!$G$1</c:f>
              <c:strCache>
                <c:ptCount val="1"/>
                <c:pt idx="0">
                  <c:v>Доходи, % р/р</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1757-0A41-AACC-B872A63F4BFA}"/>
              </c:ext>
            </c:extLst>
          </c:dPt>
          <c:dPt>
            <c:idx val="1"/>
            <c:bubble3D val="0"/>
            <c:extLst>
              <c:ext xmlns:c16="http://schemas.microsoft.com/office/drawing/2014/chart" uri="{C3380CC4-5D6E-409C-BE32-E72D297353CC}">
                <c16:uniqueId val="{00000006-1757-0A41-AACC-B872A63F4BFA}"/>
              </c:ext>
            </c:extLst>
          </c:dPt>
          <c:dPt>
            <c:idx val="2"/>
            <c:bubble3D val="0"/>
            <c:extLst>
              <c:ext xmlns:c16="http://schemas.microsoft.com/office/drawing/2014/chart" uri="{C3380CC4-5D6E-409C-BE32-E72D297353CC}">
                <c16:uniqueId val="{00000007-1757-0A41-AACC-B872A63F4BFA}"/>
              </c:ext>
            </c:extLst>
          </c:dPt>
          <c:dPt>
            <c:idx val="3"/>
            <c:bubble3D val="0"/>
            <c:extLst>
              <c:ext xmlns:c16="http://schemas.microsoft.com/office/drawing/2014/chart" uri="{C3380CC4-5D6E-409C-BE32-E72D297353CC}">
                <c16:uniqueId val="{00000008-1757-0A41-AACC-B872A63F4BFA}"/>
              </c:ext>
            </c:extLst>
          </c:dPt>
          <c:dPt>
            <c:idx val="4"/>
            <c:bubble3D val="0"/>
            <c:extLst>
              <c:ext xmlns:c16="http://schemas.microsoft.com/office/drawing/2014/chart" uri="{C3380CC4-5D6E-409C-BE32-E72D297353CC}">
                <c16:uniqueId val="{00000009-1757-0A41-AACC-B872A63F4BFA}"/>
              </c:ext>
            </c:extLst>
          </c:dPt>
          <c:dPt>
            <c:idx val="5"/>
            <c:bubble3D val="0"/>
            <c:extLst>
              <c:ext xmlns:c16="http://schemas.microsoft.com/office/drawing/2014/chart" uri="{C3380CC4-5D6E-409C-BE32-E72D297353CC}">
                <c16:uniqueId val="{0000000A-1757-0A41-AACC-B872A63F4BFA}"/>
              </c:ext>
            </c:extLst>
          </c:dPt>
          <c:dPt>
            <c:idx val="6"/>
            <c:bubble3D val="0"/>
            <c:extLst>
              <c:ext xmlns:c16="http://schemas.microsoft.com/office/drawing/2014/chart" uri="{C3380CC4-5D6E-409C-BE32-E72D297353CC}">
                <c16:uniqueId val="{0000000B-1757-0A41-AACC-B872A63F4BFA}"/>
              </c:ext>
            </c:extLst>
          </c:dPt>
          <c:dPt>
            <c:idx val="7"/>
            <c:bubble3D val="0"/>
            <c:extLst>
              <c:ext xmlns:c16="http://schemas.microsoft.com/office/drawing/2014/chart" uri="{C3380CC4-5D6E-409C-BE32-E72D297353CC}">
                <c16:uniqueId val="{0000000C-1757-0A41-AACC-B872A63F4BFA}"/>
              </c:ext>
            </c:extLst>
          </c:dPt>
          <c:dPt>
            <c:idx val="8"/>
            <c:bubble3D val="0"/>
            <c:extLst>
              <c:ext xmlns:c16="http://schemas.microsoft.com/office/drawing/2014/chart" uri="{C3380CC4-5D6E-409C-BE32-E72D297353CC}">
                <c16:uniqueId val="{0000000D-1757-0A41-AACC-B872A63F4BFA}"/>
              </c:ext>
            </c:extLst>
          </c:dPt>
          <c:dLbls>
            <c:dLbl>
              <c:idx val="1"/>
              <c:layout>
                <c:manualLayout>
                  <c:x val="4.7781699346405151E-2"/>
                  <c:y val="-0.12969543249391066"/>
                </c:manualLayout>
              </c:layout>
              <c:spPr>
                <a:noFill/>
                <a:ln>
                  <a:noFill/>
                </a:ln>
                <a:effectLst/>
              </c:spPr>
              <c:txPr>
                <a:bodyPr wrap="square" lIns="0" tIns="0" rIns="0" bIns="0" anchor="ctr">
                  <a:noAutofit/>
                </a:bodyPr>
                <a:lstStyle/>
                <a:p>
                  <a:pPr>
                    <a:defRPr>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1757-0A41-AACC-B872A63F4B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'2.4.3'!$G$4:$G$13</c:f>
              <c:numCache>
                <c:formatCode>0.0</c:formatCode>
                <c:ptCount val="10"/>
                <c:pt idx="0">
                  <c:v>12.86</c:v>
                </c:pt>
                <c:pt idx="1">
                  <c:v>15.64</c:v>
                </c:pt>
                <c:pt idx="2">
                  <c:v>18.170000000000002</c:v>
                </c:pt>
                <c:pt idx="3">
                  <c:v>18.61</c:v>
                </c:pt>
                <c:pt idx="4">
                  <c:v>10.42</c:v>
                </c:pt>
                <c:pt idx="5">
                  <c:v>15.49</c:v>
                </c:pt>
                <c:pt idx="6">
                  <c:v>6.11</c:v>
                </c:pt>
                <c:pt idx="7">
                  <c:v>3.84</c:v>
                </c:pt>
                <c:pt idx="8">
                  <c:v>2.12</c:v>
                </c:pt>
                <c:pt idx="9">
                  <c:v>1.44</c:v>
                </c:pt>
              </c:numCache>
            </c:numRef>
          </c:val>
          <c:smooth val="0"/>
          <c:extLst>
            <c:ext xmlns:c16="http://schemas.microsoft.com/office/drawing/2014/chart" uri="{C3380CC4-5D6E-409C-BE32-E72D297353CC}">
              <c16:uniqueId val="{0000000E-1757-0A41-AACC-B872A63F4BFA}"/>
            </c:ext>
          </c:extLst>
        </c:ser>
        <c:dLbls>
          <c:showLegendKey val="0"/>
          <c:showVal val="0"/>
          <c:showCatName val="0"/>
          <c:showSerName val="0"/>
          <c:showPercent val="0"/>
          <c:showBubbleSize val="0"/>
        </c:dLbls>
        <c:marker val="1"/>
        <c:smooth val="0"/>
        <c:axId val="117285248"/>
        <c:axId val="117286784"/>
      </c:lineChart>
      <c:catAx>
        <c:axId val="117285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286784"/>
        <c:crosses val="autoZero"/>
        <c:auto val="1"/>
        <c:lblAlgn val="ctr"/>
        <c:lblOffset val="100"/>
        <c:tickLblSkip val="1"/>
        <c:tickMarkSkip val="8"/>
        <c:noMultiLvlLbl val="0"/>
      </c:catAx>
      <c:valAx>
        <c:axId val="11728678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28524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'2.4.4'!$B$6:$AV$6</c15:sqref>
                  </c15:fullRef>
                </c:ext>
              </c:extLst>
              <c:f>'2.4.4'!$B$6:$AQ$6</c:f>
              <c:numCache>
                <c:formatCode>0.0</c:formatCode>
                <c:ptCount val="42"/>
                <c:pt idx="0">
                  <c:v>9.74</c:v>
                </c:pt>
                <c:pt idx="1">
                  <c:v>9.14</c:v>
                </c:pt>
                <c:pt idx="2">
                  <c:v>15.34</c:v>
                </c:pt>
                <c:pt idx="3">
                  <c:v>14.14</c:v>
                </c:pt>
                <c:pt idx="4">
                  <c:v>4.74</c:v>
                </c:pt>
                <c:pt idx="5">
                  <c:v>9.23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0-5831-A945-AD66-AE5CEA14FD1D}"/>
            </c:ext>
          </c:extLst>
        </c:ser>
        <c:ser>
          <c:idx val="1"/>
          <c:order val="1"/>
          <c:spPr>
            <a:solidFill>
              <a:srgbClr val="91C864"/>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'2.4.4'!$B$7:$AV$7</c15:sqref>
                  </c15:fullRef>
                </c:ext>
              </c:extLst>
              <c:f>'2.4.4'!$B$7:$AQ$7</c:f>
              <c:numCache>
                <c:formatCode>General</c:formatCode>
                <c:ptCount val="42"/>
                <c:pt idx="6" formatCode="0.0">
                  <c:v>37.64</c:v>
                </c:pt>
                <c:pt idx="7" formatCode="0.0">
                  <c:v>14.65</c:v>
                </c:pt>
                <c:pt idx="8" formatCode="0.0">
                  <c:v>12.35</c:v>
                </c:pt>
                <c:pt idx="9" formatCode="0.0">
                  <c:v>1.46</c:v>
                </c:pt>
                <c:pt idx="10" formatCode="0.0">
                  <c:v>37.950000000000003</c:v>
                </c:pt>
                <c:pt idx="11" formatCode="0.0">
                  <c:v>-1.1100000000000001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1-5831-A945-AD66-AE5CEA14FD1D}"/>
            </c:ext>
          </c:extLst>
        </c:ser>
        <c:ser>
          <c:idx val="4"/>
          <c:order val="2"/>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'2.4.4'!$B$9:$AV$9</c15:sqref>
                  </c15:fullRef>
                </c:ext>
              </c:extLst>
              <c:f>'2.4.4'!$B$9:$AQ$9</c:f>
              <c:numCache>
                <c:formatCode>General</c:formatCode>
                <c:ptCount val="42"/>
                <c:pt idx="18" formatCode="0.0">
                  <c:v>33.909999999999997</c:v>
                </c:pt>
                <c:pt idx="19" formatCode="0.0">
                  <c:v>15.72</c:v>
                </c:pt>
                <c:pt idx="20" formatCode="0.0">
                  <c:v>25.19</c:v>
                </c:pt>
                <c:pt idx="21" formatCode="0.0">
                  <c:v>3.73</c:v>
                </c:pt>
                <c:pt idx="22" formatCode="0.0">
                  <c:v>10.77</c:v>
                </c:pt>
                <c:pt idx="23" formatCode="0.0">
                  <c:v>7.1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2-5831-A945-AD66-AE5CEA14FD1D}"/>
            </c:ext>
          </c:extLst>
        </c:ser>
        <c:ser>
          <c:idx val="2"/>
          <c:order val="3"/>
          <c:spPr>
            <a:solidFill>
              <a:srgbClr val="DC4B64"/>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'2.4.4'!$B$8:$AV$8</c15:sqref>
                  </c15:fullRef>
                </c:ext>
              </c:extLst>
              <c:f>'2.4.4'!$B$8:$AQ$8</c:f>
              <c:numCache>
                <c:formatCode>General</c:formatCode>
                <c:ptCount val="42"/>
                <c:pt idx="12" formatCode="0.0">
                  <c:v>16.36</c:v>
                </c:pt>
                <c:pt idx="13" formatCode="0.0">
                  <c:v>12.54</c:v>
                </c:pt>
                <c:pt idx="14" formatCode="0.0">
                  <c:v>6.68</c:v>
                </c:pt>
                <c:pt idx="15" formatCode="0.0">
                  <c:v>-0.25</c:v>
                </c:pt>
                <c:pt idx="16" formatCode="0.0">
                  <c:v>2.37</c:v>
                </c:pt>
                <c:pt idx="17" formatCode="0.0">
                  <c:v>1.89</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3-5831-A945-AD66-AE5CEA14FD1D}"/>
            </c:ext>
          </c:extLst>
        </c:ser>
        <c:ser>
          <c:idx val="3"/>
          <c:order val="4"/>
          <c:spPr>
            <a:solidFill>
              <a:srgbClr val="005591"/>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'2.4.4'!$B$10:$AV$10</c15:sqref>
                  </c15:fullRef>
                </c:ext>
              </c:extLst>
              <c:f>'2.4.4'!$B$10:$AQ$10</c:f>
              <c:numCache>
                <c:formatCode>General</c:formatCode>
                <c:ptCount val="42"/>
                <c:pt idx="24" formatCode="0.0">
                  <c:v>21.17</c:v>
                </c:pt>
                <c:pt idx="25" formatCode="0.0">
                  <c:v>9.6199999999999992</c:v>
                </c:pt>
                <c:pt idx="26" formatCode="0.0">
                  <c:v>9.7899999999999991</c:v>
                </c:pt>
                <c:pt idx="27" formatCode="0.0">
                  <c:v>7.03</c:v>
                </c:pt>
                <c:pt idx="28" formatCode="0.0">
                  <c:v>11.5</c:v>
                </c:pt>
                <c:pt idx="29" formatCode="0.0">
                  <c:v>11.83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4-5831-A945-AD66-AE5CEA14FD1D}"/>
            </c:ext>
          </c:extLst>
        </c:ser>
        <c:ser>
          <c:idx val="5"/>
          <c:order val="5"/>
          <c:spPr>
            <a:solidFill>
              <a:srgbClr val="46AFE6"/>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'2.4.4'!$B$11:$AV$11</c15:sqref>
                  </c15:fullRef>
                </c:ext>
              </c:extLst>
              <c:f>'2.4.4'!$B$11:$AQ$11</c:f>
              <c:numCache>
                <c:formatCode>General</c:formatCode>
                <c:ptCount val="42"/>
                <c:pt idx="30" formatCode="0.0">
                  <c:v>15.86</c:v>
                </c:pt>
                <c:pt idx="31" formatCode="0.0">
                  <c:v>13.78</c:v>
                </c:pt>
                <c:pt idx="32" formatCode="0.0">
                  <c:v>13.14</c:v>
                </c:pt>
                <c:pt idx="33" formatCode="0.0">
                  <c:v>12.43</c:v>
                </c:pt>
                <c:pt idx="34" formatCode="0.0">
                  <c:v>6.52</c:v>
                </c:pt>
                <c:pt idx="35" formatCode="0.0">
                  <c:v>-1.46</c:v>
                </c:pt>
                <c:pt idx="36" formatCode="0.0">
                  <c:v>0</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5-5831-A945-AD66-AE5CEA14FD1D}"/>
            </c:ext>
          </c:extLst>
        </c:ser>
        <c:ser>
          <c:idx val="6"/>
          <c:order val="6"/>
          <c:spPr>
            <a:solidFill>
              <a:srgbClr val="505050"/>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'2.4.4'!$B$12:$AV$12</c15:sqref>
                  </c15:fullRef>
                </c:ext>
              </c:extLst>
              <c:f>'2.4.4'!$B$12:$AQ$12</c:f>
              <c:numCache>
                <c:formatCode>General</c:formatCode>
                <c:ptCount val="42"/>
                <c:pt idx="36" formatCode="0.0">
                  <c:v>22.62</c:v>
                </c:pt>
                <c:pt idx="37" formatCode="0.0">
                  <c:v>16.21</c:v>
                </c:pt>
                <c:pt idx="38" formatCode="0.0">
                  <c:v>0.65</c:v>
                </c:pt>
                <c:pt idx="39" formatCode="0.0">
                  <c:v>17.2</c:v>
                </c:pt>
                <c:pt idx="40" formatCode="0.0">
                  <c:v>85.51</c:v>
                </c:pt>
                <c:pt idx="41" formatCode="0.0">
                  <c:v>55.74</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6-5831-A945-AD66-AE5CEA14FD1D}"/>
            </c:ext>
          </c:extLst>
        </c:ser>
        <c:ser>
          <c:idx val="7"/>
          <c:order val="7"/>
          <c:spPr>
            <a:solidFill>
              <a:srgbClr val="8C969B"/>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Соціальні 
програми</c:v>
                  </c:pt>
                  <c:pt idx="6">
                    <c:v>Капітальні 
видатки</c:v>
                  </c:pt>
                  <c:pt idx="12">
                    <c:v>Інші 
видатки</c:v>
                  </c:pt>
                  <c:pt idx="18">
                    <c:v>Оборона і
безпека</c:v>
                  </c:pt>
                  <c:pt idx="24">
                    <c:v>Охорона 
здоров'я</c:v>
                  </c:pt>
                  <c:pt idx="30">
                    <c:v>Освіта</c:v>
                  </c:pt>
                  <c:pt idx="36">
                    <c:v>Дорожнє
гос-во</c:v>
                  </c:pt>
                </c:lvl>
              </c:multiLvlStrCache>
            </c:multiLvlStrRef>
          </c:cat>
          <c:val>
            <c:numRef>
              <c:extLst>
                <c:ext xmlns:c15="http://schemas.microsoft.com/office/drawing/2012/chart" uri="{02D57815-91ED-43cb-92C2-25804820EDAC}">
                  <c15:fullRef>
                    <c15:sqref>'2.4.4'!$B$13:$AV$13</c15:sqref>
                  </c15:fullRef>
                </c:ext>
              </c:extLst>
              <c:f>'2.4.4'!$B$13:$AQ$13</c:f>
              <c:numCache>
                <c:formatCode>General</c:formatCode>
                <c:ptCount val="42"/>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7-5831-A945-AD66-AE5CEA14FD1D}"/>
            </c:ext>
          </c:extLst>
        </c:ser>
        <c:dLbls>
          <c:showLegendKey val="0"/>
          <c:showVal val="0"/>
          <c:showCatName val="0"/>
          <c:showSerName val="0"/>
          <c:showPercent val="0"/>
          <c:showBubbleSize val="0"/>
        </c:dLbls>
        <c:gapWidth val="40"/>
        <c:overlap val="100"/>
        <c:axId val="121433088"/>
        <c:axId val="121672448"/>
      </c:barChart>
      <c:catAx>
        <c:axId val="121433088"/>
        <c:scaling>
          <c:orientation val="minMax"/>
        </c:scaling>
        <c:delete val="0"/>
        <c:axPos val="b"/>
        <c:majorGridlines>
          <c:spPr>
            <a:ln>
              <a:noFill/>
            </a:ln>
          </c:spPr>
        </c:majorGridlines>
        <c:numFmt formatCode="[$-409]mm\.yy;@" sourceLinked="0"/>
        <c:majorTickMark val="none"/>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21672448"/>
        <c:crosses val="autoZero"/>
        <c:auto val="1"/>
        <c:lblAlgn val="ctr"/>
        <c:lblOffset val="100"/>
        <c:tickLblSkip val="1"/>
        <c:tickMarkSkip val="4"/>
        <c:noMultiLvlLbl val="0"/>
      </c:catAx>
      <c:valAx>
        <c:axId val="121672448"/>
        <c:scaling>
          <c:orientation val="minMax"/>
          <c:max val="9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4330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498E-2"/>
          <c:y val="5.39999906550159E-2"/>
          <c:w val="0.880172836279283"/>
          <c:h val="0.667984724658233"/>
        </c:manualLayout>
      </c:layout>
      <c:barChart>
        <c:barDir val="col"/>
        <c:grouping val="clustered"/>
        <c:varyColors val="0"/>
        <c:ser>
          <c:idx val="0"/>
          <c:order val="0"/>
          <c:tx>
            <c:strRef>
              <c:f>'2.4.5'!$A$3</c:f>
              <c:strCache>
                <c:ptCount val="1"/>
                <c:pt idx="0">
                  <c:v>Національна валюта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'2.4.5'!$D$1:$M$2</c:f>
              <c:multiLvlStrCache>
                <c:ptCount val="10"/>
                <c:lvl>
                  <c:pt idx="0">
                    <c:v>І</c:v>
                  </c:pt>
                  <c:pt idx="1">
                    <c:v>ІІ</c:v>
                  </c:pt>
                  <c:pt idx="2">
                    <c:v>ІІІ</c:v>
                  </c:pt>
                  <c:pt idx="3">
                    <c:v>IV</c:v>
                  </c:pt>
                  <c:pt idx="4">
                    <c:v>І</c:v>
                  </c:pt>
                  <c:pt idx="5">
                    <c:v>ІІ</c:v>
                  </c:pt>
                  <c:pt idx="6">
                    <c:v>ІІІ</c:v>
                  </c:pt>
                  <c:pt idx="7">
                    <c:v>IV</c:v>
                  </c:pt>
                  <c:pt idx="8">
                    <c:v>І</c:v>
                  </c:pt>
                  <c:pt idx="9">
                    <c:v>ІI</c:v>
                  </c:pt>
                </c:lvl>
                <c:lvl>
                  <c:pt idx="0">
                    <c:v>2018</c:v>
                  </c:pt>
                  <c:pt idx="4">
                    <c:v>2019</c:v>
                  </c:pt>
                  <c:pt idx="8">
                    <c:v>2020</c:v>
                  </c:pt>
                </c:lvl>
              </c:multiLvlStrCache>
            </c:multiLvlStrRef>
          </c:cat>
          <c:val>
            <c:numRef>
              <c:f>'2.4.5'!$D$3:$M$3</c:f>
              <c:numCache>
                <c:formatCode>0.0</c:formatCode>
                <c:ptCount val="10"/>
                <c:pt idx="0">
                  <c:v>6.08</c:v>
                </c:pt>
                <c:pt idx="1">
                  <c:v>-8.15</c:v>
                </c:pt>
                <c:pt idx="2">
                  <c:v>-5.03</c:v>
                </c:pt>
                <c:pt idx="3">
                  <c:v>-4.5599999999999996</c:v>
                </c:pt>
                <c:pt idx="4">
                  <c:v>17.72</c:v>
                </c:pt>
                <c:pt idx="5">
                  <c:v>28.62</c:v>
                </c:pt>
                <c:pt idx="6">
                  <c:v>39.5</c:v>
                </c:pt>
                <c:pt idx="7">
                  <c:v>12.75</c:v>
                </c:pt>
                <c:pt idx="8">
                  <c:v>-1.91</c:v>
                </c:pt>
                <c:pt idx="9">
                  <c:v>45.19</c:v>
                </c:pt>
              </c:numCache>
            </c:numRef>
          </c:val>
          <c:extLst>
            <c:ext xmlns:c16="http://schemas.microsoft.com/office/drawing/2014/chart" uri="{C3380CC4-5D6E-409C-BE32-E72D297353CC}">
              <c16:uniqueId val="{00000000-5C38-184B-BCB8-1E496F1A2DCA}"/>
            </c:ext>
          </c:extLst>
        </c:ser>
        <c:ser>
          <c:idx val="1"/>
          <c:order val="1"/>
          <c:tx>
            <c:strRef>
              <c:f>'2.4.5'!$A$4</c:f>
              <c:strCache>
                <c:ptCount val="1"/>
                <c:pt idx="0">
                  <c:v>Іноземна валюта (еквівалент у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'2.4.5'!$D$1:$M$2</c:f>
              <c:multiLvlStrCache>
                <c:ptCount val="10"/>
                <c:lvl>
                  <c:pt idx="0">
                    <c:v>І</c:v>
                  </c:pt>
                  <c:pt idx="1">
                    <c:v>ІІ</c:v>
                  </c:pt>
                  <c:pt idx="2">
                    <c:v>ІІІ</c:v>
                  </c:pt>
                  <c:pt idx="3">
                    <c:v>IV</c:v>
                  </c:pt>
                  <c:pt idx="4">
                    <c:v>І</c:v>
                  </c:pt>
                  <c:pt idx="5">
                    <c:v>ІІ</c:v>
                  </c:pt>
                  <c:pt idx="6">
                    <c:v>ІІІ</c:v>
                  </c:pt>
                  <c:pt idx="7">
                    <c:v>IV</c:v>
                  </c:pt>
                  <c:pt idx="8">
                    <c:v>І</c:v>
                  </c:pt>
                  <c:pt idx="9">
                    <c:v>ІI</c:v>
                  </c:pt>
                </c:lvl>
                <c:lvl>
                  <c:pt idx="0">
                    <c:v>2018</c:v>
                  </c:pt>
                  <c:pt idx="4">
                    <c:v>2019</c:v>
                  </c:pt>
                  <c:pt idx="8">
                    <c:v>2020</c:v>
                  </c:pt>
                </c:lvl>
              </c:multiLvlStrCache>
            </c:multiLvlStrRef>
          </c:cat>
          <c:val>
            <c:numRef>
              <c:f>'2.4.5'!$D$4:$M$4</c:f>
              <c:numCache>
                <c:formatCode>0.0</c:formatCode>
                <c:ptCount val="10"/>
                <c:pt idx="0">
                  <c:v>-12.33</c:v>
                </c:pt>
                <c:pt idx="1">
                  <c:v>-3.47</c:v>
                </c:pt>
                <c:pt idx="2">
                  <c:v>11.42</c:v>
                </c:pt>
                <c:pt idx="3">
                  <c:v>68.06</c:v>
                </c:pt>
                <c:pt idx="4">
                  <c:v>3.29</c:v>
                </c:pt>
                <c:pt idx="5">
                  <c:v>-13.47</c:v>
                </c:pt>
                <c:pt idx="6">
                  <c:v>-11.68</c:v>
                </c:pt>
                <c:pt idx="7">
                  <c:v>6.87</c:v>
                </c:pt>
                <c:pt idx="8">
                  <c:v>39.43</c:v>
                </c:pt>
                <c:pt idx="9">
                  <c:v>25.12</c:v>
                </c:pt>
              </c:numCache>
            </c:numRef>
          </c:val>
          <c:extLst>
            <c:ext xmlns:c16="http://schemas.microsoft.com/office/drawing/2014/chart" uri="{C3380CC4-5D6E-409C-BE32-E72D297353CC}">
              <c16:uniqueId val="{00000001-5C38-184B-BCB8-1E496F1A2DCA}"/>
            </c:ext>
          </c:extLst>
        </c:ser>
        <c:dLbls>
          <c:showLegendKey val="0"/>
          <c:showVal val="0"/>
          <c:showCatName val="0"/>
          <c:showSerName val="0"/>
          <c:showPercent val="0"/>
          <c:showBubbleSize val="0"/>
        </c:dLbls>
        <c:gapWidth val="50"/>
        <c:axId val="121982336"/>
        <c:axId val="121988224"/>
      </c:barChart>
      <c:catAx>
        <c:axId val="121982336"/>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988224"/>
        <c:crosses val="autoZero"/>
        <c:auto val="1"/>
        <c:lblAlgn val="ctr"/>
        <c:lblOffset val="0"/>
        <c:tickMarkSkip val="8"/>
        <c:noMultiLvlLbl val="0"/>
      </c:catAx>
      <c:valAx>
        <c:axId val="121988224"/>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98233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8091286307053902E-2"/>
          <c:y val="0.90551081588735005"/>
          <c:w val="0.9"/>
          <c:h val="9.389912467838069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'2.4.6'!$C$4:$C$25</c:f>
              <c:numCache>
                <c:formatCode>0.0</c:formatCode>
                <c:ptCount val="22"/>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732.25</c:v>
                </c:pt>
                <c:pt idx="20">
                  <c:v>729.64</c:v>
                </c:pt>
                <c:pt idx="21">
                  <c:v>786.87</c:v>
                </c:pt>
              </c:numCache>
            </c:numRef>
          </c:val>
          <c:extLst>
            <c:ext xmlns:c16="http://schemas.microsoft.com/office/drawing/2014/chart" uri="{C3380CC4-5D6E-409C-BE32-E72D297353CC}">
              <c16:uniqueId val="{00000000-D8DF-774B-8878-BF9116AB1050}"/>
            </c:ext>
          </c:extLst>
        </c:ser>
        <c:ser>
          <c:idx val="1"/>
          <c:order val="2"/>
          <c:tx>
            <c:strRef>
              <c:f>'2.4.6'!$D$1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'2.4.6'!$D$4:$D$25</c:f>
              <c:numCache>
                <c:formatCode>0.0</c:formatCode>
                <c:ptCount val="22"/>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1266.05</c:v>
                </c:pt>
                <c:pt idx="20">
                  <c:v>1525.92</c:v>
                </c:pt>
                <c:pt idx="21">
                  <c:v>1482.31</c:v>
                </c:pt>
              </c:numCache>
            </c:numRef>
          </c:val>
          <c:extLst>
            <c:ext xmlns:c16="http://schemas.microsoft.com/office/drawing/2014/chart" uri="{C3380CC4-5D6E-409C-BE32-E72D297353CC}">
              <c16:uniqueId val="{00000001-D8DF-774B-8878-BF9116AB1050}"/>
            </c:ext>
          </c:extLst>
        </c:ser>
        <c:dLbls>
          <c:showLegendKey val="0"/>
          <c:showVal val="0"/>
          <c:showCatName val="0"/>
          <c:showSerName val="0"/>
          <c:showPercent val="0"/>
          <c:showBubbleSize val="0"/>
        </c:dLbls>
        <c:gapWidth val="70"/>
        <c:overlap val="100"/>
        <c:axId val="121618816"/>
        <c:axId val="121620352"/>
      </c:barChart>
      <c:lineChart>
        <c:grouping val="standard"/>
        <c:varyColors val="0"/>
        <c:ser>
          <c:idx val="0"/>
          <c:order val="0"/>
          <c:tx>
            <c:strRef>
              <c:f>'2.4.6'!$B$1</c:f>
              <c:strCache>
                <c:ptCount val="1"/>
                <c:pt idx="0">
                  <c:v>Борг, усього</c:v>
                </c:pt>
              </c:strCache>
            </c:strRef>
          </c:tx>
          <c:spPr>
            <a:ln w="25400" cmpd="sng">
              <a:solidFill>
                <a:srgbClr val="7D0532"/>
              </a:solidFill>
              <a:prstDash val="solid"/>
            </a:ln>
          </c:spPr>
          <c:marker>
            <c:symbol val="none"/>
          </c:marker>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'2.4.6'!$B$4:$B$25</c:f>
              <c:numCache>
                <c:formatCode>0.0</c:formatCode>
                <c:ptCount val="22"/>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1998.3</c:v>
                </c:pt>
                <c:pt idx="20">
                  <c:v>2255.5500000000002</c:v>
                </c:pt>
                <c:pt idx="21">
                  <c:v>2269.17</c:v>
                </c:pt>
              </c:numCache>
            </c:numRef>
          </c:val>
          <c:smooth val="0"/>
          <c:extLst>
            <c:ext xmlns:c16="http://schemas.microsoft.com/office/drawing/2014/chart" uri="{C3380CC4-5D6E-409C-BE32-E72D297353CC}">
              <c16:uniqueId val="{00000002-D8DF-774B-8878-BF9116AB1050}"/>
            </c:ext>
          </c:extLst>
        </c:ser>
        <c:dLbls>
          <c:showLegendKey val="0"/>
          <c:showVal val="0"/>
          <c:showCatName val="0"/>
          <c:showSerName val="0"/>
          <c:showPercent val="0"/>
          <c:showBubbleSize val="0"/>
        </c:dLbls>
        <c:marker val="1"/>
        <c:smooth val="0"/>
        <c:axId val="121618816"/>
        <c:axId val="121620352"/>
      </c:lineChart>
      <c:lineChart>
        <c:grouping val="standard"/>
        <c:varyColors val="0"/>
        <c:ser>
          <c:idx val="3"/>
          <c:order val="3"/>
          <c:tx>
            <c:strRef>
              <c:f>'2.4.6'!$E$1</c:f>
              <c:strCache>
                <c:ptCount val="1"/>
                <c:pt idx="0">
                  <c:v>% ВВП (п ш.)</c:v>
                </c:pt>
              </c:strCache>
            </c:strRef>
          </c:tx>
          <c:spPr>
            <a:ln w="25400" cmpd="sng">
              <a:solidFill>
                <a:srgbClr val="DC4B64"/>
              </a:solidFill>
              <a:prstDash val="solid"/>
            </a:ln>
          </c:spPr>
          <c:marker>
            <c:symbol val="none"/>
          </c:marker>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'2.4.6'!$E$4:$E$25</c:f>
              <c:numCache>
                <c:formatCode>0.0</c:formatCode>
                <c:ptCount val="22"/>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50.28</c:v>
                </c:pt>
                <c:pt idx="20">
                  <c:v>56.31</c:v>
                </c:pt>
                <c:pt idx="21">
                  <c:v>57.64</c:v>
                </c:pt>
              </c:numCache>
            </c:numRef>
          </c:val>
          <c:smooth val="0"/>
          <c:extLst>
            <c:ext xmlns:c16="http://schemas.microsoft.com/office/drawing/2014/chart" uri="{C3380CC4-5D6E-409C-BE32-E72D297353CC}">
              <c16:uniqueId val="{00000003-D8DF-774B-8878-BF9116AB1050}"/>
            </c:ext>
          </c:extLst>
        </c:ser>
        <c:dLbls>
          <c:showLegendKey val="0"/>
          <c:showVal val="0"/>
          <c:showCatName val="0"/>
          <c:showSerName val="0"/>
          <c:showPercent val="0"/>
          <c:showBubbleSize val="0"/>
        </c:dLbls>
        <c:marker val="1"/>
        <c:smooth val="0"/>
        <c:axId val="121623680"/>
        <c:axId val="121621888"/>
      </c:lineChart>
      <c:catAx>
        <c:axId val="1216188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1620352"/>
        <c:crosses val="autoZero"/>
        <c:auto val="1"/>
        <c:lblAlgn val="ctr"/>
        <c:lblOffset val="100"/>
        <c:tickLblSkip val="7"/>
        <c:tickMarkSkip val="8"/>
        <c:noMultiLvlLbl val="0"/>
      </c:catAx>
      <c:valAx>
        <c:axId val="121620352"/>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1618816"/>
        <c:crosses val="autoZero"/>
        <c:crossBetween val="between"/>
        <c:majorUnit val="500"/>
        <c:minorUnit val="40"/>
      </c:valAx>
      <c:valAx>
        <c:axId val="121621888"/>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121623680"/>
        <c:crosses val="max"/>
        <c:crossBetween val="between"/>
        <c:majorUnit val="20"/>
      </c:valAx>
      <c:catAx>
        <c:axId val="121623680"/>
        <c:scaling>
          <c:orientation val="minMax"/>
        </c:scaling>
        <c:delete val="1"/>
        <c:axPos val="b"/>
        <c:numFmt formatCode="General" sourceLinked="1"/>
        <c:majorTickMark val="out"/>
        <c:minorTickMark val="none"/>
        <c:tickLblPos val="nextTo"/>
        <c:crossAx val="1216218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2.7626368845484323E-2"/>
          <c:w val="0.90726565818276861"/>
          <c:h val="0.75678017534305175"/>
        </c:manualLayout>
      </c:layout>
      <c:barChart>
        <c:barDir val="col"/>
        <c:grouping val="stacked"/>
        <c:varyColors val="0"/>
        <c:ser>
          <c:idx val="1"/>
          <c:order val="1"/>
          <c:tx>
            <c:strRef>
              <c:f>'2.5.1'!$C$1</c:f>
              <c:strCache>
                <c:ptCount val="1"/>
                <c:pt idx="0">
                  <c:v>Товари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'2.5.1'!$C$4:$C$17</c:f>
              <c:numCache>
                <c:formatCode>0.0</c:formatCode>
                <c:ptCount val="14"/>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-1.6</c:v>
                </c:pt>
                <c:pt idx="13">
                  <c:v>-0.6</c:v>
                </c:pt>
              </c:numCache>
            </c:numRef>
          </c:val>
          <c:extLst>
            <c:ext xmlns:c16="http://schemas.microsoft.com/office/drawing/2014/chart" uri="{C3380CC4-5D6E-409C-BE32-E72D297353CC}">
              <c16:uniqueId val="{00000000-F618-0045-ABFB-F3C46AC6D527}"/>
            </c:ext>
          </c:extLst>
        </c:ser>
        <c:ser>
          <c:idx val="2"/>
          <c:order val="2"/>
          <c:tx>
            <c:strRef>
              <c:f>'2.5.1'!$D$1</c:f>
              <c:strCache>
                <c:ptCount val="1"/>
                <c:pt idx="0">
                  <c:v>Послуги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'2.5.1'!$D$4:$D$17</c:f>
              <c:numCache>
                <c:formatCode>0.0</c:formatCode>
                <c:ptCount val="14"/>
                <c:pt idx="0">
                  <c:v>0.1</c:v>
                </c:pt>
                <c:pt idx="1">
                  <c:v>0.2</c:v>
                </c:pt>
                <c:pt idx="2">
                  <c:v>0.2</c:v>
                </c:pt>
                <c:pt idx="3">
                  <c:v>0.4</c:v>
                </c:pt>
                <c:pt idx="4">
                  <c:v>0.2</c:v>
                </c:pt>
                <c:pt idx="5">
                  <c:v>0.3</c:v>
                </c:pt>
                <c:pt idx="6">
                  <c:v>0.3</c:v>
                </c:pt>
                <c:pt idx="7">
                  <c:v>0.6</c:v>
                </c:pt>
                <c:pt idx="8">
                  <c:v>0.4</c:v>
                </c:pt>
                <c:pt idx="9">
                  <c:v>0.3</c:v>
                </c:pt>
                <c:pt idx="10">
                  <c:v>0.3</c:v>
                </c:pt>
                <c:pt idx="11">
                  <c:v>0.8</c:v>
                </c:pt>
                <c:pt idx="12">
                  <c:v>0.7</c:v>
                </c:pt>
                <c:pt idx="13">
                  <c:v>1.7</c:v>
                </c:pt>
              </c:numCache>
            </c:numRef>
          </c:val>
          <c:extLst>
            <c:ext xmlns:c16="http://schemas.microsoft.com/office/drawing/2014/chart" uri="{C3380CC4-5D6E-409C-BE32-E72D297353CC}">
              <c16:uniqueId val="{00000001-F618-0045-ABFB-F3C46AC6D527}"/>
            </c:ext>
          </c:extLst>
        </c:ser>
        <c:ser>
          <c:idx val="3"/>
          <c:order val="3"/>
          <c:tx>
            <c:strRef>
              <c:f>'2.5.1'!$E$1</c:f>
              <c:strCache>
                <c:ptCount val="1"/>
                <c:pt idx="0">
                  <c:v>Первинні доходи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'2.5.1'!$E$4:$E$17</c:f>
              <c:numCache>
                <c:formatCode>0.0</c:formatCode>
                <c:ptCount val="14"/>
                <c:pt idx="0">
                  <c:v>-0.5</c:v>
                </c:pt>
                <c:pt idx="1">
                  <c:v>0.7</c:v>
                </c:pt>
                <c:pt idx="2">
                  <c:v>0.7</c:v>
                </c:pt>
                <c:pt idx="3">
                  <c:v>0.7</c:v>
                </c:pt>
                <c:pt idx="4">
                  <c:v>-1</c:v>
                </c:pt>
                <c:pt idx="5">
                  <c:v>0.8</c:v>
                </c:pt>
                <c:pt idx="6">
                  <c:v>1.2</c:v>
                </c:pt>
                <c:pt idx="7">
                  <c:v>0.2</c:v>
                </c:pt>
                <c:pt idx="8">
                  <c:v>0.4</c:v>
                </c:pt>
                <c:pt idx="9">
                  <c:v>0.8</c:v>
                </c:pt>
                <c:pt idx="10">
                  <c:v>-0.5</c:v>
                </c:pt>
                <c:pt idx="11">
                  <c:v>1.1000000000000001</c:v>
                </c:pt>
                <c:pt idx="12">
                  <c:v>2.4</c:v>
                </c:pt>
                <c:pt idx="13">
                  <c:v>2.4</c:v>
                </c:pt>
              </c:numCache>
            </c:numRef>
          </c:val>
          <c:extLst>
            <c:ext xmlns:c16="http://schemas.microsoft.com/office/drawing/2014/chart" uri="{C3380CC4-5D6E-409C-BE32-E72D297353CC}">
              <c16:uniqueId val="{00000002-F618-0045-ABFB-F3C46AC6D527}"/>
            </c:ext>
          </c:extLst>
        </c:ser>
        <c:ser>
          <c:idx val="4"/>
          <c:order val="4"/>
          <c:tx>
            <c:strRef>
              <c:f>'2.5.1'!$F$1</c:f>
              <c:strCache>
                <c:ptCount val="1"/>
                <c:pt idx="0">
                  <c:v>Вторинні доходи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'2.5.1'!$F$4:$F$17</c:f>
              <c:numCache>
                <c:formatCode>0.0</c:formatCode>
                <c:ptCount val="14"/>
                <c:pt idx="0">
                  <c:v>0.9</c:v>
                </c:pt>
                <c:pt idx="1">
                  <c:v>0.9</c:v>
                </c:pt>
                <c:pt idx="2">
                  <c:v>0.9</c:v>
                </c:pt>
                <c:pt idx="3">
                  <c:v>1</c:v>
                </c:pt>
                <c:pt idx="4">
                  <c:v>0.9</c:v>
                </c:pt>
                <c:pt idx="5">
                  <c:v>0.9</c:v>
                </c:pt>
                <c:pt idx="6">
                  <c:v>0.9</c:v>
                </c:pt>
                <c:pt idx="7">
                  <c:v>0.9</c:v>
                </c:pt>
                <c:pt idx="8">
                  <c:v>0.9</c:v>
                </c:pt>
                <c:pt idx="9">
                  <c:v>0.8</c:v>
                </c:pt>
                <c:pt idx="10">
                  <c:v>0.9</c:v>
                </c:pt>
                <c:pt idx="11">
                  <c:v>1</c:v>
                </c:pt>
                <c:pt idx="12">
                  <c:v>0.8</c:v>
                </c:pt>
                <c:pt idx="13">
                  <c:v>0.8</c:v>
                </c:pt>
              </c:numCache>
            </c:numRef>
          </c:val>
          <c:extLst>
            <c:ext xmlns:c16="http://schemas.microsoft.com/office/drawing/2014/chart" uri="{C3380CC4-5D6E-409C-BE32-E72D297353CC}">
              <c16:uniqueId val="{00000003-F618-0045-ABFB-F3C46AC6D527}"/>
            </c:ext>
          </c:extLst>
        </c:ser>
        <c:ser>
          <c:idx val="5"/>
          <c:order val="5"/>
          <c:tx>
            <c:strRef>
              <c:f>'2.5.1'!$G$1</c:f>
              <c:strCache>
                <c:ptCount val="1"/>
                <c:pt idx="0">
                  <c:v>Компенсація від ПАТ "Газпром"</c:v>
                </c:pt>
              </c:strCache>
            </c:strRef>
          </c:tx>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'2.5.1'!$G$4:$G$17</c:f>
              <c:numCache>
                <c:formatCode>0.0</c:formatCode>
                <c:ptCount val="14"/>
                <c:pt idx="11">
                  <c:v>2.9</c:v>
                </c:pt>
              </c:numCache>
            </c:numRef>
          </c:val>
          <c:extLst>
            <c:ext xmlns:c16="http://schemas.microsoft.com/office/drawing/2014/chart" uri="{C3380CC4-5D6E-409C-BE32-E72D297353CC}">
              <c16:uniqueId val="{00000004-F618-0045-ABFB-F3C46AC6D527}"/>
            </c:ext>
          </c:extLst>
        </c:ser>
        <c:dLbls>
          <c:showLegendKey val="0"/>
          <c:showVal val="0"/>
          <c:showCatName val="0"/>
          <c:showSerName val="0"/>
          <c:showPercent val="0"/>
          <c:showBubbleSize val="0"/>
        </c:dLbls>
        <c:gapWidth val="50"/>
        <c:overlap val="100"/>
        <c:axId val="121772288"/>
        <c:axId val="121774080"/>
      </c:barChart>
      <c:lineChart>
        <c:grouping val="standard"/>
        <c:varyColors val="0"/>
        <c:ser>
          <c:idx val="0"/>
          <c:order val="0"/>
          <c:tx>
            <c:strRef>
              <c:f>'2.5.1'!$B$1</c:f>
              <c:strCache>
                <c:ptCount val="1"/>
                <c:pt idx="0">
                  <c:v>Сальдо рахунку поточних операцій</c:v>
                </c:pt>
              </c:strCache>
            </c:strRef>
          </c:tx>
          <c:spPr>
            <a:ln w="25400" cmpd="sng">
              <a:solidFill>
                <a:srgbClr val="057D46"/>
              </a:solidFill>
              <a:prstDash val="solid"/>
            </a:ln>
          </c:spPr>
          <c:marker>
            <c:symbol val="none"/>
          </c:marker>
          <c:cat>
            <c:strRef>
              <c:f>'2.5.1'!$H$4:$H$17</c:f>
              <c:strCache>
                <c:ptCount val="14"/>
                <c:pt idx="0">
                  <c:v>I.17</c:v>
                </c:pt>
                <c:pt idx="2">
                  <c:v>III.17</c:v>
                </c:pt>
                <c:pt idx="4">
                  <c:v>I.18</c:v>
                </c:pt>
                <c:pt idx="6">
                  <c:v>III.18</c:v>
                </c:pt>
                <c:pt idx="8">
                  <c:v>I.19</c:v>
                </c:pt>
                <c:pt idx="10">
                  <c:v>III.19</c:v>
                </c:pt>
                <c:pt idx="12">
                  <c:v>I.20</c:v>
                </c:pt>
                <c:pt idx="13">
                  <c:v>II.20</c:v>
                </c:pt>
              </c:strCache>
            </c:strRef>
          </c:cat>
          <c:val>
            <c:numRef>
              <c:f>'2.5.1'!$B$4:$B$17</c:f>
              <c:numCache>
                <c:formatCode>0.0</c:formatCode>
                <c:ptCount val="14"/>
                <c:pt idx="0">
                  <c:v>-1</c:v>
                </c:pt>
                <c:pt idx="1">
                  <c:v>-0.2</c:v>
                </c:pt>
                <c:pt idx="2">
                  <c:v>-1.1000000000000001</c:v>
                </c:pt>
                <c:pt idx="3">
                  <c:v>-1.1000000000000001</c:v>
                </c:pt>
                <c:pt idx="4">
                  <c:v>-2</c:v>
                </c:pt>
                <c:pt idx="5">
                  <c:v>-0.3</c:v>
                </c:pt>
                <c:pt idx="6">
                  <c:v>-2.1</c:v>
                </c:pt>
                <c:pt idx="7">
                  <c:v>-2.1</c:v>
                </c:pt>
                <c:pt idx="8">
                  <c:v>-0.6</c:v>
                </c:pt>
                <c:pt idx="9">
                  <c:v>-1.3</c:v>
                </c:pt>
                <c:pt idx="10">
                  <c:v>-3.8</c:v>
                </c:pt>
                <c:pt idx="11">
                  <c:v>-1.5</c:v>
                </c:pt>
                <c:pt idx="12">
                  <c:v>2.2999999999999998</c:v>
                </c:pt>
                <c:pt idx="13">
                  <c:v>4.3</c:v>
                </c:pt>
              </c:numCache>
            </c:numRef>
          </c:val>
          <c:smooth val="0"/>
          <c:extLst>
            <c:ext xmlns:c16="http://schemas.microsoft.com/office/drawing/2014/chart" uri="{C3380CC4-5D6E-409C-BE32-E72D297353CC}">
              <c16:uniqueId val="{00000005-F618-0045-ABFB-F3C46AC6D527}"/>
            </c:ext>
          </c:extLst>
        </c:ser>
        <c:dLbls>
          <c:showLegendKey val="0"/>
          <c:showVal val="0"/>
          <c:showCatName val="0"/>
          <c:showSerName val="0"/>
          <c:showPercent val="0"/>
          <c:showBubbleSize val="0"/>
        </c:dLbls>
        <c:marker val="1"/>
        <c:smooth val="0"/>
        <c:axId val="121772288"/>
        <c:axId val="121774080"/>
      </c:lineChart>
      <c:catAx>
        <c:axId val="121772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774080"/>
        <c:crosses val="autoZero"/>
        <c:auto val="1"/>
        <c:lblAlgn val="ctr"/>
        <c:lblOffset val="100"/>
        <c:tickMarkSkip val="4"/>
        <c:noMultiLvlLbl val="0"/>
      </c:catAx>
      <c:valAx>
        <c:axId val="121774080"/>
        <c:scaling>
          <c:orientation val="minMax"/>
          <c:max val="6"/>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7722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0"/>
          <c:y val="0.90435720267245789"/>
          <c:w val="0.97095435684647302"/>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Сальдо торгівлі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'2.5.2'!$E$4:$E$17</c:f>
              <c:strCache>
                <c:ptCount val="14"/>
                <c:pt idx="0">
                  <c:v>I.17</c:v>
                </c:pt>
                <c:pt idx="2">
                  <c:v>III.17</c:v>
                </c:pt>
                <c:pt idx="4">
                  <c:v>I.18</c:v>
                </c:pt>
                <c:pt idx="6">
                  <c:v>III.18</c:v>
                </c:pt>
                <c:pt idx="8">
                  <c:v>I.19</c:v>
                </c:pt>
                <c:pt idx="10">
                  <c:v>III.19</c:v>
                </c:pt>
                <c:pt idx="12">
                  <c:v>I.20</c:v>
                </c:pt>
                <c:pt idx="13">
                  <c:v>II.20</c:v>
                </c:pt>
              </c:strCache>
            </c:strRef>
          </c:cat>
          <c:val>
            <c:numRef>
              <c:f>'2.5.2'!$B$4:$B$17</c:f>
              <c:numCache>
                <c:formatCode>0.0</c:formatCode>
                <c:ptCount val="14"/>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-1.6</c:v>
                </c:pt>
                <c:pt idx="13">
                  <c:v>-0.6</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121878784"/>
        <c:axId val="121892864"/>
      </c:barChart>
      <c:lineChart>
        <c:grouping val="standard"/>
        <c:varyColors val="0"/>
        <c:ser>
          <c:idx val="1"/>
          <c:order val="1"/>
          <c:tx>
            <c:strRef>
              <c:f>'2.5.2'!$C$1</c:f>
              <c:strCache>
                <c:ptCount val="1"/>
                <c:pt idx="0">
                  <c:v>Експорт товарів, % р/р (п.ш.)</c:v>
                </c:pt>
              </c:strCache>
            </c:strRef>
          </c:tx>
          <c:spPr>
            <a:ln w="25400" cmpd="sng">
              <a:solidFill>
                <a:srgbClr val="91C864"/>
              </a:solidFill>
              <a:prstDash val="solid"/>
            </a:ln>
          </c:spPr>
          <c:marker>
            <c:symbol val="none"/>
          </c:marker>
          <c:val>
            <c:numRef>
              <c:f>'2.5.2'!$C$4:$C$17</c:f>
              <c:numCache>
                <c:formatCode>0.0</c:formatCode>
                <c:ptCount val="14"/>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-12.1</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Імпорт товарів, % р/р (п.ш.)</c:v>
                </c:pt>
              </c:strCache>
            </c:strRef>
          </c:tx>
          <c:spPr>
            <a:ln w="25400" cmpd="sng">
              <a:solidFill>
                <a:srgbClr val="7D0532"/>
              </a:solidFill>
              <a:prstDash val="solid"/>
            </a:ln>
          </c:spPr>
          <c:marker>
            <c:symbol val="none"/>
          </c:marker>
          <c:val>
            <c:numRef>
              <c:f>'2.5.2'!$D$4:$D$17</c:f>
              <c:numCache>
                <c:formatCode>0.0</c:formatCode>
                <c:ptCount val="14"/>
                <c:pt idx="0">
                  <c:v>23.9</c:v>
                </c:pt>
                <c:pt idx="1">
                  <c:v>28.6</c:v>
                </c:pt>
                <c:pt idx="2">
                  <c:v>18.399999999999999</c:v>
                </c:pt>
                <c:pt idx="3">
                  <c:v>18.5</c:v>
                </c:pt>
                <c:pt idx="4">
                  <c:v>12.7</c:v>
                </c:pt>
                <c:pt idx="5">
                  <c:v>14.5</c:v>
                </c:pt>
                <c:pt idx="6">
                  <c:v>17.899999999999999</c:v>
                </c:pt>
                <c:pt idx="7">
                  <c:v>9.6999999999999993</c:v>
                </c:pt>
                <c:pt idx="8">
                  <c:v>8.1999999999999993</c:v>
                </c:pt>
                <c:pt idx="9">
                  <c:v>10.9</c:v>
                </c:pt>
                <c:pt idx="10">
                  <c:v>8.4</c:v>
                </c:pt>
                <c:pt idx="11">
                  <c:v>4.4000000000000004</c:v>
                </c:pt>
                <c:pt idx="12">
                  <c:v>-4.7</c:v>
                </c:pt>
                <c:pt idx="13">
                  <c:v>-27.7</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121895936"/>
        <c:axId val="121894400"/>
      </c:lineChart>
      <c:catAx>
        <c:axId val="121878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892864"/>
        <c:crosses val="autoZero"/>
        <c:auto val="1"/>
        <c:lblAlgn val="ctr"/>
        <c:lblOffset val="100"/>
        <c:tickMarkSkip val="4"/>
        <c:noMultiLvlLbl val="0"/>
      </c:catAx>
      <c:valAx>
        <c:axId val="121892864"/>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878784"/>
        <c:crosses val="autoZero"/>
        <c:crossBetween val="between"/>
        <c:majorUnit val="1"/>
      </c:valAx>
      <c:valAx>
        <c:axId val="121894400"/>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1895936"/>
        <c:crosses val="max"/>
        <c:crossBetween val="between"/>
        <c:majorUnit val="10"/>
      </c:valAx>
      <c:catAx>
        <c:axId val="121895936"/>
        <c:scaling>
          <c:orientation val="minMax"/>
        </c:scaling>
        <c:delete val="1"/>
        <c:axPos val="b"/>
        <c:majorTickMark val="out"/>
        <c:minorTickMark val="none"/>
        <c:tickLblPos val="nextTo"/>
        <c:crossAx val="1218944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282996717573344"/>
          <c:h val="0.70471588776167793"/>
        </c:manualLayout>
      </c:layout>
      <c:barChart>
        <c:barDir val="col"/>
        <c:grouping val="stacked"/>
        <c:varyColors val="0"/>
        <c:ser>
          <c:idx val="0"/>
          <c:order val="0"/>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'2.5.3'!$D$3:$O$3</c:f>
            </c:numRef>
          </c:val>
          <c:extLst>
            <c:ext xmlns:c16="http://schemas.microsoft.com/office/drawing/2014/chart" uri="{C3380CC4-5D6E-409C-BE32-E72D297353CC}">
              <c16:uniqueId val="{00000000-7C72-654D-827A-0EB236621965}"/>
            </c:ext>
          </c:extLst>
        </c:ser>
        <c:ser>
          <c:idx val="1"/>
          <c:order val="1"/>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'2.5.3'!$D$4:$O$4</c:f>
            </c:numRef>
          </c:val>
          <c:extLst>
            <c:ext xmlns:c16="http://schemas.microsoft.com/office/drawing/2014/chart" uri="{C3380CC4-5D6E-409C-BE32-E72D297353CC}">
              <c16:uniqueId val="{00000001-7C72-654D-827A-0EB236621965}"/>
            </c:ext>
          </c:extLst>
        </c:ser>
        <c:ser>
          <c:idx val="2"/>
          <c:order val="2"/>
          <c:tx>
            <c:strRef>
              <c:f>'2.5.3'!$A$5</c:f>
              <c:strCache>
                <c:ptCount val="1"/>
                <c:pt idx="0">
                  <c:v>Пшениця та 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'2.5.3'!$D$5:$O$5</c:f>
              <c:numCache>
                <c:formatCode>0.00</c:formatCode>
                <c:ptCount val="12"/>
                <c:pt idx="0">
                  <c:v>0.12</c:v>
                </c:pt>
                <c:pt idx="1">
                  <c:v>0.04</c:v>
                </c:pt>
                <c:pt idx="2">
                  <c:v>-0.11</c:v>
                </c:pt>
                <c:pt idx="3">
                  <c:v>-0.13</c:v>
                </c:pt>
                <c:pt idx="4">
                  <c:v>-0.06</c:v>
                </c:pt>
                <c:pt idx="5">
                  <c:v>-0.01</c:v>
                </c:pt>
                <c:pt idx="6">
                  <c:v>-0.03</c:v>
                </c:pt>
                <c:pt idx="7">
                  <c:v>-0.13</c:v>
                </c:pt>
                <c:pt idx="8">
                  <c:v>0.74</c:v>
                </c:pt>
                <c:pt idx="9">
                  <c:v>0.18</c:v>
                </c:pt>
                <c:pt idx="10">
                  <c:v>0.1</c:v>
                </c:pt>
                <c:pt idx="11">
                  <c:v>0.17</c:v>
                </c:pt>
              </c:numCache>
            </c:numRef>
          </c:val>
          <c:extLst>
            <c:ext xmlns:c16="http://schemas.microsoft.com/office/drawing/2014/chart" uri="{C3380CC4-5D6E-409C-BE32-E72D297353CC}">
              <c16:uniqueId val="{00000002-7C72-654D-827A-0EB236621965}"/>
            </c:ext>
          </c:extLst>
        </c:ser>
        <c:ser>
          <c:idx val="3"/>
          <c:order val="3"/>
          <c:tx>
            <c:strRef>
              <c:f>'2.5.3'!$A$6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'2.5.3'!$D$6:$O$6</c:f>
              <c:numCache>
                <c:formatCode>0.00</c:formatCode>
                <c:ptCount val="12"/>
                <c:pt idx="0">
                  <c:v>7.0000000000000007E-2</c:v>
                </c:pt>
                <c:pt idx="1">
                  <c:v>-0.13</c:v>
                </c:pt>
                <c:pt idx="2">
                  <c:v>-0.02</c:v>
                </c:pt>
                <c:pt idx="3">
                  <c:v>-0.01</c:v>
                </c:pt>
                <c:pt idx="4">
                  <c:v>0.05</c:v>
                </c:pt>
                <c:pt idx="5">
                  <c:v>0.06</c:v>
                </c:pt>
                <c:pt idx="6">
                  <c:v>0.67</c:v>
                </c:pt>
                <c:pt idx="7">
                  <c:v>0.73</c:v>
                </c:pt>
                <c:pt idx="8">
                  <c:v>0.09</c:v>
                </c:pt>
                <c:pt idx="9">
                  <c:v>0.32</c:v>
                </c:pt>
                <c:pt idx="10">
                  <c:v>0.1</c:v>
                </c:pt>
                <c:pt idx="11">
                  <c:v>-0.44</c:v>
                </c:pt>
              </c:numCache>
            </c:numRef>
          </c:val>
          <c:extLst>
            <c:ext xmlns:c16="http://schemas.microsoft.com/office/drawing/2014/chart" uri="{C3380CC4-5D6E-409C-BE32-E72D297353CC}">
              <c16:uniqueId val="{00000003-7C72-654D-827A-0EB236621965}"/>
            </c:ext>
          </c:extLst>
        </c:ser>
        <c:ser>
          <c:idx val="4"/>
          <c:order val="4"/>
          <c:tx>
            <c:strRef>
              <c:f>'2.5.3'!$A$7</c:f>
              <c:strCache>
                <c:ptCount val="1"/>
                <c:pt idx="0">
                  <c:v>Олія та жири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'2.5.3'!$D$7:$O$7</c:f>
              <c:numCache>
                <c:formatCode>0.00</c:formatCode>
                <c:ptCount val="12"/>
                <c:pt idx="0">
                  <c:v>-0.17</c:v>
                </c:pt>
                <c:pt idx="1">
                  <c:v>-0.12</c:v>
                </c:pt>
                <c:pt idx="2">
                  <c:v>-0.05</c:v>
                </c:pt>
                <c:pt idx="3">
                  <c:v>0.06</c:v>
                </c:pt>
                <c:pt idx="4">
                  <c:v>0.13</c:v>
                </c:pt>
                <c:pt idx="5">
                  <c:v>0.08</c:v>
                </c:pt>
                <c:pt idx="6">
                  <c:v>0.23</c:v>
                </c:pt>
                <c:pt idx="7">
                  <c:v>0.12</c:v>
                </c:pt>
                <c:pt idx="8">
                  <c:v>0.11</c:v>
                </c:pt>
                <c:pt idx="9">
                  <c:v>0.05</c:v>
                </c:pt>
                <c:pt idx="10">
                  <c:v>0.11</c:v>
                </c:pt>
                <c:pt idx="11">
                  <c:v>0.25</c:v>
                </c:pt>
              </c:numCache>
            </c:numRef>
          </c:val>
          <c:extLst>
            <c:ext xmlns:c16="http://schemas.microsoft.com/office/drawing/2014/chart" uri="{C3380CC4-5D6E-409C-BE32-E72D297353CC}">
              <c16:uniqueId val="{00000004-7C72-654D-827A-0EB236621965}"/>
            </c:ext>
          </c:extLst>
        </c:ser>
        <c:ser>
          <c:idx val="5"/>
          <c:order val="5"/>
          <c:tx>
            <c:strRef>
              <c:f>'2.5.3'!$A$8</c:f>
              <c:strCache>
                <c:ptCount val="1"/>
                <c:pt idx="0">
                  <c:v>Насіння олійних</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'2.5.3'!$D$8:$O$8</c:f>
              <c:numCache>
                <c:formatCode>0.00</c:formatCode>
                <c:ptCount val="12"/>
                <c:pt idx="0">
                  <c:v>-0.04</c:v>
                </c:pt>
                <c:pt idx="1">
                  <c:v>-7.0000000000000007E-2</c:v>
                </c:pt>
                <c:pt idx="2">
                  <c:v>-7.0000000000000007E-2</c:v>
                </c:pt>
                <c:pt idx="3">
                  <c:v>-0.08</c:v>
                </c:pt>
                <c:pt idx="4">
                  <c:v>0</c:v>
                </c:pt>
                <c:pt idx="5">
                  <c:v>0.02</c:v>
                </c:pt>
                <c:pt idx="6">
                  <c:v>-0.05</c:v>
                </c:pt>
                <c:pt idx="7">
                  <c:v>0.12</c:v>
                </c:pt>
                <c:pt idx="8">
                  <c:v>0.41</c:v>
                </c:pt>
                <c:pt idx="9">
                  <c:v>0.38</c:v>
                </c:pt>
                <c:pt idx="10">
                  <c:v>-0.13</c:v>
                </c:pt>
                <c:pt idx="11">
                  <c:v>-0.18</c:v>
                </c:pt>
              </c:numCache>
            </c:numRef>
          </c:val>
          <c:extLst>
            <c:ext xmlns:c16="http://schemas.microsoft.com/office/drawing/2014/chart" uri="{C3380CC4-5D6E-409C-BE32-E72D297353CC}">
              <c16:uniqueId val="{00000005-7C72-654D-827A-0EB236621965}"/>
            </c:ext>
          </c:extLst>
        </c:ser>
        <c:ser>
          <c:idx val="6"/>
          <c:order val="6"/>
          <c:tx>
            <c:strRef>
              <c:f>'2.5.3'!$A$9</c:f>
              <c:strCache>
                <c:ptCount val="1"/>
                <c:pt idx="0">
                  <c:v>Залізні руди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'2.5.3'!$D$9:$O$9</c:f>
              <c:numCache>
                <c:formatCode>0.00</c:formatCode>
                <c:ptCount val="12"/>
                <c:pt idx="0">
                  <c:v>0.03</c:v>
                </c:pt>
                <c:pt idx="1">
                  <c:v>0.2</c:v>
                </c:pt>
                <c:pt idx="2">
                  <c:v>0.22</c:v>
                </c:pt>
                <c:pt idx="3">
                  <c:v>-0.14000000000000001</c:v>
                </c:pt>
                <c:pt idx="4">
                  <c:v>-0.02</c:v>
                </c:pt>
                <c:pt idx="5">
                  <c:v>-0.14000000000000001</c:v>
                </c:pt>
                <c:pt idx="6">
                  <c:v>0.03</c:v>
                </c:pt>
                <c:pt idx="7">
                  <c:v>0.09</c:v>
                </c:pt>
                <c:pt idx="8">
                  <c:v>0.1</c:v>
                </c:pt>
                <c:pt idx="9">
                  <c:v>0.02</c:v>
                </c:pt>
                <c:pt idx="10">
                  <c:v>0.15</c:v>
                </c:pt>
                <c:pt idx="11">
                  <c:v>0.15</c:v>
                </c:pt>
              </c:numCache>
            </c:numRef>
          </c:val>
          <c:extLst>
            <c:ext xmlns:c16="http://schemas.microsoft.com/office/drawing/2014/chart" uri="{C3380CC4-5D6E-409C-BE32-E72D297353CC}">
              <c16:uniqueId val="{00000006-7C72-654D-827A-0EB236621965}"/>
            </c:ext>
          </c:extLst>
        </c:ser>
        <c:ser>
          <c:idx val="7"/>
          <c:order val="7"/>
          <c:tx>
            <c:strRef>
              <c:f>'2.5.3'!$A$10</c:f>
              <c:strCache>
                <c:ptCount val="1"/>
                <c:pt idx="0">
                  <c:v>Чорні метали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'2.5.3'!$D$10:$O$10</c:f>
              <c:numCache>
                <c:formatCode>0.00</c:formatCode>
                <c:ptCount val="12"/>
                <c:pt idx="0">
                  <c:v>-0.13</c:v>
                </c:pt>
                <c:pt idx="1">
                  <c:v>-0.27</c:v>
                </c:pt>
                <c:pt idx="2">
                  <c:v>-0.25</c:v>
                </c:pt>
                <c:pt idx="3">
                  <c:v>-0.4</c:v>
                </c:pt>
                <c:pt idx="4">
                  <c:v>-0.28999999999999998</c:v>
                </c:pt>
                <c:pt idx="5">
                  <c:v>-0.36</c:v>
                </c:pt>
                <c:pt idx="6">
                  <c:v>-0.04</c:v>
                </c:pt>
                <c:pt idx="7">
                  <c:v>-0.16</c:v>
                </c:pt>
                <c:pt idx="8">
                  <c:v>0.05</c:v>
                </c:pt>
                <c:pt idx="9">
                  <c:v>0</c:v>
                </c:pt>
                <c:pt idx="10">
                  <c:v>-7.0000000000000007E-2</c:v>
                </c:pt>
                <c:pt idx="11">
                  <c:v>-0.18</c:v>
                </c:pt>
              </c:numCache>
            </c:numRef>
          </c:val>
          <c:extLst>
            <c:ext xmlns:c16="http://schemas.microsoft.com/office/drawing/2014/chart" uri="{C3380CC4-5D6E-409C-BE32-E72D297353CC}">
              <c16:uniqueId val="{00000007-7C72-654D-827A-0EB236621965}"/>
            </c:ext>
          </c:extLst>
        </c:ser>
        <c:ser>
          <c:idx val="8"/>
          <c:order val="8"/>
          <c:tx>
            <c:strRef>
              <c:f>'2.5.3'!$A$11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'2.5.3'!$D$11:$O$11</c:f>
              <c:numCache>
                <c:formatCode>0.00</c:formatCode>
                <c:ptCount val="12"/>
                <c:pt idx="0">
                  <c:v>0.09</c:v>
                </c:pt>
                <c:pt idx="1">
                  <c:v>0.04</c:v>
                </c:pt>
                <c:pt idx="2">
                  <c:v>-0.02</c:v>
                </c:pt>
                <c:pt idx="3">
                  <c:v>0</c:v>
                </c:pt>
                <c:pt idx="4">
                  <c:v>0.03</c:v>
                </c:pt>
                <c:pt idx="5">
                  <c:v>-0.04</c:v>
                </c:pt>
                <c:pt idx="6">
                  <c:v>0.06</c:v>
                </c:pt>
                <c:pt idx="7">
                  <c:v>-0.03</c:v>
                </c:pt>
                <c:pt idx="8">
                  <c:v>-0.01</c:v>
                </c:pt>
                <c:pt idx="9">
                  <c:v>-0.17</c:v>
                </c:pt>
                <c:pt idx="10">
                  <c:v>-0.13</c:v>
                </c:pt>
                <c:pt idx="11">
                  <c:v>-0.24</c:v>
                </c:pt>
              </c:numCache>
            </c:numRef>
          </c:val>
          <c:extLst>
            <c:ext xmlns:c16="http://schemas.microsoft.com/office/drawing/2014/chart" uri="{C3380CC4-5D6E-409C-BE32-E72D297353CC}">
              <c16:uniqueId val="{00000008-7C72-654D-827A-0EB236621965}"/>
            </c:ext>
          </c:extLst>
        </c:ser>
        <c:dLbls>
          <c:showLegendKey val="0"/>
          <c:showVal val="0"/>
          <c:showCatName val="0"/>
          <c:showSerName val="0"/>
          <c:showPercent val="0"/>
          <c:showBubbleSize val="0"/>
        </c:dLbls>
        <c:gapWidth val="50"/>
        <c:overlap val="100"/>
        <c:axId val="120654080"/>
        <c:axId val="120676736"/>
      </c:barChart>
      <c:lineChart>
        <c:grouping val="standard"/>
        <c:varyColors val="0"/>
        <c:ser>
          <c:idx val="9"/>
          <c:order val="9"/>
          <c:tx>
            <c:strRef>
              <c:f>'2.5.3'!$A$12</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'2.5.3'!$D$12:$O$12</c:f>
              <c:numCache>
                <c:formatCode>0.00</c:formatCode>
                <c:ptCount val="12"/>
                <c:pt idx="0">
                  <c:v>-0.02</c:v>
                </c:pt>
                <c:pt idx="1">
                  <c:v>-0.3</c:v>
                </c:pt>
                <c:pt idx="2">
                  <c:v>-0.3</c:v>
                </c:pt>
                <c:pt idx="3">
                  <c:v>-0.7</c:v>
                </c:pt>
                <c:pt idx="4">
                  <c:v>-0.17</c:v>
                </c:pt>
                <c:pt idx="5">
                  <c:v>-0.41</c:v>
                </c:pt>
                <c:pt idx="6">
                  <c:v>0.88</c:v>
                </c:pt>
                <c:pt idx="7">
                  <c:v>0.74</c:v>
                </c:pt>
                <c:pt idx="8">
                  <c:v>1.49</c:v>
                </c:pt>
                <c:pt idx="9">
                  <c:v>0.78</c:v>
                </c:pt>
                <c:pt idx="10">
                  <c:v>0.14000000000000001</c:v>
                </c:pt>
                <c:pt idx="11">
                  <c:v>-0.46</c:v>
                </c:pt>
              </c:numCache>
            </c:numRef>
          </c:val>
          <c:smooth val="0"/>
          <c:extLst>
            <c:ext xmlns:c16="http://schemas.microsoft.com/office/drawing/2014/chart" uri="{C3380CC4-5D6E-409C-BE32-E72D297353CC}">
              <c16:uniqueId val="{00000009-7C72-654D-827A-0EB236621965}"/>
            </c:ext>
          </c:extLst>
        </c:ser>
        <c:dLbls>
          <c:showLegendKey val="0"/>
          <c:showVal val="0"/>
          <c:showCatName val="0"/>
          <c:showSerName val="0"/>
          <c:showPercent val="0"/>
          <c:showBubbleSize val="0"/>
        </c:dLbls>
        <c:marker val="1"/>
        <c:smooth val="0"/>
        <c:axId val="120654080"/>
        <c:axId val="120676736"/>
      </c:lineChart>
      <c:catAx>
        <c:axId val="12065408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0676736"/>
        <c:crosses val="autoZero"/>
        <c:auto val="1"/>
        <c:lblAlgn val="ctr"/>
        <c:lblOffset val="100"/>
        <c:noMultiLvlLbl val="0"/>
      </c:catAx>
      <c:valAx>
        <c:axId val="120676736"/>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06540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2.4757843137254903E-2"/>
          <c:y val="0.75036646150987607"/>
          <c:w val="0.97129281045751636"/>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673821968219957E-2"/>
          <c:y val="2.6373621809531574E-2"/>
          <c:w val="0.95457630768059254"/>
          <c:h val="0.87032951971454187"/>
        </c:manualLayout>
      </c:layout>
      <c:barChart>
        <c:barDir val="col"/>
        <c:grouping val="stacked"/>
        <c:varyColors val="0"/>
        <c:ser>
          <c:idx val="0"/>
          <c:order val="0"/>
          <c:tx>
            <c:strRef>
              <c:f>'1.8'!$F$1</c:f>
              <c:strCache>
                <c:ptCount val="1"/>
                <c:pt idx="0">
                  <c:v>Поточна ставка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6"/>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B1C-4E33-B8A2-D55B2EA9DEDE}"/>
              </c:ext>
            </c:extLst>
          </c:dPt>
          <c:dPt>
            <c:idx val="17"/>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AB1C-4E33-B8A2-D55B2EA9DEDE}"/>
              </c:ext>
            </c:extLst>
          </c:dPt>
          <c:dPt>
            <c:idx val="18"/>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B1C-4E33-B8A2-D55B2EA9DEDE}"/>
              </c:ext>
            </c:extLst>
          </c:dPt>
          <c:dPt>
            <c:idx val="19"/>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B1C-4E33-B8A2-D55B2EA9DEDE}"/>
              </c:ext>
            </c:extLst>
          </c:dPt>
          <c:cat>
            <c:strRef>
              <c:f>'1.8'!$D$4:$D$23</c:f>
              <c:strCache>
                <c:ptCount val="20"/>
                <c:pt idx="0">
                  <c:v>EG</c:v>
                </c:pt>
                <c:pt idx="1">
                  <c:v>ZA</c:v>
                </c:pt>
                <c:pt idx="2">
                  <c:v>GE</c:v>
                </c:pt>
                <c:pt idx="3">
                  <c:v>MD</c:v>
                </c:pt>
                <c:pt idx="4">
                  <c:v>MX</c:v>
                </c:pt>
                <c:pt idx="5">
                  <c:v>KE</c:v>
                </c:pt>
                <c:pt idx="6">
                  <c:v>UA</c:v>
                </c:pt>
                <c:pt idx="7">
                  <c:v>IN</c:v>
                </c:pt>
                <c:pt idx="8">
                  <c:v>BY</c:v>
                </c:pt>
                <c:pt idx="9">
                  <c:v>RU</c:v>
                </c:pt>
                <c:pt idx="10">
                  <c:v>ID</c:v>
                </c:pt>
                <c:pt idx="11">
                  <c:v>BR</c:v>
                </c:pt>
                <c:pt idx="12">
                  <c:v>KZ</c:v>
                </c:pt>
                <c:pt idx="13">
                  <c:v>PH</c:v>
                </c:pt>
                <c:pt idx="14">
                  <c:v>RO</c:v>
                </c:pt>
                <c:pt idx="15">
                  <c:v>CZ</c:v>
                </c:pt>
                <c:pt idx="16">
                  <c:v>PL</c:v>
                </c:pt>
                <c:pt idx="17">
                  <c:v>CL</c:v>
                </c:pt>
                <c:pt idx="18">
                  <c:v>TR</c:v>
                </c:pt>
                <c:pt idx="19">
                  <c:v>HU</c:v>
                </c:pt>
              </c:strCache>
            </c:strRef>
          </c:cat>
          <c:val>
            <c:numRef>
              <c:f>'1.8'!$H$4:$H$23</c:f>
              <c:numCache>
                <c:formatCode>General</c:formatCode>
                <c:ptCount val="20"/>
                <c:pt idx="0">
                  <c:v>3.5</c:v>
                </c:pt>
                <c:pt idx="1">
                  <c:v>3.5</c:v>
                </c:pt>
                <c:pt idx="2">
                  <c:v>4.8</c:v>
                </c:pt>
                <c:pt idx="3" formatCode="0.0">
                  <c:v>2.8</c:v>
                </c:pt>
                <c:pt idx="4" formatCode="0.0">
                  <c:v>2.6</c:v>
                </c:pt>
                <c:pt idx="5" formatCode="0.0">
                  <c:v>2.5</c:v>
                </c:pt>
                <c:pt idx="6" formatCode="0.0">
                  <c:v>-1.7</c:v>
                </c:pt>
                <c:pt idx="7" formatCode="0.0">
                  <c:v>1.3</c:v>
                </c:pt>
                <c:pt idx="8" formatCode="0.0">
                  <c:v>1.2</c:v>
                </c:pt>
                <c:pt idx="9" formatCode="0.0">
                  <c:v>0.5</c:v>
                </c:pt>
                <c:pt idx="10" formatCode="0.0">
                  <c:v>0.9</c:v>
                </c:pt>
                <c:pt idx="11" formatCode="0.0">
                  <c:v>-0.8</c:v>
                </c:pt>
                <c:pt idx="12" formatCode="0.0">
                  <c:v>0.9</c:v>
                </c:pt>
                <c:pt idx="13" formatCode="0.0">
                  <c:v>-0.4</c:v>
                </c:pt>
                <c:pt idx="14" formatCode="0.0">
                  <c:v>0.4</c:v>
                </c:pt>
                <c:pt idx="15" formatCode="0.0">
                  <c:v>-1.8</c:v>
                </c:pt>
                <c:pt idx="16" formatCode="0.0">
                  <c:v>-0.6</c:v>
                </c:pt>
                <c:pt idx="17" formatCode="0.0">
                  <c:v>-0.8</c:v>
                </c:pt>
                <c:pt idx="18" formatCode="0.0">
                  <c:v>-1.3</c:v>
                </c:pt>
                <c:pt idx="19" formatCode="0.0">
                  <c:v>-2.1</c:v>
                </c:pt>
              </c:numCache>
            </c:numRef>
          </c:val>
          <c:extLst>
            <c:ext xmlns:c16="http://schemas.microsoft.com/office/drawing/2014/chart" uri="{C3380CC4-5D6E-409C-BE32-E72D297353CC}">
              <c16:uniqueId val="{00000008-AB1C-4E33-B8A2-D55B2EA9DEDE}"/>
            </c:ext>
          </c:extLst>
        </c:ser>
        <c:ser>
          <c:idx val="1"/>
          <c:order val="1"/>
          <c:tx>
            <c:strRef>
              <c:f>'1.8'!$E$1</c:f>
              <c:strCache>
                <c:ptCount val="1"/>
                <c:pt idx="0">
                  <c:v>Станом на 1 березня</c:v>
                </c:pt>
              </c:strCache>
            </c:strRef>
          </c:tx>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dPt>
            <c:idx val="1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AB1C-4E33-B8A2-D55B2EA9DEDE}"/>
              </c:ext>
            </c:extLst>
          </c:dPt>
          <c:dPt>
            <c:idx val="17"/>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AB1C-4E33-B8A2-D55B2EA9DEDE}"/>
              </c:ext>
            </c:extLst>
          </c:dPt>
          <c:dPt>
            <c:idx val="18"/>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AB1C-4E33-B8A2-D55B2EA9DEDE}"/>
              </c:ext>
            </c:extLst>
          </c:dPt>
          <c:dPt>
            <c:idx val="19"/>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AB1C-4E33-B8A2-D55B2EA9DEDE}"/>
              </c:ext>
            </c:extLst>
          </c:dPt>
          <c:cat>
            <c:strRef>
              <c:f>'1.8'!$D$4:$D$23</c:f>
              <c:strCache>
                <c:ptCount val="20"/>
                <c:pt idx="0">
                  <c:v>EG</c:v>
                </c:pt>
                <c:pt idx="1">
                  <c:v>ZA</c:v>
                </c:pt>
                <c:pt idx="2">
                  <c:v>GE</c:v>
                </c:pt>
                <c:pt idx="3">
                  <c:v>MD</c:v>
                </c:pt>
                <c:pt idx="4">
                  <c:v>MX</c:v>
                </c:pt>
                <c:pt idx="5">
                  <c:v>KE</c:v>
                </c:pt>
                <c:pt idx="6">
                  <c:v>UA</c:v>
                </c:pt>
                <c:pt idx="7">
                  <c:v>IN</c:v>
                </c:pt>
                <c:pt idx="8">
                  <c:v>BY</c:v>
                </c:pt>
                <c:pt idx="9">
                  <c:v>RU</c:v>
                </c:pt>
                <c:pt idx="10">
                  <c:v>ID</c:v>
                </c:pt>
                <c:pt idx="11">
                  <c:v>BR</c:v>
                </c:pt>
                <c:pt idx="12">
                  <c:v>KZ</c:v>
                </c:pt>
                <c:pt idx="13">
                  <c:v>PH</c:v>
                </c:pt>
                <c:pt idx="14">
                  <c:v>RO</c:v>
                </c:pt>
                <c:pt idx="15">
                  <c:v>CZ</c:v>
                </c:pt>
                <c:pt idx="16">
                  <c:v>PL</c:v>
                </c:pt>
                <c:pt idx="17">
                  <c:v>CL</c:v>
                </c:pt>
                <c:pt idx="18">
                  <c:v>TR</c:v>
                </c:pt>
                <c:pt idx="19">
                  <c:v>HU</c:v>
                </c:pt>
              </c:strCache>
            </c:strRef>
          </c:cat>
          <c:val>
            <c:numRef>
              <c:f>'1.8'!$I$4:$I$23</c:f>
              <c:numCache>
                <c:formatCode>General</c:formatCode>
                <c:ptCount val="20"/>
                <c:pt idx="0">
                  <c:v>3</c:v>
                </c:pt>
                <c:pt idx="1">
                  <c:v>2.8</c:v>
                </c:pt>
                <c:pt idx="2">
                  <c:v>0.70000000000000018</c:v>
                </c:pt>
                <c:pt idx="3" formatCode="0.0">
                  <c:v>2.2000000000000002</c:v>
                </c:pt>
                <c:pt idx="4" formatCode="0.0">
                  <c:v>1.9999999999999996</c:v>
                </c:pt>
                <c:pt idx="5" formatCode="0.0">
                  <c:v>1.2999999999999998</c:v>
                </c:pt>
                <c:pt idx="6" formatCode="0.0">
                  <c:v>3.3</c:v>
                </c:pt>
                <c:pt idx="7" formatCode="0.0">
                  <c:v>1.0999999999999999</c:v>
                </c:pt>
                <c:pt idx="8" formatCode="0.0">
                  <c:v>1.0000000000000002</c:v>
                </c:pt>
                <c:pt idx="9" formatCode="0.0">
                  <c:v>1.7</c:v>
                </c:pt>
                <c:pt idx="10" formatCode="0.0">
                  <c:v>0.79999999999999993</c:v>
                </c:pt>
                <c:pt idx="11" formatCode="0.0">
                  <c:v>1.2</c:v>
                </c:pt>
                <c:pt idx="12" formatCode="0.0">
                  <c:v>0.29999999999999993</c:v>
                </c:pt>
                <c:pt idx="13" formatCode="0.0">
                  <c:v>1.2000000000000002</c:v>
                </c:pt>
                <c:pt idx="14" formatCode="0.0">
                  <c:v>0.70000000000000007</c:v>
                </c:pt>
                <c:pt idx="15" formatCode="0.0">
                  <c:v>0.30000000000000004</c:v>
                </c:pt>
                <c:pt idx="16" formatCode="0.0">
                  <c:v>-1.4</c:v>
                </c:pt>
                <c:pt idx="17" formatCode="0.0">
                  <c:v>-1.2</c:v>
                </c:pt>
                <c:pt idx="18" formatCode="0.0">
                  <c:v>-2.5</c:v>
                </c:pt>
                <c:pt idx="19" formatCode="0.0">
                  <c:v>-0.29999999999999982</c:v>
                </c:pt>
              </c:numCache>
            </c:numRef>
          </c:val>
          <c:extLst>
            <c:ext xmlns:c16="http://schemas.microsoft.com/office/drawing/2014/chart" uri="{C3380CC4-5D6E-409C-BE32-E72D297353CC}">
              <c16:uniqueId val="{00000011-AB1C-4E33-B8A2-D55B2EA9DEDE}"/>
            </c:ext>
          </c:extLst>
        </c:ser>
        <c:dLbls>
          <c:showLegendKey val="0"/>
          <c:showVal val="0"/>
          <c:showCatName val="0"/>
          <c:showSerName val="0"/>
          <c:showPercent val="0"/>
          <c:showBubbleSize val="0"/>
        </c:dLbls>
        <c:gapWidth val="50"/>
        <c:overlap val="100"/>
        <c:axId val="88023424"/>
        <c:axId val="88024960"/>
      </c:barChart>
      <c:catAx>
        <c:axId val="88023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8024960"/>
        <c:crosses val="autoZero"/>
        <c:auto val="1"/>
        <c:lblAlgn val="ctr"/>
        <c:lblOffset val="100"/>
        <c:noMultiLvlLbl val="0"/>
      </c:catAx>
      <c:valAx>
        <c:axId val="88024960"/>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80234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4258293607242734"/>
          <c:y val="0.89255293024955784"/>
          <c:w val="0.71483379985659901"/>
          <c:h val="9.426025884567641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118865036653212"/>
          <c:h val="0.70471588776167793"/>
        </c:manualLayout>
      </c:layout>
      <c:barChart>
        <c:barDir val="col"/>
        <c:grouping val="stacked"/>
        <c:varyColors val="0"/>
        <c:ser>
          <c:idx val="2"/>
          <c:order val="0"/>
          <c:tx>
            <c:strRef>
              <c:f>'2.5.4'!$A$5</c:f>
              <c:strCache>
                <c:ptCount val="1"/>
                <c:pt idx="0">
                  <c:v>Газ</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'2.5.4'!$D$5:$O$5</c:f>
              <c:numCache>
                <c:formatCode>0.00</c:formatCode>
                <c:ptCount val="12"/>
                <c:pt idx="0">
                  <c:v>-0.06</c:v>
                </c:pt>
                <c:pt idx="1">
                  <c:v>-0.32</c:v>
                </c:pt>
                <c:pt idx="2">
                  <c:v>-0.71</c:v>
                </c:pt>
                <c:pt idx="3">
                  <c:v>-0.41</c:v>
                </c:pt>
                <c:pt idx="4">
                  <c:v>-0.24</c:v>
                </c:pt>
                <c:pt idx="5">
                  <c:v>-0.24</c:v>
                </c:pt>
                <c:pt idx="6">
                  <c:v>-0.03</c:v>
                </c:pt>
                <c:pt idx="7">
                  <c:v>0.42</c:v>
                </c:pt>
                <c:pt idx="8">
                  <c:v>0.68</c:v>
                </c:pt>
                <c:pt idx="9">
                  <c:v>0.1</c:v>
                </c:pt>
                <c:pt idx="10">
                  <c:v>0.25</c:v>
                </c:pt>
                <c:pt idx="11">
                  <c:v>-0.3</c:v>
                </c:pt>
              </c:numCache>
            </c:numRef>
          </c:val>
          <c:extLst>
            <c:ext xmlns:c16="http://schemas.microsoft.com/office/drawing/2014/chart" uri="{C3380CC4-5D6E-409C-BE32-E72D297353CC}">
              <c16:uniqueId val="{00000002-93FD-EE44-BD2E-DFAD4DFFB079}"/>
            </c:ext>
          </c:extLst>
        </c:ser>
        <c:ser>
          <c:idx val="3"/>
          <c:order val="1"/>
          <c:tx>
            <c:strRef>
              <c:f>'2.5.4'!$A$6</c:f>
              <c:strCache>
                <c:ptCount val="1"/>
                <c:pt idx="0">
                  <c:v>Нафта та нафтопродукти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'2.5.4'!$D$6:$O$6</c:f>
              <c:numCache>
                <c:formatCode>0.00</c:formatCode>
                <c:ptCount val="12"/>
                <c:pt idx="0">
                  <c:v>-0.02</c:v>
                </c:pt>
                <c:pt idx="1">
                  <c:v>-0.04</c:v>
                </c:pt>
                <c:pt idx="2">
                  <c:v>-0.14000000000000001</c:v>
                </c:pt>
                <c:pt idx="3">
                  <c:v>-0.22</c:v>
                </c:pt>
                <c:pt idx="4">
                  <c:v>-0.06</c:v>
                </c:pt>
                <c:pt idx="5">
                  <c:v>-0.82</c:v>
                </c:pt>
                <c:pt idx="6">
                  <c:v>0.09</c:v>
                </c:pt>
                <c:pt idx="7">
                  <c:v>0.14000000000000001</c:v>
                </c:pt>
                <c:pt idx="8">
                  <c:v>-0.03</c:v>
                </c:pt>
                <c:pt idx="9">
                  <c:v>0.05</c:v>
                </c:pt>
                <c:pt idx="10">
                  <c:v>-0.08</c:v>
                </c:pt>
                <c:pt idx="11">
                  <c:v>0.19</c:v>
                </c:pt>
              </c:numCache>
            </c:numRef>
          </c:val>
          <c:extLst>
            <c:ext xmlns:c16="http://schemas.microsoft.com/office/drawing/2014/chart" uri="{C3380CC4-5D6E-409C-BE32-E72D297353CC}">
              <c16:uniqueId val="{00000003-93FD-EE44-BD2E-DFAD4DFFB079}"/>
            </c:ext>
          </c:extLst>
        </c:ser>
        <c:ser>
          <c:idx val="4"/>
          <c:order val="2"/>
          <c:tx>
            <c:strRef>
              <c:f>'2.5.4'!$A$7</c:f>
              <c:strCache>
                <c:ptCount val="1"/>
                <c:pt idx="0">
                  <c:v>Вугілля</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'2.5.4'!$D$7:$O$7</c:f>
              <c:numCache>
                <c:formatCode>0.00</c:formatCode>
                <c:ptCount val="12"/>
                <c:pt idx="0">
                  <c:v>0.04</c:v>
                </c:pt>
                <c:pt idx="1">
                  <c:v>-0.03</c:v>
                </c:pt>
                <c:pt idx="2">
                  <c:v>-0.02</c:v>
                </c:pt>
                <c:pt idx="3">
                  <c:v>-0.17</c:v>
                </c:pt>
                <c:pt idx="4">
                  <c:v>-0.15</c:v>
                </c:pt>
                <c:pt idx="5">
                  <c:v>-0.12</c:v>
                </c:pt>
                <c:pt idx="6">
                  <c:v>-7.0000000000000007E-2</c:v>
                </c:pt>
                <c:pt idx="7">
                  <c:v>0</c:v>
                </c:pt>
                <c:pt idx="8">
                  <c:v>-0.03</c:v>
                </c:pt>
                <c:pt idx="9">
                  <c:v>0.06</c:v>
                </c:pt>
                <c:pt idx="10">
                  <c:v>-0.12</c:v>
                </c:pt>
                <c:pt idx="11">
                  <c:v>-0.15</c:v>
                </c:pt>
              </c:numCache>
            </c:numRef>
          </c:val>
          <c:extLst>
            <c:ext xmlns:c16="http://schemas.microsoft.com/office/drawing/2014/chart" uri="{C3380CC4-5D6E-409C-BE32-E72D297353CC}">
              <c16:uniqueId val="{00000004-93FD-EE44-BD2E-DFAD4DFFB079}"/>
            </c:ext>
          </c:extLst>
        </c:ser>
        <c:ser>
          <c:idx val="5"/>
          <c:order val="3"/>
          <c:tx>
            <c:strRef>
              <c:f>'2.5.4'!$A$8</c:f>
              <c:strCache>
                <c:ptCount val="1"/>
                <c:pt idx="0">
                  <c:v>Продовольчі товари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'2.5.4'!$D$8:$O$8</c:f>
              <c:numCache>
                <c:formatCode>0.00</c:formatCode>
                <c:ptCount val="12"/>
                <c:pt idx="0">
                  <c:v>-0.05</c:v>
                </c:pt>
                <c:pt idx="1">
                  <c:v>0.01</c:v>
                </c:pt>
                <c:pt idx="2">
                  <c:v>-0.02</c:v>
                </c:pt>
                <c:pt idx="3">
                  <c:v>-0.01</c:v>
                </c:pt>
                <c:pt idx="4">
                  <c:v>0.05</c:v>
                </c:pt>
                <c:pt idx="5">
                  <c:v>-0.06</c:v>
                </c:pt>
                <c:pt idx="6">
                  <c:v>0.12</c:v>
                </c:pt>
                <c:pt idx="7">
                  <c:v>0.08</c:v>
                </c:pt>
                <c:pt idx="8">
                  <c:v>0.11</c:v>
                </c:pt>
                <c:pt idx="9">
                  <c:v>0.27</c:v>
                </c:pt>
                <c:pt idx="10">
                  <c:v>0.13</c:v>
                </c:pt>
                <c:pt idx="11">
                  <c:v>0.13</c:v>
                </c:pt>
              </c:numCache>
            </c:numRef>
          </c:val>
          <c:extLst>
            <c:ext xmlns:c16="http://schemas.microsoft.com/office/drawing/2014/chart" uri="{C3380CC4-5D6E-409C-BE32-E72D297353CC}">
              <c16:uniqueId val="{00000005-93FD-EE44-BD2E-DFAD4DFFB079}"/>
            </c:ext>
          </c:extLst>
        </c:ser>
        <c:ser>
          <c:idx val="6"/>
          <c:order val="4"/>
          <c:tx>
            <c:strRef>
              <c:f>'2.5.4'!$A$9</c:f>
              <c:strCache>
                <c:ptCount val="1"/>
                <c:pt idx="0">
                  <c:v>Машинобудування</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'2.5.4'!$D$9:$O$9</c:f>
              <c:numCache>
                <c:formatCode>0.00</c:formatCode>
                <c:ptCount val="12"/>
                <c:pt idx="0">
                  <c:v>-0.1</c:v>
                </c:pt>
                <c:pt idx="1">
                  <c:v>-7.0000000000000007E-2</c:v>
                </c:pt>
                <c:pt idx="2">
                  <c:v>-0.05</c:v>
                </c:pt>
                <c:pt idx="3">
                  <c:v>0.08</c:v>
                </c:pt>
                <c:pt idx="4">
                  <c:v>0.1</c:v>
                </c:pt>
                <c:pt idx="5">
                  <c:v>-0.02</c:v>
                </c:pt>
                <c:pt idx="6">
                  <c:v>0.18</c:v>
                </c:pt>
                <c:pt idx="7">
                  <c:v>0.16</c:v>
                </c:pt>
                <c:pt idx="8">
                  <c:v>0.34</c:v>
                </c:pt>
                <c:pt idx="9">
                  <c:v>0.08</c:v>
                </c:pt>
                <c:pt idx="10">
                  <c:v>-0.14000000000000001</c:v>
                </c:pt>
                <c:pt idx="11">
                  <c:v>-7.0000000000000007E-2</c:v>
                </c:pt>
              </c:numCache>
            </c:numRef>
          </c:val>
          <c:extLst>
            <c:ext xmlns:c16="http://schemas.microsoft.com/office/drawing/2014/chart" uri="{C3380CC4-5D6E-409C-BE32-E72D297353CC}">
              <c16:uniqueId val="{00000006-93FD-EE44-BD2E-DFAD4DFFB079}"/>
            </c:ext>
          </c:extLst>
        </c:ser>
        <c:ser>
          <c:idx val="7"/>
          <c:order val="5"/>
          <c:tx>
            <c:strRef>
              <c:f>'2.5.4'!$A$10</c:f>
              <c:strCache>
                <c:ptCount val="1"/>
                <c:pt idx="0">
                  <c:v>Промислові товари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'2.5.4'!$D$10:$O$10</c:f>
              <c:numCache>
                <c:formatCode>0.00</c:formatCode>
                <c:ptCount val="12"/>
                <c:pt idx="0">
                  <c:v>-0.08</c:v>
                </c:pt>
                <c:pt idx="1">
                  <c:v>-0.06</c:v>
                </c:pt>
                <c:pt idx="2">
                  <c:v>-0.05</c:v>
                </c:pt>
                <c:pt idx="3">
                  <c:v>-0.05</c:v>
                </c:pt>
                <c:pt idx="4">
                  <c:v>-7.0000000000000007E-2</c:v>
                </c:pt>
                <c:pt idx="5">
                  <c:v>0.01</c:v>
                </c:pt>
                <c:pt idx="6">
                  <c:v>0.15</c:v>
                </c:pt>
                <c:pt idx="7">
                  <c:v>0.12</c:v>
                </c:pt>
                <c:pt idx="8">
                  <c:v>0.19</c:v>
                </c:pt>
                <c:pt idx="9">
                  <c:v>0.17</c:v>
                </c:pt>
                <c:pt idx="10">
                  <c:v>0.18</c:v>
                </c:pt>
                <c:pt idx="11">
                  <c:v>-0.08</c:v>
                </c:pt>
              </c:numCache>
            </c:numRef>
          </c:val>
          <c:extLst>
            <c:ext xmlns:c16="http://schemas.microsoft.com/office/drawing/2014/chart" uri="{C3380CC4-5D6E-409C-BE32-E72D297353CC}">
              <c16:uniqueId val="{00000007-93FD-EE44-BD2E-DFAD4DFFB079}"/>
            </c:ext>
          </c:extLst>
        </c:ser>
        <c:ser>
          <c:idx val="8"/>
          <c:order val="6"/>
          <c:tx>
            <c:strRef>
              <c:f>'2.5.4'!$A$11</c:f>
              <c:strCache>
                <c:ptCount val="1"/>
                <c:pt idx="0">
                  <c:v>Хімічна продукція</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'2.5.4'!$D$11:$O$11</c:f>
              <c:numCache>
                <c:formatCode>0.00</c:formatCode>
                <c:ptCount val="12"/>
                <c:pt idx="0">
                  <c:v>0.05</c:v>
                </c:pt>
                <c:pt idx="1">
                  <c:v>0.04</c:v>
                </c:pt>
                <c:pt idx="2">
                  <c:v>0.09</c:v>
                </c:pt>
                <c:pt idx="3">
                  <c:v>0.13</c:v>
                </c:pt>
                <c:pt idx="4">
                  <c:v>-0.03</c:v>
                </c:pt>
                <c:pt idx="5">
                  <c:v>-0.05</c:v>
                </c:pt>
                <c:pt idx="6">
                  <c:v>0.09</c:v>
                </c:pt>
                <c:pt idx="7">
                  <c:v>0.17</c:v>
                </c:pt>
                <c:pt idx="8">
                  <c:v>0.06</c:v>
                </c:pt>
                <c:pt idx="9">
                  <c:v>-0.13</c:v>
                </c:pt>
                <c:pt idx="10">
                  <c:v>0</c:v>
                </c:pt>
                <c:pt idx="11">
                  <c:v>-0.27</c:v>
                </c:pt>
              </c:numCache>
            </c:numRef>
          </c:val>
          <c:extLst>
            <c:ext xmlns:c16="http://schemas.microsoft.com/office/drawing/2014/chart" uri="{C3380CC4-5D6E-409C-BE32-E72D297353CC}">
              <c16:uniqueId val="{00000008-93FD-EE44-BD2E-DFAD4DFFB079}"/>
            </c:ext>
          </c:extLst>
        </c:ser>
        <c:ser>
          <c:idx val="9"/>
          <c:order val="7"/>
          <c:tx>
            <c:strRef>
              <c:f>'2.5.4'!$A$12</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'2.5.4'!$D$12:$O$12</c:f>
              <c:numCache>
                <c:formatCode>0.00</c:formatCode>
                <c:ptCount val="12"/>
                <c:pt idx="0">
                  <c:v>-0.02</c:v>
                </c:pt>
                <c:pt idx="1">
                  <c:v>0.01</c:v>
                </c:pt>
                <c:pt idx="2">
                  <c:v>-0.02</c:v>
                </c:pt>
                <c:pt idx="3">
                  <c:v>-0.04</c:v>
                </c:pt>
                <c:pt idx="4">
                  <c:v>-0.04</c:v>
                </c:pt>
                <c:pt idx="5">
                  <c:v>-0.09</c:v>
                </c:pt>
                <c:pt idx="6">
                  <c:v>0.01</c:v>
                </c:pt>
                <c:pt idx="7">
                  <c:v>0.15</c:v>
                </c:pt>
                <c:pt idx="8">
                  <c:v>0.01</c:v>
                </c:pt>
                <c:pt idx="9">
                  <c:v>-0.11</c:v>
                </c:pt>
                <c:pt idx="10">
                  <c:v>-0.18</c:v>
                </c:pt>
                <c:pt idx="11">
                  <c:v>-0.3</c:v>
                </c:pt>
              </c:numCache>
            </c:numRef>
          </c:val>
          <c:extLst>
            <c:ext xmlns:c16="http://schemas.microsoft.com/office/drawing/2014/chart" uri="{C3380CC4-5D6E-409C-BE32-E72D297353CC}">
              <c16:uniqueId val="{00000009-93FD-EE44-BD2E-DFAD4DFFB079}"/>
            </c:ext>
          </c:extLst>
        </c:ser>
        <c:dLbls>
          <c:showLegendKey val="0"/>
          <c:showVal val="0"/>
          <c:showCatName val="0"/>
          <c:showSerName val="0"/>
          <c:showPercent val="0"/>
          <c:showBubbleSize val="0"/>
        </c:dLbls>
        <c:gapWidth val="50"/>
        <c:overlap val="100"/>
        <c:axId val="122305152"/>
        <c:axId val="122315520"/>
      </c:barChart>
      <c:lineChart>
        <c:grouping val="standard"/>
        <c:varyColors val="0"/>
        <c:ser>
          <c:idx val="10"/>
          <c:order val="8"/>
          <c:tx>
            <c:strRef>
              <c:f>'2.5.4'!$A$13</c:f>
              <c:strCache>
                <c:ptCount val="1"/>
                <c:pt idx="0">
                  <c:v>Всього</c:v>
                </c:pt>
              </c:strCache>
            </c:strRef>
          </c:tx>
          <c:spPr>
            <a:ln w="25400" cap="rnd" cmpd="sng" algn="ctr">
              <a:noFill/>
              <a:prstDash val="solid"/>
              <a:round/>
              <a:headEnd type="none" w="med" len="med"/>
              <a:tailEnd type="none" w="med" len="med"/>
            </a:ln>
          </c:spPr>
          <c:marker>
            <c:symbol val="circle"/>
            <c:size val="5"/>
            <c:spPr>
              <a:solidFill>
                <a:schemeClr val="bg1"/>
              </a:solidFill>
              <a:ln w="12700" cap="rnd" cmpd="sng" algn="ctr">
                <a:solidFill>
                  <a:srgbClr val="000000">
                    <a:alpha val="50000"/>
                  </a:srgbClr>
                </a:solidFill>
                <a:prstDash val="solid"/>
                <a:round/>
                <a:headEnd type="none" w="med" len="med"/>
                <a:tailEnd type="none" w="med" len="med"/>
              </a:ln>
            </c:spPr>
          </c:marker>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За рахунок цін</c:v>
                  </c:pt>
                  <c:pt idx="6">
                    <c:v>За рахунок обсягів</c:v>
                  </c:pt>
                </c:lvl>
              </c:multiLvlStrCache>
            </c:multiLvlStrRef>
          </c:cat>
          <c:val>
            <c:numRef>
              <c:f>'2.5.4'!$D$13:$O$13</c:f>
              <c:numCache>
                <c:formatCode>0.00</c:formatCode>
                <c:ptCount val="12"/>
                <c:pt idx="0">
                  <c:v>-0.22</c:v>
                </c:pt>
                <c:pt idx="1">
                  <c:v>-0.47</c:v>
                </c:pt>
                <c:pt idx="2">
                  <c:v>-0.92</c:v>
                </c:pt>
                <c:pt idx="3">
                  <c:v>-0.7</c:v>
                </c:pt>
                <c:pt idx="4">
                  <c:v>-0.44</c:v>
                </c:pt>
                <c:pt idx="5">
                  <c:v>-1.4</c:v>
                </c:pt>
                <c:pt idx="6">
                  <c:v>0.55000000000000004</c:v>
                </c:pt>
                <c:pt idx="7">
                  <c:v>1.23</c:v>
                </c:pt>
                <c:pt idx="8">
                  <c:v>1.34</c:v>
                </c:pt>
                <c:pt idx="9">
                  <c:v>0.5</c:v>
                </c:pt>
                <c:pt idx="10">
                  <c:v>0.03</c:v>
                </c:pt>
                <c:pt idx="11">
                  <c:v>-0.86</c:v>
                </c:pt>
              </c:numCache>
            </c:numRef>
          </c:val>
          <c:smooth val="0"/>
          <c:extLst>
            <c:ext xmlns:c16="http://schemas.microsoft.com/office/drawing/2014/chart" uri="{C3380CC4-5D6E-409C-BE32-E72D297353CC}">
              <c16:uniqueId val="{0000000A-93FD-EE44-BD2E-DFAD4DFFB079}"/>
            </c:ext>
          </c:extLst>
        </c:ser>
        <c:dLbls>
          <c:showLegendKey val="0"/>
          <c:showVal val="0"/>
          <c:showCatName val="0"/>
          <c:showSerName val="0"/>
          <c:showPercent val="0"/>
          <c:showBubbleSize val="0"/>
        </c:dLbls>
        <c:marker val="1"/>
        <c:smooth val="0"/>
        <c:axId val="122305152"/>
        <c:axId val="122315520"/>
      </c:lineChart>
      <c:catAx>
        <c:axId val="12230515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2315520"/>
        <c:crosses val="autoZero"/>
        <c:auto val="1"/>
        <c:lblAlgn val="ctr"/>
        <c:lblOffset val="100"/>
        <c:noMultiLvlLbl val="0"/>
      </c:catAx>
      <c:valAx>
        <c:axId val="122315520"/>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305152"/>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8"/>
        <c:delete val="1"/>
      </c:legendEntry>
      <c:layout>
        <c:manualLayout>
          <c:xMode val="edge"/>
          <c:yMode val="edge"/>
          <c:x val="2.0626365887693822E-2"/>
          <c:y val="0.74502770478440883"/>
          <c:w val="0.96699781457968992"/>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'2.5.5'!$E$1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'2.5.5'!$E$4:$E$15</c:f>
              <c:numCache>
                <c:formatCode>0.0</c:formatCode>
                <c:ptCount val="12"/>
                <c:pt idx="0">
                  <c:v>6.3</c:v>
                </c:pt>
                <c:pt idx="1">
                  <c:v>6.9</c:v>
                </c:pt>
                <c:pt idx="2">
                  <c:v>8.4</c:v>
                </c:pt>
                <c:pt idx="3">
                  <c:v>4.8</c:v>
                </c:pt>
                <c:pt idx="4">
                  <c:v>1.5</c:v>
                </c:pt>
                <c:pt idx="5">
                  <c:v>4.4000000000000004</c:v>
                </c:pt>
                <c:pt idx="6">
                  <c:v>2</c:v>
                </c:pt>
                <c:pt idx="7">
                  <c:v>0.6</c:v>
                </c:pt>
                <c:pt idx="8">
                  <c:v>-0.1</c:v>
                </c:pt>
                <c:pt idx="9">
                  <c:v>0.4</c:v>
                </c:pt>
                <c:pt idx="10">
                  <c:v>-1</c:v>
                </c:pt>
                <c:pt idx="11">
                  <c:v>-0.3</c:v>
                </c:pt>
              </c:numCache>
            </c:numRef>
          </c:val>
          <c:extLst>
            <c:ext xmlns:c16="http://schemas.microsoft.com/office/drawing/2014/chart" uri="{C3380CC4-5D6E-409C-BE32-E72D297353CC}">
              <c16:uniqueId val="{00000000-3E12-834B-8155-BC6F6FAD68E2}"/>
            </c:ext>
          </c:extLst>
        </c:ser>
        <c:ser>
          <c:idx val="1"/>
          <c:order val="1"/>
          <c:tx>
            <c:strRef>
              <c:f>'2.5.5'!$F$1</c:f>
              <c:strCache>
                <c:ptCount val="1"/>
                <c:pt idx="0">
                  <c:v>Трубопровідний тр-т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'2.5.5'!$F$4:$F$15</c:f>
              <c:numCache>
                <c:formatCode>0.0</c:formatCode>
                <c:ptCount val="12"/>
                <c:pt idx="0">
                  <c:v>-6.3</c:v>
                </c:pt>
                <c:pt idx="1">
                  <c:v>-2.1</c:v>
                </c:pt>
                <c:pt idx="2">
                  <c:v>-5.0999999999999996</c:v>
                </c:pt>
                <c:pt idx="3">
                  <c:v>-9.1999999999999993</c:v>
                </c:pt>
                <c:pt idx="4">
                  <c:v>-8.6999999999999993</c:v>
                </c:pt>
                <c:pt idx="5">
                  <c:v>-5.9</c:v>
                </c:pt>
                <c:pt idx="6">
                  <c:v>-0.5</c:v>
                </c:pt>
                <c:pt idx="7">
                  <c:v>-0.5</c:v>
                </c:pt>
                <c:pt idx="8">
                  <c:v>-0.4</c:v>
                </c:pt>
                <c:pt idx="9">
                  <c:v>0</c:v>
                </c:pt>
                <c:pt idx="10">
                  <c:v>-0.1</c:v>
                </c:pt>
                <c:pt idx="11">
                  <c:v>-0.2</c:v>
                </c:pt>
              </c:numCache>
            </c:numRef>
          </c:val>
          <c:extLst>
            <c:ext xmlns:c16="http://schemas.microsoft.com/office/drawing/2014/chart" uri="{C3380CC4-5D6E-409C-BE32-E72D297353CC}">
              <c16:uniqueId val="{00000001-3E12-834B-8155-BC6F6FAD68E2}"/>
            </c:ext>
          </c:extLst>
        </c:ser>
        <c:ser>
          <c:idx val="2"/>
          <c:order val="2"/>
          <c:tx>
            <c:strRef>
              <c:f>'2.5.5'!$G$1</c:f>
              <c:strCache>
                <c:ptCount val="1"/>
                <c:pt idx="0">
                  <c:v>Повітряний тр-т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'2.5.5'!$G$4:$G$15</c:f>
              <c:numCache>
                <c:formatCode>0.0</c:formatCode>
                <c:ptCount val="12"/>
                <c:pt idx="0">
                  <c:v>-0.5</c:v>
                </c:pt>
                <c:pt idx="1">
                  <c:v>-0.5</c:v>
                </c:pt>
                <c:pt idx="2">
                  <c:v>-0.3</c:v>
                </c:pt>
                <c:pt idx="3">
                  <c:v>-4.8</c:v>
                </c:pt>
                <c:pt idx="4">
                  <c:v>-3.5</c:v>
                </c:pt>
                <c:pt idx="5">
                  <c:v>-3.4</c:v>
                </c:pt>
                <c:pt idx="6">
                  <c:v>1.4</c:v>
                </c:pt>
                <c:pt idx="7">
                  <c:v>-0.3</c:v>
                </c:pt>
                <c:pt idx="8">
                  <c:v>-3</c:v>
                </c:pt>
                <c:pt idx="9">
                  <c:v>-3.3</c:v>
                </c:pt>
                <c:pt idx="10">
                  <c:v>-4.8</c:v>
                </c:pt>
                <c:pt idx="11">
                  <c:v>-3.8</c:v>
                </c:pt>
              </c:numCache>
            </c:numRef>
          </c:val>
          <c:extLst>
            <c:ext xmlns:c16="http://schemas.microsoft.com/office/drawing/2014/chart" uri="{C3380CC4-5D6E-409C-BE32-E72D297353CC}">
              <c16:uniqueId val="{00000002-3E12-834B-8155-BC6F6FAD68E2}"/>
            </c:ext>
          </c:extLst>
        </c:ser>
        <c:ser>
          <c:idx val="3"/>
          <c:order val="3"/>
          <c:tx>
            <c:strRef>
              <c:f>'2.5.5'!$H$1</c:f>
              <c:strCache>
                <c:ptCount val="1"/>
                <c:pt idx="0">
                  <c:v>Інший тр-т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'2.5.5'!$H$4:$H$15</c:f>
              <c:numCache>
                <c:formatCode>0.0</c:formatCode>
                <c:ptCount val="12"/>
                <c:pt idx="0">
                  <c:v>0.8</c:v>
                </c:pt>
                <c:pt idx="1">
                  <c:v>0.8</c:v>
                </c:pt>
                <c:pt idx="2">
                  <c:v>0.5</c:v>
                </c:pt>
                <c:pt idx="3">
                  <c:v>0.7</c:v>
                </c:pt>
                <c:pt idx="4">
                  <c:v>-1.1000000000000001</c:v>
                </c:pt>
                <c:pt idx="5">
                  <c:v>0.1</c:v>
                </c:pt>
                <c:pt idx="6">
                  <c:v>0.5</c:v>
                </c:pt>
                <c:pt idx="7">
                  <c:v>0.7</c:v>
                </c:pt>
                <c:pt idx="8">
                  <c:v>0.3</c:v>
                </c:pt>
                <c:pt idx="9">
                  <c:v>-0.6</c:v>
                </c:pt>
                <c:pt idx="10">
                  <c:v>-1.5</c:v>
                </c:pt>
                <c:pt idx="11">
                  <c:v>-0.6</c:v>
                </c:pt>
              </c:numCache>
            </c:numRef>
          </c:val>
          <c:extLst>
            <c:ext xmlns:c16="http://schemas.microsoft.com/office/drawing/2014/chart" uri="{C3380CC4-5D6E-409C-BE32-E72D297353CC}">
              <c16:uniqueId val="{00000003-3E12-834B-8155-BC6F6FAD68E2}"/>
            </c:ext>
          </c:extLst>
        </c:ser>
        <c:ser>
          <c:idx val="4"/>
          <c:order val="4"/>
          <c:tx>
            <c:strRef>
              <c:f>'2.5.5'!$I$1</c:f>
              <c:strCache>
                <c:ptCount val="1"/>
                <c:pt idx="0">
                  <c:v>Подорожі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'2.5.5'!$I$4:$I$15</c:f>
              <c:numCache>
                <c:formatCode>0.0</c:formatCode>
                <c:ptCount val="12"/>
                <c:pt idx="0">
                  <c:v>0.3</c:v>
                </c:pt>
                <c:pt idx="1">
                  <c:v>0.4</c:v>
                </c:pt>
                <c:pt idx="2">
                  <c:v>-2.8</c:v>
                </c:pt>
                <c:pt idx="3">
                  <c:v>-7.9</c:v>
                </c:pt>
                <c:pt idx="4">
                  <c:v>-9.1</c:v>
                </c:pt>
                <c:pt idx="5">
                  <c:v>-11</c:v>
                </c:pt>
                <c:pt idx="6">
                  <c:v>0.9</c:v>
                </c:pt>
                <c:pt idx="7">
                  <c:v>1</c:v>
                </c:pt>
                <c:pt idx="8">
                  <c:v>-16.600000000000001</c:v>
                </c:pt>
                <c:pt idx="9">
                  <c:v>-42.9</c:v>
                </c:pt>
                <c:pt idx="10">
                  <c:v>-42.2</c:v>
                </c:pt>
                <c:pt idx="11">
                  <c:v>-43.6</c:v>
                </c:pt>
              </c:numCache>
            </c:numRef>
          </c:val>
          <c:extLst>
            <c:ext xmlns:c16="http://schemas.microsoft.com/office/drawing/2014/chart" uri="{C3380CC4-5D6E-409C-BE32-E72D297353CC}">
              <c16:uniqueId val="{00000004-3E12-834B-8155-BC6F6FAD68E2}"/>
            </c:ext>
          </c:extLst>
        </c:ser>
        <c:ser>
          <c:idx val="5"/>
          <c:order val="5"/>
          <c:tx>
            <c:strRef>
              <c:f>'2.5.5'!$J$1</c:f>
              <c:strCache>
                <c:ptCount val="1"/>
                <c:pt idx="0">
                  <c:v>Толінгові послуги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'2.5.5'!$J$4:$J$15</c:f>
              <c:numCache>
                <c:formatCode>0.0</c:formatCode>
                <c:ptCount val="12"/>
                <c:pt idx="0">
                  <c:v>-0.4</c:v>
                </c:pt>
                <c:pt idx="1">
                  <c:v>-0.4</c:v>
                </c:pt>
                <c:pt idx="2">
                  <c:v>-0.5</c:v>
                </c:pt>
                <c:pt idx="3">
                  <c:v>-0.4</c:v>
                </c:pt>
                <c:pt idx="4">
                  <c:v>-2.6</c:v>
                </c:pt>
                <c:pt idx="5">
                  <c:v>3.5</c:v>
                </c:pt>
                <c:pt idx="6">
                  <c:v>-0.2</c:v>
                </c:pt>
                <c:pt idx="7">
                  <c:v>-0.2</c:v>
                </c:pt>
                <c:pt idx="8">
                  <c:v>-0.2</c:v>
                </c:pt>
                <c:pt idx="9">
                  <c:v>-0.2</c:v>
                </c:pt>
                <c:pt idx="10">
                  <c:v>-0.2</c:v>
                </c:pt>
                <c:pt idx="11">
                  <c:v>-0.2</c:v>
                </c:pt>
              </c:numCache>
            </c:numRef>
          </c:val>
          <c:extLst>
            <c:ext xmlns:c16="http://schemas.microsoft.com/office/drawing/2014/chart" uri="{C3380CC4-5D6E-409C-BE32-E72D297353CC}">
              <c16:uniqueId val="{00000005-3E12-834B-8155-BC6F6FAD68E2}"/>
            </c:ext>
          </c:extLst>
        </c:ser>
        <c:ser>
          <c:idx val="6"/>
          <c:order val="6"/>
          <c:tx>
            <c:strRef>
              <c:f>'2.5.5'!$K$1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'2.5.5'!$K$4:$K$15</c:f>
              <c:numCache>
                <c:formatCode>0.0</c:formatCode>
                <c:ptCount val="12"/>
                <c:pt idx="0">
                  <c:v>0.5</c:v>
                </c:pt>
                <c:pt idx="1">
                  <c:v>5.3</c:v>
                </c:pt>
                <c:pt idx="2">
                  <c:v>2.1</c:v>
                </c:pt>
                <c:pt idx="3">
                  <c:v>0.9</c:v>
                </c:pt>
                <c:pt idx="4">
                  <c:v>-3.6</c:v>
                </c:pt>
                <c:pt idx="5">
                  <c:v>-1.6</c:v>
                </c:pt>
                <c:pt idx="6">
                  <c:v>1.5</c:v>
                </c:pt>
                <c:pt idx="7">
                  <c:v>-1.1000000000000001</c:v>
                </c:pt>
                <c:pt idx="8">
                  <c:v>-1</c:v>
                </c:pt>
                <c:pt idx="9">
                  <c:v>-5.3</c:v>
                </c:pt>
                <c:pt idx="10">
                  <c:v>-8.4</c:v>
                </c:pt>
                <c:pt idx="11">
                  <c:v>-3.9</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22402688"/>
        <c:axId val="122404224"/>
      </c:barChart>
      <c:lineChart>
        <c:grouping val="standard"/>
        <c:varyColors val="0"/>
        <c:ser>
          <c:idx val="7"/>
          <c:order val="7"/>
          <c:tx>
            <c:strRef>
              <c:f>'2.5.5'!$L$1</c:f>
              <c:strCache>
                <c:ptCount val="1"/>
                <c:pt idx="0">
                  <c:v>Всього</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5"/>
            <c:bubble3D val="0"/>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A-3E12-834B-8155-BC6F6FAD68E2}"/>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C-3E12-834B-8155-BC6F6FAD68E2}"/>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E-3E12-834B-8155-BC6F6FAD68E2}"/>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10-3E12-834B-8155-BC6F6FAD68E2}"/>
              </c:ext>
            </c:extLst>
          </c:dPt>
          <c:dPt>
            <c:idx val="10"/>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227F-4051-83E7-22E2F0C7B324}"/>
              </c:ext>
            </c:extLst>
          </c:dPt>
          <c:dPt>
            <c:idx val="11"/>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D-227F-4051-83E7-22E2F0C7B324}"/>
              </c:ext>
            </c:extLst>
          </c:dPt>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'2.5.5'!$L$4:$L$15</c:f>
              <c:numCache>
                <c:formatCode>0.0</c:formatCode>
                <c:ptCount val="12"/>
                <c:pt idx="0">
                  <c:v>0.8</c:v>
                </c:pt>
                <c:pt idx="1">
                  <c:v>10.4</c:v>
                </c:pt>
                <c:pt idx="2">
                  <c:v>2.4</c:v>
                </c:pt>
                <c:pt idx="3">
                  <c:v>-16</c:v>
                </c:pt>
                <c:pt idx="4">
                  <c:v>-27.1</c:v>
                </c:pt>
                <c:pt idx="5">
                  <c:v>-13.9</c:v>
                </c:pt>
                <c:pt idx="6">
                  <c:v>5.5</c:v>
                </c:pt>
                <c:pt idx="7">
                  <c:v>0.2</c:v>
                </c:pt>
                <c:pt idx="8">
                  <c:v>-21</c:v>
                </c:pt>
                <c:pt idx="9">
                  <c:v>-51.8</c:v>
                </c:pt>
                <c:pt idx="10">
                  <c:v>-58.3</c:v>
                </c:pt>
                <c:pt idx="11">
                  <c:v>-52.6</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22402688"/>
        <c:axId val="122404224"/>
      </c:lineChart>
      <c:catAx>
        <c:axId val="12240268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2404224"/>
        <c:crosses val="autoZero"/>
        <c:auto val="1"/>
        <c:lblAlgn val="ctr"/>
        <c:lblOffset val="100"/>
        <c:noMultiLvlLbl val="0"/>
      </c:catAx>
      <c:valAx>
        <c:axId val="12240422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4026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20746887967E-2"/>
          <c:y val="0.81125215267128448"/>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barChart>
        <c:barDir val="col"/>
        <c:grouping val="stacked"/>
        <c:varyColors val="0"/>
        <c:ser>
          <c:idx val="0"/>
          <c:order val="0"/>
          <c:tx>
            <c:strRef>
              <c:f>'2.5.6'!$B$1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'2.5.6'!$B$4:$B$11</c:f>
              <c:numCache>
                <c:formatCode>0.00</c:formatCode>
                <c:ptCount val="8"/>
                <c:pt idx="0">
                  <c:v>0.25</c:v>
                </c:pt>
                <c:pt idx="1">
                  <c:v>0.33</c:v>
                </c:pt>
                <c:pt idx="2">
                  <c:v>0.35</c:v>
                </c:pt>
                <c:pt idx="3">
                  <c:v>0.44</c:v>
                </c:pt>
                <c:pt idx="4">
                  <c:v>0.55000000000000004</c:v>
                </c:pt>
                <c:pt idx="5">
                  <c:v>0.68</c:v>
                </c:pt>
                <c:pt idx="6">
                  <c:v>0.89</c:v>
                </c:pt>
                <c:pt idx="7">
                  <c:v>0.94</c:v>
                </c:pt>
              </c:numCache>
            </c:numRef>
          </c:val>
          <c:extLst>
            <c:ext xmlns:c16="http://schemas.microsoft.com/office/drawing/2014/chart" uri="{C3380CC4-5D6E-409C-BE32-E72D297353CC}">
              <c16:uniqueId val="{00000000-8EA1-0E47-A731-0B91BBAB5B90}"/>
            </c:ext>
          </c:extLst>
        </c:ser>
        <c:ser>
          <c:idx val="1"/>
          <c:order val="1"/>
          <c:tx>
            <c:strRef>
              <c:f>'2.5.6'!$C$1</c:f>
              <c:strCache>
                <c:ptCount val="1"/>
                <c:pt idx="0">
                  <c:v>Трубопровідний транспорт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'2.5.6'!$C$4:$C$11</c:f>
              <c:numCache>
                <c:formatCode>0.00</c:formatCode>
                <c:ptCount val="8"/>
                <c:pt idx="0">
                  <c:v>0.76</c:v>
                </c:pt>
                <c:pt idx="1">
                  <c:v>0.61</c:v>
                </c:pt>
                <c:pt idx="2">
                  <c:v>0.53</c:v>
                </c:pt>
                <c:pt idx="3">
                  <c:v>0.59</c:v>
                </c:pt>
                <c:pt idx="4">
                  <c:v>0.71</c:v>
                </c:pt>
                <c:pt idx="5">
                  <c:v>0.74</c:v>
                </c:pt>
                <c:pt idx="6">
                  <c:v>0.79</c:v>
                </c:pt>
                <c:pt idx="7">
                  <c:v>0.45</c:v>
                </c:pt>
              </c:numCache>
            </c:numRef>
          </c:val>
          <c:extLst>
            <c:ext xmlns:c16="http://schemas.microsoft.com/office/drawing/2014/chart" uri="{C3380CC4-5D6E-409C-BE32-E72D297353CC}">
              <c16:uniqueId val="{00000001-8EA1-0E47-A731-0B91BBAB5B90}"/>
            </c:ext>
          </c:extLst>
        </c:ser>
        <c:ser>
          <c:idx val="2"/>
          <c:order val="2"/>
          <c:tx>
            <c:strRef>
              <c:f>'2.5.6'!$D$1</c:f>
              <c:strCache>
                <c:ptCount val="1"/>
                <c:pt idx="0">
                  <c:v>Інший транспорт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'2.5.6'!$D$4:$D$11</c:f>
              <c:numCache>
                <c:formatCode>0.00</c:formatCode>
                <c:ptCount val="8"/>
                <c:pt idx="0">
                  <c:v>0.34</c:v>
                </c:pt>
                <c:pt idx="1">
                  <c:v>0.26</c:v>
                </c:pt>
                <c:pt idx="2">
                  <c:v>0.31</c:v>
                </c:pt>
                <c:pt idx="3">
                  <c:v>0.25</c:v>
                </c:pt>
                <c:pt idx="4">
                  <c:v>0.22</c:v>
                </c:pt>
                <c:pt idx="5">
                  <c:v>0.22</c:v>
                </c:pt>
                <c:pt idx="6">
                  <c:v>0.21</c:v>
                </c:pt>
                <c:pt idx="7">
                  <c:v>0.23</c:v>
                </c:pt>
              </c:numCache>
            </c:numRef>
          </c:val>
          <c:extLst>
            <c:ext xmlns:c16="http://schemas.microsoft.com/office/drawing/2014/chart" uri="{C3380CC4-5D6E-409C-BE32-E72D297353CC}">
              <c16:uniqueId val="{00000002-8EA1-0E47-A731-0B91BBAB5B90}"/>
            </c:ext>
          </c:extLst>
        </c:ser>
        <c:ser>
          <c:idx val="3"/>
          <c:order val="3"/>
          <c:tx>
            <c:strRef>
              <c:f>'2.5.6'!$E$1</c:f>
              <c:strCache>
                <c:ptCount val="1"/>
                <c:pt idx="0">
                  <c:v>Подорожі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'2.5.6'!$E$4:$E$11</c:f>
              <c:numCache>
                <c:formatCode>0.00</c:formatCode>
                <c:ptCount val="8"/>
                <c:pt idx="0">
                  <c:v>-0.24</c:v>
                </c:pt>
                <c:pt idx="1">
                  <c:v>-0.93</c:v>
                </c:pt>
                <c:pt idx="2">
                  <c:v>-1.03</c:v>
                </c:pt>
                <c:pt idx="3">
                  <c:v>-1.3</c:v>
                </c:pt>
                <c:pt idx="4">
                  <c:v>-1.54</c:v>
                </c:pt>
                <c:pt idx="5">
                  <c:v>-1.68</c:v>
                </c:pt>
                <c:pt idx="6">
                  <c:v>-1.82</c:v>
                </c:pt>
                <c:pt idx="7">
                  <c:v>-0.52</c:v>
                </c:pt>
              </c:numCache>
            </c:numRef>
          </c:val>
          <c:extLst>
            <c:ext xmlns:c16="http://schemas.microsoft.com/office/drawing/2014/chart" uri="{C3380CC4-5D6E-409C-BE32-E72D297353CC}">
              <c16:uniqueId val="{00000003-8EA1-0E47-A731-0B91BBAB5B90}"/>
            </c:ext>
          </c:extLst>
        </c:ser>
        <c:ser>
          <c:idx val="4"/>
          <c:order val="4"/>
          <c:tx>
            <c:strRef>
              <c:f>'2.5.6'!$F$1</c:f>
              <c:strCache>
                <c:ptCount val="1"/>
                <c:pt idx="0">
                  <c:v>Толінгові послуги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'2.5.6'!$F$4:$F$11</c:f>
              <c:numCache>
                <c:formatCode>0.00</c:formatCode>
                <c:ptCount val="8"/>
                <c:pt idx="0">
                  <c:v>0.56999999999999995</c:v>
                </c:pt>
                <c:pt idx="1">
                  <c:v>0.45</c:v>
                </c:pt>
                <c:pt idx="2">
                  <c:v>0.28000000000000003</c:v>
                </c:pt>
                <c:pt idx="3">
                  <c:v>0.33</c:v>
                </c:pt>
                <c:pt idx="4">
                  <c:v>0.42</c:v>
                </c:pt>
                <c:pt idx="5">
                  <c:v>0.46</c:v>
                </c:pt>
                <c:pt idx="6">
                  <c:v>0.45</c:v>
                </c:pt>
                <c:pt idx="7">
                  <c:v>0.46</c:v>
                </c:pt>
              </c:numCache>
            </c:numRef>
          </c:val>
          <c:extLst>
            <c:ext xmlns:c16="http://schemas.microsoft.com/office/drawing/2014/chart" uri="{C3380CC4-5D6E-409C-BE32-E72D297353CC}">
              <c16:uniqueId val="{00000004-8EA1-0E47-A731-0B91BBAB5B90}"/>
            </c:ext>
          </c:extLst>
        </c:ser>
        <c:ser>
          <c:idx val="5"/>
          <c:order val="5"/>
          <c:tx>
            <c:strRef>
              <c:f>'2.5.6'!$G$1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'2.5.6'!$G$4:$G$11</c:f>
              <c:numCache>
                <c:formatCode>0.00</c:formatCode>
                <c:ptCount val="8"/>
                <c:pt idx="0">
                  <c:v>-0.17</c:v>
                </c:pt>
                <c:pt idx="1">
                  <c:v>-0.28000000000000003</c:v>
                </c:pt>
                <c:pt idx="2">
                  <c:v>-0.18</c:v>
                </c:pt>
                <c:pt idx="3">
                  <c:v>-0.2</c:v>
                </c:pt>
                <c:pt idx="4">
                  <c:v>-0.14000000000000001</c:v>
                </c:pt>
                <c:pt idx="5">
                  <c:v>-0.15</c:v>
                </c:pt>
                <c:pt idx="6">
                  <c:v>-0.18</c:v>
                </c:pt>
                <c:pt idx="7">
                  <c:v>0.1</c:v>
                </c:pt>
              </c:numCache>
            </c:numRef>
          </c:val>
          <c:extLst>
            <c:ext xmlns:c16="http://schemas.microsoft.com/office/drawing/2014/chart" uri="{C3380CC4-5D6E-409C-BE32-E72D297353CC}">
              <c16:uniqueId val="{00000005-8EA1-0E47-A731-0B91BBAB5B90}"/>
            </c:ext>
          </c:extLst>
        </c:ser>
        <c:dLbls>
          <c:showLegendKey val="0"/>
          <c:showVal val="0"/>
          <c:showCatName val="0"/>
          <c:showSerName val="0"/>
          <c:showPercent val="0"/>
          <c:showBubbleSize val="0"/>
        </c:dLbls>
        <c:gapWidth val="50"/>
        <c:overlap val="100"/>
        <c:axId val="122532608"/>
        <c:axId val="122534528"/>
      </c:barChart>
      <c:lineChart>
        <c:grouping val="standard"/>
        <c:varyColors val="0"/>
        <c:ser>
          <c:idx val="6"/>
          <c:order val="6"/>
          <c:tx>
            <c:strRef>
              <c:f>'2.5.6'!$H$1</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'2.5.6'!$A$4:$A$11</c:f>
              <c:strCache>
                <c:ptCount val="8"/>
                <c:pt idx="0">
                  <c:v>2013</c:v>
                </c:pt>
                <c:pt idx="1">
                  <c:v>2014</c:v>
                </c:pt>
                <c:pt idx="2">
                  <c:v>2015</c:v>
                </c:pt>
                <c:pt idx="3">
                  <c:v>2016</c:v>
                </c:pt>
                <c:pt idx="4">
                  <c:v>2017</c:v>
                </c:pt>
                <c:pt idx="5">
                  <c:v>2018</c:v>
                </c:pt>
                <c:pt idx="6">
                  <c:v>2019</c:v>
                </c:pt>
                <c:pt idx="7">
                  <c:v>2020</c:v>
                </c:pt>
              </c:strCache>
            </c:strRef>
          </c:cat>
          <c:val>
            <c:numRef>
              <c:f>'2.5.6'!$H$4:$H$11</c:f>
              <c:numCache>
                <c:formatCode>0.00</c:formatCode>
                <c:ptCount val="8"/>
                <c:pt idx="0">
                  <c:v>1.5</c:v>
                </c:pt>
                <c:pt idx="1">
                  <c:v>0.44</c:v>
                </c:pt>
                <c:pt idx="2">
                  <c:v>0.25</c:v>
                </c:pt>
                <c:pt idx="3">
                  <c:v>0.1</c:v>
                </c:pt>
                <c:pt idx="4">
                  <c:v>0.22</c:v>
                </c:pt>
                <c:pt idx="5">
                  <c:v>0.27</c:v>
                </c:pt>
                <c:pt idx="6">
                  <c:v>0.33</c:v>
                </c:pt>
                <c:pt idx="7">
                  <c:v>1.67</c:v>
                </c:pt>
              </c:numCache>
            </c:numRef>
          </c:val>
          <c:smooth val="0"/>
          <c:extLst>
            <c:ext xmlns:c16="http://schemas.microsoft.com/office/drawing/2014/chart" uri="{C3380CC4-5D6E-409C-BE32-E72D297353CC}">
              <c16:uniqueId val="{00000006-8EA1-0E47-A731-0B91BBAB5B90}"/>
            </c:ext>
          </c:extLst>
        </c:ser>
        <c:dLbls>
          <c:showLegendKey val="0"/>
          <c:showVal val="0"/>
          <c:showCatName val="0"/>
          <c:showSerName val="0"/>
          <c:showPercent val="0"/>
          <c:showBubbleSize val="0"/>
        </c:dLbls>
        <c:marker val="1"/>
        <c:smooth val="0"/>
        <c:axId val="122532608"/>
        <c:axId val="122534528"/>
      </c:lineChart>
      <c:catAx>
        <c:axId val="12253260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534528"/>
        <c:crosses val="autoZero"/>
        <c:auto val="1"/>
        <c:lblAlgn val="ctr"/>
        <c:lblOffset val="100"/>
        <c:noMultiLvlLbl val="0"/>
      </c:catAx>
      <c:valAx>
        <c:axId val="122534528"/>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5326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3.3195020746887967E-2"/>
          <c:y val="0.78752173319375551"/>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4640661068192061E-2"/>
          <c:w val="0.96680497925311204"/>
          <c:h val="0.81314181525033791"/>
        </c:manualLayout>
      </c:layout>
      <c:barChart>
        <c:barDir val="col"/>
        <c:grouping val="stacked"/>
        <c:varyColors val="0"/>
        <c:ser>
          <c:idx val="1"/>
          <c:order val="1"/>
          <c:tx>
            <c:strRef>
              <c:f>'2.5.7'!$C$1</c:f>
              <c:strCache>
                <c:ptCount val="1"/>
                <c:pt idx="0">
                  <c:v>Державний сектор</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'2.5.7'!$C$4:$C$17</c:f>
              <c:numCache>
                <c:formatCode>0.0</c:formatCode>
                <c:ptCount val="14"/>
                <c:pt idx="0">
                  <c:v>0</c:v>
                </c:pt>
                <c:pt idx="1">
                  <c:v>0.6</c:v>
                </c:pt>
                <c:pt idx="2">
                  <c:v>1.4</c:v>
                </c:pt>
                <c:pt idx="3">
                  <c:v>0.1</c:v>
                </c:pt>
                <c:pt idx="4">
                  <c:v>0.2</c:v>
                </c:pt>
                <c:pt idx="5">
                  <c:v>-0.2</c:v>
                </c:pt>
                <c:pt idx="6">
                  <c:v>0.6</c:v>
                </c:pt>
                <c:pt idx="7">
                  <c:v>2.2999999999999998</c:v>
                </c:pt>
                <c:pt idx="8">
                  <c:v>1.5</c:v>
                </c:pt>
                <c:pt idx="9">
                  <c:v>1.6</c:v>
                </c:pt>
                <c:pt idx="10">
                  <c:v>0.9</c:v>
                </c:pt>
                <c:pt idx="11">
                  <c:v>1.3</c:v>
                </c:pt>
                <c:pt idx="12">
                  <c:v>1.3</c:v>
                </c:pt>
                <c:pt idx="13">
                  <c:v>-1.3</c:v>
                </c:pt>
              </c:numCache>
            </c:numRef>
          </c:val>
          <c:extLst>
            <c:ext xmlns:c16="http://schemas.microsoft.com/office/drawing/2014/chart" uri="{C3380CC4-5D6E-409C-BE32-E72D297353CC}">
              <c16:uniqueId val="{00000005-57BC-4841-9748-FBB0C0239AE7}"/>
            </c:ext>
          </c:extLst>
        </c:ser>
        <c:ser>
          <c:idx val="2"/>
          <c:order val="2"/>
          <c:tx>
            <c:strRef>
              <c:f>'2.5.7'!$D$1</c:f>
              <c:strCache>
                <c:ptCount val="1"/>
                <c:pt idx="0">
                  <c:v>Банки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'2.5.7'!$D$4:$D$17</c:f>
              <c:numCache>
                <c:formatCode>0.0</c:formatCode>
                <c:ptCount val="14"/>
                <c:pt idx="0">
                  <c:v>-0.7</c:v>
                </c:pt>
                <c:pt idx="1">
                  <c:v>-0.4</c:v>
                </c:pt>
                <c:pt idx="2">
                  <c:v>-0.4</c:v>
                </c:pt>
                <c:pt idx="3">
                  <c:v>1.6</c:v>
                </c:pt>
                <c:pt idx="4">
                  <c:v>-0.1</c:v>
                </c:pt>
                <c:pt idx="5">
                  <c:v>0.1</c:v>
                </c:pt>
                <c:pt idx="6">
                  <c:v>-0.3</c:v>
                </c:pt>
                <c:pt idx="7">
                  <c:v>1.1000000000000001</c:v>
                </c:pt>
                <c:pt idx="8">
                  <c:v>-0.6</c:v>
                </c:pt>
                <c:pt idx="9">
                  <c:v>-1.5</c:v>
                </c:pt>
                <c:pt idx="10">
                  <c:v>-1.1000000000000001</c:v>
                </c:pt>
                <c:pt idx="11">
                  <c:v>-1.5</c:v>
                </c:pt>
                <c:pt idx="12">
                  <c:v>-1.6</c:v>
                </c:pt>
                <c:pt idx="13">
                  <c:v>0.5</c:v>
                </c:pt>
              </c:numCache>
            </c:numRef>
          </c:val>
          <c:extLst>
            <c:ext xmlns:c16="http://schemas.microsoft.com/office/drawing/2014/chart" uri="{C3380CC4-5D6E-409C-BE32-E72D297353CC}">
              <c16:uniqueId val="{00000002-563C-43F0-9B30-ED6CF006BA40}"/>
            </c:ext>
          </c:extLst>
        </c:ser>
        <c:ser>
          <c:idx val="3"/>
          <c:order val="3"/>
          <c:tx>
            <c:strRef>
              <c:f>'2.5.7'!$E$1</c:f>
              <c:strCache>
                <c:ptCount val="1"/>
                <c:pt idx="0">
                  <c:v>Реальний сектор</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'2.5.7'!$E$4:$E$17</c:f>
              <c:numCache>
                <c:formatCode>0.0</c:formatCode>
                <c:ptCount val="14"/>
                <c:pt idx="0">
                  <c:v>1.1000000000000001</c:v>
                </c:pt>
                <c:pt idx="1">
                  <c:v>1.7</c:v>
                </c:pt>
                <c:pt idx="2">
                  <c:v>1</c:v>
                </c:pt>
                <c:pt idx="3">
                  <c:v>0</c:v>
                </c:pt>
                <c:pt idx="4">
                  <c:v>1.5</c:v>
                </c:pt>
                <c:pt idx="5">
                  <c:v>1</c:v>
                </c:pt>
                <c:pt idx="6">
                  <c:v>1</c:v>
                </c:pt>
                <c:pt idx="7">
                  <c:v>1.9</c:v>
                </c:pt>
                <c:pt idx="8">
                  <c:v>0.1</c:v>
                </c:pt>
                <c:pt idx="9">
                  <c:v>1.6</c:v>
                </c:pt>
                <c:pt idx="10">
                  <c:v>5.4</c:v>
                </c:pt>
                <c:pt idx="11">
                  <c:v>2.5</c:v>
                </c:pt>
                <c:pt idx="12">
                  <c:v>-2.2000000000000002</c:v>
                </c:pt>
                <c:pt idx="13">
                  <c:v>-2.2999999999999998</c:v>
                </c:pt>
              </c:numCache>
            </c:numRef>
          </c:val>
          <c:extLst>
            <c:ext xmlns:c16="http://schemas.microsoft.com/office/drawing/2014/chart" uri="{C3380CC4-5D6E-409C-BE32-E72D297353CC}">
              <c16:uniqueId val="{00000003-563C-43F0-9B30-ED6CF006BA40}"/>
            </c:ext>
          </c:extLst>
        </c:ser>
        <c:dLbls>
          <c:showLegendKey val="0"/>
          <c:showVal val="0"/>
          <c:showCatName val="0"/>
          <c:showSerName val="0"/>
          <c:showPercent val="0"/>
          <c:showBubbleSize val="0"/>
        </c:dLbls>
        <c:gapWidth val="50"/>
        <c:overlap val="100"/>
        <c:axId val="122740736"/>
        <c:axId val="122742272"/>
      </c:barChart>
      <c:lineChart>
        <c:grouping val="standard"/>
        <c:varyColors val="0"/>
        <c:ser>
          <c:idx val="0"/>
          <c:order val="0"/>
          <c:tx>
            <c:strRef>
              <c:f>'2.5.7'!$B$1</c:f>
              <c:strCache>
                <c:ptCount val="1"/>
                <c:pt idx="0">
                  <c:v>Фінансовий рахунок</c:v>
                </c:pt>
              </c:strCache>
            </c:strRef>
          </c:tx>
          <c:spPr>
            <a:ln w="19050">
              <a:solidFill>
                <a:schemeClr val="tx2"/>
              </a:solidFill>
            </a:ln>
            <a:effectLst/>
          </c:spPr>
          <c:marker>
            <c:symbol val="none"/>
          </c:marker>
          <c:cat>
            <c:strRef>
              <c:f>'2.5.7'!$F$4:$F$17</c:f>
              <c:strCache>
                <c:ptCount val="14"/>
                <c:pt idx="0">
                  <c:v>I.17</c:v>
                </c:pt>
                <c:pt idx="2">
                  <c:v>III.17</c:v>
                </c:pt>
                <c:pt idx="4">
                  <c:v>I.18</c:v>
                </c:pt>
                <c:pt idx="6">
                  <c:v>III.18</c:v>
                </c:pt>
                <c:pt idx="8">
                  <c:v>I.19</c:v>
                </c:pt>
                <c:pt idx="10">
                  <c:v>III.19</c:v>
                </c:pt>
                <c:pt idx="12">
                  <c:v>I.20</c:v>
                </c:pt>
                <c:pt idx="13">
                  <c:v>II.20</c:v>
                </c:pt>
              </c:strCache>
            </c:strRef>
          </c:cat>
          <c:val>
            <c:numRef>
              <c:f>'2.5.7'!$B$4:$B$17</c:f>
              <c:numCache>
                <c:formatCode>0.0</c:formatCode>
                <c:ptCount val="14"/>
                <c:pt idx="0">
                  <c:v>0.4</c:v>
                </c:pt>
                <c:pt idx="1">
                  <c:v>1.9</c:v>
                </c:pt>
                <c:pt idx="2">
                  <c:v>2</c:v>
                </c:pt>
                <c:pt idx="3">
                  <c:v>1.8</c:v>
                </c:pt>
                <c:pt idx="4">
                  <c:v>1.7</c:v>
                </c:pt>
                <c:pt idx="5">
                  <c:v>0.9</c:v>
                </c:pt>
                <c:pt idx="6">
                  <c:v>1.3</c:v>
                </c:pt>
                <c:pt idx="7">
                  <c:v>5.4</c:v>
                </c:pt>
                <c:pt idx="8">
                  <c:v>0.9</c:v>
                </c:pt>
                <c:pt idx="9">
                  <c:v>1.7</c:v>
                </c:pt>
                <c:pt idx="10">
                  <c:v>5.2</c:v>
                </c:pt>
                <c:pt idx="11">
                  <c:v>2.2999999999999998</c:v>
                </c:pt>
                <c:pt idx="12">
                  <c:v>-2.5</c:v>
                </c:pt>
                <c:pt idx="13">
                  <c:v>-3</c:v>
                </c:pt>
              </c:numCache>
            </c:numRef>
          </c:val>
          <c:smooth val="0"/>
          <c:extLst>
            <c:ext xmlns:c16="http://schemas.microsoft.com/office/drawing/2014/chart" uri="{C3380CC4-5D6E-409C-BE32-E72D297353CC}">
              <c16:uniqueId val="{00000002-57BC-4841-9748-FBB0C0239AE7}"/>
            </c:ext>
          </c:extLst>
        </c:ser>
        <c:dLbls>
          <c:showLegendKey val="0"/>
          <c:showVal val="0"/>
          <c:showCatName val="0"/>
          <c:showSerName val="0"/>
          <c:showPercent val="0"/>
          <c:showBubbleSize val="0"/>
        </c:dLbls>
        <c:marker val="1"/>
        <c:smooth val="0"/>
        <c:axId val="122740736"/>
        <c:axId val="122742272"/>
      </c:lineChart>
      <c:catAx>
        <c:axId val="122740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742272"/>
        <c:crosses val="autoZero"/>
        <c:auto val="1"/>
        <c:lblAlgn val="ctr"/>
        <c:lblOffset val="100"/>
        <c:tickMarkSkip val="4"/>
        <c:noMultiLvlLbl val="0"/>
      </c:catAx>
      <c:valAx>
        <c:axId val="122742272"/>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740736"/>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512E-2"/>
          <c:y val="5.3999990655015893E-2"/>
          <c:w val="0.86650668147809329"/>
          <c:h val="0.64881342064317371"/>
        </c:manualLayout>
      </c:layout>
      <c:barChart>
        <c:barDir val="col"/>
        <c:grouping val="stacked"/>
        <c:varyColors val="0"/>
        <c:ser>
          <c:idx val="1"/>
          <c:order val="0"/>
          <c:tx>
            <c:strRef>
              <c:f>'2.5.8'!$C$1</c:f>
              <c:strCache>
                <c:ptCount val="1"/>
                <c:pt idx="0">
                  <c:v>Реінвестування доходів</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'2.5.8'!$C$4:$C$17</c:f>
              <c:numCache>
                <c:formatCode>0.0</c:formatCode>
                <c:ptCount val="14"/>
                <c:pt idx="0">
                  <c:v>0.6</c:v>
                </c:pt>
                <c:pt idx="1">
                  <c:v>0.5</c:v>
                </c:pt>
                <c:pt idx="2">
                  <c:v>0.1</c:v>
                </c:pt>
                <c:pt idx="3">
                  <c:v>0.3</c:v>
                </c:pt>
                <c:pt idx="4">
                  <c:v>1.5</c:v>
                </c:pt>
                <c:pt idx="5">
                  <c:v>0.3</c:v>
                </c:pt>
                <c:pt idx="6">
                  <c:v>-0.6</c:v>
                </c:pt>
                <c:pt idx="7">
                  <c:v>1.3</c:v>
                </c:pt>
                <c:pt idx="8">
                  <c:v>0.6</c:v>
                </c:pt>
                <c:pt idx="9">
                  <c:v>0.8</c:v>
                </c:pt>
                <c:pt idx="10">
                  <c:v>1.4</c:v>
                </c:pt>
                <c:pt idx="11">
                  <c:v>0.4</c:v>
                </c:pt>
                <c:pt idx="12">
                  <c:v>-1.8</c:v>
                </c:pt>
                <c:pt idx="13">
                  <c:v>-1.5</c:v>
                </c:pt>
              </c:numCache>
            </c:numRef>
          </c:val>
          <c:extLst>
            <c:ext xmlns:c16="http://schemas.microsoft.com/office/drawing/2014/chart" uri="{C3380CC4-5D6E-409C-BE32-E72D297353CC}">
              <c16:uniqueId val="{00000001-E9A4-4D31-925C-51BDD84544CD}"/>
            </c:ext>
          </c:extLst>
        </c:ser>
        <c:ser>
          <c:idx val="0"/>
          <c:order val="1"/>
          <c:tx>
            <c:strRef>
              <c:f>'2.5.8'!$B$1</c:f>
              <c:strCache>
                <c:ptCount val="1"/>
                <c:pt idx="0">
                  <c:v>Інструменти участі в капіталі </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'2.5.8'!$B$4:$B$17</c:f>
              <c:numCache>
                <c:formatCode>0.0</c:formatCode>
                <c:ptCount val="14"/>
                <c:pt idx="0">
                  <c:v>0.1</c:v>
                </c:pt>
                <c:pt idx="1">
                  <c:v>0.7</c:v>
                </c:pt>
                <c:pt idx="2">
                  <c:v>0.5</c:v>
                </c:pt>
                <c:pt idx="3">
                  <c:v>0.3</c:v>
                </c:pt>
                <c:pt idx="4">
                  <c:v>0.2</c:v>
                </c:pt>
                <c:pt idx="5">
                  <c:v>0.6</c:v>
                </c:pt>
                <c:pt idx="6">
                  <c:v>0.1</c:v>
                </c:pt>
                <c:pt idx="7">
                  <c:v>0.6</c:v>
                </c:pt>
                <c:pt idx="8">
                  <c:v>0.3</c:v>
                </c:pt>
                <c:pt idx="9">
                  <c:v>0.4</c:v>
                </c:pt>
                <c:pt idx="10">
                  <c:v>0.1</c:v>
                </c:pt>
                <c:pt idx="11">
                  <c:v>0.8</c:v>
                </c:pt>
                <c:pt idx="12">
                  <c:v>0.3</c:v>
                </c:pt>
                <c:pt idx="13">
                  <c:v>0.2</c:v>
                </c:pt>
              </c:numCache>
            </c:numRef>
          </c:val>
          <c:extLst>
            <c:ext xmlns:c16="http://schemas.microsoft.com/office/drawing/2014/chart" uri="{C3380CC4-5D6E-409C-BE32-E72D297353CC}">
              <c16:uniqueId val="{00000000-E9A4-4D31-925C-51BDD84544CD}"/>
            </c:ext>
          </c:extLst>
        </c:ser>
        <c:ser>
          <c:idx val="2"/>
          <c:order val="2"/>
          <c:tx>
            <c:strRef>
              <c:f>'2.5.8'!$D$1</c:f>
              <c:strCache>
                <c:ptCount val="1"/>
                <c:pt idx="0">
                  <c:v>Боргові інструменти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'2.5.8'!$D$4:$D$17</c:f>
              <c:numCache>
                <c:formatCode>0.0</c:formatCode>
                <c:ptCount val="14"/>
                <c:pt idx="0">
                  <c:v>0.3</c:v>
                </c:pt>
                <c:pt idx="1">
                  <c:v>0.2</c:v>
                </c:pt>
                <c:pt idx="2">
                  <c:v>0.1</c:v>
                </c:pt>
                <c:pt idx="3">
                  <c:v>0.3</c:v>
                </c:pt>
                <c:pt idx="4">
                  <c:v>0</c:v>
                </c:pt>
                <c:pt idx="5">
                  <c:v>0.2</c:v>
                </c:pt>
                <c:pt idx="6">
                  <c:v>0.2</c:v>
                </c:pt>
                <c:pt idx="7">
                  <c:v>0.1</c:v>
                </c:pt>
                <c:pt idx="8">
                  <c:v>0</c:v>
                </c:pt>
                <c:pt idx="9">
                  <c:v>0.2</c:v>
                </c:pt>
                <c:pt idx="10">
                  <c:v>0.4</c:v>
                </c:pt>
                <c:pt idx="11">
                  <c:v>0.3</c:v>
                </c:pt>
                <c:pt idx="12">
                  <c:v>0</c:v>
                </c:pt>
                <c:pt idx="13">
                  <c:v>-0.1</c:v>
                </c:pt>
              </c:numCache>
            </c:numRef>
          </c:val>
          <c:extLst>
            <c:ext xmlns:c16="http://schemas.microsoft.com/office/drawing/2014/chart" uri="{C3380CC4-5D6E-409C-BE32-E72D297353CC}">
              <c16:uniqueId val="{00000002-E9A4-4D31-925C-51BDD84544CD}"/>
            </c:ext>
          </c:extLst>
        </c:ser>
        <c:dLbls>
          <c:showLegendKey val="0"/>
          <c:showVal val="0"/>
          <c:showCatName val="0"/>
          <c:showSerName val="0"/>
          <c:showPercent val="0"/>
          <c:showBubbleSize val="0"/>
        </c:dLbls>
        <c:gapWidth val="50"/>
        <c:overlap val="100"/>
        <c:axId val="122811904"/>
        <c:axId val="122813440"/>
      </c:barChart>
      <c:catAx>
        <c:axId val="1228119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813440"/>
        <c:crosses val="autoZero"/>
        <c:auto val="1"/>
        <c:lblAlgn val="ctr"/>
        <c:lblOffset val="100"/>
        <c:tickMarkSkip val="8"/>
        <c:noMultiLvlLbl val="0"/>
      </c:catAx>
      <c:valAx>
        <c:axId val="122813440"/>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811904"/>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6803828536154961"/>
          <c:w val="1"/>
          <c:h val="0.230770508826583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2363023181386568E-2"/>
          <c:w val="0.97373152638035521"/>
          <c:h val="0.73797976498575679"/>
        </c:manualLayout>
      </c:layout>
      <c:barChart>
        <c:barDir val="col"/>
        <c:grouping val="stacked"/>
        <c:varyColors val="0"/>
        <c:ser>
          <c:idx val="1"/>
          <c:order val="0"/>
          <c:tx>
            <c:v>Чисті міжнародні резерви</c:v>
          </c:tx>
          <c:spPr>
            <a:solidFill>
              <a:srgbClr val="057D46"/>
            </a:solidFill>
            <a:ln>
              <a:noFill/>
            </a:ln>
            <a:effectLst/>
            <a:extLst>
              <a:ext uri="{91240B29-F687-4F45-9708-019B960494DF}">
                <a14:hiddenLine xmlns:a14="http://schemas.microsoft.com/office/drawing/2010/main">
                  <a:noFill/>
                </a14:hiddenLine>
              </a:ext>
            </a:extLst>
          </c:spPr>
          <c:invertIfNegative val="0"/>
          <c:cat>
            <c:strRef>
              <c:f>'2.5.9'!$H$4:$H$25</c:f>
              <c:strCache>
                <c:ptCount val="22"/>
                <c:pt idx="0">
                  <c:v>І.15</c:v>
                </c:pt>
                <c:pt idx="2">
                  <c:v>ІІІ.15</c:v>
                </c:pt>
                <c:pt idx="4">
                  <c:v>І.16</c:v>
                </c:pt>
                <c:pt idx="6">
                  <c:v>ІІІ.16</c:v>
                </c:pt>
                <c:pt idx="8">
                  <c:v>І.17</c:v>
                </c:pt>
                <c:pt idx="10">
                  <c:v>ІІІ.17</c:v>
                </c:pt>
                <c:pt idx="12">
                  <c:v>І.18</c:v>
                </c:pt>
                <c:pt idx="14">
                  <c:v>ІІІ.18</c:v>
                </c:pt>
                <c:pt idx="16">
                  <c:v>І.19</c:v>
                </c:pt>
                <c:pt idx="18">
                  <c:v>ІІІ.19</c:v>
                </c:pt>
                <c:pt idx="21">
                  <c:v>II.20</c:v>
                </c:pt>
              </c:strCache>
            </c:strRef>
          </c:cat>
          <c:val>
            <c:numRef>
              <c:f>'2.5.9'!$C$4:$C$25</c:f>
              <c:numCache>
                <c:formatCode>0.0</c:formatCode>
                <c:ptCount val="22"/>
                <c:pt idx="0">
                  <c:v>0.03</c:v>
                </c:pt>
                <c:pt idx="1">
                  <c:v>0.52</c:v>
                </c:pt>
                <c:pt idx="2">
                  <c:v>1.29</c:v>
                </c:pt>
                <c:pt idx="3">
                  <c:v>1.34</c:v>
                </c:pt>
                <c:pt idx="4">
                  <c:v>1.03</c:v>
                </c:pt>
                <c:pt idx="5">
                  <c:v>3.21</c:v>
                </c:pt>
                <c:pt idx="6">
                  <c:v>3.84</c:v>
                </c:pt>
                <c:pt idx="7">
                  <c:v>4.22</c:v>
                </c:pt>
                <c:pt idx="8">
                  <c:v>3.7</c:v>
                </c:pt>
                <c:pt idx="9">
                  <c:v>5.23</c:v>
                </c:pt>
                <c:pt idx="10">
                  <c:v>6.07</c:v>
                </c:pt>
                <c:pt idx="11">
                  <c:v>6.67</c:v>
                </c:pt>
                <c:pt idx="12">
                  <c:v>6.34</c:v>
                </c:pt>
                <c:pt idx="13">
                  <c:v>7.04</c:v>
                </c:pt>
                <c:pt idx="14">
                  <c:v>6.3</c:v>
                </c:pt>
                <c:pt idx="15">
                  <c:v>9.64</c:v>
                </c:pt>
                <c:pt idx="16">
                  <c:v>9.99</c:v>
                </c:pt>
                <c:pt idx="17">
                  <c:v>10.5</c:v>
                </c:pt>
                <c:pt idx="18">
                  <c:v>12.05</c:v>
                </c:pt>
                <c:pt idx="19">
                  <c:v>15.78</c:v>
                </c:pt>
                <c:pt idx="20">
                  <c:v>16.07</c:v>
                </c:pt>
                <c:pt idx="21">
                  <c:v>17.48</c:v>
                </c:pt>
              </c:numCache>
            </c:numRef>
          </c:val>
          <c:extLst>
            <c:ext xmlns:c16="http://schemas.microsoft.com/office/drawing/2014/chart" uri="{C3380CC4-5D6E-409C-BE32-E72D297353CC}">
              <c16:uniqueId val="{00000000-8CC3-41E0-BAF4-59F0DCA3B632}"/>
            </c:ext>
          </c:extLst>
        </c:ser>
        <c:ser>
          <c:idx val="0"/>
          <c:order val="1"/>
          <c:tx>
            <c:strRef>
              <c:f>'2.5.9'!$B$1</c:f>
              <c:strCache>
                <c:ptCount val="1"/>
                <c:pt idx="0">
                  <c:v>Валові міжнародні резерви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'2.5.9'!$H$4:$H$25</c:f>
              <c:strCache>
                <c:ptCount val="22"/>
                <c:pt idx="0">
                  <c:v>І.15</c:v>
                </c:pt>
                <c:pt idx="2">
                  <c:v>ІІІ.15</c:v>
                </c:pt>
                <c:pt idx="4">
                  <c:v>І.16</c:v>
                </c:pt>
                <c:pt idx="6">
                  <c:v>ІІІ.16</c:v>
                </c:pt>
                <c:pt idx="8">
                  <c:v>І.17</c:v>
                </c:pt>
                <c:pt idx="10">
                  <c:v>ІІІ.17</c:v>
                </c:pt>
                <c:pt idx="12">
                  <c:v>І.18</c:v>
                </c:pt>
                <c:pt idx="14">
                  <c:v>ІІІ.18</c:v>
                </c:pt>
                <c:pt idx="16">
                  <c:v>І.19</c:v>
                </c:pt>
                <c:pt idx="18">
                  <c:v>ІІІ.19</c:v>
                </c:pt>
                <c:pt idx="21">
                  <c:v>II.20</c:v>
                </c:pt>
              </c:strCache>
            </c:strRef>
          </c:cat>
          <c:val>
            <c:numRef>
              <c:f>'2.5.9'!$I$4:$I$25</c:f>
              <c:numCache>
                <c:formatCode>0.0</c:formatCode>
                <c:ptCount val="22"/>
                <c:pt idx="0">
                  <c:v>9.9408392772020395</c:v>
                </c:pt>
                <c:pt idx="1">
                  <c:v>9.7391578687598255</c:v>
                </c:pt>
                <c:pt idx="2">
                  <c:v>11.485434540320517</c:v>
                </c:pt>
                <c:pt idx="3">
                  <c:v>11.964163040320519</c:v>
                </c:pt>
                <c:pt idx="4">
                  <c:v>11.689005389085374</c:v>
                </c:pt>
                <c:pt idx="5">
                  <c:v>10.772175512111945</c:v>
                </c:pt>
                <c:pt idx="6">
                  <c:v>11.748396132505055</c:v>
                </c:pt>
                <c:pt idx="7">
                  <c:v>11.315079125382754</c:v>
                </c:pt>
                <c:pt idx="8">
                  <c:v>11.42042775673046</c:v>
                </c:pt>
                <c:pt idx="9">
                  <c:v>12.740912058313796</c:v>
                </c:pt>
                <c:pt idx="10">
                  <c:v>12.569398508130821</c:v>
                </c:pt>
                <c:pt idx="11">
                  <c:v>12.136610586029514</c:v>
                </c:pt>
                <c:pt idx="12">
                  <c:v>11.849736800279999</c:v>
                </c:pt>
                <c:pt idx="13">
                  <c:v>10.941624947309997</c:v>
                </c:pt>
                <c:pt idx="14">
                  <c:v>10.335105100020003</c:v>
                </c:pt>
                <c:pt idx="15">
                  <c:v>11.176036582630003</c:v>
                </c:pt>
                <c:pt idx="16">
                  <c:v>10.639628977480005</c:v>
                </c:pt>
                <c:pt idx="17">
                  <c:v>10.138176918962532</c:v>
                </c:pt>
                <c:pt idx="18">
                  <c:v>9.3831994836558152</c:v>
                </c:pt>
                <c:pt idx="19">
                  <c:v>9.5176982942273689</c:v>
                </c:pt>
                <c:pt idx="20">
                  <c:v>8.8562691203148773</c:v>
                </c:pt>
                <c:pt idx="21">
                  <c:v>11.038125245527368</c:v>
                </c:pt>
              </c:numCache>
            </c:numRef>
          </c:val>
          <c:extLst>
            <c:ext xmlns:c16="http://schemas.microsoft.com/office/drawing/2014/chart" uri="{C3380CC4-5D6E-409C-BE32-E72D297353CC}">
              <c16:uniqueId val="{00000001-8CC3-41E0-BAF4-59F0DCA3B632}"/>
            </c:ext>
          </c:extLst>
        </c:ser>
        <c:dLbls>
          <c:showLegendKey val="0"/>
          <c:showVal val="0"/>
          <c:showCatName val="0"/>
          <c:showSerName val="0"/>
          <c:showPercent val="0"/>
          <c:showBubbleSize val="0"/>
        </c:dLbls>
        <c:gapWidth val="50"/>
        <c:overlap val="100"/>
        <c:axId val="121201792"/>
        <c:axId val="121203328"/>
      </c:barChart>
      <c:lineChart>
        <c:grouping val="standard"/>
        <c:varyColors val="0"/>
        <c:ser>
          <c:idx val="2"/>
          <c:order val="2"/>
          <c:tx>
            <c:strRef>
              <c:f>'2.5.9'!$D$1</c:f>
              <c:strCache>
                <c:ptCount val="1"/>
                <c:pt idx="0">
                  <c:v>Покриття майб. імпорту, у % до 3-міс. норми (п.ш.)</c:v>
                </c:pt>
              </c:strCache>
            </c:strRef>
          </c:tx>
          <c:spPr>
            <a:ln>
              <a:solidFill>
                <a:srgbClr val="7D0532"/>
              </a:solidFill>
            </a:ln>
            <a:effectLst/>
          </c:spPr>
          <c:marker>
            <c:symbol val="none"/>
          </c:marker>
          <c:val>
            <c:numRef>
              <c:f>'2.5.9'!$D$4:$D$25</c:f>
              <c:numCache>
                <c:formatCode>0.0</c:formatCode>
                <c:ptCount val="22"/>
                <c:pt idx="0">
                  <c:v>80.78</c:v>
                </c:pt>
                <c:pt idx="1">
                  <c:v>83.24</c:v>
                </c:pt>
                <c:pt idx="2">
                  <c:v>101.04</c:v>
                </c:pt>
                <c:pt idx="3">
                  <c:v>101.41</c:v>
                </c:pt>
                <c:pt idx="4">
                  <c:v>92.65</c:v>
                </c:pt>
                <c:pt idx="5">
                  <c:v>96.71</c:v>
                </c:pt>
                <c:pt idx="6">
                  <c:v>103.81</c:v>
                </c:pt>
                <c:pt idx="7">
                  <c:v>99.15</c:v>
                </c:pt>
                <c:pt idx="8">
                  <c:v>93.96</c:v>
                </c:pt>
                <c:pt idx="9">
                  <c:v>108.34</c:v>
                </c:pt>
                <c:pt idx="10">
                  <c:v>108.18</c:v>
                </c:pt>
                <c:pt idx="11">
                  <c:v>106.63</c:v>
                </c:pt>
                <c:pt idx="12">
                  <c:v>101.38</c:v>
                </c:pt>
                <c:pt idx="13">
                  <c:v>97.79</c:v>
                </c:pt>
                <c:pt idx="14">
                  <c:v>88.6</c:v>
                </c:pt>
                <c:pt idx="15">
                  <c:v>109.57</c:v>
                </c:pt>
                <c:pt idx="16">
                  <c:v>109.76</c:v>
                </c:pt>
                <c:pt idx="17">
                  <c:v>106.02</c:v>
                </c:pt>
                <c:pt idx="18">
                  <c:v>116.82</c:v>
                </c:pt>
                <c:pt idx="19">
                  <c:v>139.36000000000001</c:v>
                </c:pt>
                <c:pt idx="20">
                  <c:v>151.16999999999999</c:v>
                </c:pt>
                <c:pt idx="21">
                  <c:v>160.80000000000001</c:v>
                </c:pt>
              </c:numCache>
            </c:numRef>
          </c:val>
          <c:smooth val="0"/>
          <c:extLst>
            <c:ext xmlns:c16="http://schemas.microsoft.com/office/drawing/2014/chart" uri="{C3380CC4-5D6E-409C-BE32-E72D297353CC}">
              <c16:uniqueId val="{00000002-8CC3-41E0-BAF4-59F0DCA3B632}"/>
            </c:ext>
          </c:extLst>
        </c:ser>
        <c:ser>
          <c:idx val="3"/>
          <c:order val="3"/>
          <c:tx>
            <c:strRef>
              <c:f>'2.5.9'!$E$1</c:f>
              <c:strCache>
                <c:ptCount val="1"/>
                <c:pt idx="0">
                  <c:v>Покриття 20% широкої грошової маси (п.ш.)</c:v>
                </c:pt>
              </c:strCache>
            </c:strRef>
          </c:tx>
          <c:spPr>
            <a:ln>
              <a:solidFill>
                <a:srgbClr val="DC4B64"/>
              </a:solidFill>
            </a:ln>
            <a:effectLst/>
          </c:spPr>
          <c:marker>
            <c:symbol val="none"/>
          </c:marker>
          <c:val>
            <c:numRef>
              <c:f>'2.5.9'!$E$4:$E$25</c:f>
              <c:numCache>
                <c:formatCode>0.0</c:formatCode>
                <c:ptCount val="22"/>
                <c:pt idx="0">
                  <c:v>114.02</c:v>
                </c:pt>
                <c:pt idx="1">
                  <c:v>110.6</c:v>
                </c:pt>
                <c:pt idx="2">
                  <c:v>146.83000000000001</c:v>
                </c:pt>
                <c:pt idx="3">
                  <c:v>160.56</c:v>
                </c:pt>
                <c:pt idx="4">
                  <c:v>165.59</c:v>
                </c:pt>
                <c:pt idx="5">
                  <c:v>167.71</c:v>
                </c:pt>
                <c:pt idx="6">
                  <c:v>191.6</c:v>
                </c:pt>
                <c:pt idx="7">
                  <c:v>191.59</c:v>
                </c:pt>
                <c:pt idx="8">
                  <c:v>189.77</c:v>
                </c:pt>
                <c:pt idx="9">
                  <c:v>212.52</c:v>
                </c:pt>
                <c:pt idx="10">
                  <c:v>219.86</c:v>
                </c:pt>
                <c:pt idx="11">
                  <c:v>218.35</c:v>
                </c:pt>
                <c:pt idx="12">
                  <c:v>206.57</c:v>
                </c:pt>
                <c:pt idx="13">
                  <c:v>194.11</c:v>
                </c:pt>
                <c:pt idx="14">
                  <c:v>188.42</c:v>
                </c:pt>
                <c:pt idx="15">
                  <c:v>225.6</c:v>
                </c:pt>
                <c:pt idx="16">
                  <c:v>224.35</c:v>
                </c:pt>
                <c:pt idx="17">
                  <c:v>209.52</c:v>
                </c:pt>
                <c:pt idx="18">
                  <c:v>197.77</c:v>
                </c:pt>
                <c:pt idx="19">
                  <c:v>208.34</c:v>
                </c:pt>
                <c:pt idx="20">
                  <c:v>230.51</c:v>
                </c:pt>
                <c:pt idx="21">
                  <c:v>259.17</c:v>
                </c:pt>
              </c:numCache>
            </c:numRef>
          </c:val>
          <c:smooth val="0"/>
          <c:extLst>
            <c:ext xmlns:c16="http://schemas.microsoft.com/office/drawing/2014/chart" uri="{C3380CC4-5D6E-409C-BE32-E72D297353CC}">
              <c16:uniqueId val="{00000003-8CC3-41E0-BAF4-59F0DCA3B632}"/>
            </c:ext>
          </c:extLst>
        </c:ser>
        <c:ser>
          <c:idx val="4"/>
          <c:order val="4"/>
          <c:tx>
            <c:strRef>
              <c:f>'2.5.9'!$F$1</c:f>
              <c:strCache>
                <c:ptCount val="1"/>
                <c:pt idx="0">
                  <c:v>Покриття короткострокового боргу (п.ш.)</c:v>
                </c:pt>
              </c:strCache>
            </c:strRef>
          </c:tx>
          <c:spPr>
            <a:ln>
              <a:solidFill>
                <a:srgbClr val="005591"/>
              </a:solidFill>
            </a:ln>
            <a:effectLst/>
          </c:spPr>
          <c:marker>
            <c:symbol val="none"/>
          </c:marker>
          <c:val>
            <c:numRef>
              <c:f>'2.5.9'!$F$4:$F$25</c:f>
              <c:numCache>
                <c:formatCode>0.0</c:formatCode>
                <c:ptCount val="22"/>
                <c:pt idx="0">
                  <c:v>18.55</c:v>
                </c:pt>
                <c:pt idx="1">
                  <c:v>18.96</c:v>
                </c:pt>
                <c:pt idx="2">
                  <c:v>25.07</c:v>
                </c:pt>
                <c:pt idx="3">
                  <c:v>26.07</c:v>
                </c:pt>
                <c:pt idx="4">
                  <c:v>26.88</c:v>
                </c:pt>
                <c:pt idx="5">
                  <c:v>30.68</c:v>
                </c:pt>
                <c:pt idx="6">
                  <c:v>34.22</c:v>
                </c:pt>
                <c:pt idx="7">
                  <c:v>33.15</c:v>
                </c:pt>
                <c:pt idx="8">
                  <c:v>32.869999999999997</c:v>
                </c:pt>
                <c:pt idx="9">
                  <c:v>38.619999999999997</c:v>
                </c:pt>
                <c:pt idx="10">
                  <c:v>39.51</c:v>
                </c:pt>
                <c:pt idx="11">
                  <c:v>40.57</c:v>
                </c:pt>
                <c:pt idx="12">
                  <c:v>39.409999999999997</c:v>
                </c:pt>
                <c:pt idx="13">
                  <c:v>38.49</c:v>
                </c:pt>
                <c:pt idx="14">
                  <c:v>34.11</c:v>
                </c:pt>
                <c:pt idx="15">
                  <c:v>46.24</c:v>
                </c:pt>
                <c:pt idx="16">
                  <c:v>45.81</c:v>
                </c:pt>
                <c:pt idx="17">
                  <c:v>44.71</c:v>
                </c:pt>
                <c:pt idx="18">
                  <c:v>45.2</c:v>
                </c:pt>
                <c:pt idx="19">
                  <c:v>52.35</c:v>
                </c:pt>
                <c:pt idx="20">
                  <c:v>53.63</c:v>
                </c:pt>
              </c:numCache>
            </c:numRef>
          </c:val>
          <c:smooth val="0"/>
          <c:extLst>
            <c:ext xmlns:c16="http://schemas.microsoft.com/office/drawing/2014/chart" uri="{C3380CC4-5D6E-409C-BE32-E72D297353CC}">
              <c16:uniqueId val="{00000004-8CC3-41E0-BAF4-59F0DCA3B632}"/>
            </c:ext>
          </c:extLst>
        </c:ser>
        <c:ser>
          <c:idx val="5"/>
          <c:order val="5"/>
          <c:tx>
            <c:strRef>
              <c:f>'2.5.9'!$G$1</c:f>
              <c:strCache>
                <c:ptCount val="1"/>
                <c:pt idx="0">
                  <c:v>У % до композитного критерію МВФ (п.ш.)</c:v>
                </c:pt>
              </c:strCache>
            </c:strRef>
          </c:tx>
          <c:spPr>
            <a:ln>
              <a:solidFill>
                <a:srgbClr val="46AFE6"/>
              </a:solidFill>
            </a:ln>
            <a:effectLst/>
          </c:spPr>
          <c:marker>
            <c:symbol val="none"/>
          </c:marker>
          <c:val>
            <c:numRef>
              <c:f>'2.5.9'!$G$4:$G$25</c:f>
              <c:numCache>
                <c:formatCode>0.0</c:formatCode>
                <c:ptCount val="22"/>
                <c:pt idx="0">
                  <c:v>32.159999999999997</c:v>
                </c:pt>
                <c:pt idx="1">
                  <c:v>33.090000000000003</c:v>
                </c:pt>
                <c:pt idx="2">
                  <c:v>42.15</c:v>
                </c:pt>
                <c:pt idx="3">
                  <c:v>45.54</c:v>
                </c:pt>
                <c:pt idx="4">
                  <c:v>45.11</c:v>
                </c:pt>
                <c:pt idx="5">
                  <c:v>50.37</c:v>
                </c:pt>
                <c:pt idx="6">
                  <c:v>56.04</c:v>
                </c:pt>
                <c:pt idx="7">
                  <c:v>56.13</c:v>
                </c:pt>
                <c:pt idx="8">
                  <c:v>54.74</c:v>
                </c:pt>
                <c:pt idx="9">
                  <c:v>63.99</c:v>
                </c:pt>
                <c:pt idx="10">
                  <c:v>65.16</c:v>
                </c:pt>
                <c:pt idx="11">
                  <c:v>66.08</c:v>
                </c:pt>
                <c:pt idx="12">
                  <c:v>63.86</c:v>
                </c:pt>
                <c:pt idx="13">
                  <c:v>62.99</c:v>
                </c:pt>
                <c:pt idx="14">
                  <c:v>57.68</c:v>
                </c:pt>
                <c:pt idx="15">
                  <c:v>72.86</c:v>
                </c:pt>
                <c:pt idx="16">
                  <c:v>72.39</c:v>
                </c:pt>
                <c:pt idx="17">
                  <c:v>71.010000000000005</c:v>
                </c:pt>
                <c:pt idx="18">
                  <c:v>71.53</c:v>
                </c:pt>
                <c:pt idx="19">
                  <c:v>81.86</c:v>
                </c:pt>
                <c:pt idx="20">
                  <c:v>83.19</c:v>
                </c:pt>
                <c:pt idx="21">
                  <c:v>94.84</c:v>
                </c:pt>
              </c:numCache>
            </c:numRef>
          </c:val>
          <c:smooth val="0"/>
          <c:extLst>
            <c:ext xmlns:c16="http://schemas.microsoft.com/office/drawing/2014/chart" uri="{C3380CC4-5D6E-409C-BE32-E72D297353CC}">
              <c16:uniqueId val="{00000005-8CC3-41E0-BAF4-59F0DCA3B632}"/>
            </c:ext>
          </c:extLst>
        </c:ser>
        <c:dLbls>
          <c:showLegendKey val="0"/>
          <c:showVal val="0"/>
          <c:showCatName val="0"/>
          <c:showSerName val="0"/>
          <c:showPercent val="0"/>
          <c:showBubbleSize val="0"/>
        </c:dLbls>
        <c:marker val="1"/>
        <c:smooth val="0"/>
        <c:axId val="121214848"/>
        <c:axId val="121213312"/>
      </c:lineChart>
      <c:catAx>
        <c:axId val="1212017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203328"/>
        <c:crosses val="autoZero"/>
        <c:auto val="1"/>
        <c:lblAlgn val="ctr"/>
        <c:lblOffset val="100"/>
        <c:tickMarkSkip val="4"/>
        <c:noMultiLvlLbl val="0"/>
      </c:catAx>
      <c:valAx>
        <c:axId val="121203328"/>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201792"/>
        <c:crosses val="autoZero"/>
        <c:crossBetween val="between"/>
      </c:valAx>
      <c:valAx>
        <c:axId val="121213312"/>
        <c:scaling>
          <c:orientation val="minMax"/>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1214848"/>
        <c:crosses val="max"/>
        <c:crossBetween val="between"/>
      </c:valAx>
      <c:catAx>
        <c:axId val="121214848"/>
        <c:scaling>
          <c:orientation val="minMax"/>
        </c:scaling>
        <c:delete val="1"/>
        <c:axPos val="b"/>
        <c:majorTickMark val="out"/>
        <c:minorTickMark val="none"/>
        <c:tickLblPos val="nextTo"/>
        <c:crossAx val="121213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1"/>
        <c:delete val="1"/>
      </c:legendEntry>
      <c:layout>
        <c:manualLayout>
          <c:xMode val="edge"/>
          <c:yMode val="edge"/>
          <c:x val="3.3432842107480008E-2"/>
          <c:y val="0.73784373793530322"/>
          <c:w val="0.93611957900944021"/>
          <c:h val="0.257174766585945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clustered"/>
        <c:varyColors val="0"/>
        <c:ser>
          <c:idx val="0"/>
          <c:order val="0"/>
          <c:tx>
            <c:strRef>
              <c:f>'B.4.1'!$B$1</c:f>
              <c:strCache>
                <c:ptCount val="1"/>
                <c:pt idx="0">
                  <c:v>Фінансові результати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'B.4.1'!$A$4:$A$9</c:f>
              <c:strCache>
                <c:ptCount val="6"/>
                <c:pt idx="0">
                  <c:v>2015</c:v>
                </c:pt>
                <c:pt idx="1">
                  <c:v>2016</c:v>
                </c:pt>
                <c:pt idx="2">
                  <c:v>2017</c:v>
                </c:pt>
                <c:pt idx="3">
                  <c:v>2018</c:v>
                </c:pt>
                <c:pt idx="4">
                  <c:v>2019</c:v>
                </c:pt>
                <c:pt idx="5">
                  <c:v>I.20</c:v>
                </c:pt>
              </c:strCache>
            </c:strRef>
          </c:cat>
          <c:val>
            <c:numRef>
              <c:f>'B.4.1'!$B$4:$B$9</c:f>
              <c:numCache>
                <c:formatCode>0.0</c:formatCode>
                <c:ptCount val="6"/>
                <c:pt idx="0">
                  <c:v>-16</c:v>
                </c:pt>
                <c:pt idx="1">
                  <c:v>2.7</c:v>
                </c:pt>
                <c:pt idx="2">
                  <c:v>8.9</c:v>
                </c:pt>
                <c:pt idx="3">
                  <c:v>13.6</c:v>
                </c:pt>
                <c:pt idx="4">
                  <c:v>26</c:v>
                </c:pt>
                <c:pt idx="5">
                  <c:v>-0.2</c:v>
                </c:pt>
              </c:numCache>
            </c:numRef>
          </c:val>
          <c:extLst>
            <c:ext xmlns:c16="http://schemas.microsoft.com/office/drawing/2014/chart" uri="{C3380CC4-5D6E-409C-BE32-E72D297353CC}">
              <c16:uniqueId val="{00000000-945D-4D37-8923-737210A1B1C6}"/>
            </c:ext>
          </c:extLst>
        </c:ser>
        <c:dLbls>
          <c:showLegendKey val="0"/>
          <c:showVal val="0"/>
          <c:showCatName val="0"/>
          <c:showSerName val="0"/>
          <c:showPercent val="0"/>
          <c:showBubbleSize val="0"/>
        </c:dLbls>
        <c:gapWidth val="50"/>
        <c:overlap val="-27"/>
        <c:axId val="122286464"/>
        <c:axId val="122288000"/>
      </c:barChart>
      <c:lineChart>
        <c:grouping val="standard"/>
        <c:varyColors val="0"/>
        <c:ser>
          <c:idx val="1"/>
          <c:order val="1"/>
          <c:tx>
            <c:strRef>
              <c:f>'B.4.1'!$C$1</c:f>
              <c:strCache>
                <c:ptCount val="1"/>
                <c:pt idx="0">
                  <c:v>Реінвестовані прибутки підприємств (п.ш.)</c:v>
                </c:pt>
              </c:strCache>
            </c:strRef>
          </c:tx>
          <c:spPr>
            <a:ln w="25400" cap="rnd" cmpd="sng">
              <a:solidFill>
                <a:srgbClr val="DC4B64"/>
              </a:solidFill>
              <a:prstDash val="solid"/>
              <a:round/>
            </a:ln>
            <a:effectLst/>
          </c:spPr>
          <c:marker>
            <c:symbol val="none"/>
          </c:marker>
          <c:cat>
            <c:strRef>
              <c:f>'B.4.1'!$A$4:$A$9</c:f>
              <c:strCache>
                <c:ptCount val="6"/>
                <c:pt idx="0">
                  <c:v>2015</c:v>
                </c:pt>
                <c:pt idx="1">
                  <c:v>2016</c:v>
                </c:pt>
                <c:pt idx="2">
                  <c:v>2017</c:v>
                </c:pt>
                <c:pt idx="3">
                  <c:v>2018</c:v>
                </c:pt>
                <c:pt idx="4">
                  <c:v>2019</c:v>
                </c:pt>
                <c:pt idx="5">
                  <c:v>I.20</c:v>
                </c:pt>
              </c:strCache>
            </c:strRef>
          </c:cat>
          <c:val>
            <c:numRef>
              <c:f>'B.4.1'!$C$4:$C$9</c:f>
              <c:numCache>
                <c:formatCode>0.0</c:formatCode>
                <c:ptCount val="6"/>
                <c:pt idx="0">
                  <c:v>-4</c:v>
                </c:pt>
                <c:pt idx="1">
                  <c:v>0.1</c:v>
                </c:pt>
                <c:pt idx="2">
                  <c:v>1.1000000000000001</c:v>
                </c:pt>
                <c:pt idx="3">
                  <c:v>2.1</c:v>
                </c:pt>
                <c:pt idx="4">
                  <c:v>2.8</c:v>
                </c:pt>
                <c:pt idx="5">
                  <c:v>-2</c:v>
                </c:pt>
              </c:numCache>
            </c:numRef>
          </c:val>
          <c:smooth val="0"/>
          <c:extLst>
            <c:ext xmlns:c16="http://schemas.microsoft.com/office/drawing/2014/chart" uri="{C3380CC4-5D6E-409C-BE32-E72D297353CC}">
              <c16:uniqueId val="{00000001-945D-4D37-8923-737210A1B1C6}"/>
            </c:ext>
          </c:extLst>
        </c:ser>
        <c:dLbls>
          <c:showLegendKey val="0"/>
          <c:showVal val="0"/>
          <c:showCatName val="0"/>
          <c:showSerName val="0"/>
          <c:showPercent val="0"/>
          <c:showBubbleSize val="0"/>
        </c:dLbls>
        <c:marker val="1"/>
        <c:smooth val="0"/>
        <c:axId val="122893440"/>
        <c:axId val="122289536"/>
      </c:lineChart>
      <c:catAx>
        <c:axId val="12228646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288000"/>
        <c:crosses val="autoZero"/>
        <c:auto val="1"/>
        <c:lblAlgn val="ctr"/>
        <c:lblOffset val="100"/>
        <c:tickMarkSkip val="5"/>
        <c:noMultiLvlLbl val="0"/>
      </c:catAx>
      <c:valAx>
        <c:axId val="122288000"/>
        <c:scaling>
          <c:orientation val="minMax"/>
          <c:max val="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286464"/>
        <c:crosses val="autoZero"/>
        <c:crossBetween val="between"/>
      </c:valAx>
      <c:valAx>
        <c:axId val="122289536"/>
        <c:scaling>
          <c:orientation val="minMax"/>
          <c:min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893440"/>
        <c:crosses val="max"/>
        <c:crossBetween val="between"/>
      </c:valAx>
      <c:catAx>
        <c:axId val="122893440"/>
        <c:scaling>
          <c:orientation val="minMax"/>
        </c:scaling>
        <c:delete val="1"/>
        <c:axPos val="b"/>
        <c:numFmt formatCode="General" sourceLinked="1"/>
        <c:majorTickMark val="out"/>
        <c:minorTickMark val="none"/>
        <c:tickLblPos val="nextTo"/>
        <c:crossAx val="1222895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793388429752067E-2"/>
          <c:y val="0.86735655411124124"/>
          <c:w val="0.92561983471074383"/>
          <c:h val="0.132643445888758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stacked"/>
        <c:varyColors val="0"/>
        <c:ser>
          <c:idx val="0"/>
          <c:order val="0"/>
          <c:tx>
            <c:strRef>
              <c:f>'B.4.2'!$B$1</c:f>
              <c:strCache>
                <c:ptCount val="1"/>
                <c:pt idx="0">
                  <c:v>ПІІ до перерахунку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'B.4.2'!$A$4:$A$9</c:f>
              <c:strCache>
                <c:ptCount val="6"/>
                <c:pt idx="0">
                  <c:v>2015</c:v>
                </c:pt>
                <c:pt idx="1">
                  <c:v>2016</c:v>
                </c:pt>
                <c:pt idx="2">
                  <c:v>2017</c:v>
                </c:pt>
                <c:pt idx="3">
                  <c:v>2018</c:v>
                </c:pt>
                <c:pt idx="4">
                  <c:v>2019</c:v>
                </c:pt>
                <c:pt idx="5">
                  <c:v>I.20</c:v>
                </c:pt>
              </c:strCache>
            </c:strRef>
          </c:cat>
          <c:val>
            <c:numRef>
              <c:f>'B.4.2'!$B$4:$B$9</c:f>
              <c:numCache>
                <c:formatCode>0.0</c:formatCode>
                <c:ptCount val="6"/>
                <c:pt idx="0">
                  <c:v>3</c:v>
                </c:pt>
                <c:pt idx="1">
                  <c:v>3.3</c:v>
                </c:pt>
                <c:pt idx="2">
                  <c:v>2.6</c:v>
                </c:pt>
                <c:pt idx="3">
                  <c:v>2.4</c:v>
                </c:pt>
                <c:pt idx="4">
                  <c:v>2.4</c:v>
                </c:pt>
                <c:pt idx="5">
                  <c:v>0.4</c:v>
                </c:pt>
              </c:numCache>
            </c:numRef>
          </c:val>
          <c:extLst>
            <c:ext xmlns:c16="http://schemas.microsoft.com/office/drawing/2014/chart" uri="{C3380CC4-5D6E-409C-BE32-E72D297353CC}">
              <c16:uniqueId val="{00000000-CBAC-42D7-93CC-DB9273154456}"/>
            </c:ext>
          </c:extLst>
        </c:ser>
        <c:ser>
          <c:idx val="1"/>
          <c:order val="1"/>
          <c:tx>
            <c:strRef>
              <c:f>'B.4.2'!$C$1</c:f>
              <c:strCache>
                <c:ptCount val="1"/>
                <c:pt idx="0">
                  <c:v>Реінвестовані прибутки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'B.4.2'!$A$4:$A$9</c:f>
              <c:strCache>
                <c:ptCount val="6"/>
                <c:pt idx="0">
                  <c:v>2015</c:v>
                </c:pt>
                <c:pt idx="1">
                  <c:v>2016</c:v>
                </c:pt>
                <c:pt idx="2">
                  <c:v>2017</c:v>
                </c:pt>
                <c:pt idx="3">
                  <c:v>2018</c:v>
                </c:pt>
                <c:pt idx="4">
                  <c:v>2019</c:v>
                </c:pt>
                <c:pt idx="5">
                  <c:v>I.20</c:v>
                </c:pt>
              </c:strCache>
            </c:strRef>
          </c:cat>
          <c:val>
            <c:numRef>
              <c:f>'B.4.2'!$C$4:$C$9</c:f>
              <c:numCache>
                <c:formatCode>0.0</c:formatCode>
                <c:ptCount val="6"/>
                <c:pt idx="0">
                  <c:v>-3.4</c:v>
                </c:pt>
                <c:pt idx="1">
                  <c:v>0.5</c:v>
                </c:pt>
                <c:pt idx="2">
                  <c:v>1.1000000000000001</c:v>
                </c:pt>
                <c:pt idx="3">
                  <c:v>2.1</c:v>
                </c:pt>
                <c:pt idx="4">
                  <c:v>2.8</c:v>
                </c:pt>
                <c:pt idx="5">
                  <c:v>-1.95</c:v>
                </c:pt>
              </c:numCache>
            </c:numRef>
          </c:val>
          <c:extLst>
            <c:ext xmlns:c16="http://schemas.microsoft.com/office/drawing/2014/chart" uri="{C3380CC4-5D6E-409C-BE32-E72D297353CC}">
              <c16:uniqueId val="{00000001-CBAC-42D7-93CC-DB9273154456}"/>
            </c:ext>
          </c:extLst>
        </c:ser>
        <c:dLbls>
          <c:showLegendKey val="0"/>
          <c:showVal val="0"/>
          <c:showCatName val="0"/>
          <c:showSerName val="0"/>
          <c:showPercent val="0"/>
          <c:showBubbleSize val="0"/>
        </c:dLbls>
        <c:gapWidth val="50"/>
        <c:overlap val="100"/>
        <c:axId val="123541760"/>
        <c:axId val="123564032"/>
      </c:barChart>
      <c:lineChart>
        <c:grouping val="standard"/>
        <c:varyColors val="0"/>
        <c:ser>
          <c:idx val="2"/>
          <c:order val="2"/>
          <c:spPr>
            <a:ln w="25400" cap="rnd" cmpd="sng">
              <a:noFill/>
              <a:prstDash val="solid"/>
              <a:round/>
            </a:ln>
            <a:effectLst/>
          </c:spPr>
          <c:marker>
            <c:symbol val="circle"/>
            <c:size val="5"/>
            <c:spPr>
              <a:solidFill>
                <a:srgbClr val="005591"/>
              </a:solidFill>
              <a:ln w="25400" cmpd="sng">
                <a:solidFill>
                  <a:srgbClr val="005591"/>
                </a:solidFill>
                <a:prstDash val="solid"/>
              </a:ln>
              <a:effectLst/>
            </c:spPr>
          </c:marker>
          <c:dLbls>
            <c:dLbl>
              <c:idx val="0"/>
              <c:layout>
                <c:manualLayout>
                  <c:x val="2.4948265764300086E-2"/>
                  <c:y val="4.50314539367573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AC-42D7-93CC-DB9273154456}"/>
                </c:ext>
              </c:extLst>
            </c:dLbl>
            <c:dLbl>
              <c:idx val="4"/>
              <c:layout>
                <c:manualLayout>
                  <c:x val="-5.6663304483633763E-2"/>
                  <c:y val="-4.1348375107730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AC-42D7-93CC-DB9273154456}"/>
                </c:ext>
              </c:extLst>
            </c:dLbl>
            <c:dLbl>
              <c:idx val="5"/>
              <c:layout>
                <c:manualLayout>
                  <c:x val="-6.1828593739832106E-2"/>
                  <c:y val="7.000531753854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AC-42D7-93CC-DB9273154456}"/>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accent3">
                        <a:lumMod val="75000"/>
                      </a:schemeClr>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'B.4.2'!$A$4:$A$9</c:f>
              <c:strCache>
                <c:ptCount val="6"/>
                <c:pt idx="0">
                  <c:v>2015</c:v>
                </c:pt>
                <c:pt idx="1">
                  <c:v>2016</c:v>
                </c:pt>
                <c:pt idx="2">
                  <c:v>2017</c:v>
                </c:pt>
                <c:pt idx="3">
                  <c:v>2018</c:v>
                </c:pt>
                <c:pt idx="4">
                  <c:v>2019</c:v>
                </c:pt>
                <c:pt idx="5">
                  <c:v>I.20</c:v>
                </c:pt>
              </c:strCache>
            </c:strRef>
          </c:cat>
          <c:val>
            <c:numRef>
              <c:f>'B.4.2'!$D$4:$D$9</c:f>
              <c:numCache>
                <c:formatCode>0.0</c:formatCode>
                <c:ptCount val="6"/>
                <c:pt idx="0">
                  <c:v>-0.39999999999999991</c:v>
                </c:pt>
                <c:pt idx="1">
                  <c:v>3.8</c:v>
                </c:pt>
                <c:pt idx="2">
                  <c:v>3.7</c:v>
                </c:pt>
                <c:pt idx="3">
                  <c:v>4.5</c:v>
                </c:pt>
                <c:pt idx="4">
                  <c:v>5.1999999999999993</c:v>
                </c:pt>
                <c:pt idx="5">
                  <c:v>-1.6</c:v>
                </c:pt>
              </c:numCache>
            </c:numRef>
          </c:val>
          <c:smooth val="0"/>
          <c:extLst>
            <c:ext xmlns:c16="http://schemas.microsoft.com/office/drawing/2014/chart" uri="{C3380CC4-5D6E-409C-BE32-E72D297353CC}">
              <c16:uniqueId val="{00000005-CBAC-42D7-93CC-DB9273154456}"/>
            </c:ext>
          </c:extLst>
        </c:ser>
        <c:dLbls>
          <c:showLegendKey val="0"/>
          <c:showVal val="0"/>
          <c:showCatName val="0"/>
          <c:showSerName val="0"/>
          <c:showPercent val="0"/>
          <c:showBubbleSize val="0"/>
        </c:dLbls>
        <c:marker val="1"/>
        <c:smooth val="0"/>
        <c:axId val="123541760"/>
        <c:axId val="123564032"/>
      </c:lineChart>
      <c:catAx>
        <c:axId val="123541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564032"/>
        <c:crosses val="autoZero"/>
        <c:auto val="1"/>
        <c:lblAlgn val="ctr"/>
        <c:lblOffset val="100"/>
        <c:noMultiLvlLbl val="0"/>
      </c:catAx>
      <c:valAx>
        <c:axId val="123564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5417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4793388429752067E-2"/>
          <c:y val="0.86817455761534945"/>
          <c:w val="0.92561983471074383"/>
          <c:h val="0.131004344289732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03448949046657"/>
          <c:y val="4.8180200085926474E-2"/>
          <c:w val="0.46432517732804068"/>
          <c:h val="0.85745334775412652"/>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3"/>
            <c:invertIfNegative val="0"/>
            <c:bubble3D val="0"/>
            <c:spPr>
              <a:solidFill>
                <a:srgbClr val="C0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54BC-4E56-A33F-25D00006DA36}"/>
              </c:ext>
            </c:extLst>
          </c:dPt>
          <c:dPt>
            <c:idx val="9"/>
            <c:invertIfNegative val="0"/>
            <c:bubble3D val="0"/>
            <c:extLst>
              <c:ext xmlns:c16="http://schemas.microsoft.com/office/drawing/2014/chart" uri="{C3380CC4-5D6E-409C-BE32-E72D297353CC}">
                <c16:uniqueId val="{00000003-54BC-4E56-A33F-25D00006DA36}"/>
              </c:ext>
            </c:extLst>
          </c:dPt>
          <c:dPt>
            <c:idx val="11"/>
            <c:invertIfNegative val="0"/>
            <c:bubble3D val="0"/>
            <c:spPr>
              <a:solidFill>
                <a:srgbClr val="C0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047-4755-B857-CACC942ECA04}"/>
              </c:ext>
            </c:extLst>
          </c:dPt>
          <c:cat>
            <c:strRef>
              <c:f>'B.4.3'!$A$4:$A$22</c:f>
              <c:strCache>
                <c:ptCount val="19"/>
                <c:pt idx="0">
                  <c:v>Туреччина</c:v>
                </c:pt>
                <c:pt idx="1">
                  <c:v>Франція</c:v>
                </c:pt>
                <c:pt idx="2">
                  <c:v>Молдова</c:v>
                </c:pt>
                <c:pt idx="3">
                  <c:v>Україна (до перерахунку)</c:v>
                </c:pt>
                <c:pt idx="4">
                  <c:v>Словенія</c:v>
                </c:pt>
                <c:pt idx="5">
                  <c:v>Естонія</c:v>
                </c:pt>
                <c:pt idx="6">
                  <c:v>Німеччина</c:v>
                </c:pt>
                <c:pt idx="7">
                  <c:v>Румунія</c:v>
                </c:pt>
                <c:pt idx="8">
                  <c:v>Єгипет</c:v>
                </c:pt>
                <c:pt idx="9">
                  <c:v>Грузія</c:v>
                </c:pt>
                <c:pt idx="10">
                  <c:v>Білорусь</c:v>
                </c:pt>
                <c:pt idx="11">
                  <c:v>Україна (після перерахунку)</c:v>
                </c:pt>
                <c:pt idx="12">
                  <c:v>Латвія</c:v>
                </c:pt>
                <c:pt idx="13">
                  <c:v>Болгарія</c:v>
                </c:pt>
                <c:pt idx="14">
                  <c:v>Росія</c:v>
                </c:pt>
                <c:pt idx="15">
                  <c:v>Чехія</c:v>
                </c:pt>
                <c:pt idx="16">
                  <c:v>Словаччина</c:v>
                </c:pt>
                <c:pt idx="17">
                  <c:v>Хорватія</c:v>
                </c:pt>
                <c:pt idx="18">
                  <c:v>Польща</c:v>
                </c:pt>
              </c:strCache>
            </c:strRef>
          </c:cat>
          <c:val>
            <c:numRef>
              <c:f>'B.4.3'!$D$4:$D$22</c:f>
              <c:numCache>
                <c:formatCode>0.0</c:formatCode>
                <c:ptCount val="19"/>
                <c:pt idx="0">
                  <c:v>3.84</c:v>
                </c:pt>
                <c:pt idx="1">
                  <c:v>9.66</c:v>
                </c:pt>
                <c:pt idx="2">
                  <c:v>12.82</c:v>
                </c:pt>
                <c:pt idx="3">
                  <c:v>15.12</c:v>
                </c:pt>
                <c:pt idx="4">
                  <c:v>26.55</c:v>
                </c:pt>
                <c:pt idx="5">
                  <c:v>29.56</c:v>
                </c:pt>
                <c:pt idx="6">
                  <c:v>38.07</c:v>
                </c:pt>
                <c:pt idx="7">
                  <c:v>38.19</c:v>
                </c:pt>
                <c:pt idx="8">
                  <c:v>40.79</c:v>
                </c:pt>
                <c:pt idx="9">
                  <c:v>48.31</c:v>
                </c:pt>
                <c:pt idx="10">
                  <c:v>51.35</c:v>
                </c:pt>
                <c:pt idx="11">
                  <c:v>55.7</c:v>
                </c:pt>
                <c:pt idx="12">
                  <c:v>55.75</c:v>
                </c:pt>
                <c:pt idx="13">
                  <c:v>60.38</c:v>
                </c:pt>
                <c:pt idx="14">
                  <c:v>61.65</c:v>
                </c:pt>
                <c:pt idx="15">
                  <c:v>83.6</c:v>
                </c:pt>
                <c:pt idx="16">
                  <c:v>89.9</c:v>
                </c:pt>
                <c:pt idx="17">
                  <c:v>91.63</c:v>
                </c:pt>
                <c:pt idx="18">
                  <c:v>92.59</c:v>
                </c:pt>
              </c:numCache>
            </c:numRef>
          </c:val>
          <c:extLst>
            <c:ext xmlns:c16="http://schemas.microsoft.com/office/drawing/2014/chart" uri="{C3380CC4-5D6E-409C-BE32-E72D297353CC}">
              <c16:uniqueId val="{00000004-54BC-4E56-A33F-25D00006DA36}"/>
            </c:ext>
          </c:extLst>
        </c:ser>
        <c:dLbls>
          <c:showLegendKey val="0"/>
          <c:showVal val="0"/>
          <c:showCatName val="0"/>
          <c:showSerName val="0"/>
          <c:showPercent val="0"/>
          <c:showBubbleSize val="0"/>
        </c:dLbls>
        <c:gapWidth val="50"/>
        <c:axId val="123637120"/>
        <c:axId val="123655296"/>
      </c:barChart>
      <c:catAx>
        <c:axId val="123637120"/>
        <c:scaling>
          <c:orientation val="minMax"/>
        </c:scaling>
        <c:delete val="0"/>
        <c:axPos val="l"/>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655296"/>
        <c:crosses val="autoZero"/>
        <c:auto val="1"/>
        <c:lblAlgn val="ctr"/>
        <c:lblOffset val="100"/>
        <c:tickLblSkip val="1"/>
        <c:noMultiLvlLbl val="0"/>
      </c:catAx>
      <c:valAx>
        <c:axId val="123655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63712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26888787661871E-2"/>
          <c:y val="5.3646278986645292E-2"/>
          <c:w val="0.90651525997266869"/>
          <c:h val="0.65766398623526012"/>
        </c:manualLayout>
      </c:layout>
      <c:barChart>
        <c:barDir val="col"/>
        <c:grouping val="stacked"/>
        <c:varyColors val="0"/>
        <c:ser>
          <c:idx val="1"/>
          <c:order val="0"/>
          <c:tx>
            <c:strRef>
              <c:f>'B.4.4'!$C$1</c:f>
              <c:strCache>
                <c:ptCount val="1"/>
                <c:pt idx="0">
                  <c:v>Інші статті поточного рахунку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'B.4.4'!$A$4:$A$9</c:f>
              <c:strCache>
                <c:ptCount val="6"/>
                <c:pt idx="0">
                  <c:v>2015</c:v>
                </c:pt>
                <c:pt idx="1">
                  <c:v>2016</c:v>
                </c:pt>
                <c:pt idx="2">
                  <c:v>2017</c:v>
                </c:pt>
                <c:pt idx="3">
                  <c:v>2018</c:v>
                </c:pt>
                <c:pt idx="4">
                  <c:v>2019</c:v>
                </c:pt>
                <c:pt idx="5">
                  <c:v>I.20</c:v>
                </c:pt>
              </c:strCache>
            </c:strRef>
          </c:cat>
          <c:val>
            <c:numRef>
              <c:f>'B.4.4'!$C$4:$C$9</c:f>
              <c:numCache>
                <c:formatCode>0.0</c:formatCode>
                <c:ptCount val="6"/>
                <c:pt idx="0">
                  <c:v>1.6</c:v>
                </c:pt>
                <c:pt idx="1">
                  <c:v>-1.4</c:v>
                </c:pt>
                <c:pt idx="2">
                  <c:v>-2.4</c:v>
                </c:pt>
                <c:pt idx="3">
                  <c:v>-4.4000000000000004</c:v>
                </c:pt>
                <c:pt idx="4">
                  <c:v>-1.4000000000000004</c:v>
                </c:pt>
                <c:pt idx="5">
                  <c:v>0.29999999999999982</c:v>
                </c:pt>
              </c:numCache>
            </c:numRef>
          </c:val>
          <c:extLst>
            <c:ext xmlns:c16="http://schemas.microsoft.com/office/drawing/2014/chart" uri="{C3380CC4-5D6E-409C-BE32-E72D297353CC}">
              <c16:uniqueId val="{00000000-CFFE-47EF-A393-97D625EF5FF8}"/>
            </c:ext>
          </c:extLst>
        </c:ser>
        <c:ser>
          <c:idx val="0"/>
          <c:order val="1"/>
          <c:tx>
            <c:strRef>
              <c:f>'B.4.4'!$B$1</c:f>
              <c:strCache>
                <c:ptCount val="1"/>
                <c:pt idx="0">
                  <c:v>Реінвестовані прибутки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'B.4.4'!$A$4:$A$9</c:f>
              <c:strCache>
                <c:ptCount val="6"/>
                <c:pt idx="0">
                  <c:v>2015</c:v>
                </c:pt>
                <c:pt idx="1">
                  <c:v>2016</c:v>
                </c:pt>
                <c:pt idx="2">
                  <c:v>2017</c:v>
                </c:pt>
                <c:pt idx="3">
                  <c:v>2018</c:v>
                </c:pt>
                <c:pt idx="4">
                  <c:v>2019</c:v>
                </c:pt>
                <c:pt idx="5">
                  <c:v>I.20</c:v>
                </c:pt>
              </c:strCache>
            </c:strRef>
          </c:cat>
          <c:val>
            <c:numRef>
              <c:f>'B.4.4'!$B$4:$B$9</c:f>
              <c:numCache>
                <c:formatCode>0.0</c:formatCode>
                <c:ptCount val="6"/>
                <c:pt idx="0">
                  <c:v>3.4</c:v>
                </c:pt>
                <c:pt idx="1">
                  <c:v>-0.5</c:v>
                </c:pt>
                <c:pt idx="2">
                  <c:v>-1.1000000000000001</c:v>
                </c:pt>
                <c:pt idx="3">
                  <c:v>-2.1</c:v>
                </c:pt>
                <c:pt idx="4">
                  <c:v>-2.8</c:v>
                </c:pt>
                <c:pt idx="5">
                  <c:v>2</c:v>
                </c:pt>
              </c:numCache>
            </c:numRef>
          </c:val>
          <c:extLst>
            <c:ext xmlns:c16="http://schemas.microsoft.com/office/drawing/2014/chart" uri="{C3380CC4-5D6E-409C-BE32-E72D297353CC}">
              <c16:uniqueId val="{00000001-CFFE-47EF-A393-97D625EF5FF8}"/>
            </c:ext>
          </c:extLst>
        </c:ser>
        <c:dLbls>
          <c:showLegendKey val="0"/>
          <c:showVal val="0"/>
          <c:showCatName val="0"/>
          <c:showSerName val="0"/>
          <c:showPercent val="0"/>
          <c:showBubbleSize val="0"/>
        </c:dLbls>
        <c:gapWidth val="50"/>
        <c:overlap val="100"/>
        <c:axId val="123721984"/>
        <c:axId val="123727872"/>
      </c:barChart>
      <c:lineChart>
        <c:grouping val="standard"/>
        <c:varyColors val="0"/>
        <c:ser>
          <c:idx val="2"/>
          <c:order val="2"/>
          <c:tx>
            <c:strRef>
              <c:f>'B.4.4'!$D$1</c:f>
              <c:strCache>
                <c:ptCount val="1"/>
                <c:pt idx="0">
                  <c:v>Поточний рахунок до перерахунку</c:v>
                </c:pt>
              </c:strCache>
            </c:strRef>
          </c:tx>
          <c:spPr>
            <a:ln w="25400" cap="rnd" cmpd="sng">
              <a:solidFill>
                <a:srgbClr val="7D0532"/>
              </a:solidFill>
              <a:prstDash val="solid"/>
              <a:round/>
            </a:ln>
            <a:effectLst/>
          </c:spPr>
          <c:marker>
            <c:symbol val="none"/>
          </c:marker>
          <c:cat>
            <c:strRef>
              <c:f>'B.4.4'!$A$4:$A$9</c:f>
              <c:strCache>
                <c:ptCount val="6"/>
                <c:pt idx="0">
                  <c:v>2015</c:v>
                </c:pt>
                <c:pt idx="1">
                  <c:v>2016</c:v>
                </c:pt>
                <c:pt idx="2">
                  <c:v>2017</c:v>
                </c:pt>
                <c:pt idx="3">
                  <c:v>2018</c:v>
                </c:pt>
                <c:pt idx="4">
                  <c:v>2019</c:v>
                </c:pt>
                <c:pt idx="5">
                  <c:v>I.20</c:v>
                </c:pt>
              </c:strCache>
            </c:strRef>
          </c:cat>
          <c:val>
            <c:numRef>
              <c:f>'B.4.4'!$D$4:$D$9</c:f>
              <c:numCache>
                <c:formatCode>0.0</c:formatCode>
                <c:ptCount val="6"/>
                <c:pt idx="0">
                  <c:v>1.6</c:v>
                </c:pt>
                <c:pt idx="1">
                  <c:v>-1.3</c:v>
                </c:pt>
                <c:pt idx="2">
                  <c:v>-2.4</c:v>
                </c:pt>
                <c:pt idx="3">
                  <c:v>-4.4000000000000004</c:v>
                </c:pt>
                <c:pt idx="4">
                  <c:v>-1.4</c:v>
                </c:pt>
                <c:pt idx="5">
                  <c:v>0.3</c:v>
                </c:pt>
              </c:numCache>
            </c:numRef>
          </c:val>
          <c:smooth val="0"/>
          <c:extLst>
            <c:ext xmlns:c16="http://schemas.microsoft.com/office/drawing/2014/chart" uri="{C3380CC4-5D6E-409C-BE32-E72D297353CC}">
              <c16:uniqueId val="{00000002-CFFE-47EF-A393-97D625EF5FF8}"/>
            </c:ext>
          </c:extLst>
        </c:ser>
        <c:ser>
          <c:idx val="3"/>
          <c:order val="3"/>
          <c:tx>
            <c:strRef>
              <c:f>'B.4.4'!$E$1</c:f>
              <c:strCache>
                <c:ptCount val="1"/>
                <c:pt idx="0">
                  <c:v>Поточний рахунок після перерахунку</c:v>
                </c:pt>
              </c:strCache>
            </c:strRef>
          </c:tx>
          <c:spPr>
            <a:ln w="25400" cap="rnd" cmpd="sng">
              <a:solidFill>
                <a:srgbClr val="DC4B64"/>
              </a:solidFill>
              <a:prstDash val="solid"/>
              <a:round/>
            </a:ln>
            <a:effectLst/>
          </c:spPr>
          <c:marker>
            <c:symbol val="none"/>
          </c:marker>
          <c:cat>
            <c:strRef>
              <c:f>'B.4.4'!$A$4:$A$9</c:f>
              <c:strCache>
                <c:ptCount val="6"/>
                <c:pt idx="0">
                  <c:v>2015</c:v>
                </c:pt>
                <c:pt idx="1">
                  <c:v>2016</c:v>
                </c:pt>
                <c:pt idx="2">
                  <c:v>2017</c:v>
                </c:pt>
                <c:pt idx="3">
                  <c:v>2018</c:v>
                </c:pt>
                <c:pt idx="4">
                  <c:v>2019</c:v>
                </c:pt>
                <c:pt idx="5">
                  <c:v>I.20</c:v>
                </c:pt>
              </c:strCache>
            </c:strRef>
          </c:cat>
          <c:val>
            <c:numRef>
              <c:f>'B.4.4'!$E$4:$E$9</c:f>
              <c:numCache>
                <c:formatCode>0.0</c:formatCode>
                <c:ptCount val="6"/>
                <c:pt idx="0">
                  <c:v>5</c:v>
                </c:pt>
                <c:pt idx="1">
                  <c:v>-1.9</c:v>
                </c:pt>
                <c:pt idx="2">
                  <c:v>-3.5</c:v>
                </c:pt>
                <c:pt idx="3">
                  <c:v>-6.5</c:v>
                </c:pt>
                <c:pt idx="4">
                  <c:v>-4.2</c:v>
                </c:pt>
                <c:pt idx="5">
                  <c:v>2.2999999999999998</c:v>
                </c:pt>
              </c:numCache>
            </c:numRef>
          </c:val>
          <c:smooth val="0"/>
          <c:extLst>
            <c:ext xmlns:c16="http://schemas.microsoft.com/office/drawing/2014/chart" uri="{C3380CC4-5D6E-409C-BE32-E72D297353CC}">
              <c16:uniqueId val="{00000003-CFFE-47EF-A393-97D625EF5FF8}"/>
            </c:ext>
          </c:extLst>
        </c:ser>
        <c:dLbls>
          <c:showLegendKey val="0"/>
          <c:showVal val="0"/>
          <c:showCatName val="0"/>
          <c:showSerName val="0"/>
          <c:showPercent val="0"/>
          <c:showBubbleSize val="0"/>
        </c:dLbls>
        <c:marker val="1"/>
        <c:smooth val="0"/>
        <c:axId val="123721984"/>
        <c:axId val="123727872"/>
      </c:lineChart>
      <c:catAx>
        <c:axId val="1237219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727872"/>
        <c:crosses val="autoZero"/>
        <c:auto val="1"/>
        <c:lblAlgn val="ctr"/>
        <c:lblOffset val="100"/>
        <c:noMultiLvlLbl val="0"/>
      </c:catAx>
      <c:valAx>
        <c:axId val="123727872"/>
        <c:scaling>
          <c:orientation val="minMax"/>
          <c:max val="6"/>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7219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79038995454561867"/>
          <c:w val="0.92561983471074383"/>
          <c:h val="0.1965065164345981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6572687609075043"/>
        </c:manualLayout>
      </c:layout>
      <c:lineChart>
        <c:grouping val="standard"/>
        <c:varyColors val="0"/>
        <c:ser>
          <c:idx val="0"/>
          <c:order val="0"/>
          <c:tx>
            <c:strRef>
              <c:f>'1.9'!$A$5</c:f>
              <c:strCache>
                <c:ptCount val="1"/>
                <c:pt idx="0">
                  <c:v>1</c:v>
                </c:pt>
              </c:strCache>
            </c:strRef>
          </c:tx>
          <c:spPr>
            <a:ln w="25400" cmpd="sng">
              <a:noFill/>
              <a:prstDash val="solid"/>
            </a:ln>
          </c:spPr>
          <c:marker>
            <c:symbol val="circle"/>
            <c:size val="3"/>
            <c:spPr>
              <a:solidFill>
                <a:srgbClr val="057D46"/>
              </a:solidFill>
              <a:ln w="25400">
                <a:noFill/>
                <a:prstDash val="solid"/>
              </a:ln>
            </c:spPr>
          </c:marker>
          <c:dPt>
            <c:idx val="0"/>
            <c:bubble3D val="0"/>
            <c:extLst>
              <c:ext xmlns:c16="http://schemas.microsoft.com/office/drawing/2014/chart" uri="{C3380CC4-5D6E-409C-BE32-E72D297353CC}">
                <c16:uniqueId val="{00000000-B415-4E2F-BA3F-2DD5CDD8DFEE}"/>
              </c:ext>
            </c:extLst>
          </c:dPt>
          <c:dPt>
            <c:idx val="1"/>
            <c:marker>
              <c:symbol val="circle"/>
              <c:size val="15"/>
            </c:marker>
            <c:bubble3D val="0"/>
            <c:extLst>
              <c:ext xmlns:c16="http://schemas.microsoft.com/office/drawing/2014/chart" uri="{C3380CC4-5D6E-409C-BE32-E72D297353CC}">
                <c16:uniqueId val="{00000001-B415-4E2F-BA3F-2DD5CDD8DFEE}"/>
              </c:ext>
            </c:extLst>
          </c:dPt>
          <c:dPt>
            <c:idx val="3"/>
            <c:marker>
              <c:symbol val="circle"/>
              <c:size val="15"/>
            </c:marker>
            <c:bubble3D val="0"/>
            <c:extLst>
              <c:ext xmlns:c16="http://schemas.microsoft.com/office/drawing/2014/chart" uri="{C3380CC4-5D6E-409C-BE32-E72D297353CC}">
                <c16:uniqueId val="{00000002-B415-4E2F-BA3F-2DD5CDD8DFEE}"/>
              </c:ext>
            </c:extLst>
          </c:dPt>
          <c:dPt>
            <c:idx val="5"/>
            <c:marker>
              <c:symbol val="circle"/>
              <c:size val="13"/>
            </c:marker>
            <c:bubble3D val="0"/>
            <c:extLst>
              <c:ext xmlns:c16="http://schemas.microsoft.com/office/drawing/2014/chart" uri="{C3380CC4-5D6E-409C-BE32-E72D297353CC}">
                <c16:uniqueId val="{00000003-B415-4E2F-BA3F-2DD5CDD8DFEE}"/>
              </c:ext>
            </c:extLst>
          </c:dPt>
          <c:dLbls>
            <c:dLbl>
              <c:idx val="0"/>
              <c:tx>
                <c:rich>
                  <a:bodyPr/>
                  <a:lstStyle/>
                  <a:p>
                    <a:r>
                      <a:rPr lang="en-US"/>
                      <a:t>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5-4E2F-BA3F-2DD5CDD8DFEE}"/>
                </c:ext>
              </c:extLst>
            </c:dLbl>
            <c:dLbl>
              <c:idx val="1"/>
              <c:tx>
                <c:rich>
                  <a:bodyPr/>
                  <a:lstStyle/>
                  <a:p>
                    <a:r>
                      <a:rPr lang="en-US"/>
                      <a:t>17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5-4E2F-BA3F-2DD5CDD8DFEE}"/>
                </c:ext>
              </c:extLst>
            </c:dLbl>
            <c:dLbl>
              <c:idx val="2"/>
              <c:tx>
                <c:rich>
                  <a:bodyPr/>
                  <a:lstStyle/>
                  <a:p>
                    <a:r>
                      <a:rPr lang="en-US"/>
                      <a:t>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15-4E2F-BA3F-2DD5CDD8DFEE}"/>
                </c:ext>
              </c:extLst>
            </c:dLbl>
            <c:dLbl>
              <c:idx val="3"/>
              <c:tx>
                <c:rich>
                  <a:bodyPr/>
                  <a:lstStyle/>
                  <a:p>
                    <a:r>
                      <a:rPr lang="en-US"/>
                      <a:t>17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15-4E2F-BA3F-2DD5CDD8DFEE}"/>
                </c:ext>
              </c:extLst>
            </c:dLbl>
            <c:dLbl>
              <c:idx val="5"/>
              <c:layout>
                <c:manualLayout>
                  <c:x val="-1.9758213401150852E-2"/>
                  <c:y val="-8.6253735397989681E-3"/>
                </c:manualLayout>
              </c:layout>
              <c:tx>
                <c:rich>
                  <a:bodyPr/>
                  <a:lstStyle/>
                  <a:p>
                    <a:r>
                      <a:rPr lang="en-US"/>
                      <a:t>15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15-4E2F-BA3F-2DD5CDD8DF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'1.9'!$D$5:$I$5</c:f>
              <c:numCache>
                <c:formatCode>General</c:formatCode>
                <c:ptCount val="6"/>
                <c:pt idx="1">
                  <c:v>0.125</c:v>
                </c:pt>
                <c:pt idx="3">
                  <c:v>0.125</c:v>
                </c:pt>
                <c:pt idx="5">
                  <c:v>0.125</c:v>
                </c:pt>
              </c:numCache>
            </c:numRef>
          </c:val>
          <c:smooth val="0"/>
          <c:extLst>
            <c:ext xmlns:c16="http://schemas.microsoft.com/office/drawing/2014/chart" uri="{C3380CC4-5D6E-409C-BE32-E72D297353CC}">
              <c16:uniqueId val="{00000005-B415-4E2F-BA3F-2DD5CDD8DFEE}"/>
            </c:ext>
          </c:extLst>
        </c:ser>
        <c:ser>
          <c:idx val="1"/>
          <c:order val="1"/>
          <c:tx>
            <c:strRef>
              <c:f>'1.9'!$A$6</c:f>
              <c:strCache>
                <c:ptCount val="1"/>
                <c:pt idx="0">
                  <c:v>2</c:v>
                </c:pt>
              </c:strCache>
            </c:strRef>
          </c:tx>
          <c:spPr>
            <a:ln w="25400" cmpd="sng">
              <a:noFill/>
              <a:prstDash val="solid"/>
            </a:ln>
          </c:spPr>
          <c:marker>
            <c:symbol val="circle"/>
            <c:size val="5"/>
            <c:spPr>
              <a:solidFill>
                <a:srgbClr val="057C48"/>
              </a:solidFill>
              <a:ln w="25400">
                <a:noFill/>
                <a:prstDash val="solid"/>
              </a:ln>
            </c:spPr>
          </c:marker>
          <c:dPt>
            <c:idx val="0"/>
            <c:marker>
              <c:symbol val="circle"/>
              <c:size val="4"/>
              <c:spPr>
                <a:solidFill>
                  <a:srgbClr val="91C864"/>
                </a:solidFill>
                <a:ln w="25400">
                  <a:noFill/>
                  <a:prstDash val="solid"/>
                </a:ln>
              </c:spPr>
            </c:marker>
            <c:bubble3D val="0"/>
            <c:extLst>
              <c:ext xmlns:c16="http://schemas.microsoft.com/office/drawing/2014/chart" uri="{C3380CC4-5D6E-409C-BE32-E72D297353CC}">
                <c16:uniqueId val="{00000006-B415-4E2F-BA3F-2DD5CDD8DFEE}"/>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07-B415-4E2F-BA3F-2DD5CDD8DFEE}"/>
              </c:ext>
            </c:extLst>
          </c:dPt>
          <c:dPt>
            <c:idx val="2"/>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08-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9-B415-4E2F-BA3F-2DD5CDD8DFEE}"/>
              </c:ext>
            </c:extLst>
          </c:dPt>
          <c:dPt>
            <c:idx val="5"/>
            <c:marker>
              <c:symbol val="circle"/>
              <c:size val="3"/>
            </c:marker>
            <c:bubble3D val="0"/>
            <c:extLst>
              <c:ext xmlns:c16="http://schemas.microsoft.com/office/drawing/2014/chart" uri="{C3380CC4-5D6E-409C-BE32-E72D297353CC}">
                <c16:uniqueId val="{0000000A-B415-4E2F-BA3F-2DD5CDD8DFEE}"/>
              </c:ext>
            </c:extLst>
          </c:dPt>
          <c:dLbls>
            <c:dLbl>
              <c:idx val="0"/>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15-4E2F-BA3F-2DD5CDD8DFEE}"/>
                </c:ext>
              </c:extLst>
            </c:dLbl>
            <c:dLbl>
              <c:idx val="1"/>
              <c:tx>
                <c:rich>
                  <a:bodyPr/>
                  <a:lstStyle/>
                  <a:p>
                    <a:r>
                      <a:rPr lang="en-US"/>
                      <a:t>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15-4E2F-BA3F-2DD5CDD8DFEE}"/>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15-4E2F-BA3F-2DD5CDD8DFEE}"/>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'1.9'!$D$6:$I$6</c:f>
              <c:numCache>
                <c:formatCode>General</c:formatCode>
                <c:ptCount val="6"/>
                <c:pt idx="5">
                  <c:v>0.375</c:v>
                </c:pt>
              </c:numCache>
            </c:numRef>
          </c:val>
          <c:smooth val="0"/>
          <c:extLst>
            <c:ext xmlns:c16="http://schemas.microsoft.com/office/drawing/2014/chart" uri="{C3380CC4-5D6E-409C-BE32-E72D297353CC}">
              <c16:uniqueId val="{0000000B-B415-4E2F-BA3F-2DD5CDD8DFEE}"/>
            </c:ext>
          </c:extLst>
        </c:ser>
        <c:ser>
          <c:idx val="2"/>
          <c:order val="2"/>
          <c:tx>
            <c:strRef>
              <c:f>'1.9'!$A$7</c:f>
              <c:strCache>
                <c:ptCount val="1"/>
                <c:pt idx="0">
                  <c:v>3</c:v>
                </c:pt>
              </c:strCache>
            </c:strRef>
          </c:tx>
          <c:spPr>
            <a:ln w="19050">
              <a:noFill/>
            </a:ln>
          </c:spPr>
          <c:marker>
            <c:symbol val="circle"/>
            <c:size val="5"/>
            <c:spPr>
              <a:solidFill>
                <a:srgbClr val="43527A"/>
              </a:solidFill>
              <a:ln w="25400">
                <a:noFill/>
                <a:prstDash val="solid"/>
              </a:ln>
            </c:spPr>
          </c:marker>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'1.9'!$D$7:$I$7</c:f>
              <c:numCache>
                <c:formatCode>General</c:formatCode>
                <c:ptCount val="6"/>
              </c:numCache>
            </c:numRef>
          </c:val>
          <c:smooth val="0"/>
          <c:extLst>
            <c:ext xmlns:c16="http://schemas.microsoft.com/office/drawing/2014/chart" uri="{C3380CC4-5D6E-409C-BE32-E72D297353CC}">
              <c16:uniqueId val="{0000000C-B415-4E2F-BA3F-2DD5CDD8DFEE}"/>
            </c:ext>
          </c:extLst>
        </c:ser>
        <c:ser>
          <c:idx val="3"/>
          <c:order val="3"/>
          <c:tx>
            <c:strRef>
              <c:f>'1.9'!$A$8</c:f>
              <c:strCache>
                <c:ptCount val="1"/>
                <c:pt idx="0">
                  <c:v>4</c:v>
                </c:pt>
              </c:strCache>
            </c:strRef>
          </c:tx>
          <c:spPr>
            <a:ln w="19050">
              <a:noFill/>
            </a:ln>
          </c:spPr>
          <c:marker>
            <c:symbol val="circle"/>
            <c:size val="2"/>
            <c:spPr>
              <a:solidFill>
                <a:srgbClr val="FF7518"/>
              </a:solidFill>
              <a:ln w="25400">
                <a:noFill/>
                <a:prstDash val="solid"/>
              </a:ln>
            </c:spPr>
          </c:marker>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'1.9'!$D$8:$I$8</c:f>
              <c:numCache>
                <c:formatCode>General</c:formatCode>
                <c:ptCount val="6"/>
              </c:numCache>
            </c:numRef>
          </c:val>
          <c:smooth val="0"/>
          <c:extLst>
            <c:ext xmlns:c16="http://schemas.microsoft.com/office/drawing/2014/chart" uri="{C3380CC4-5D6E-409C-BE32-E72D297353CC}">
              <c16:uniqueId val="{0000000D-B415-4E2F-BA3F-2DD5CDD8DFEE}"/>
            </c:ext>
          </c:extLst>
        </c:ser>
        <c:ser>
          <c:idx val="4"/>
          <c:order val="4"/>
          <c:tx>
            <c:strRef>
              <c:f>'1.9'!$A$9</c:f>
              <c:strCache>
                <c:ptCount val="1"/>
                <c:pt idx="0">
                  <c:v>5</c:v>
                </c:pt>
              </c:strCache>
            </c:strRef>
          </c:tx>
          <c:spPr>
            <a:ln w="19050">
              <a:noFill/>
            </a:ln>
          </c:spPr>
          <c:marker>
            <c:symbol val="circle"/>
            <c:size val="3"/>
            <c:spPr>
              <a:solidFill>
                <a:srgbClr val="91C864"/>
              </a:solidFill>
              <a:ln w="25400">
                <a:noFill/>
                <a:prstDash val="solid"/>
              </a:ln>
            </c:spPr>
          </c:marker>
          <c:dPt>
            <c:idx val="5"/>
            <c:marker>
              <c:spPr>
                <a:solidFill>
                  <a:srgbClr val="057D46"/>
                </a:solidFill>
                <a:ln w="25400">
                  <a:noFill/>
                  <a:prstDash val="solid"/>
                </a:ln>
              </c:spPr>
            </c:marker>
            <c:bubble3D val="0"/>
            <c:extLst>
              <c:ext xmlns:c16="http://schemas.microsoft.com/office/drawing/2014/chart" uri="{C3380CC4-5D6E-409C-BE32-E72D297353CC}">
                <c16:uniqueId val="{0000000E-B415-4E2F-BA3F-2DD5CDD8DFEE}"/>
              </c:ext>
            </c:extLst>
          </c:dPt>
          <c:dLbls>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'1.9'!$D$9:$I$9</c:f>
              <c:numCache>
                <c:formatCode>General</c:formatCode>
                <c:ptCount val="6"/>
                <c:pt idx="5">
                  <c:v>1.125</c:v>
                </c:pt>
              </c:numCache>
            </c:numRef>
          </c:val>
          <c:smooth val="0"/>
          <c:extLst>
            <c:ext xmlns:c16="http://schemas.microsoft.com/office/drawing/2014/chart" uri="{C3380CC4-5D6E-409C-BE32-E72D297353CC}">
              <c16:uniqueId val="{0000000F-B415-4E2F-BA3F-2DD5CDD8DFEE}"/>
            </c:ext>
          </c:extLst>
        </c:ser>
        <c:ser>
          <c:idx val="5"/>
          <c:order val="5"/>
          <c:tx>
            <c:strRef>
              <c:f>'1.9'!$A$10</c:f>
              <c:strCache>
                <c:ptCount val="1"/>
                <c:pt idx="0">
                  <c:v>6</c:v>
                </c:pt>
              </c:strCache>
            </c:strRef>
          </c:tx>
          <c:spPr>
            <a:ln w="19050">
              <a:noFill/>
            </a:ln>
          </c:spPr>
          <c:marker>
            <c:symbol val="circle"/>
            <c:size val="6"/>
            <c:spPr>
              <a:solidFill>
                <a:srgbClr val="91C864"/>
              </a:solidFill>
              <a:ln w="25400">
                <a:noFill/>
                <a:prstDash val="solid"/>
              </a:ln>
            </c:spPr>
          </c:marker>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'1.9'!$D$10:$I$10</c:f>
              <c:numCache>
                <c:formatCode>General</c:formatCode>
                <c:ptCount val="6"/>
              </c:numCache>
            </c:numRef>
          </c:val>
          <c:smooth val="0"/>
          <c:extLst>
            <c:ext xmlns:c16="http://schemas.microsoft.com/office/drawing/2014/chart" uri="{C3380CC4-5D6E-409C-BE32-E72D297353CC}">
              <c16:uniqueId val="{00000010-B415-4E2F-BA3F-2DD5CDD8DFEE}"/>
            </c:ext>
          </c:extLst>
        </c:ser>
        <c:ser>
          <c:idx val="6"/>
          <c:order val="6"/>
          <c:tx>
            <c:strRef>
              <c:f>'1.9'!$A$11</c:f>
              <c:strCache>
                <c:ptCount val="1"/>
                <c:pt idx="0">
                  <c:v>7</c:v>
                </c:pt>
              </c:strCache>
            </c:strRef>
          </c:tx>
          <c:spPr>
            <a:ln w="19050">
              <a:noFill/>
            </a:ln>
          </c:spPr>
          <c:marker>
            <c:symbol val="circle"/>
            <c:size val="3"/>
            <c:spPr>
              <a:solidFill>
                <a:srgbClr val="91C864"/>
              </a:solidFill>
              <a:ln w="25400">
                <a:noFill/>
                <a:prstDash val="solid"/>
              </a:ln>
            </c:spPr>
          </c:marker>
          <c:dPt>
            <c:idx val="0"/>
            <c:marker>
              <c:symbol val="circle"/>
              <c:size val="12"/>
            </c:marker>
            <c:bubble3D val="0"/>
            <c:extLst>
              <c:ext xmlns:c16="http://schemas.microsoft.com/office/drawing/2014/chart" uri="{C3380CC4-5D6E-409C-BE32-E72D297353CC}">
                <c16:uniqueId val="{00000011-B415-4E2F-BA3F-2DD5CDD8DFEE}"/>
              </c:ext>
            </c:extLst>
          </c:dPt>
          <c:dPt>
            <c:idx val="2"/>
            <c:marker>
              <c:symbol val="circle"/>
              <c:size val="7"/>
            </c:marker>
            <c:bubble3D val="0"/>
            <c:extLst>
              <c:ext xmlns:c16="http://schemas.microsoft.com/office/drawing/2014/chart" uri="{C3380CC4-5D6E-409C-BE32-E72D297353CC}">
                <c16:uniqueId val="{00000012-B415-4E2F-BA3F-2DD5CDD8DFEE}"/>
              </c:ext>
            </c:extLst>
          </c:dPt>
          <c:dLbls>
            <c:dLbl>
              <c:idx val="0"/>
              <c:tx>
                <c:rich>
                  <a:bodyPr/>
                  <a:lstStyle/>
                  <a:p>
                    <a:r>
                      <a:rPr lang="en-US"/>
                      <a:t>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15-4E2F-BA3F-2DD5CDD8DFEE}"/>
                </c:ext>
              </c:extLst>
            </c:dLbl>
            <c:dLbl>
              <c:idx val="2"/>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15-4E2F-BA3F-2DD5CDD8DFEE}"/>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15-4E2F-BA3F-2DD5CDD8DF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'1.9'!$D$11:$I$11</c:f>
              <c:numCache>
                <c:formatCode>General</c:formatCode>
                <c:ptCount val="6"/>
                <c:pt idx="0">
                  <c:v>1.625</c:v>
                </c:pt>
                <c:pt idx="2">
                  <c:v>1.625</c:v>
                </c:pt>
                <c:pt idx="4">
                  <c:v>1.625</c:v>
                </c:pt>
              </c:numCache>
            </c:numRef>
          </c:val>
          <c:smooth val="0"/>
          <c:extLst>
            <c:ext xmlns:c16="http://schemas.microsoft.com/office/drawing/2014/chart" uri="{C3380CC4-5D6E-409C-BE32-E72D297353CC}">
              <c16:uniqueId val="{00000014-B415-4E2F-BA3F-2DD5CDD8DFEE}"/>
            </c:ext>
          </c:extLst>
        </c:ser>
        <c:ser>
          <c:idx val="7"/>
          <c:order val="7"/>
          <c:tx>
            <c:strRef>
              <c:f>'1.9'!$A$12</c:f>
              <c:strCache>
                <c:ptCount val="1"/>
                <c:pt idx="0">
                  <c:v>8</c:v>
                </c:pt>
              </c:strCache>
            </c:strRef>
          </c:tx>
          <c:spPr>
            <a:ln w="25400" cmpd="sng">
              <a:noFill/>
              <a:prstDash val="solid"/>
            </a:ln>
          </c:spPr>
          <c:marker>
            <c:symbol val="circle"/>
            <c:size val="5"/>
            <c:spPr>
              <a:solidFill>
                <a:srgbClr val="43527A"/>
              </a:solidFill>
              <a:ln w="25400">
                <a:noFill/>
                <a:prstDash val="solid"/>
              </a:ln>
            </c:spPr>
          </c:marker>
          <c:dPt>
            <c:idx val="0"/>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5-B415-4E2F-BA3F-2DD5CDD8DFEE}"/>
              </c:ext>
            </c:extLst>
          </c:dPt>
          <c:dPt>
            <c:idx val="1"/>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16-B415-4E2F-BA3F-2DD5CDD8DFEE}"/>
              </c:ext>
            </c:extLst>
          </c:dPt>
          <c:dPt>
            <c:idx val="2"/>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7-B415-4E2F-BA3F-2DD5CDD8DFEE}"/>
              </c:ext>
            </c:extLst>
          </c:dPt>
          <c:dPt>
            <c:idx val="3"/>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18-B415-4E2F-BA3F-2DD5CDD8DFEE}"/>
              </c:ext>
            </c:extLst>
          </c:dPt>
          <c:dPt>
            <c:idx val="4"/>
            <c:marker>
              <c:symbol val="circle"/>
              <c:size val="7"/>
              <c:spPr>
                <a:solidFill>
                  <a:srgbClr val="91C864"/>
                </a:solidFill>
                <a:ln w="25400">
                  <a:noFill/>
                  <a:prstDash val="solid"/>
                </a:ln>
              </c:spPr>
            </c:marker>
            <c:bubble3D val="0"/>
            <c:extLst>
              <c:ext xmlns:c16="http://schemas.microsoft.com/office/drawing/2014/chart" uri="{C3380CC4-5D6E-409C-BE32-E72D297353CC}">
                <c16:uniqueId val="{00000019-B415-4E2F-BA3F-2DD5CDD8DFEE}"/>
              </c:ext>
            </c:extLst>
          </c:dPt>
          <c:dLbls>
            <c:dLbl>
              <c:idx val="0"/>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15-4E2F-BA3F-2DD5CDD8DFEE}"/>
                </c:ext>
              </c:extLst>
            </c:dLbl>
            <c:dLbl>
              <c:idx val="1"/>
              <c:tx>
                <c:rich>
                  <a:bodyPr/>
                  <a:lstStyle/>
                  <a:p>
                    <a:r>
                      <a:rPr lang="en-US"/>
                      <a:t>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415-4E2F-BA3F-2DD5CDD8DFEE}"/>
                </c:ext>
              </c:extLst>
            </c:dLbl>
            <c:dLbl>
              <c:idx val="2"/>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415-4E2F-BA3F-2DD5CDD8DFEE}"/>
                </c:ext>
              </c:extLst>
            </c:dLbl>
            <c:dLbl>
              <c:idx val="3"/>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415-4E2F-BA3F-2DD5CDD8DFEE}"/>
                </c:ext>
              </c:extLst>
            </c:dLbl>
            <c:dLbl>
              <c:idx val="4"/>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415-4E2F-BA3F-2DD5CDD8DFEE}"/>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'1.9'!$D$12:$I$12</c:f>
              <c:numCache>
                <c:formatCode>General</c:formatCode>
                <c:ptCount val="6"/>
                <c:pt idx="0">
                  <c:v>1.875</c:v>
                </c:pt>
                <c:pt idx="2">
                  <c:v>1.875</c:v>
                </c:pt>
                <c:pt idx="4">
                  <c:v>1.875</c:v>
                </c:pt>
              </c:numCache>
            </c:numRef>
          </c:val>
          <c:smooth val="0"/>
          <c:extLst>
            <c:ext xmlns:c16="http://schemas.microsoft.com/office/drawing/2014/chart" uri="{C3380CC4-5D6E-409C-BE32-E72D297353CC}">
              <c16:uniqueId val="{0000001A-B415-4E2F-BA3F-2DD5CDD8DFEE}"/>
            </c:ext>
          </c:extLst>
        </c:ser>
        <c:ser>
          <c:idx val="8"/>
          <c:order val="8"/>
          <c:tx>
            <c:strRef>
              <c:f>'1.9'!$A$13</c:f>
              <c:strCache>
                <c:ptCount val="1"/>
                <c:pt idx="0">
                  <c:v>9</c:v>
                </c:pt>
              </c:strCache>
            </c:strRef>
          </c:tx>
          <c:spPr>
            <a:ln w="25400" cmpd="sng">
              <a:noFill/>
              <a:prstDash val="solid"/>
            </a:ln>
          </c:spPr>
          <c:marker>
            <c:symbol val="circle"/>
            <c:size val="2"/>
            <c:spPr>
              <a:solidFill>
                <a:srgbClr val="FF7518"/>
              </a:solidFill>
              <a:ln w="25400">
                <a:noFill/>
                <a:prstDash val="solid"/>
              </a:ln>
            </c:spPr>
          </c:marker>
          <c:dPt>
            <c:idx val="0"/>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B-B415-4E2F-BA3F-2DD5CDD8DFEE}"/>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1C-B415-4E2F-BA3F-2DD5CDD8DFEE}"/>
              </c:ext>
            </c:extLst>
          </c:dPt>
          <c:dPt>
            <c:idx val="2"/>
            <c:marker>
              <c:symbol val="circle"/>
              <c:size val="7"/>
              <c:spPr>
                <a:solidFill>
                  <a:srgbClr val="91C864"/>
                </a:solidFill>
                <a:ln w="25400">
                  <a:noFill/>
                  <a:prstDash val="solid"/>
                </a:ln>
              </c:spPr>
            </c:marker>
            <c:bubble3D val="0"/>
            <c:extLst>
              <c:ext xmlns:c16="http://schemas.microsoft.com/office/drawing/2014/chart" uri="{C3380CC4-5D6E-409C-BE32-E72D297353CC}">
                <c16:uniqueId val="{0000001D-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1E-B415-4E2F-BA3F-2DD5CDD8DFEE}"/>
              </c:ext>
            </c:extLst>
          </c:dPt>
          <c:dPt>
            <c:idx val="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1F-B415-4E2F-BA3F-2DD5CDD8DFEE}"/>
              </c:ext>
            </c:extLst>
          </c:dPt>
          <c:dLbls>
            <c:dLbl>
              <c:idx val="0"/>
              <c:layout>
                <c:manualLayout>
                  <c:x val="-8.3030821106173207E-3"/>
                  <c:y val="0"/>
                </c:manualLayout>
              </c:layout>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415-4E2F-BA3F-2DD5CDD8DFEE}"/>
                </c:ext>
              </c:extLst>
            </c:dLbl>
            <c:dLbl>
              <c:idx val="1"/>
              <c:tx>
                <c:rich>
                  <a:bodyPr/>
                  <a:lstStyle/>
                  <a:p>
                    <a:r>
                      <a:rPr lang="en-US"/>
                      <a:t>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415-4E2F-BA3F-2DD5CDD8DFEE}"/>
                </c:ext>
              </c:extLst>
            </c:dLbl>
            <c:dLbl>
              <c:idx val="2"/>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415-4E2F-BA3F-2DD5CDD8DFEE}"/>
                </c:ext>
              </c:extLst>
            </c:dLbl>
            <c:dLbl>
              <c:idx val="3"/>
              <c:tx>
                <c:rich>
                  <a:bodyPr/>
                  <a:lstStyle/>
                  <a:p>
                    <a:r>
                      <a:rPr lang="en-US"/>
                      <a:t>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415-4E2F-BA3F-2DD5CDD8DFEE}"/>
                </c:ext>
              </c:extLst>
            </c:dLbl>
            <c:dLbl>
              <c:idx val="4"/>
              <c:tx>
                <c:rich>
                  <a:bodyPr/>
                  <a:lstStyle/>
                  <a:p>
                    <a:r>
                      <a:rPr lang="en-US"/>
                      <a:t>3</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415-4E2F-BA3F-2DD5CDD8DFEE}"/>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'1.9'!$D$13:$I$13</c:f>
              <c:numCache>
                <c:formatCode>General</c:formatCode>
                <c:ptCount val="6"/>
                <c:pt idx="2">
                  <c:v>2.125</c:v>
                </c:pt>
                <c:pt idx="4">
                  <c:v>2.125</c:v>
                </c:pt>
              </c:numCache>
            </c:numRef>
          </c:val>
          <c:smooth val="0"/>
          <c:extLst>
            <c:ext xmlns:c16="http://schemas.microsoft.com/office/drawing/2014/chart" uri="{C3380CC4-5D6E-409C-BE32-E72D297353CC}">
              <c16:uniqueId val="{00000020-B415-4E2F-BA3F-2DD5CDD8DFEE}"/>
            </c:ext>
          </c:extLst>
        </c:ser>
        <c:ser>
          <c:idx val="9"/>
          <c:order val="9"/>
          <c:tx>
            <c:strRef>
              <c:f>'1.9'!$A$14</c:f>
              <c:strCache>
                <c:ptCount val="1"/>
                <c:pt idx="0">
                  <c:v>10</c:v>
                </c:pt>
              </c:strCache>
            </c:strRef>
          </c:tx>
          <c:spPr>
            <a:ln w="25400" cmpd="sng">
              <a:noFill/>
              <a:prstDash val="solid"/>
            </a:ln>
          </c:spPr>
          <c:marker>
            <c:symbol val="circle"/>
            <c:size val="6"/>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21-B415-4E2F-BA3F-2DD5CDD8DFEE}"/>
              </c:ext>
            </c:extLst>
          </c:dPt>
          <c:dPt>
            <c:idx val="1"/>
            <c:marker>
              <c:symbol val="circle"/>
              <c:size val="8"/>
              <c:spPr>
                <a:solidFill>
                  <a:srgbClr val="057D46"/>
                </a:solidFill>
                <a:ln w="25400">
                  <a:noFill/>
                  <a:prstDash val="solid"/>
                </a:ln>
              </c:spPr>
            </c:marker>
            <c:bubble3D val="0"/>
            <c:extLst>
              <c:ext xmlns:c16="http://schemas.microsoft.com/office/drawing/2014/chart" uri="{C3380CC4-5D6E-409C-BE32-E72D297353CC}">
                <c16:uniqueId val="{00000022-B415-4E2F-BA3F-2DD5CDD8DFEE}"/>
              </c:ext>
            </c:extLst>
          </c:dPt>
          <c:dPt>
            <c:idx val="2"/>
            <c:marker>
              <c:symbol val="circle"/>
              <c:size val="5"/>
            </c:marker>
            <c:bubble3D val="0"/>
            <c:extLst>
              <c:ext xmlns:c16="http://schemas.microsoft.com/office/drawing/2014/chart" uri="{C3380CC4-5D6E-409C-BE32-E72D297353CC}">
                <c16:uniqueId val="{00000023-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4-B415-4E2F-BA3F-2DD5CDD8DFEE}"/>
              </c:ext>
            </c:extLst>
          </c:dPt>
          <c:dLbls>
            <c:dLbl>
              <c:idx val="0"/>
              <c:tx>
                <c:rich>
                  <a:bodyPr/>
                  <a:lstStyle/>
                  <a:p>
                    <a:r>
                      <a:rPr lang="en-US"/>
                      <a:t>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415-4E2F-BA3F-2DD5CDD8DFEE}"/>
                </c:ext>
              </c:extLst>
            </c:dLbl>
            <c:dLbl>
              <c:idx val="1"/>
              <c:tx>
                <c:rich>
                  <a:bodyPr/>
                  <a:lstStyle/>
                  <a:p>
                    <a:r>
                      <a:rPr lang="en-US"/>
                      <a:t>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415-4E2F-BA3F-2DD5CDD8DFEE}"/>
                </c:ext>
              </c:extLst>
            </c:dLbl>
            <c:dLbl>
              <c:idx val="2"/>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415-4E2F-BA3F-2DD5CDD8DFEE}"/>
                </c:ext>
              </c:extLst>
            </c:dLbl>
            <c:dLbl>
              <c:idx val="4"/>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'1.9'!$D$14:$I$14</c:f>
              <c:numCache>
                <c:formatCode>General</c:formatCode>
                <c:ptCount val="6"/>
                <c:pt idx="2">
                  <c:v>2.375</c:v>
                </c:pt>
                <c:pt idx="4">
                  <c:v>2.375</c:v>
                </c:pt>
              </c:numCache>
            </c:numRef>
          </c:val>
          <c:smooth val="0"/>
          <c:extLst>
            <c:ext xmlns:c16="http://schemas.microsoft.com/office/drawing/2014/chart" uri="{C3380CC4-5D6E-409C-BE32-E72D297353CC}">
              <c16:uniqueId val="{00000026-B415-4E2F-BA3F-2DD5CDD8DFEE}"/>
            </c:ext>
          </c:extLst>
        </c:ser>
        <c:ser>
          <c:idx val="10"/>
          <c:order val="10"/>
          <c:tx>
            <c:strRef>
              <c:f>'1.9'!$A$15</c:f>
              <c:strCache>
                <c:ptCount val="1"/>
                <c:pt idx="0">
                  <c:v>11</c:v>
                </c:pt>
              </c:strCache>
            </c:strRef>
          </c:tx>
          <c:spPr>
            <a:ln w="25400" cmpd="sng">
              <a:noFill/>
              <a:prstDash val="solid"/>
            </a:ln>
          </c:spPr>
          <c:marker>
            <c:symbol val="circle"/>
            <c:size val="4"/>
            <c:spPr>
              <a:solidFill>
                <a:srgbClr val="91C864"/>
              </a:solidFill>
              <a:ln w="25400">
                <a:noFill/>
                <a:prstDash val="solid"/>
              </a:ln>
            </c:spPr>
          </c:marker>
          <c:dPt>
            <c:idx val="2"/>
            <c:bubble3D val="0"/>
            <c:extLst>
              <c:ext xmlns:c16="http://schemas.microsoft.com/office/drawing/2014/chart" uri="{C3380CC4-5D6E-409C-BE32-E72D297353CC}">
                <c16:uniqueId val="{00000027-B415-4E2F-BA3F-2DD5CDD8DFEE}"/>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28-B415-4E2F-BA3F-2DD5CDD8DFEE}"/>
              </c:ext>
            </c:extLst>
          </c:dPt>
          <c:dLbls>
            <c:dLbl>
              <c:idx val="0"/>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415-4E2F-BA3F-2DD5CDD8DFEE}"/>
                </c:ext>
              </c:extLst>
            </c:dLbl>
            <c:dLbl>
              <c:idx val="2"/>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415-4E2F-BA3F-2DD5CDD8DFEE}"/>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415-4E2F-BA3F-2DD5CDD8DFEE}"/>
                </c:ext>
              </c:extLst>
            </c:dLbl>
            <c:dLbl>
              <c:idx val="4"/>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'1.9'!$D$15:$I$15</c:f>
              <c:numCache>
                <c:formatCode>General</c:formatCode>
                <c:ptCount val="6"/>
                <c:pt idx="4">
                  <c:v>2.625</c:v>
                </c:pt>
              </c:numCache>
            </c:numRef>
          </c:val>
          <c:smooth val="0"/>
          <c:extLst>
            <c:ext xmlns:c16="http://schemas.microsoft.com/office/drawing/2014/chart" uri="{C3380CC4-5D6E-409C-BE32-E72D297353CC}">
              <c16:uniqueId val="{0000002B-B415-4E2F-BA3F-2DD5CDD8DFEE}"/>
            </c:ext>
          </c:extLst>
        </c:ser>
        <c:ser>
          <c:idx val="11"/>
          <c:order val="11"/>
          <c:tx>
            <c:strRef>
              <c:f>'1.9'!$A$16</c:f>
              <c:strCache>
                <c:ptCount val="1"/>
                <c:pt idx="0">
                  <c:v>12</c:v>
                </c:pt>
              </c:strCache>
            </c:strRef>
          </c:tx>
          <c:spPr>
            <a:ln w="25400" cmpd="sng">
              <a:noFill/>
              <a:prstDash val="solid"/>
            </a:ln>
          </c:spPr>
          <c:marker>
            <c:symbol val="circle"/>
            <c:size val="3"/>
            <c:spPr>
              <a:solidFill>
                <a:srgbClr val="91C864"/>
              </a:solidFill>
              <a:ln w="25400">
                <a:noFill/>
                <a:prstDash val="solid"/>
              </a:ln>
            </c:spPr>
          </c:marker>
          <c:dPt>
            <c:idx val="2"/>
            <c:bubble3D val="0"/>
            <c:extLst>
              <c:ext xmlns:c16="http://schemas.microsoft.com/office/drawing/2014/chart" uri="{C3380CC4-5D6E-409C-BE32-E72D297353CC}">
                <c16:uniqueId val="{0000002C-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D-B415-4E2F-BA3F-2DD5CDD8DFEE}"/>
              </c:ext>
            </c:extLst>
          </c:dPt>
          <c:dPt>
            <c:idx val="4"/>
            <c:marker>
              <c:symbol val="circle"/>
              <c:size val="4"/>
            </c:marker>
            <c:bubble3D val="0"/>
            <c:extLst>
              <c:ext xmlns:c16="http://schemas.microsoft.com/office/drawing/2014/chart" uri="{C3380CC4-5D6E-409C-BE32-E72D297353CC}">
                <c16:uniqueId val="{0000002E-B415-4E2F-BA3F-2DD5CDD8DFEE}"/>
              </c:ext>
            </c:extLst>
          </c:dPt>
          <c:dLbls>
            <c:dLbl>
              <c:idx val="0"/>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415-4E2F-BA3F-2DD5CDD8DFEE}"/>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415-4E2F-BA3F-2DD5CDD8DFEE}"/>
                </c:ext>
              </c:extLst>
            </c:dLbl>
            <c:dLbl>
              <c:idx val="4"/>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'1.9'!$D$16:$I$16</c:f>
              <c:numCache>
                <c:formatCode>General</c:formatCode>
                <c:ptCount val="6"/>
                <c:pt idx="4">
                  <c:v>2.875</c:v>
                </c:pt>
              </c:numCache>
            </c:numRef>
          </c:val>
          <c:smooth val="0"/>
          <c:extLst>
            <c:ext xmlns:c16="http://schemas.microsoft.com/office/drawing/2014/chart" uri="{C3380CC4-5D6E-409C-BE32-E72D297353CC}">
              <c16:uniqueId val="{00000030-B415-4E2F-BA3F-2DD5CDD8DFEE}"/>
            </c:ext>
          </c:extLst>
        </c:ser>
        <c:ser>
          <c:idx val="12"/>
          <c:order val="12"/>
          <c:tx>
            <c:strRef>
              <c:f>'1.9'!$A$17</c:f>
              <c:strCache>
                <c:ptCount val="1"/>
                <c:pt idx="0">
                  <c:v>13</c:v>
                </c:pt>
              </c:strCache>
            </c:strRef>
          </c:tx>
          <c:spPr>
            <a:ln w="25400" cmpd="sng">
              <a:noFill/>
              <a:prstDash val="solid"/>
            </a:ln>
          </c:spPr>
          <c:marker>
            <c:symbol val="circle"/>
            <c:size val="3"/>
            <c:spPr>
              <a:solidFill>
                <a:srgbClr val="91C864"/>
              </a:solidFill>
              <a:ln w="25400">
                <a:noFill/>
                <a:prstDash val="solid"/>
              </a:ln>
            </c:spPr>
          </c:marker>
          <c:dPt>
            <c:idx val="2"/>
            <c:bubble3D val="0"/>
            <c:extLst>
              <c:ext xmlns:c16="http://schemas.microsoft.com/office/drawing/2014/chart" uri="{C3380CC4-5D6E-409C-BE32-E72D297353CC}">
                <c16:uniqueId val="{00000031-B415-4E2F-BA3F-2DD5CDD8DFEE}"/>
              </c:ext>
            </c:extLst>
          </c:dPt>
          <c:dPt>
            <c:idx val="3"/>
            <c:bubble3D val="0"/>
            <c:extLst>
              <c:ext xmlns:c16="http://schemas.microsoft.com/office/drawing/2014/chart" uri="{C3380CC4-5D6E-409C-BE32-E72D297353CC}">
                <c16:uniqueId val="{00000032-B415-4E2F-BA3F-2DD5CDD8DFEE}"/>
              </c:ext>
            </c:extLst>
          </c:dPt>
          <c:dLbls>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415-4E2F-BA3F-2DD5CDD8DFEE}"/>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'1.9'!$D$17:$I$17</c:f>
              <c:numCache>
                <c:formatCode>General</c:formatCode>
                <c:ptCount val="6"/>
              </c:numCache>
            </c:numRef>
          </c:val>
          <c:smooth val="0"/>
          <c:extLst>
            <c:ext xmlns:c16="http://schemas.microsoft.com/office/drawing/2014/chart" uri="{C3380CC4-5D6E-409C-BE32-E72D297353CC}">
              <c16:uniqueId val="{00000033-B415-4E2F-BA3F-2DD5CDD8DFEE}"/>
            </c:ext>
          </c:extLst>
        </c:ser>
        <c:ser>
          <c:idx val="13"/>
          <c:order val="13"/>
          <c:tx>
            <c:strRef>
              <c:f>'1.9'!$A$18</c:f>
              <c:strCache>
                <c:ptCount val="1"/>
                <c:pt idx="0">
                  <c:v>Медіана (черв.)</c:v>
                </c:pt>
              </c:strCache>
            </c:strRef>
          </c:tx>
          <c:spPr>
            <a:ln w="19050">
              <a:solidFill>
                <a:srgbClr val="7D0532"/>
              </a:solidFill>
            </a:ln>
          </c:spPr>
          <c:marker>
            <c:symbol val="none"/>
          </c:marker>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'1.9'!$D$18:$I$18</c:f>
              <c:numCache>
                <c:formatCode>General</c:formatCode>
                <c:ptCount val="6"/>
                <c:pt idx="1">
                  <c:v>0.125</c:v>
                </c:pt>
                <c:pt idx="2">
                  <c:v>0.125</c:v>
                </c:pt>
                <c:pt idx="3">
                  <c:v>0.125</c:v>
                </c:pt>
                <c:pt idx="4">
                  <c:v>0.125</c:v>
                </c:pt>
                <c:pt idx="5">
                  <c:v>0.125</c:v>
                </c:pt>
              </c:numCache>
            </c:numRef>
          </c:val>
          <c:smooth val="0"/>
          <c:extLst>
            <c:ext xmlns:c16="http://schemas.microsoft.com/office/drawing/2014/chart" uri="{C3380CC4-5D6E-409C-BE32-E72D297353CC}">
              <c16:uniqueId val="{00000034-B415-4E2F-BA3F-2DD5CDD8DFEE}"/>
            </c:ext>
          </c:extLst>
        </c:ser>
        <c:ser>
          <c:idx val="14"/>
          <c:order val="14"/>
          <c:tx>
            <c:strRef>
              <c:f>'1.9'!$A$19</c:f>
              <c:strCache>
                <c:ptCount val="1"/>
                <c:pt idx="0">
                  <c:v>Медіана (груд.)</c:v>
                </c:pt>
              </c:strCache>
            </c:strRef>
          </c:tx>
          <c:spPr>
            <a:ln w="19050">
              <a:solidFill>
                <a:srgbClr val="7D0532"/>
              </a:solidFill>
              <a:prstDash val="sysDot"/>
            </a:ln>
          </c:spPr>
          <c:marker>
            <c:symbol val="none"/>
          </c:marker>
          <c:cat>
            <c:multiLvlStrRef>
              <c:f>'1.9'!$D$1:$I$2</c:f>
              <c:multiLvlStrCache>
                <c:ptCount val="6"/>
                <c:lvl>
                  <c:pt idx="0">
                    <c:v>Груд.</c:v>
                  </c:pt>
                  <c:pt idx="1">
                    <c:v>Черв.</c:v>
                  </c:pt>
                  <c:pt idx="2">
                    <c:v>Груд.</c:v>
                  </c:pt>
                  <c:pt idx="3">
                    <c:v>Черв.</c:v>
                  </c:pt>
                  <c:pt idx="4">
                    <c:v>Груд.</c:v>
                  </c:pt>
                  <c:pt idx="5">
                    <c:v>Черв.</c:v>
                  </c:pt>
                </c:lvl>
                <c:lvl>
                  <c:pt idx="0">
                    <c:v>2020</c:v>
                  </c:pt>
                  <c:pt idx="2">
                    <c:v>2021</c:v>
                  </c:pt>
                  <c:pt idx="4">
                    <c:v>2022</c:v>
                  </c:pt>
                </c:lvl>
              </c:multiLvlStrCache>
            </c:multiLvlStrRef>
          </c:cat>
          <c:val>
            <c:numRef>
              <c:f>'1.9'!$D$19:$I$19</c:f>
              <c:numCache>
                <c:formatCode>General</c:formatCode>
                <c:ptCount val="6"/>
                <c:pt idx="0">
                  <c:v>1.625</c:v>
                </c:pt>
                <c:pt idx="1">
                  <c:v>1.75</c:v>
                </c:pt>
                <c:pt idx="2">
                  <c:v>1.875</c:v>
                </c:pt>
                <c:pt idx="3">
                  <c:v>2</c:v>
                </c:pt>
                <c:pt idx="4">
                  <c:v>2.125</c:v>
                </c:pt>
              </c:numCache>
            </c:numRef>
          </c:val>
          <c:smooth val="0"/>
          <c:extLst>
            <c:ext xmlns:c16="http://schemas.microsoft.com/office/drawing/2014/chart" uri="{C3380CC4-5D6E-409C-BE32-E72D297353CC}">
              <c16:uniqueId val="{00000035-B415-4E2F-BA3F-2DD5CDD8DFEE}"/>
            </c:ext>
          </c:extLst>
        </c:ser>
        <c:dLbls>
          <c:showLegendKey val="0"/>
          <c:showVal val="0"/>
          <c:showCatName val="0"/>
          <c:showSerName val="0"/>
          <c:showPercent val="0"/>
          <c:showBubbleSize val="0"/>
        </c:dLbls>
        <c:marker val="1"/>
        <c:smooth val="0"/>
        <c:axId val="31987584"/>
        <c:axId val="31989120"/>
      </c:lineChart>
      <c:catAx>
        <c:axId val="31987584"/>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31989120"/>
        <c:crosses val="autoZero"/>
        <c:auto val="1"/>
        <c:lblAlgn val="ctr"/>
        <c:lblOffset val="100"/>
        <c:noMultiLvlLbl val="0"/>
      </c:catAx>
      <c:valAx>
        <c:axId val="31989120"/>
        <c:scaling>
          <c:orientation val="minMax"/>
          <c:max val="3"/>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31987584"/>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2.863431372549019E-2"/>
          <c:y val="0.88735650572038005"/>
          <c:w val="0.94411666666666672"/>
          <c:h val="8.8016773317820443E-2"/>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528140492947583E-2"/>
          <c:w val="0.97373152638035521"/>
          <c:h val="0.8342863626727024"/>
        </c:manualLayout>
      </c:layout>
      <c:barChart>
        <c:barDir val="col"/>
        <c:grouping val="stacked"/>
        <c:varyColors val="0"/>
        <c:ser>
          <c:idx val="2"/>
          <c:order val="1"/>
          <c:tx>
            <c:strRef>
              <c:f>'B.4.5'!$D$1</c:f>
              <c:strCache>
                <c:ptCount val="1"/>
                <c:pt idx="0">
                  <c:v>Реінвестовані прибутки</c:v>
                </c:pt>
              </c:strCache>
            </c:strRef>
          </c:tx>
          <c:spPr>
            <a:solidFill>
              <a:srgbClr val="057C48"/>
            </a:solidFill>
            <a:ln>
              <a:noFill/>
            </a:ln>
            <a:effectLst/>
            <a:extLst>
              <a:ext uri="{91240B29-F687-4F45-9708-019B960494DF}">
                <a14:hiddenLine xmlns:a14="http://schemas.microsoft.com/office/drawing/2010/main">
                  <a:solidFill>
                    <a:srgbClr val="7D0532"/>
                  </a:solidFill>
                </a14:hiddenLine>
              </a:ext>
            </a:extLst>
          </c:spPr>
          <c:invertIfNegative val="0"/>
          <c:cat>
            <c:numRef>
              <c:f>'B.4.5'!$G$4:$G$23</c:f>
              <c:numCache>
                <c:formatCode>General</c:formatCode>
                <c:ptCount val="20"/>
              </c:numCache>
            </c:numRef>
          </c:cat>
          <c:val>
            <c:numRef>
              <c:f>'B.4.5'!$D$4:$D$23</c:f>
              <c:numCache>
                <c:formatCode>0.0</c:formatCode>
                <c:ptCount val="20"/>
                <c:pt idx="0">
                  <c:v>-0.4</c:v>
                </c:pt>
                <c:pt idx="1">
                  <c:v>-1</c:v>
                </c:pt>
                <c:pt idx="2">
                  <c:v>-1.2</c:v>
                </c:pt>
                <c:pt idx="3">
                  <c:v>-0.1</c:v>
                </c:pt>
                <c:pt idx="4">
                  <c:v>6.2</c:v>
                </c:pt>
                <c:pt idx="5">
                  <c:v>3.4</c:v>
                </c:pt>
                <c:pt idx="6">
                  <c:v>5.8</c:v>
                </c:pt>
                <c:pt idx="7">
                  <c:v>9.3000000000000007</c:v>
                </c:pt>
                <c:pt idx="8">
                  <c:v>-1.1000000000000001</c:v>
                </c:pt>
                <c:pt idx="9">
                  <c:v>5</c:v>
                </c:pt>
                <c:pt idx="10">
                  <c:v>7.6</c:v>
                </c:pt>
                <c:pt idx="11">
                  <c:v>7</c:v>
                </c:pt>
                <c:pt idx="12">
                  <c:v>5.7</c:v>
                </c:pt>
                <c:pt idx="13">
                  <c:v>4.5999999999999996</c:v>
                </c:pt>
                <c:pt idx="14">
                  <c:v>9.1</c:v>
                </c:pt>
                <c:pt idx="15">
                  <c:v>7.8</c:v>
                </c:pt>
                <c:pt idx="16">
                  <c:v>9.5</c:v>
                </c:pt>
                <c:pt idx="17">
                  <c:v>10.4</c:v>
                </c:pt>
                <c:pt idx="18">
                  <c:v>10.3</c:v>
                </c:pt>
                <c:pt idx="19">
                  <c:v>13.9</c:v>
                </c:pt>
              </c:numCache>
            </c:numRef>
          </c:val>
          <c:extLst>
            <c:ext xmlns:c16="http://schemas.microsoft.com/office/drawing/2014/chart" uri="{C3380CC4-5D6E-409C-BE32-E72D297353CC}">
              <c16:uniqueId val="{00000000-4799-4398-8700-9FE0763B75D8}"/>
            </c:ext>
          </c:extLst>
        </c:ser>
        <c:ser>
          <c:idx val="0"/>
          <c:order val="2"/>
          <c:tx>
            <c:strRef>
              <c:f>'B.4.5'!$C$1</c:f>
              <c:strCache>
                <c:ptCount val="1"/>
                <c:pt idx="0">
                  <c:v>Інструменти участі в капіталі</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'B.4.5'!$C$4:$C$23</c:f>
              <c:numCache>
                <c:formatCode>0.0</c:formatCode>
                <c:ptCount val="20"/>
                <c:pt idx="0">
                  <c:v>8.8000000000000007</c:v>
                </c:pt>
                <c:pt idx="1">
                  <c:v>5.3</c:v>
                </c:pt>
                <c:pt idx="2">
                  <c:v>4.3</c:v>
                </c:pt>
                <c:pt idx="3">
                  <c:v>4.5999999999999996</c:v>
                </c:pt>
                <c:pt idx="4">
                  <c:v>7.3</c:v>
                </c:pt>
                <c:pt idx="5">
                  <c:v>4.5</c:v>
                </c:pt>
                <c:pt idx="6">
                  <c:v>7.4</c:v>
                </c:pt>
                <c:pt idx="7">
                  <c:v>7.7</c:v>
                </c:pt>
                <c:pt idx="8">
                  <c:v>9.9</c:v>
                </c:pt>
                <c:pt idx="9">
                  <c:v>5.3</c:v>
                </c:pt>
                <c:pt idx="10">
                  <c:v>5.5</c:v>
                </c:pt>
                <c:pt idx="11">
                  <c:v>4</c:v>
                </c:pt>
                <c:pt idx="12">
                  <c:v>-3</c:v>
                </c:pt>
                <c:pt idx="13">
                  <c:v>-7.3</c:v>
                </c:pt>
                <c:pt idx="14">
                  <c:v>2.6</c:v>
                </c:pt>
                <c:pt idx="15">
                  <c:v>4.8</c:v>
                </c:pt>
                <c:pt idx="16">
                  <c:v>1.7</c:v>
                </c:pt>
                <c:pt idx="17">
                  <c:v>0.1</c:v>
                </c:pt>
                <c:pt idx="18">
                  <c:v>4.4000000000000004</c:v>
                </c:pt>
                <c:pt idx="19">
                  <c:v>0.5</c:v>
                </c:pt>
              </c:numCache>
            </c:numRef>
          </c:val>
          <c:extLst>
            <c:ext xmlns:c16="http://schemas.microsoft.com/office/drawing/2014/chart" uri="{C3380CC4-5D6E-409C-BE32-E72D297353CC}">
              <c16:uniqueId val="{00000001-4799-4398-8700-9FE0763B75D8}"/>
            </c:ext>
          </c:extLst>
        </c:ser>
        <c:ser>
          <c:idx val="3"/>
          <c:order val="3"/>
          <c:tx>
            <c:strRef>
              <c:f>'B.4.5'!$E$1</c:f>
              <c:strCache>
                <c:ptCount val="1"/>
                <c:pt idx="0">
                  <c:v>Боргові інструменти</c:v>
                </c:pt>
              </c:strCache>
            </c:strRef>
          </c:tx>
          <c:spPr>
            <a:solidFill>
              <a:srgbClr val="DC4B64"/>
            </a:solidFill>
            <a:ln>
              <a:noFill/>
            </a:ln>
            <a:effectLst/>
            <a:extLst>
              <a:ext uri="{91240B29-F687-4F45-9708-019B960494DF}">
                <a14:hiddenLine xmlns:a14="http://schemas.microsoft.com/office/drawing/2010/main">
                  <a:solidFill>
                    <a:srgbClr val="DC4B64"/>
                  </a:solidFill>
                </a14:hiddenLine>
              </a:ext>
            </a:extLst>
          </c:spPr>
          <c:invertIfNegative val="0"/>
          <c:cat>
            <c:numRef>
              <c:f>'B.4.5'!$G$4:$G$23</c:f>
              <c:numCache>
                <c:formatCode>General</c:formatCode>
                <c:ptCount val="20"/>
              </c:numCache>
            </c:numRef>
          </c:cat>
          <c:val>
            <c:numRef>
              <c:f>'B.4.5'!$E$4:$E$23</c:f>
              <c:numCache>
                <c:formatCode>0.0</c:formatCode>
                <c:ptCount val="20"/>
                <c:pt idx="0">
                  <c:v>0.9</c:v>
                </c:pt>
                <c:pt idx="1">
                  <c:v>1.4</c:v>
                </c:pt>
                <c:pt idx="2">
                  <c:v>1</c:v>
                </c:pt>
                <c:pt idx="3">
                  <c:v>0.9</c:v>
                </c:pt>
                <c:pt idx="4">
                  <c:v>0.3</c:v>
                </c:pt>
                <c:pt idx="5">
                  <c:v>3.1</c:v>
                </c:pt>
                <c:pt idx="6">
                  <c:v>8.3000000000000007</c:v>
                </c:pt>
                <c:pt idx="7">
                  <c:v>8</c:v>
                </c:pt>
                <c:pt idx="8">
                  <c:v>5.8</c:v>
                </c:pt>
                <c:pt idx="9">
                  <c:v>3.7</c:v>
                </c:pt>
                <c:pt idx="10">
                  <c:v>5.3</c:v>
                </c:pt>
                <c:pt idx="11">
                  <c:v>7.4</c:v>
                </c:pt>
                <c:pt idx="12">
                  <c:v>4.7</c:v>
                </c:pt>
                <c:pt idx="13">
                  <c:v>3.4</c:v>
                </c:pt>
                <c:pt idx="14">
                  <c:v>8</c:v>
                </c:pt>
                <c:pt idx="15">
                  <c:v>2.4</c:v>
                </c:pt>
                <c:pt idx="16">
                  <c:v>7.1</c:v>
                </c:pt>
                <c:pt idx="17">
                  <c:v>1.3</c:v>
                </c:pt>
                <c:pt idx="18">
                  <c:v>2</c:v>
                </c:pt>
                <c:pt idx="19">
                  <c:v>0.6</c:v>
                </c:pt>
              </c:numCache>
            </c:numRef>
          </c:val>
          <c:extLst>
            <c:ext xmlns:c16="http://schemas.microsoft.com/office/drawing/2014/chart" uri="{C3380CC4-5D6E-409C-BE32-E72D297353CC}">
              <c16:uniqueId val="{00000002-4799-4398-8700-9FE0763B75D8}"/>
            </c:ext>
          </c:extLst>
        </c:ser>
        <c:dLbls>
          <c:showLegendKey val="0"/>
          <c:showVal val="0"/>
          <c:showCatName val="0"/>
          <c:showSerName val="0"/>
          <c:showPercent val="0"/>
          <c:showBubbleSize val="0"/>
        </c:dLbls>
        <c:gapWidth val="50"/>
        <c:overlap val="100"/>
        <c:axId val="122098048"/>
        <c:axId val="122099584"/>
      </c:barChart>
      <c:lineChart>
        <c:grouping val="standard"/>
        <c:varyColors val="0"/>
        <c:ser>
          <c:idx val="1"/>
          <c:order val="0"/>
          <c:tx>
            <c:strRef>
              <c:f>'B.4.5'!$B$1</c:f>
              <c:strCache>
                <c:ptCount val="1"/>
                <c:pt idx="0">
                  <c:v>Приплив ПІІ</c:v>
                </c:pt>
              </c:strCache>
            </c:strRef>
          </c:tx>
          <c:spPr>
            <a:ln w="25400">
              <a:solidFill>
                <a:srgbClr val="91CA64"/>
              </a:solidFill>
            </a:ln>
            <a:effectLst/>
          </c:spPr>
          <c:marker>
            <c:symbol val="none"/>
          </c:marker>
          <c:cat>
            <c:numRef>
              <c:f>'B.4.5'!$F$4:$F$23</c:f>
              <c:numCache>
                <c:formatCode>General</c:formatCode>
                <c:ptCount val="20"/>
                <c:pt idx="0">
                  <c:v>2000</c:v>
                </c:pt>
                <c:pt idx="2">
                  <c:v>2002</c:v>
                </c:pt>
                <c:pt idx="4">
                  <c:v>2004</c:v>
                </c:pt>
                <c:pt idx="6">
                  <c:v>2006</c:v>
                </c:pt>
                <c:pt idx="8">
                  <c:v>2008</c:v>
                </c:pt>
                <c:pt idx="10">
                  <c:v>2010</c:v>
                </c:pt>
                <c:pt idx="12">
                  <c:v>2012</c:v>
                </c:pt>
                <c:pt idx="14">
                  <c:v>2014</c:v>
                </c:pt>
                <c:pt idx="16">
                  <c:v>2016</c:v>
                </c:pt>
                <c:pt idx="19">
                  <c:v>2019</c:v>
                </c:pt>
              </c:numCache>
            </c:numRef>
          </c:cat>
          <c:val>
            <c:numRef>
              <c:f>'B.4.5'!$B$4:$B$23</c:f>
              <c:numCache>
                <c:formatCode>0.0</c:formatCode>
                <c:ptCount val="20"/>
                <c:pt idx="0">
                  <c:v>9.3000000000000007</c:v>
                </c:pt>
                <c:pt idx="1">
                  <c:v>5.7</c:v>
                </c:pt>
                <c:pt idx="2">
                  <c:v>4.0999999999999996</c:v>
                </c:pt>
                <c:pt idx="3">
                  <c:v>5.4</c:v>
                </c:pt>
                <c:pt idx="4">
                  <c:v>13.9</c:v>
                </c:pt>
                <c:pt idx="5">
                  <c:v>11</c:v>
                </c:pt>
                <c:pt idx="6">
                  <c:v>21.5</c:v>
                </c:pt>
                <c:pt idx="7">
                  <c:v>25</c:v>
                </c:pt>
                <c:pt idx="8">
                  <c:v>14.6</c:v>
                </c:pt>
                <c:pt idx="9">
                  <c:v>14</c:v>
                </c:pt>
                <c:pt idx="10">
                  <c:v>18.399999999999999</c:v>
                </c:pt>
                <c:pt idx="11">
                  <c:v>18.5</c:v>
                </c:pt>
                <c:pt idx="12">
                  <c:v>7.4</c:v>
                </c:pt>
                <c:pt idx="13">
                  <c:v>0.8</c:v>
                </c:pt>
                <c:pt idx="14">
                  <c:v>19.8</c:v>
                </c:pt>
                <c:pt idx="15">
                  <c:v>15.1</c:v>
                </c:pt>
                <c:pt idx="16">
                  <c:v>18.3</c:v>
                </c:pt>
                <c:pt idx="17">
                  <c:v>11.8</c:v>
                </c:pt>
                <c:pt idx="18">
                  <c:v>16.7</c:v>
                </c:pt>
                <c:pt idx="19">
                  <c:v>15</c:v>
                </c:pt>
              </c:numCache>
            </c:numRef>
          </c:val>
          <c:smooth val="0"/>
          <c:extLst>
            <c:ext xmlns:c16="http://schemas.microsoft.com/office/drawing/2014/chart" uri="{C3380CC4-5D6E-409C-BE32-E72D297353CC}">
              <c16:uniqueId val="{00000003-4799-4398-8700-9FE0763B75D8}"/>
            </c:ext>
          </c:extLst>
        </c:ser>
        <c:dLbls>
          <c:showLegendKey val="0"/>
          <c:showVal val="0"/>
          <c:showCatName val="0"/>
          <c:showSerName val="0"/>
          <c:showPercent val="0"/>
          <c:showBubbleSize val="0"/>
        </c:dLbls>
        <c:marker val="1"/>
        <c:smooth val="0"/>
        <c:axId val="122098048"/>
        <c:axId val="122099584"/>
      </c:lineChart>
      <c:catAx>
        <c:axId val="122098048"/>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none"/>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099584"/>
        <c:crosses val="autoZero"/>
        <c:auto val="1"/>
        <c:lblAlgn val="ctr"/>
        <c:lblOffset val="100"/>
        <c:tickMarkSkip val="4"/>
        <c:noMultiLvlLbl val="0"/>
      </c:catAx>
      <c:valAx>
        <c:axId val="122099584"/>
        <c:scaling>
          <c:orientation val="minMax"/>
          <c:max val="2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0980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3.3432842107480008E-2"/>
          <c:y val="0.82689553305444174"/>
          <c:w val="0.93611957900944021"/>
          <c:h val="0.1580087808092239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Номінальна</c:v>
                </c:pt>
              </c:strCache>
            </c:strRef>
          </c:tx>
          <c:spPr>
            <a:ln w="25400" cmpd="sng">
              <a:solidFill>
                <a:srgbClr val="057D46"/>
              </a:solidFill>
              <a:prstDash val="solid"/>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'2.6.1'!$B$4:$B$34</c:f>
              <c:numCache>
                <c:formatCode>0.0</c:formatCode>
                <c:ptCount val="31"/>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numCache>
            </c:numRef>
          </c:val>
          <c:smooth val="0"/>
          <c:extLst>
            <c:ext xmlns:c16="http://schemas.microsoft.com/office/drawing/2014/chart" uri="{C3380CC4-5D6E-409C-BE32-E72D297353CC}">
              <c16:uniqueId val="{00000000-EDE9-471C-8240-E2713B0AEAA8}"/>
            </c:ext>
          </c:extLst>
        </c:ser>
        <c:ser>
          <c:idx val="1"/>
          <c:order val="1"/>
          <c:tx>
            <c:strRef>
              <c:f>'2.6.1'!$C$1</c:f>
              <c:strCache>
                <c:ptCount val="1"/>
                <c:pt idx="0">
                  <c:v>Реальна, ex ante*</c:v>
                </c:pt>
              </c:strCache>
            </c:strRef>
          </c:tx>
          <c:spPr>
            <a:ln w="25400" cmpd="sng">
              <a:solidFill>
                <a:srgbClr val="90C864"/>
              </a:solidFill>
              <a:prstDash val="solid"/>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'2.6.1'!$C$4:$C$34</c:f>
              <c:numCache>
                <c:formatCode>0.0</c:formatCode>
                <c:ptCount val="31"/>
                <c:pt idx="0">
                  <c:v>6.1</c:v>
                </c:pt>
                <c:pt idx="1">
                  <c:v>6.5</c:v>
                </c:pt>
                <c:pt idx="2">
                  <c:v>7.8</c:v>
                </c:pt>
                <c:pt idx="3">
                  <c:v>8.6</c:v>
                </c:pt>
                <c:pt idx="4">
                  <c:v>8.4</c:v>
                </c:pt>
                <c:pt idx="5">
                  <c:v>8.6999999999999993</c:v>
                </c:pt>
                <c:pt idx="6">
                  <c:v>8.6</c:v>
                </c:pt>
                <c:pt idx="7">
                  <c:v>9.3000000000000007</c:v>
                </c:pt>
                <c:pt idx="8">
                  <c:v>9.4</c:v>
                </c:pt>
                <c:pt idx="9">
                  <c:v>10.1</c:v>
                </c:pt>
                <c:pt idx="10">
                  <c:v>9.9</c:v>
                </c:pt>
                <c:pt idx="11">
                  <c:v>10.1</c:v>
                </c:pt>
                <c:pt idx="12">
                  <c:v>10.5</c:v>
                </c:pt>
                <c:pt idx="13">
                  <c:v>10.8</c:v>
                </c:pt>
                <c:pt idx="14">
                  <c:v>10.7</c:v>
                </c:pt>
                <c:pt idx="15">
                  <c:v>10.7</c:v>
                </c:pt>
                <c:pt idx="16">
                  <c:v>10.4</c:v>
                </c:pt>
                <c:pt idx="17">
                  <c:v>10.5</c:v>
                </c:pt>
                <c:pt idx="18">
                  <c:v>10.199999999999999</c:v>
                </c:pt>
                <c:pt idx="19">
                  <c:v>9.9</c:v>
                </c:pt>
                <c:pt idx="20">
                  <c:v>#N/A</c:v>
                </c:pt>
                <c:pt idx="21">
                  <c:v>9.9</c:v>
                </c:pt>
                <c:pt idx="22">
                  <c:v>#N/A</c:v>
                </c:pt>
                <c:pt idx="23">
                  <c:v>8.3000000000000007</c:v>
                </c:pt>
                <c:pt idx="24">
                  <c:v>7.7</c:v>
                </c:pt>
                <c:pt idx="25">
                  <c:v>5.7</c:v>
                </c:pt>
                <c:pt idx="26">
                  <c:v>#N/A</c:v>
                </c:pt>
                <c:pt idx="27">
                  <c:v>2.9</c:v>
                </c:pt>
                <c:pt idx="28">
                  <c:v>#N/A</c:v>
                </c:pt>
                <c:pt idx="29">
                  <c:v>0.7</c:v>
                </c:pt>
                <c:pt idx="30">
                  <c:v>0.1</c:v>
                </c:pt>
              </c:numCache>
            </c:numRef>
          </c:val>
          <c:smooth val="0"/>
          <c:extLst>
            <c:ext xmlns:c16="http://schemas.microsoft.com/office/drawing/2014/chart" uri="{C3380CC4-5D6E-409C-BE32-E72D297353CC}">
              <c16:uniqueId val="{00000001-EDE9-471C-8240-E2713B0AEAA8}"/>
            </c:ext>
          </c:extLst>
        </c:ser>
        <c:ser>
          <c:idx val="2"/>
          <c:order val="2"/>
          <c:tx>
            <c:strRef>
              <c:f>'2.6.1'!$D$1</c:f>
              <c:strCache>
                <c:ptCount val="1"/>
                <c:pt idx="0">
                  <c:v>нейтральна реальна ставка</c:v>
                </c:pt>
              </c:strCache>
            </c:strRef>
          </c:tx>
          <c:spPr>
            <a:ln w="25400" cmpd="sng">
              <a:solidFill>
                <a:srgbClr val="7D0532"/>
              </a:solidFill>
              <a:prstDash val="sysDot"/>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'2.6.1'!$D$4:$D$34</c:f>
              <c:numCache>
                <c:formatCode>0.0</c:formatCode>
                <c:ptCount val="31"/>
                <c:pt idx="0">
                  <c:v>1.1000000000000001</c:v>
                </c:pt>
                <c:pt idx="1">
                  <c:v>1</c:v>
                </c:pt>
                <c:pt idx="2">
                  <c:v>#N/A</c:v>
                </c:pt>
                <c:pt idx="3">
                  <c:v>#N/A</c:v>
                </c:pt>
                <c:pt idx="4">
                  <c:v>0.5</c:v>
                </c:pt>
                <c:pt idx="5">
                  <c:v>#N/A</c:v>
                </c:pt>
                <c:pt idx="6">
                  <c:v>#N/A</c:v>
                </c:pt>
                <c:pt idx="7">
                  <c:v>-0.1</c:v>
                </c:pt>
                <c:pt idx="8">
                  <c:v>#N/A</c:v>
                </c:pt>
                <c:pt idx="9">
                  <c:v>#N/A</c:v>
                </c:pt>
                <c:pt idx="10">
                  <c:v>-0.6</c:v>
                </c:pt>
                <c:pt idx="11">
                  <c:v>#N/A</c:v>
                </c:pt>
                <c:pt idx="12">
                  <c:v>#N/A</c:v>
                </c:pt>
                <c:pt idx="13">
                  <c:v>-1</c:v>
                </c:pt>
                <c:pt idx="14">
                  <c:v>#N/A</c:v>
                </c:pt>
                <c:pt idx="15">
                  <c:v>#N/A</c:v>
                </c:pt>
                <c:pt idx="16">
                  <c:v>-1.3</c:v>
                </c:pt>
                <c:pt idx="17">
                  <c:v>#N/A</c:v>
                </c:pt>
                <c:pt idx="18">
                  <c:v>#N/A</c:v>
                </c:pt>
                <c:pt idx="19">
                  <c:v>-1.4</c:v>
                </c:pt>
                <c:pt idx="20">
                  <c:v>#N/A</c:v>
                </c:pt>
                <c:pt idx="21">
                  <c:v>#N/A</c:v>
                </c:pt>
                <c:pt idx="22">
                  <c:v>-1.1000000000000001</c:v>
                </c:pt>
                <c:pt idx="23">
                  <c:v>#N/A</c:v>
                </c:pt>
                <c:pt idx="24">
                  <c:v>#N/A</c:v>
                </c:pt>
                <c:pt idx="25">
                  <c:v>1.1000000000000001</c:v>
                </c:pt>
                <c:pt idx="26">
                  <c:v>#N/A</c:v>
                </c:pt>
                <c:pt idx="27">
                  <c:v>2.5</c:v>
                </c:pt>
                <c:pt idx="28">
                  <c:v>2.8</c:v>
                </c:pt>
                <c:pt idx="29">
                  <c:v>2.9</c:v>
                </c:pt>
                <c:pt idx="30">
                  <c:v>2.9</c:v>
                </c:pt>
              </c:numCache>
            </c:numRef>
          </c:val>
          <c:smooth val="0"/>
          <c:extLst>
            <c:ext xmlns:c16="http://schemas.microsoft.com/office/drawing/2014/chart" uri="{C3380CC4-5D6E-409C-BE32-E72D297353CC}">
              <c16:uniqueId val="{00000002-EDE9-471C-8240-E2713B0AEAA8}"/>
            </c:ext>
          </c:extLst>
        </c:ser>
        <c:dLbls>
          <c:showLegendKey val="0"/>
          <c:showVal val="0"/>
          <c:showCatName val="0"/>
          <c:showSerName val="0"/>
          <c:showPercent val="0"/>
          <c:showBubbleSize val="0"/>
        </c:dLbls>
        <c:smooth val="0"/>
        <c:axId val="123495936"/>
        <c:axId val="123497472"/>
      </c:lineChart>
      <c:catAx>
        <c:axId val="123495936"/>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497472"/>
        <c:crosses val="autoZero"/>
        <c:auto val="0"/>
        <c:lblAlgn val="ctr"/>
        <c:lblOffset val="100"/>
        <c:tickLblSkip val="1"/>
        <c:tickMarkSkip val="12"/>
        <c:noMultiLvlLbl val="1"/>
      </c:catAx>
      <c:valAx>
        <c:axId val="123497472"/>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495936"/>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'2.6.2'!$F$1</c:f>
              <c:strCache>
                <c:ptCount val="1"/>
                <c:pt idx="0">
                  <c:v>Коридор процентних ставок НБУ</c:v>
                </c:pt>
              </c:strCache>
            </c:strRef>
          </c:tx>
          <c:spPr>
            <a:solidFill>
              <a:srgbClr val="91C864"/>
            </a:solidFill>
            <a:ln>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'2.6.2'!$G$4:$G$645</c:f>
              <c:numCache>
                <c:formatCode>General</c:formatCode>
                <c:ptCount val="642"/>
              </c:numCache>
            </c:numRef>
          </c:val>
          <c:extLst>
            <c:ext xmlns:c16="http://schemas.microsoft.com/office/drawing/2014/chart" uri="{C3380CC4-5D6E-409C-BE32-E72D297353CC}">
              <c16:uniqueId val="{00000000-1723-4CA1-B409-DBF9C402C192}"/>
            </c:ext>
          </c:extLst>
        </c:ser>
        <c:ser>
          <c:idx val="0"/>
          <c:order val="1"/>
          <c:tx>
            <c:strRef>
              <c:f>'2.6.2'!$D$1</c:f>
              <c:strCache>
                <c:ptCount val="1"/>
                <c:pt idx="0">
                  <c:v>ДС овернайт НБУ</c:v>
                </c:pt>
              </c:strCache>
            </c:strRef>
          </c:tx>
          <c:spPr>
            <a:noFill/>
            <a:ln>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'2.6.2'!$D$4:$D$645</c:f>
              <c:numCache>
                <c:formatCode>0.0</c:formatCode>
                <c:ptCount val="64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8</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6</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numCache>
            </c:numRef>
          </c:val>
          <c:extLst>
            <c:ext xmlns:c16="http://schemas.microsoft.com/office/drawing/2014/chart" uri="{C3380CC4-5D6E-409C-BE32-E72D297353CC}">
              <c16:uniqueId val="{00000001-1723-4CA1-B409-DBF9C402C192}"/>
            </c:ext>
          </c:extLst>
        </c:ser>
        <c:ser>
          <c:idx val="1"/>
          <c:order val="2"/>
          <c:tx>
            <c:strRef>
              <c:f>'2.6.2'!$F$1</c:f>
              <c:strCache>
                <c:ptCount val="1"/>
                <c:pt idx="0">
                  <c:v>Коридор процентних ставок НБУ</c:v>
                </c:pt>
              </c:strCache>
            </c:strRef>
          </c:tx>
          <c:spPr>
            <a:solidFill>
              <a:srgbClr val="91C864"/>
            </a:solidFill>
            <a:ln w="6350">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'2.6.2'!$F$4:$F$645</c:f>
              <c:numCache>
                <c:formatCode>0.0</c:formatCode>
                <c:ptCount val="64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numCache>
            </c:numRef>
          </c:val>
          <c:extLst>
            <c:ext xmlns:c16="http://schemas.microsoft.com/office/drawing/2014/chart" uri="{C3380CC4-5D6E-409C-BE32-E72D297353CC}">
              <c16:uniqueId val="{00000002-1723-4CA1-B409-DBF9C402C192}"/>
            </c:ext>
          </c:extLst>
        </c:ser>
        <c:dLbls>
          <c:showLegendKey val="0"/>
          <c:showVal val="0"/>
          <c:showCatName val="0"/>
          <c:showSerName val="0"/>
          <c:showPercent val="0"/>
          <c:showBubbleSize val="0"/>
        </c:dLbls>
        <c:axId val="123184640"/>
        <c:axId val="123186176"/>
      </c:areaChart>
      <c:lineChart>
        <c:grouping val="standard"/>
        <c:varyColors val="0"/>
        <c:ser>
          <c:idx val="4"/>
          <c:order val="3"/>
          <c:tx>
            <c:strRef>
              <c:f>'2.6.2'!$B$1</c:f>
              <c:strCache>
                <c:ptCount val="1"/>
                <c:pt idx="0">
                  <c:v>Облікова ставка</c:v>
                </c:pt>
              </c:strCache>
            </c:strRef>
          </c:tx>
          <c:spPr>
            <a:ln w="34925" cap="rnd">
              <a:solidFill>
                <a:srgbClr val="057C48"/>
              </a:solidFill>
              <a:round/>
            </a:ln>
            <a:effectLst/>
          </c:spPr>
          <c:marker>
            <c:symbol val="none"/>
          </c:marke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'2.6.2'!$B$4:$B$645</c:f>
              <c:numCache>
                <c:formatCode>0.0</c:formatCode>
                <c:ptCount val="642"/>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10</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8</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numCache>
            </c:numRef>
          </c:val>
          <c:smooth val="0"/>
          <c:extLst>
            <c:ext xmlns:c16="http://schemas.microsoft.com/office/drawing/2014/chart" uri="{C3380CC4-5D6E-409C-BE32-E72D297353CC}">
              <c16:uniqueId val="{00000003-1723-4CA1-B409-DBF9C402C192}"/>
            </c:ext>
          </c:extLst>
        </c:ser>
        <c:ser>
          <c:idx val="3"/>
          <c:order val="4"/>
          <c:tx>
            <c:strRef>
              <c:f>'2.6.2'!$E$1</c:f>
              <c:strCache>
                <c:ptCount val="1"/>
                <c:pt idx="0">
                  <c:v>UONIA (UIIR - до 22.06.2020)</c:v>
                </c:pt>
              </c:strCache>
            </c:strRef>
          </c:tx>
          <c:spPr>
            <a:ln w="12700" cap="rnd">
              <a:solidFill>
                <a:srgbClr val="DC4B64"/>
              </a:solidFill>
              <a:round/>
            </a:ln>
            <a:effectLst/>
          </c:spPr>
          <c:marker>
            <c:symbol val="none"/>
          </c:marke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'2.6.2'!$E$4:$E$645</c:f>
              <c:numCache>
                <c:formatCode>0.0</c:formatCode>
                <c:ptCount val="642"/>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12.6</c:v>
                </c:pt>
                <c:pt idx="560">
                  <c:v>#N/A</c:v>
                </c:pt>
                <c:pt idx="561">
                  <c:v>10</c:v>
                </c:pt>
                <c:pt idx="562">
                  <c:v>10.3</c:v>
                </c:pt>
                <c:pt idx="563">
                  <c:v>11.7</c:v>
                </c:pt>
                <c:pt idx="564">
                  <c:v>#N/A</c:v>
                </c:pt>
                <c:pt idx="565">
                  <c:v>10.9</c:v>
                </c:pt>
                <c:pt idx="566">
                  <c:v>10.7</c:v>
                </c:pt>
                <c:pt idx="567">
                  <c:v>10.3</c:v>
                </c:pt>
                <c:pt idx="568">
                  <c:v>9.3000000000000007</c:v>
                </c:pt>
                <c:pt idx="569">
                  <c:v>9.8000000000000007</c:v>
                </c:pt>
                <c:pt idx="570">
                  <c:v>9.3000000000000007</c:v>
                </c:pt>
                <c:pt idx="571">
                  <c:v>9</c:v>
                </c:pt>
                <c:pt idx="572">
                  <c:v>9.1</c:v>
                </c:pt>
                <c:pt idx="573">
                  <c:v>9.4</c:v>
                </c:pt>
                <c:pt idx="574">
                  <c:v>9.5</c:v>
                </c:pt>
                <c:pt idx="575">
                  <c:v>9.4</c:v>
                </c:pt>
                <c:pt idx="576">
                  <c:v>9.4</c:v>
                </c:pt>
                <c:pt idx="577">
                  <c:v>7.8</c:v>
                </c:pt>
                <c:pt idx="578">
                  <c:v>6.9</c:v>
                </c:pt>
                <c:pt idx="579">
                  <c:v>6.9</c:v>
                </c:pt>
                <c:pt idx="580">
                  <c:v>6.9</c:v>
                </c:pt>
                <c:pt idx="581">
                  <c:v>#N/A</c:v>
                </c:pt>
                <c:pt idx="582">
                  <c:v>7.2</c:v>
                </c:pt>
                <c:pt idx="583">
                  <c:v>7.6</c:v>
                </c:pt>
                <c:pt idx="584">
                  <c:v>7.9</c:v>
                </c:pt>
                <c:pt idx="585">
                  <c:v>8.6999999999999993</c:v>
                </c:pt>
                <c:pt idx="586">
                  <c:v>8</c:v>
                </c:pt>
                <c:pt idx="587">
                  <c:v>6.9</c:v>
                </c:pt>
                <c:pt idx="588">
                  <c:v>7.4</c:v>
                </c:pt>
                <c:pt idx="589">
                  <c:v>7.4</c:v>
                </c:pt>
                <c:pt idx="590">
                  <c:v>7.9</c:v>
                </c:pt>
                <c:pt idx="591">
                  <c:v>8.9</c:v>
                </c:pt>
                <c:pt idx="592">
                  <c:v>6.6</c:v>
                </c:pt>
                <c:pt idx="593">
                  <c:v>6.9</c:v>
                </c:pt>
                <c:pt idx="594">
                  <c:v>6.5</c:v>
                </c:pt>
                <c:pt idx="595">
                  <c:v>6.8</c:v>
                </c:pt>
                <c:pt idx="596">
                  <c:v>6.7</c:v>
                </c:pt>
                <c:pt idx="597">
                  <c:v>6.6</c:v>
                </c:pt>
                <c:pt idx="598">
                  <c:v>6.5</c:v>
                </c:pt>
                <c:pt idx="599">
                  <c:v>6.4</c:v>
                </c:pt>
                <c:pt idx="600">
                  <c:v>#N/A</c:v>
                </c:pt>
                <c:pt idx="601">
                  <c:v>6.5</c:v>
                </c:pt>
                <c:pt idx="602">
                  <c:v>6.5</c:v>
                </c:pt>
                <c:pt idx="603">
                  <c:v>6.5</c:v>
                </c:pt>
                <c:pt idx="604">
                  <c:v>7.8</c:v>
                </c:pt>
                <c:pt idx="605">
                  <c:v>6.6</c:v>
                </c:pt>
                <c:pt idx="606">
                  <c:v>8.3000000000000007</c:v>
                </c:pt>
                <c:pt idx="607">
                  <c:v>7.5</c:v>
                </c:pt>
                <c:pt idx="608">
                  <c:v>7.5</c:v>
                </c:pt>
                <c:pt idx="609">
                  <c:v>6.7</c:v>
                </c:pt>
                <c:pt idx="610">
                  <c:v>6.1</c:v>
                </c:pt>
                <c:pt idx="611">
                  <c:v>7</c:v>
                </c:pt>
                <c:pt idx="612">
                  <c:v>7.6</c:v>
                </c:pt>
                <c:pt idx="613">
                  <c:v>6.1</c:v>
                </c:pt>
                <c:pt idx="614">
                  <c:v>6.2</c:v>
                </c:pt>
                <c:pt idx="615">
                  <c:v>5.7</c:v>
                </c:pt>
                <c:pt idx="616">
                  <c:v>5.6</c:v>
                </c:pt>
                <c:pt idx="617">
                  <c:v>5.6</c:v>
                </c:pt>
                <c:pt idx="618">
                  <c:v>5.6</c:v>
                </c:pt>
                <c:pt idx="619">
                  <c:v>5.6</c:v>
                </c:pt>
                <c:pt idx="620">
                  <c:v>5.3</c:v>
                </c:pt>
                <c:pt idx="621">
                  <c:v>5.4</c:v>
                </c:pt>
                <c:pt idx="622">
                  <c:v>5.6</c:v>
                </c:pt>
                <c:pt idx="623">
                  <c:v>5.4</c:v>
                </c:pt>
                <c:pt idx="624">
                  <c:v>5.4</c:v>
                </c:pt>
                <c:pt idx="625">
                  <c:v>5.6</c:v>
                </c:pt>
                <c:pt idx="626">
                  <c:v>6</c:v>
                </c:pt>
                <c:pt idx="627">
                  <c:v>5.3</c:v>
                </c:pt>
                <c:pt idx="628">
                  <c:v>5.3</c:v>
                </c:pt>
                <c:pt idx="629">
                  <c:v>5.3</c:v>
                </c:pt>
                <c:pt idx="630">
                  <c:v>5.4</c:v>
                </c:pt>
                <c:pt idx="631">
                  <c:v>6.2</c:v>
                </c:pt>
                <c:pt idx="632">
                  <c:v>5.7</c:v>
                </c:pt>
                <c:pt idx="633">
                  <c:v>5.4</c:v>
                </c:pt>
                <c:pt idx="634">
                  <c:v>5.3</c:v>
                </c:pt>
                <c:pt idx="635">
                  <c:v>5.3</c:v>
                </c:pt>
                <c:pt idx="636">
                  <c:v>5.4</c:v>
                </c:pt>
                <c:pt idx="637">
                  <c:v>5.4</c:v>
                </c:pt>
                <c:pt idx="638">
                  <c:v>5.3</c:v>
                </c:pt>
                <c:pt idx="639">
                  <c:v>5.2</c:v>
                </c:pt>
                <c:pt idx="640">
                  <c:v>5.2</c:v>
                </c:pt>
                <c:pt idx="641">
                  <c:v>5.2</c:v>
                </c:pt>
              </c:numCache>
            </c:numRef>
          </c:val>
          <c:smooth val="0"/>
          <c:extLst>
            <c:ext xmlns:c16="http://schemas.microsoft.com/office/drawing/2014/chart" uri="{C3380CC4-5D6E-409C-BE32-E72D297353CC}">
              <c16:uniqueId val="{00000004-1723-4CA1-B409-DBF9C402C192}"/>
            </c:ext>
          </c:extLst>
        </c:ser>
        <c:dLbls>
          <c:showLegendKey val="0"/>
          <c:showVal val="0"/>
          <c:showCatName val="0"/>
          <c:showSerName val="0"/>
          <c:showPercent val="0"/>
          <c:showBubbleSize val="0"/>
        </c:dLbls>
        <c:marker val="1"/>
        <c:smooth val="0"/>
        <c:axId val="123184640"/>
        <c:axId val="123186176"/>
      </c:lineChart>
      <c:dateAx>
        <c:axId val="123184640"/>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186176"/>
        <c:crosses val="autoZero"/>
        <c:auto val="0"/>
        <c:lblOffset val="100"/>
        <c:baseTimeUnit val="days"/>
        <c:majorUnit val="131"/>
        <c:majorTimeUnit val="days"/>
        <c:minorUnit val="12"/>
        <c:minorTimeUnit val="months"/>
      </c:dateAx>
      <c:valAx>
        <c:axId val="123186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184640"/>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3.3195020746887967E-2"/>
          <c:y val="0.77928860771016351"/>
          <c:w val="0.9294605809128631"/>
          <c:h val="0.2080924855491329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Кредити НФК </c:v>
                </c:pt>
              </c:strCache>
            </c:strRef>
          </c:tx>
          <c:spPr>
            <a:ln w="25400" cmpd="sng">
              <a:solidFill>
                <a:srgbClr val="057D46"/>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'2.6.3'!$B$4:$B$33</c:f>
              <c:numCache>
                <c:formatCode>0.0</c:formatCode>
                <c:ptCount val="30"/>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numCache>
            </c:numRef>
          </c:val>
          <c:smooth val="0"/>
          <c:extLst>
            <c:ext xmlns:c16="http://schemas.microsoft.com/office/drawing/2014/chart" uri="{C3380CC4-5D6E-409C-BE32-E72D297353CC}">
              <c16:uniqueId val="{00000000-2D7D-4862-84C9-B20D4C60DC13}"/>
            </c:ext>
          </c:extLst>
        </c:ser>
        <c:ser>
          <c:idx val="4"/>
          <c:order val="2"/>
          <c:tx>
            <c:strRef>
              <c:f>'2.6.3'!$D$1</c:f>
              <c:strCache>
                <c:ptCount val="1"/>
                <c:pt idx="0">
                  <c:v>Депозити НФК </c:v>
                </c:pt>
              </c:strCache>
            </c:strRef>
          </c:tx>
          <c:spPr>
            <a:ln w="25400" cmpd="sng">
              <a:solidFill>
                <a:srgbClr val="7D0532"/>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'2.6.3'!$D$4:$D$33</c:f>
              <c:numCache>
                <c:formatCode>0.0</c:formatCode>
                <c:ptCount val="30"/>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numCache>
            </c:numRef>
          </c:val>
          <c:smooth val="0"/>
          <c:extLst>
            <c:ext xmlns:c16="http://schemas.microsoft.com/office/drawing/2014/chart" uri="{C3380CC4-5D6E-409C-BE32-E72D297353CC}">
              <c16:uniqueId val="{00000001-2D7D-4862-84C9-B20D4C60DC13}"/>
            </c:ext>
          </c:extLst>
        </c:ser>
        <c:ser>
          <c:idx val="6"/>
          <c:order val="3"/>
          <c:tx>
            <c:strRef>
              <c:f>'2.6.3'!$E$1</c:f>
              <c:strCache>
                <c:ptCount val="1"/>
                <c:pt idx="0">
                  <c:v>Строкові депозити ДГ </c:v>
                </c:pt>
              </c:strCache>
            </c:strRef>
          </c:tx>
          <c:spPr>
            <a:ln w="25400" cmpd="sng">
              <a:solidFill>
                <a:srgbClr val="DC4B64"/>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'2.6.3'!$E$4:$E$33</c:f>
              <c:numCache>
                <c:formatCode>0.0</c:formatCode>
                <c:ptCount val="30"/>
                <c:pt idx="0">
                  <c:v>13.6</c:v>
                </c:pt>
                <c:pt idx="1">
                  <c:v>13.5</c:v>
                </c:pt>
                <c:pt idx="2">
                  <c:v>13.5</c:v>
                </c:pt>
                <c:pt idx="3">
                  <c:v>13.6</c:v>
                </c:pt>
                <c:pt idx="4">
                  <c:v>13.5</c:v>
                </c:pt>
                <c:pt idx="5">
                  <c:v>13.5</c:v>
                </c:pt>
                <c:pt idx="6">
                  <c:v>13.5</c:v>
                </c:pt>
                <c:pt idx="7">
                  <c:v>13.6</c:v>
                </c:pt>
                <c:pt idx="8">
                  <c:v>13.9</c:v>
                </c:pt>
                <c:pt idx="9">
                  <c:v>14.1</c:v>
                </c:pt>
                <c:pt idx="10">
                  <c:v>14.4</c:v>
                </c:pt>
                <c:pt idx="11">
                  <c:v>14.8</c:v>
                </c:pt>
                <c:pt idx="12">
                  <c:v>15.1</c:v>
                </c:pt>
                <c:pt idx="13">
                  <c:v>14.5</c:v>
                </c:pt>
                <c:pt idx="14">
                  <c:v>14.4</c:v>
                </c:pt>
                <c:pt idx="15">
                  <c:v>14.5</c:v>
                </c:pt>
                <c:pt idx="16">
                  <c:v>14.6</c:v>
                </c:pt>
                <c:pt idx="17">
                  <c:v>15.2</c:v>
                </c:pt>
                <c:pt idx="18">
                  <c:v>15.5</c:v>
                </c:pt>
                <c:pt idx="19">
                  <c:v>15.3</c:v>
                </c:pt>
                <c:pt idx="20">
                  <c:v>15.7</c:v>
                </c:pt>
                <c:pt idx="21">
                  <c:v>15.5</c:v>
                </c:pt>
                <c:pt idx="22">
                  <c:v>15.2</c:v>
                </c:pt>
                <c:pt idx="23">
                  <c:v>14.7</c:v>
                </c:pt>
                <c:pt idx="24">
                  <c:v>14.2</c:v>
                </c:pt>
                <c:pt idx="25">
                  <c:v>13.2</c:v>
                </c:pt>
                <c:pt idx="26">
                  <c:v>12.4</c:v>
                </c:pt>
                <c:pt idx="27">
                  <c:v>12.4</c:v>
                </c:pt>
                <c:pt idx="28">
                  <c:v>11.9</c:v>
                </c:pt>
                <c:pt idx="29">
                  <c:v>11.2</c:v>
                </c:pt>
              </c:numCache>
            </c:numRef>
          </c:val>
          <c:smooth val="0"/>
          <c:extLst>
            <c:ext xmlns:c16="http://schemas.microsoft.com/office/drawing/2014/chart" uri="{C3380CC4-5D6E-409C-BE32-E72D297353CC}">
              <c16:uniqueId val="{00000002-2D7D-4862-84C9-B20D4C60DC13}"/>
            </c:ext>
          </c:extLst>
        </c:ser>
        <c:ser>
          <c:idx val="1"/>
          <c:order val="4"/>
          <c:tx>
            <c:strRef>
              <c:f>'2.6.3'!$F$1</c:f>
              <c:strCache>
                <c:ptCount val="1"/>
                <c:pt idx="0">
                  <c:v>Ключова ставка</c:v>
                </c:pt>
              </c:strCache>
            </c:strRef>
          </c:tx>
          <c:spPr>
            <a:ln w="25400">
              <a:solidFill>
                <a:srgbClr val="005591"/>
              </a:solidFill>
            </a:ln>
          </c:spPr>
          <c:marker>
            <c:symbol val="none"/>
          </c:marker>
          <c:cat>
            <c:strRef>
              <c:f>'2.6.3'!$G$4:$G$33</c:f>
              <c:strCache>
                <c:ptCount val="30"/>
                <c:pt idx="0">
                  <c:v>01.18</c:v>
                </c:pt>
                <c:pt idx="6">
                  <c:v>07.18</c:v>
                </c:pt>
                <c:pt idx="12">
                  <c:v>01.19</c:v>
                </c:pt>
                <c:pt idx="18">
                  <c:v>07.19</c:v>
                </c:pt>
                <c:pt idx="24">
                  <c:v>01.20</c:v>
                </c:pt>
                <c:pt idx="29">
                  <c:v>06.20</c:v>
                </c:pt>
              </c:strCache>
            </c:strRef>
          </c:cat>
          <c:val>
            <c:numRef>
              <c:f>'2.6.3'!$F$4:$F$33</c:f>
              <c:numCache>
                <c:formatCode>0.0</c:formatCode>
                <c:ptCount val="30"/>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numCache>
            </c:numRef>
          </c:val>
          <c:smooth val="0"/>
          <c:extLst>
            <c:ext xmlns:c16="http://schemas.microsoft.com/office/drawing/2014/chart" uri="{C3380CC4-5D6E-409C-BE32-E72D297353CC}">
              <c16:uniqueId val="{00000003-2D7D-4862-84C9-B20D4C60DC13}"/>
            </c:ext>
          </c:extLst>
        </c:ser>
        <c:dLbls>
          <c:showLegendKey val="0"/>
          <c:showVal val="0"/>
          <c:showCatName val="0"/>
          <c:showSerName val="0"/>
          <c:showPercent val="0"/>
          <c:showBubbleSize val="0"/>
        </c:dLbls>
        <c:marker val="1"/>
        <c:smooth val="0"/>
        <c:axId val="123226368"/>
        <c:axId val="123236352"/>
      </c:lineChart>
      <c:lineChart>
        <c:grouping val="standard"/>
        <c:varyColors val="0"/>
        <c:ser>
          <c:idx val="2"/>
          <c:order val="1"/>
          <c:tx>
            <c:strRef>
              <c:f>'2.6.3'!$C$1</c:f>
              <c:strCache>
                <c:ptCount val="1"/>
                <c:pt idx="0">
                  <c:v>Кредити ДГ (п.ш.)* </c:v>
                </c:pt>
              </c:strCache>
            </c:strRef>
          </c:tx>
          <c:spPr>
            <a:ln w="25400" cmpd="sng">
              <a:solidFill>
                <a:srgbClr val="91C864"/>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'2.6.3'!$C$4:$C$33</c:f>
              <c:numCache>
                <c:formatCode>0.0</c:formatCode>
                <c:ptCount val="30"/>
                <c:pt idx="0">
                  <c:v>29.7</c:v>
                </c:pt>
                <c:pt idx="1">
                  <c:v>31.6</c:v>
                </c:pt>
                <c:pt idx="2">
                  <c:v>31.2</c:v>
                </c:pt>
                <c:pt idx="3">
                  <c:v>31.5</c:v>
                </c:pt>
                <c:pt idx="4">
                  <c:v>31.2</c:v>
                </c:pt>
                <c:pt idx="5">
                  <c:v>31.8</c:v>
                </c:pt>
                <c:pt idx="6">
                  <c:v>32</c:v>
                </c:pt>
                <c:pt idx="7">
                  <c:v>31.8</c:v>
                </c:pt>
                <c:pt idx="8">
                  <c:v>32.1</c:v>
                </c:pt>
                <c:pt idx="9">
                  <c:v>32.6</c:v>
                </c:pt>
                <c:pt idx="10">
                  <c:v>33.1</c:v>
                </c:pt>
                <c:pt idx="11">
                  <c:v>33.1</c:v>
                </c:pt>
                <c:pt idx="12">
                  <c:v>34.5</c:v>
                </c:pt>
                <c:pt idx="13">
                  <c:v>31.5</c:v>
                </c:pt>
                <c:pt idx="14">
                  <c:v>29.6</c:v>
                </c:pt>
                <c:pt idx="15">
                  <c:v>31.2</c:v>
                </c:pt>
                <c:pt idx="16">
                  <c:v>33</c:v>
                </c:pt>
                <c:pt idx="17">
                  <c:v>31.5</c:v>
                </c:pt>
                <c:pt idx="18">
                  <c:v>33.200000000000003</c:v>
                </c:pt>
                <c:pt idx="19">
                  <c:v>35.799999999999997</c:v>
                </c:pt>
                <c:pt idx="20">
                  <c:v>35.5</c:v>
                </c:pt>
                <c:pt idx="21">
                  <c:v>35.700000000000003</c:v>
                </c:pt>
                <c:pt idx="22">
                  <c:v>35.4</c:v>
                </c:pt>
                <c:pt idx="23">
                  <c:v>35.1</c:v>
                </c:pt>
                <c:pt idx="24">
                  <c:v>36.4</c:v>
                </c:pt>
                <c:pt idx="25">
                  <c:v>36.700000000000003</c:v>
                </c:pt>
                <c:pt idx="26">
                  <c:v>36.799999999999997</c:v>
                </c:pt>
                <c:pt idx="27">
                  <c:v>37.6</c:v>
                </c:pt>
                <c:pt idx="28">
                  <c:v>36.6</c:v>
                </c:pt>
                <c:pt idx="29">
                  <c:v>36.1</c:v>
                </c:pt>
              </c:numCache>
            </c:numRef>
          </c:val>
          <c:smooth val="0"/>
          <c:extLst>
            <c:ext xmlns:c16="http://schemas.microsoft.com/office/drawing/2014/chart" uri="{C3380CC4-5D6E-409C-BE32-E72D297353CC}">
              <c16:uniqueId val="{00000004-2D7D-4862-84C9-B20D4C60DC13}"/>
            </c:ext>
          </c:extLst>
        </c:ser>
        <c:dLbls>
          <c:showLegendKey val="0"/>
          <c:showVal val="0"/>
          <c:showCatName val="0"/>
          <c:showSerName val="0"/>
          <c:showPercent val="0"/>
          <c:showBubbleSize val="0"/>
        </c:dLbls>
        <c:marker val="1"/>
        <c:smooth val="0"/>
        <c:axId val="123239424"/>
        <c:axId val="123237888"/>
      </c:lineChart>
      <c:catAx>
        <c:axId val="123226368"/>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236352"/>
        <c:crossesAt val="0"/>
        <c:auto val="0"/>
        <c:lblAlgn val="ctr"/>
        <c:lblOffset val="100"/>
        <c:tickLblSkip val="1"/>
        <c:tickMarkSkip val="12"/>
        <c:noMultiLvlLbl val="0"/>
      </c:catAx>
      <c:valAx>
        <c:axId val="12323635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226368"/>
        <c:crosses val="autoZero"/>
        <c:crossBetween val="between"/>
        <c:majorUnit val="5"/>
      </c:valAx>
      <c:valAx>
        <c:axId val="123237888"/>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3239424"/>
        <c:crosses val="max"/>
        <c:crossBetween val="between"/>
      </c:valAx>
      <c:catAx>
        <c:axId val="123239424"/>
        <c:scaling>
          <c:orientation val="minMax"/>
        </c:scaling>
        <c:delete val="1"/>
        <c:axPos val="b"/>
        <c:numFmt formatCode="General" sourceLinked="1"/>
        <c:majorTickMark val="out"/>
        <c:minorTickMark val="none"/>
        <c:tickLblPos val="nextTo"/>
        <c:crossAx val="12323788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376277675854915E-2"/>
          <c:w val="0.86559349168490873"/>
          <c:h val="0.65535512836582832"/>
        </c:manualLayout>
      </c:layout>
      <c:barChart>
        <c:barDir val="col"/>
        <c:grouping val="stacked"/>
        <c:varyColors val="0"/>
        <c:ser>
          <c:idx val="1"/>
          <c:order val="1"/>
          <c:tx>
            <c:strRef>
              <c:f>'2.6.5'!$C$1</c:f>
              <c:strCache>
                <c:ptCount val="1"/>
                <c:pt idx="0">
                  <c:v>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'2.6.5'!$C$4:$C$34</c:f>
              <c:numCache>
                <c:formatCode>General</c:formatCode>
                <c:ptCount val="31"/>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numCache>
            </c:numRef>
          </c:val>
          <c:extLst>
            <c:ext xmlns:c16="http://schemas.microsoft.com/office/drawing/2014/chart" uri="{C3380CC4-5D6E-409C-BE32-E72D297353CC}">
              <c16:uniqueId val="{00000000-E127-41C3-AD5F-F381FF90388C}"/>
            </c:ext>
          </c:extLst>
        </c:ser>
        <c:ser>
          <c:idx val="2"/>
          <c:order val="2"/>
          <c:tx>
            <c:strRef>
              <c:f>'2.6.5'!$D$1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'2.6.5'!$D$4:$D$34</c:f>
              <c:numCache>
                <c:formatCode>General</c:formatCode>
                <c:ptCount val="31"/>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4.4000000000000004</c:v>
                </c:pt>
              </c:numCache>
            </c:numRef>
          </c:val>
          <c:extLst>
            <c:ext xmlns:c16="http://schemas.microsoft.com/office/drawing/2014/chart" uri="{C3380CC4-5D6E-409C-BE32-E72D297353CC}">
              <c16:uniqueId val="{00000001-E127-41C3-AD5F-F381FF90388C}"/>
            </c:ext>
          </c:extLst>
        </c:ser>
        <c:ser>
          <c:idx val="3"/>
          <c:order val="3"/>
          <c:tx>
            <c:strRef>
              <c:f>'2.6.5'!$E$1</c:f>
              <c:strCache>
                <c:ptCount val="1"/>
                <c:pt idx="0">
                  <c:v>Юридичні особи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'2.6.5'!$E$4:$E$34</c:f>
              <c:numCache>
                <c:formatCode>General</c:formatCode>
                <c:ptCount val="31"/>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-2.98</c:v>
                </c:pt>
              </c:numCache>
            </c:numRef>
          </c:val>
          <c:extLst>
            <c:ext xmlns:c16="http://schemas.microsoft.com/office/drawing/2014/chart" uri="{C3380CC4-5D6E-409C-BE32-E72D297353CC}">
              <c16:uniqueId val="{00000002-E127-41C3-AD5F-F381FF90388C}"/>
            </c:ext>
          </c:extLst>
        </c:ser>
        <c:ser>
          <c:idx val="4"/>
          <c:order val="4"/>
          <c:tx>
            <c:strRef>
              <c:f>'2.6.5'!$F$1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'2.6.5'!$F$4:$F$34</c:f>
              <c:numCache>
                <c:formatCode>General</c:formatCode>
                <c:ptCount val="31"/>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-0.31</c:v>
                </c:pt>
              </c:numCache>
            </c:numRef>
          </c:val>
          <c:extLst>
            <c:ext xmlns:c16="http://schemas.microsoft.com/office/drawing/2014/chart" uri="{C3380CC4-5D6E-409C-BE32-E72D297353CC}">
              <c16:uniqueId val="{00000003-E127-41C3-AD5F-F381FF90388C}"/>
            </c:ext>
          </c:extLst>
        </c:ser>
        <c:ser>
          <c:idx val="5"/>
          <c:order val="5"/>
          <c:tx>
            <c:strRef>
              <c:f>'2.6.5'!$G$1</c:f>
              <c:strCache>
                <c:ptCount val="1"/>
                <c:pt idx="0">
                  <c:v>Нерезиденти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'2.6.5'!$G$4:$G$34</c:f>
              <c:numCache>
                <c:formatCode>General</c:formatCode>
                <c:ptCount val="31"/>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-5.7</c:v>
                </c:pt>
              </c:numCache>
            </c:numRef>
          </c:val>
          <c:extLst>
            <c:ext xmlns:c16="http://schemas.microsoft.com/office/drawing/2014/chart" uri="{C3380CC4-5D6E-409C-BE32-E72D297353CC}">
              <c16:uniqueId val="{00000004-E127-41C3-AD5F-F381FF90388C}"/>
            </c:ext>
          </c:extLst>
        </c:ser>
        <c:dLbls>
          <c:showLegendKey val="0"/>
          <c:showVal val="0"/>
          <c:showCatName val="0"/>
          <c:showSerName val="0"/>
          <c:showPercent val="0"/>
          <c:showBubbleSize val="0"/>
        </c:dLbls>
        <c:gapWidth val="50"/>
        <c:overlap val="100"/>
        <c:axId val="124587008"/>
        <c:axId val="124601088"/>
      </c:barChart>
      <c:lineChart>
        <c:grouping val="standard"/>
        <c:varyColors val="0"/>
        <c:ser>
          <c:idx val="0"/>
          <c:order val="0"/>
          <c:tx>
            <c:strRef>
              <c:f>'2.6.5'!$B$1</c:f>
              <c:strCache>
                <c:ptCount val="1"/>
                <c:pt idx="0">
                  <c:v>Усього</c:v>
                </c:pt>
              </c:strCache>
            </c:strRef>
          </c:tx>
          <c:spPr>
            <a:ln w="25400" cap="rnd" cmpd="sng">
              <a:solidFill>
                <a:srgbClr val="46AFE6"/>
              </a:solidFill>
              <a:prstDash val="solid"/>
              <a:round/>
            </a:ln>
            <a:effectLst/>
          </c:spPr>
          <c:marker>
            <c:symbol val="none"/>
          </c:marker>
          <c:cat>
            <c:strRef>
              <c:f>'2.6.5'!$H$4:$H$34</c:f>
              <c:strCache>
                <c:ptCount val="31"/>
                <c:pt idx="0">
                  <c:v>01.18</c:v>
                </c:pt>
                <c:pt idx="6">
                  <c:v>07.18</c:v>
                </c:pt>
                <c:pt idx="12">
                  <c:v>01.19</c:v>
                </c:pt>
                <c:pt idx="18">
                  <c:v>07.19</c:v>
                </c:pt>
                <c:pt idx="24">
                  <c:v>01.20</c:v>
                </c:pt>
                <c:pt idx="30">
                  <c:v>07.20*</c:v>
                </c:pt>
              </c:strCache>
            </c:strRef>
          </c:cat>
          <c:val>
            <c:numRef>
              <c:f>'2.6.5'!$B$4:$B$34</c:f>
              <c:numCache>
                <c:formatCode>#,##0.00</c:formatCode>
                <c:ptCount val="31"/>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numCache>
            </c:numRef>
          </c:val>
          <c:smooth val="0"/>
          <c:extLst>
            <c:ext xmlns:c16="http://schemas.microsoft.com/office/drawing/2014/chart" uri="{C3380CC4-5D6E-409C-BE32-E72D297353CC}">
              <c16:uniqueId val="{00000005-E127-41C3-AD5F-F381FF90388C}"/>
            </c:ext>
          </c:extLst>
        </c:ser>
        <c:dLbls>
          <c:showLegendKey val="0"/>
          <c:showVal val="0"/>
          <c:showCatName val="0"/>
          <c:showSerName val="0"/>
          <c:showPercent val="0"/>
          <c:showBubbleSize val="0"/>
        </c:dLbls>
        <c:marker val="1"/>
        <c:smooth val="0"/>
        <c:axId val="124587008"/>
        <c:axId val="124601088"/>
      </c:lineChart>
      <c:catAx>
        <c:axId val="124587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601088"/>
        <c:crosses val="autoZero"/>
        <c:auto val="1"/>
        <c:lblAlgn val="ctr"/>
        <c:lblOffset val="100"/>
        <c:tickMarkSkip val="12"/>
        <c:noMultiLvlLbl val="0"/>
      </c:catAx>
      <c:valAx>
        <c:axId val="124601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587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РЕОК, 12.2017 = 1</c:v>
                </c:pt>
              </c:strCache>
            </c:strRef>
          </c:tx>
          <c:spPr>
            <a:ln w="25400">
              <a:solidFill>
                <a:srgbClr val="057D46"/>
              </a:solidFill>
            </a:ln>
          </c:spPr>
          <c:marker>
            <c:symbol val="none"/>
          </c:marker>
          <c:cat>
            <c:strRef>
              <c:f>'2.6.7'!$E$4:$E$34</c:f>
              <c:strCache>
                <c:ptCount val="31"/>
                <c:pt idx="0">
                  <c:v>01.18</c:v>
                </c:pt>
                <c:pt idx="6">
                  <c:v>07.18</c:v>
                </c:pt>
                <c:pt idx="12">
                  <c:v>01.19</c:v>
                </c:pt>
                <c:pt idx="18">
                  <c:v>07.19</c:v>
                </c:pt>
                <c:pt idx="24">
                  <c:v>01.20</c:v>
                </c:pt>
                <c:pt idx="30">
                  <c:v>07.20*</c:v>
                </c:pt>
              </c:strCache>
            </c:strRef>
          </c:cat>
          <c:val>
            <c:numRef>
              <c:f>'2.6.7'!$B$4:$B$34</c:f>
              <c:numCache>
                <c:formatCode>0.00</c:formatCode>
                <c:ptCount val="31"/>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#N/A</c:v>
                </c:pt>
              </c:numCache>
            </c:numRef>
          </c:val>
          <c:smooth val="0"/>
          <c:extLst>
            <c:ext xmlns:c16="http://schemas.microsoft.com/office/drawing/2014/chart" uri="{C3380CC4-5D6E-409C-BE32-E72D297353CC}">
              <c16:uniqueId val="{00000000-C502-4550-916A-19C7D386336F}"/>
            </c:ext>
          </c:extLst>
        </c:ser>
        <c:ser>
          <c:idx val="1"/>
          <c:order val="1"/>
          <c:tx>
            <c:strRef>
              <c:f>'2.6.7'!$C$1</c:f>
              <c:strCache>
                <c:ptCount val="1"/>
                <c:pt idx="0">
                  <c:v>НЕОК, 12.2017 = 1</c:v>
                </c:pt>
              </c:strCache>
            </c:strRef>
          </c:tx>
          <c:spPr>
            <a:ln w="25400">
              <a:solidFill>
                <a:srgbClr val="91C864"/>
              </a:solidFill>
            </a:ln>
          </c:spPr>
          <c:marker>
            <c:symbol val="none"/>
          </c:marker>
          <c:cat>
            <c:strRef>
              <c:f>'2.6.7'!$E$4:$E$34</c:f>
              <c:strCache>
                <c:ptCount val="31"/>
                <c:pt idx="0">
                  <c:v>01.18</c:v>
                </c:pt>
                <c:pt idx="6">
                  <c:v>07.18</c:v>
                </c:pt>
                <c:pt idx="12">
                  <c:v>01.19</c:v>
                </c:pt>
                <c:pt idx="18">
                  <c:v>07.19</c:v>
                </c:pt>
                <c:pt idx="24">
                  <c:v>01.20</c:v>
                </c:pt>
                <c:pt idx="30">
                  <c:v>07.20*</c:v>
                </c:pt>
              </c:strCache>
            </c:strRef>
          </c:cat>
          <c:val>
            <c:numRef>
              <c:f>'2.6.7'!$C$4:$C$34</c:f>
              <c:numCache>
                <c:formatCode>0.00</c:formatCode>
                <c:ptCount val="31"/>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numCache>
            </c:numRef>
          </c:val>
          <c:smooth val="0"/>
          <c:extLst>
            <c:ext xmlns:c16="http://schemas.microsoft.com/office/drawing/2014/chart" uri="{C3380CC4-5D6E-409C-BE32-E72D297353CC}">
              <c16:uniqueId val="{00000001-C502-4550-916A-19C7D386336F}"/>
            </c:ext>
          </c:extLst>
        </c:ser>
        <c:dLbls>
          <c:showLegendKey val="0"/>
          <c:showVal val="0"/>
          <c:showCatName val="0"/>
          <c:showSerName val="0"/>
          <c:showPercent val="0"/>
          <c:showBubbleSize val="0"/>
        </c:dLbls>
        <c:marker val="1"/>
        <c:smooth val="0"/>
        <c:axId val="123082240"/>
        <c:axId val="123083776"/>
      </c:lineChart>
      <c:lineChart>
        <c:grouping val="standard"/>
        <c:varyColors val="0"/>
        <c:ser>
          <c:idx val="2"/>
          <c:order val="2"/>
          <c:tx>
            <c:strRef>
              <c:f>'2.6.7'!$D$1</c:f>
              <c:strCache>
                <c:ptCount val="1"/>
                <c:pt idx="0">
                  <c:v>Середній курс UAH/USD (обернена п.ш.)</c:v>
                </c:pt>
              </c:strCache>
            </c:strRef>
          </c:tx>
          <c:spPr>
            <a:ln w="25400" cmpd="sng">
              <a:solidFill>
                <a:srgbClr val="7D0532"/>
              </a:solidFill>
              <a:prstDash val="solid"/>
            </a:ln>
          </c:spPr>
          <c:marker>
            <c:symbol val="none"/>
          </c:marker>
          <c:cat>
            <c:strRef>
              <c:f>'2.6.7'!$E$4:$E$34</c:f>
              <c:strCache>
                <c:ptCount val="31"/>
                <c:pt idx="0">
                  <c:v>01.18</c:v>
                </c:pt>
                <c:pt idx="6">
                  <c:v>07.18</c:v>
                </c:pt>
                <c:pt idx="12">
                  <c:v>01.19</c:v>
                </c:pt>
                <c:pt idx="18">
                  <c:v>07.19</c:v>
                </c:pt>
                <c:pt idx="24">
                  <c:v>01.20</c:v>
                </c:pt>
                <c:pt idx="30">
                  <c:v>07.20*</c:v>
                </c:pt>
              </c:strCache>
            </c:strRef>
          </c:cat>
          <c:val>
            <c:numRef>
              <c:f>'2.6.7'!$D$4:$D$34</c:f>
              <c:numCache>
                <c:formatCode>0.00</c:formatCode>
                <c:ptCount val="31"/>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numCache>
            </c:numRef>
          </c:val>
          <c:smooth val="0"/>
          <c:extLst>
            <c:ext xmlns:c16="http://schemas.microsoft.com/office/drawing/2014/chart" uri="{C3380CC4-5D6E-409C-BE32-E72D297353CC}">
              <c16:uniqueId val="{00000002-C502-4550-916A-19C7D386336F}"/>
            </c:ext>
          </c:extLst>
        </c:ser>
        <c:dLbls>
          <c:showLegendKey val="0"/>
          <c:showVal val="0"/>
          <c:showCatName val="0"/>
          <c:showSerName val="0"/>
          <c:showPercent val="0"/>
          <c:showBubbleSize val="0"/>
        </c:dLbls>
        <c:marker val="1"/>
        <c:smooth val="0"/>
        <c:axId val="123091200"/>
        <c:axId val="123089664"/>
      </c:lineChart>
      <c:catAx>
        <c:axId val="1230822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083776"/>
        <c:crosses val="autoZero"/>
        <c:auto val="0"/>
        <c:lblAlgn val="ctr"/>
        <c:lblOffset val="100"/>
        <c:tickLblSkip val="1"/>
        <c:tickMarkSkip val="24"/>
        <c:noMultiLvlLbl val="0"/>
      </c:catAx>
      <c:valAx>
        <c:axId val="123083776"/>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082240"/>
        <c:crosses val="autoZero"/>
        <c:crossBetween val="between"/>
        <c:majorUnit val="0.1"/>
        <c:minorUnit val="0.1"/>
      </c:valAx>
      <c:valAx>
        <c:axId val="1230896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091200"/>
        <c:crosses val="max"/>
        <c:crossBetween val="between"/>
        <c:majorUnit val="1"/>
      </c:valAx>
      <c:dateAx>
        <c:axId val="123091200"/>
        <c:scaling>
          <c:orientation val="minMax"/>
        </c:scaling>
        <c:delete val="1"/>
        <c:axPos val="t"/>
        <c:numFmt formatCode="General" sourceLinked="1"/>
        <c:majorTickMark val="out"/>
        <c:minorTickMark val="none"/>
        <c:tickLblPos val="nextTo"/>
        <c:crossAx val="1230896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44720401245212E-2"/>
          <c:y val="5.3210602729158119E-2"/>
          <c:w val="0.85760804517712375"/>
          <c:h val="0.73678418942244039"/>
        </c:manualLayout>
      </c:layout>
      <c:barChart>
        <c:barDir val="col"/>
        <c:grouping val="stacked"/>
        <c:varyColors val="0"/>
        <c:ser>
          <c:idx val="0"/>
          <c:order val="0"/>
          <c:tx>
            <c:strRef>
              <c:f>'2.6.8'!$B$1</c:f>
              <c:strCache>
                <c:ptCount val="1"/>
                <c:pt idx="0">
                  <c:v>Готівка</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'2.6.8'!$E$4:$E$34</c:f>
              <c:strCache>
                <c:ptCount val="31"/>
                <c:pt idx="0">
                  <c:v>01.18</c:v>
                </c:pt>
                <c:pt idx="6">
                  <c:v>07.18</c:v>
                </c:pt>
                <c:pt idx="12">
                  <c:v>01.19</c:v>
                </c:pt>
                <c:pt idx="18">
                  <c:v>07.19</c:v>
                </c:pt>
                <c:pt idx="24">
                  <c:v>01.20</c:v>
                </c:pt>
                <c:pt idx="30">
                  <c:v>07.20*</c:v>
                </c:pt>
              </c:strCache>
            </c:strRef>
          </c:cat>
          <c:val>
            <c:numRef>
              <c:f>'2.6.8'!$B$4:$B$34</c:f>
              <c:numCache>
                <c:formatCode>0.0</c:formatCode>
                <c:ptCount val="31"/>
                <c:pt idx="0">
                  <c:v>0.26</c:v>
                </c:pt>
                <c:pt idx="1">
                  <c:v>0.02</c:v>
                </c:pt>
                <c:pt idx="2">
                  <c:v>0.1</c:v>
                </c:pt>
                <c:pt idx="3">
                  <c:v>0.23</c:v>
                </c:pt>
                <c:pt idx="4">
                  <c:v>0.35</c:v>
                </c:pt>
                <c:pt idx="5">
                  <c:v>0.27</c:v>
                </c:pt>
                <c:pt idx="6">
                  <c:v>0.14000000000000001</c:v>
                </c:pt>
                <c:pt idx="7">
                  <c:v>-0.05</c:v>
                </c:pt>
                <c:pt idx="8">
                  <c:v>0.22</c:v>
                </c:pt>
                <c:pt idx="9">
                  <c:v>0.14000000000000001</c:v>
                </c:pt>
                <c:pt idx="10">
                  <c:v>-0.09</c:v>
                </c:pt>
                <c:pt idx="11">
                  <c:v>-0.11</c:v>
                </c:pt>
                <c:pt idx="12">
                  <c:v>0.18</c:v>
                </c:pt>
                <c:pt idx="13">
                  <c:v>0.06</c:v>
                </c:pt>
                <c:pt idx="14">
                  <c:v>-0.08</c:v>
                </c:pt>
                <c:pt idx="15">
                  <c:v>-0.12</c:v>
                </c:pt>
                <c:pt idx="16">
                  <c:v>0.02</c:v>
                </c:pt>
                <c:pt idx="17">
                  <c:v>0.18</c:v>
                </c:pt>
                <c:pt idx="18">
                  <c:v>-0.09</c:v>
                </c:pt>
                <c:pt idx="19">
                  <c:v>-0.1</c:v>
                </c:pt>
                <c:pt idx="20">
                  <c:v>0.09</c:v>
                </c:pt>
                <c:pt idx="21">
                  <c:v>-0.09</c:v>
                </c:pt>
                <c:pt idx="22">
                  <c:v>-0.06</c:v>
                </c:pt>
                <c:pt idx="23">
                  <c:v>0.18</c:v>
                </c:pt>
                <c:pt idx="24">
                  <c:v>0.1</c:v>
                </c:pt>
                <c:pt idx="25">
                  <c:v>0.28999999999999998</c:v>
                </c:pt>
                <c:pt idx="26">
                  <c:v>0.08</c:v>
                </c:pt>
                <c:pt idx="27">
                  <c:v>0.05</c:v>
                </c:pt>
                <c:pt idx="28">
                  <c:v>0.05</c:v>
                </c:pt>
                <c:pt idx="29">
                  <c:v>0.18</c:v>
                </c:pt>
                <c:pt idx="30">
                  <c:v>0.19</c:v>
                </c:pt>
              </c:numCache>
            </c:numRef>
          </c:val>
          <c:extLst>
            <c:ext xmlns:c16="http://schemas.microsoft.com/office/drawing/2014/chart" uri="{C3380CC4-5D6E-409C-BE32-E72D297353CC}">
              <c16:uniqueId val="{00000000-E834-4E73-9A85-A1861063AB99}"/>
            </c:ext>
          </c:extLst>
        </c:ser>
        <c:ser>
          <c:idx val="1"/>
          <c:order val="1"/>
          <c:tx>
            <c:strRef>
              <c:f>'2.6.8'!$C$1</c:f>
              <c:strCache>
                <c:ptCount val="1"/>
                <c:pt idx="0">
                  <c:v>Безготівка ("cпот")</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'2.6.8'!$E$4:$E$34</c:f>
              <c:strCache>
                <c:ptCount val="31"/>
                <c:pt idx="0">
                  <c:v>01.18</c:v>
                </c:pt>
                <c:pt idx="6">
                  <c:v>07.18</c:v>
                </c:pt>
                <c:pt idx="12">
                  <c:v>01.19</c:v>
                </c:pt>
                <c:pt idx="18">
                  <c:v>07.19</c:v>
                </c:pt>
                <c:pt idx="24">
                  <c:v>01.20</c:v>
                </c:pt>
                <c:pt idx="30">
                  <c:v>07.20*</c:v>
                </c:pt>
              </c:strCache>
            </c:strRef>
          </c:cat>
          <c:val>
            <c:numRef>
              <c:f>'2.6.8'!$C$4:$C$34</c:f>
              <c:numCache>
                <c:formatCode>0.0</c:formatCode>
                <c:ptCount val="31"/>
                <c:pt idx="0">
                  <c:v>-0.18</c:v>
                </c:pt>
                <c:pt idx="1">
                  <c:v>0.45</c:v>
                </c:pt>
                <c:pt idx="2">
                  <c:v>0.3</c:v>
                </c:pt>
                <c:pt idx="3">
                  <c:v>0.09</c:v>
                </c:pt>
                <c:pt idx="4">
                  <c:v>7.0000000000000007E-2</c:v>
                </c:pt>
                <c:pt idx="5">
                  <c:v>0.05</c:v>
                </c:pt>
                <c:pt idx="6">
                  <c:v>-0.06</c:v>
                </c:pt>
                <c:pt idx="7">
                  <c:v>-0.4</c:v>
                </c:pt>
                <c:pt idx="8">
                  <c:v>-0.04</c:v>
                </c:pt>
                <c:pt idx="9">
                  <c:v>0.23</c:v>
                </c:pt>
                <c:pt idx="10">
                  <c:v>0.41</c:v>
                </c:pt>
                <c:pt idx="11">
                  <c:v>0.59</c:v>
                </c:pt>
                <c:pt idx="12">
                  <c:v>0.11</c:v>
                </c:pt>
                <c:pt idx="13">
                  <c:v>0.52</c:v>
                </c:pt>
                <c:pt idx="14">
                  <c:v>0.21</c:v>
                </c:pt>
                <c:pt idx="15">
                  <c:v>0.67</c:v>
                </c:pt>
                <c:pt idx="16">
                  <c:v>0.39</c:v>
                </c:pt>
                <c:pt idx="17">
                  <c:v>0.27</c:v>
                </c:pt>
                <c:pt idx="18">
                  <c:v>1.3</c:v>
                </c:pt>
                <c:pt idx="19">
                  <c:v>0.49</c:v>
                </c:pt>
                <c:pt idx="20">
                  <c:v>0.85</c:v>
                </c:pt>
                <c:pt idx="21">
                  <c:v>0.22</c:v>
                </c:pt>
                <c:pt idx="22">
                  <c:v>0.96</c:v>
                </c:pt>
                <c:pt idx="23">
                  <c:v>2.2599999999999998</c:v>
                </c:pt>
                <c:pt idx="24">
                  <c:v>0.15</c:v>
                </c:pt>
                <c:pt idx="25">
                  <c:v>0.45</c:v>
                </c:pt>
                <c:pt idx="26">
                  <c:v>-1.22</c:v>
                </c:pt>
                <c:pt idx="27">
                  <c:v>0.76</c:v>
                </c:pt>
                <c:pt idx="28">
                  <c:v>0.61</c:v>
                </c:pt>
                <c:pt idx="29">
                  <c:v>1.24</c:v>
                </c:pt>
                <c:pt idx="30">
                  <c:v>-0.04</c:v>
                </c:pt>
              </c:numCache>
            </c:numRef>
          </c:val>
          <c:extLst>
            <c:ext xmlns:c16="http://schemas.microsoft.com/office/drawing/2014/chart" uri="{C3380CC4-5D6E-409C-BE32-E72D297353CC}">
              <c16:uniqueId val="{00000001-E834-4E73-9A85-A1861063AB99}"/>
            </c:ext>
          </c:extLst>
        </c:ser>
        <c:dLbls>
          <c:showLegendKey val="0"/>
          <c:showVal val="0"/>
          <c:showCatName val="0"/>
          <c:showSerName val="0"/>
          <c:showPercent val="0"/>
          <c:showBubbleSize val="0"/>
        </c:dLbls>
        <c:gapWidth val="50"/>
        <c:overlap val="100"/>
        <c:axId val="124029568"/>
        <c:axId val="124051840"/>
      </c:barChart>
      <c:lineChart>
        <c:grouping val="standard"/>
        <c:varyColors val="0"/>
        <c:ser>
          <c:idx val="2"/>
          <c:order val="2"/>
          <c:tx>
            <c:strRef>
              <c:f>'2.6.8'!$D$1</c:f>
              <c:strCache>
                <c:ptCount val="1"/>
                <c:pt idx="0">
                  <c:v>Інтервенції</c:v>
                </c:pt>
              </c:strCache>
            </c:strRef>
          </c:tx>
          <c:spPr>
            <a:ln w="25400" cap="rnd" cmpd="sng">
              <a:solidFill>
                <a:srgbClr val="7D0532"/>
              </a:solidFill>
              <a:prstDash val="solid"/>
              <a:round/>
            </a:ln>
            <a:effectLst/>
          </c:spPr>
          <c:marker>
            <c:symbol val="none"/>
          </c:marker>
          <c:cat>
            <c:strRef>
              <c:f>'2.6.8'!$E$4:$E$34</c:f>
              <c:strCache>
                <c:ptCount val="31"/>
                <c:pt idx="0">
                  <c:v>01.18</c:v>
                </c:pt>
                <c:pt idx="6">
                  <c:v>07.18</c:v>
                </c:pt>
                <c:pt idx="12">
                  <c:v>01.19</c:v>
                </c:pt>
                <c:pt idx="18">
                  <c:v>07.19</c:v>
                </c:pt>
                <c:pt idx="24">
                  <c:v>01.20</c:v>
                </c:pt>
                <c:pt idx="30">
                  <c:v>07.20*</c:v>
                </c:pt>
              </c:strCache>
            </c:strRef>
          </c:cat>
          <c:val>
            <c:numRef>
              <c:f>'2.6.8'!$D$4:$D$34</c:f>
              <c:numCache>
                <c:formatCode>0.0</c:formatCode>
                <c:ptCount val="31"/>
                <c:pt idx="0">
                  <c:v>-0.02</c:v>
                </c:pt>
                <c:pt idx="1">
                  <c:v>0.4</c:v>
                </c:pt>
                <c:pt idx="2">
                  <c:v>0.38</c:v>
                </c:pt>
                <c:pt idx="3">
                  <c:v>0.3</c:v>
                </c:pt>
                <c:pt idx="4">
                  <c:v>0.18</c:v>
                </c:pt>
                <c:pt idx="5">
                  <c:v>0.02</c:v>
                </c:pt>
                <c:pt idx="6">
                  <c:v>-0.06</c:v>
                </c:pt>
                <c:pt idx="7">
                  <c:v>-0.65</c:v>
                </c:pt>
                <c:pt idx="8">
                  <c:v>0.05</c:v>
                </c:pt>
                <c:pt idx="9">
                  <c:v>0.2</c:v>
                </c:pt>
                <c:pt idx="10">
                  <c:v>0.23</c:v>
                </c:pt>
                <c:pt idx="11">
                  <c:v>0.34</c:v>
                </c:pt>
                <c:pt idx="12">
                  <c:v>0.14000000000000001</c:v>
                </c:pt>
                <c:pt idx="13">
                  <c:v>0.33</c:v>
                </c:pt>
                <c:pt idx="14">
                  <c:v>0.16</c:v>
                </c:pt>
                <c:pt idx="15">
                  <c:v>0.3</c:v>
                </c:pt>
                <c:pt idx="16">
                  <c:v>0.16</c:v>
                </c:pt>
                <c:pt idx="17">
                  <c:v>0.32</c:v>
                </c:pt>
                <c:pt idx="18">
                  <c:v>1.27</c:v>
                </c:pt>
                <c:pt idx="19">
                  <c:v>0.3</c:v>
                </c:pt>
                <c:pt idx="20">
                  <c:v>0.93</c:v>
                </c:pt>
                <c:pt idx="21">
                  <c:v>0.19</c:v>
                </c:pt>
                <c:pt idx="22">
                  <c:v>0.9</c:v>
                </c:pt>
                <c:pt idx="23">
                  <c:v>2.93</c:v>
                </c:pt>
                <c:pt idx="24">
                  <c:v>0.1</c:v>
                </c:pt>
                <c:pt idx="25">
                  <c:v>0.69</c:v>
                </c:pt>
                <c:pt idx="26">
                  <c:v>-2.19</c:v>
                </c:pt>
                <c:pt idx="27">
                  <c:v>0.68</c:v>
                </c:pt>
                <c:pt idx="28">
                  <c:v>0.66</c:v>
                </c:pt>
                <c:pt idx="29">
                  <c:v>1.1599999999999999</c:v>
                </c:pt>
                <c:pt idx="30">
                  <c:v>-0.39</c:v>
                </c:pt>
              </c:numCache>
            </c:numRef>
          </c:val>
          <c:smooth val="0"/>
          <c:extLst>
            <c:ext xmlns:c16="http://schemas.microsoft.com/office/drawing/2014/chart" uri="{C3380CC4-5D6E-409C-BE32-E72D297353CC}">
              <c16:uniqueId val="{00000002-E834-4E73-9A85-A1861063AB99}"/>
            </c:ext>
          </c:extLst>
        </c:ser>
        <c:dLbls>
          <c:showLegendKey val="0"/>
          <c:showVal val="0"/>
          <c:showCatName val="0"/>
          <c:showSerName val="0"/>
          <c:showPercent val="0"/>
          <c:showBubbleSize val="0"/>
        </c:dLbls>
        <c:marker val="1"/>
        <c:smooth val="0"/>
        <c:axId val="124029568"/>
        <c:axId val="124051840"/>
      </c:lineChart>
      <c:catAx>
        <c:axId val="1240295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051840"/>
        <c:crosses val="autoZero"/>
        <c:auto val="1"/>
        <c:lblAlgn val="ctr"/>
        <c:lblOffset val="100"/>
        <c:tickMarkSkip val="12"/>
        <c:noMultiLvlLbl val="0"/>
      </c:catAx>
      <c:valAx>
        <c:axId val="124051840"/>
        <c:scaling>
          <c:orientation val="minMax"/>
          <c:max val="3"/>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02956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8254012809539E-2"/>
          <c:y val="0.88359486827417633"/>
          <c:w val="0.92423111235866717"/>
          <c:h val="9.0958295263518146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'2.6.9'!$B$1</c:f>
              <c:strCache>
                <c:ptCount val="1"/>
                <c:pt idx="0">
                  <c:v>Депозити НФК </c:v>
                </c:pt>
              </c:strCache>
            </c:strRef>
          </c:tx>
          <c:spPr>
            <a:ln w="25400" cmpd="sng">
              <a:solidFill>
                <a:srgbClr val="057D46"/>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'2.6.9'!$B$4:$B$21</c:f>
              <c:numCache>
                <c:formatCode>0.0</c:formatCode>
                <c:ptCount val="18"/>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numCache>
            </c:numRef>
          </c:val>
          <c:smooth val="0"/>
          <c:extLst>
            <c:ext xmlns:c16="http://schemas.microsoft.com/office/drawing/2014/chart" uri="{C3380CC4-5D6E-409C-BE32-E72D297353CC}">
              <c16:uniqueId val="{00000000-BF1C-43CF-A214-BF16E678BB1B}"/>
            </c:ext>
          </c:extLst>
        </c:ser>
        <c:ser>
          <c:idx val="5"/>
          <c:order val="1"/>
          <c:tx>
            <c:strRef>
              <c:f>'2.6.9'!$C$1</c:f>
              <c:strCache>
                <c:ptCount val="1"/>
                <c:pt idx="0">
                  <c:v>Депозити ДГ</c:v>
                </c:pt>
              </c:strCache>
            </c:strRef>
          </c:tx>
          <c:spPr>
            <a:ln w="25400" cmpd="sng">
              <a:solidFill>
                <a:srgbClr val="91C864"/>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'2.6.9'!$C$4:$C$21</c:f>
              <c:numCache>
                <c:formatCode>0.0</c:formatCode>
                <c:ptCount val="18"/>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numCache>
            </c:numRef>
          </c:val>
          <c:smooth val="0"/>
          <c:extLst>
            <c:ext xmlns:c16="http://schemas.microsoft.com/office/drawing/2014/chart" uri="{C3380CC4-5D6E-409C-BE32-E72D297353CC}">
              <c16:uniqueId val="{00000001-BF1C-43CF-A214-BF16E678BB1B}"/>
            </c:ext>
          </c:extLst>
        </c:ser>
        <c:ser>
          <c:idx val="3"/>
          <c:order val="2"/>
          <c:tx>
            <c:strRef>
              <c:f>'2.6.9'!$D$1</c:f>
              <c:strCache>
                <c:ptCount val="1"/>
                <c:pt idx="0">
                  <c:v>Кредити НФК</c:v>
                </c:pt>
              </c:strCache>
            </c:strRef>
          </c:tx>
          <c:spPr>
            <a:ln w="25400" cmpd="sng">
              <a:solidFill>
                <a:srgbClr val="7D0532"/>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'2.6.9'!$D$4:$D$21</c:f>
              <c:numCache>
                <c:formatCode>0.0</c:formatCode>
                <c:ptCount val="18"/>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numCache>
            </c:numRef>
          </c:val>
          <c:smooth val="0"/>
          <c:extLst>
            <c:ext xmlns:c16="http://schemas.microsoft.com/office/drawing/2014/chart" uri="{C3380CC4-5D6E-409C-BE32-E72D297353CC}">
              <c16:uniqueId val="{00000002-BF1C-43CF-A214-BF16E678BB1B}"/>
            </c:ext>
          </c:extLst>
        </c:ser>
        <c:ser>
          <c:idx val="4"/>
          <c:order val="3"/>
          <c:tx>
            <c:strRef>
              <c:f>'2.6.9'!$E$1</c:f>
              <c:strCache>
                <c:ptCount val="1"/>
                <c:pt idx="0">
                  <c:v>Кредити ДГ</c:v>
                </c:pt>
              </c:strCache>
            </c:strRef>
          </c:tx>
          <c:spPr>
            <a:ln w="25400" cmpd="sng">
              <a:solidFill>
                <a:srgbClr val="DC4B64"/>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'2.6.9'!$E$4:$E$21</c:f>
              <c:numCache>
                <c:formatCode>0.0</c:formatCode>
                <c:ptCount val="18"/>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numCache>
            </c:numRef>
          </c:val>
          <c:smooth val="0"/>
          <c:extLst>
            <c:ext xmlns:c16="http://schemas.microsoft.com/office/drawing/2014/chart" uri="{C3380CC4-5D6E-409C-BE32-E72D297353CC}">
              <c16:uniqueId val="{00000003-BF1C-43CF-A214-BF16E678BB1B}"/>
            </c:ext>
          </c:extLst>
        </c:ser>
        <c:dLbls>
          <c:showLegendKey val="0"/>
          <c:showVal val="0"/>
          <c:showCatName val="0"/>
          <c:showSerName val="0"/>
          <c:showPercent val="0"/>
          <c:showBubbleSize val="0"/>
        </c:dLbls>
        <c:smooth val="0"/>
        <c:axId val="124992512"/>
        <c:axId val="124998400"/>
      </c:lineChart>
      <c:dateAx>
        <c:axId val="124992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998400"/>
        <c:crosses val="autoZero"/>
        <c:auto val="0"/>
        <c:lblOffset val="40"/>
        <c:baseTimeUnit val="months"/>
        <c:majorUnit val="1"/>
        <c:majorTimeUnit val="months"/>
        <c:minorUnit val="4"/>
        <c:minorTimeUnit val="years"/>
      </c:dateAx>
      <c:valAx>
        <c:axId val="124998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92512"/>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4194859123811072"/>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1266" l="0.70000000000000062" r="0.70000000000000062" t="0.75000000000001266"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957971920143896E-2"/>
          <c:y val="4.6236129705688807E-2"/>
          <c:w val="0.81230128006099644"/>
          <c:h val="0.65096144682202906"/>
        </c:manualLayout>
      </c:layout>
      <c:areaChart>
        <c:grouping val="standard"/>
        <c:varyColors val="0"/>
        <c:ser>
          <c:idx val="0"/>
          <c:order val="0"/>
          <c:tx>
            <c:strRef>
              <c:f>'B.5.1'!$B$1</c:f>
              <c:strCache>
                <c:ptCount val="1"/>
                <c:pt idx="0">
                  <c:v>Міжнародні резерви, млрд дол.</c:v>
                </c:pt>
              </c:strCache>
            </c:strRef>
          </c:tx>
          <c:spPr>
            <a:solidFill>
              <a:srgbClr val="91C864"/>
            </a:solidFill>
            <a:ln/>
            <a:effectLst/>
            <a:extLst>
              <a:ext uri="{91240B29-F687-4F45-9708-019B960494DF}">
                <a14:hiddenLine xmlns:a14="http://schemas.microsoft.com/office/drawing/2010/main" w="12700">
                  <a:solidFill>
                    <a:srgbClr val="006600"/>
                  </a:solidFill>
                  <a:prstDash val="solid"/>
                  <a:round/>
                </a14:hiddenLine>
              </a:ext>
            </a:extLst>
          </c:spPr>
          <c:cat>
            <c:numRef>
              <c:f>'B.5.1'!$A$4:$A$153</c:f>
              <c:numCache>
                <c:formatCode>mm/yyyy;@</c:formatCode>
                <c:ptCount val="15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numCache>
            </c:numRef>
          </c:cat>
          <c:val>
            <c:numRef>
              <c:f>'B.5.1'!$B$4:$B$153</c:f>
              <c:numCache>
                <c:formatCode>0.0</c:formatCode>
                <c:ptCount val="150"/>
                <c:pt idx="0">
                  <c:v>31.8</c:v>
                </c:pt>
                <c:pt idx="1">
                  <c:v>32.5</c:v>
                </c:pt>
                <c:pt idx="2">
                  <c:v>33.200000000000003</c:v>
                </c:pt>
                <c:pt idx="3">
                  <c:v>33.4</c:v>
                </c:pt>
                <c:pt idx="4">
                  <c:v>34.200000000000003</c:v>
                </c:pt>
                <c:pt idx="5">
                  <c:v>35.5</c:v>
                </c:pt>
                <c:pt idx="6">
                  <c:v>37.9</c:v>
                </c:pt>
                <c:pt idx="7">
                  <c:v>38</c:v>
                </c:pt>
                <c:pt idx="8">
                  <c:v>37.5</c:v>
                </c:pt>
                <c:pt idx="9">
                  <c:v>31.9</c:v>
                </c:pt>
                <c:pt idx="10">
                  <c:v>32.700000000000003</c:v>
                </c:pt>
                <c:pt idx="11">
                  <c:v>31.5</c:v>
                </c:pt>
                <c:pt idx="12">
                  <c:v>28.8</c:v>
                </c:pt>
                <c:pt idx="13">
                  <c:v>26.5</c:v>
                </c:pt>
                <c:pt idx="14">
                  <c:v>25.4</c:v>
                </c:pt>
                <c:pt idx="15">
                  <c:v>24.5</c:v>
                </c:pt>
                <c:pt idx="16">
                  <c:v>27.8</c:v>
                </c:pt>
                <c:pt idx="17">
                  <c:v>27.3</c:v>
                </c:pt>
                <c:pt idx="18">
                  <c:v>29.6</c:v>
                </c:pt>
                <c:pt idx="19">
                  <c:v>28.9</c:v>
                </c:pt>
                <c:pt idx="20">
                  <c:v>28.1</c:v>
                </c:pt>
                <c:pt idx="21">
                  <c:v>27.7</c:v>
                </c:pt>
                <c:pt idx="22">
                  <c:v>27.3</c:v>
                </c:pt>
                <c:pt idx="23">
                  <c:v>26.5</c:v>
                </c:pt>
                <c:pt idx="24">
                  <c:v>25.3</c:v>
                </c:pt>
                <c:pt idx="25">
                  <c:v>24.1</c:v>
                </c:pt>
                <c:pt idx="26">
                  <c:v>25.1</c:v>
                </c:pt>
                <c:pt idx="27">
                  <c:v>26.4</c:v>
                </c:pt>
                <c:pt idx="28">
                  <c:v>26.7</c:v>
                </c:pt>
                <c:pt idx="29">
                  <c:v>29.5</c:v>
                </c:pt>
                <c:pt idx="30">
                  <c:v>30.9</c:v>
                </c:pt>
                <c:pt idx="31">
                  <c:v>32.700000000000003</c:v>
                </c:pt>
                <c:pt idx="32">
                  <c:v>34.700000000000003</c:v>
                </c:pt>
                <c:pt idx="33">
                  <c:v>34.299999999999997</c:v>
                </c:pt>
                <c:pt idx="34">
                  <c:v>33.5</c:v>
                </c:pt>
                <c:pt idx="35">
                  <c:v>34.6</c:v>
                </c:pt>
                <c:pt idx="36">
                  <c:v>35.1</c:v>
                </c:pt>
                <c:pt idx="37">
                  <c:v>36.700000000000003</c:v>
                </c:pt>
                <c:pt idx="38">
                  <c:v>36.4</c:v>
                </c:pt>
                <c:pt idx="39">
                  <c:v>38.4</c:v>
                </c:pt>
                <c:pt idx="40">
                  <c:v>37.9</c:v>
                </c:pt>
                <c:pt idx="41">
                  <c:v>37.6</c:v>
                </c:pt>
                <c:pt idx="42">
                  <c:v>37.799999999999997</c:v>
                </c:pt>
                <c:pt idx="43">
                  <c:v>38.200000000000003</c:v>
                </c:pt>
                <c:pt idx="44">
                  <c:v>35</c:v>
                </c:pt>
                <c:pt idx="45">
                  <c:v>34.200000000000003</c:v>
                </c:pt>
                <c:pt idx="46">
                  <c:v>32.4</c:v>
                </c:pt>
                <c:pt idx="47">
                  <c:v>31.8</c:v>
                </c:pt>
                <c:pt idx="48">
                  <c:v>31.4</c:v>
                </c:pt>
                <c:pt idx="49">
                  <c:v>31</c:v>
                </c:pt>
                <c:pt idx="50">
                  <c:v>31.1</c:v>
                </c:pt>
                <c:pt idx="51">
                  <c:v>31.7</c:v>
                </c:pt>
                <c:pt idx="52">
                  <c:v>30.8</c:v>
                </c:pt>
                <c:pt idx="53">
                  <c:v>29.3</c:v>
                </c:pt>
                <c:pt idx="54">
                  <c:v>30.1</c:v>
                </c:pt>
                <c:pt idx="55">
                  <c:v>30</c:v>
                </c:pt>
                <c:pt idx="56">
                  <c:v>29.3</c:v>
                </c:pt>
                <c:pt idx="57">
                  <c:v>26.8</c:v>
                </c:pt>
                <c:pt idx="58">
                  <c:v>25.4</c:v>
                </c:pt>
                <c:pt idx="59">
                  <c:v>24.5</c:v>
                </c:pt>
                <c:pt idx="60">
                  <c:v>24.7</c:v>
                </c:pt>
                <c:pt idx="61">
                  <c:v>24.7</c:v>
                </c:pt>
                <c:pt idx="62">
                  <c:v>24.7</c:v>
                </c:pt>
                <c:pt idx="63">
                  <c:v>25.2</c:v>
                </c:pt>
                <c:pt idx="64">
                  <c:v>24.5</c:v>
                </c:pt>
                <c:pt idx="65">
                  <c:v>23.2</c:v>
                </c:pt>
                <c:pt idx="66">
                  <c:v>22.7</c:v>
                </c:pt>
                <c:pt idx="67">
                  <c:v>21.7</c:v>
                </c:pt>
                <c:pt idx="68">
                  <c:v>21.6</c:v>
                </c:pt>
                <c:pt idx="69">
                  <c:v>20.6</c:v>
                </c:pt>
                <c:pt idx="70">
                  <c:v>18.8</c:v>
                </c:pt>
                <c:pt idx="71">
                  <c:v>20.399999999999999</c:v>
                </c:pt>
                <c:pt idx="72">
                  <c:v>17.8</c:v>
                </c:pt>
                <c:pt idx="73">
                  <c:v>15.5</c:v>
                </c:pt>
                <c:pt idx="74">
                  <c:v>15</c:v>
                </c:pt>
                <c:pt idx="75">
                  <c:v>14.1</c:v>
                </c:pt>
                <c:pt idx="76">
                  <c:v>17.899999999999999</c:v>
                </c:pt>
                <c:pt idx="77">
                  <c:v>17.100000000000001</c:v>
                </c:pt>
                <c:pt idx="78">
                  <c:v>16.100000000000001</c:v>
                </c:pt>
                <c:pt idx="79">
                  <c:v>15.9</c:v>
                </c:pt>
                <c:pt idx="80">
                  <c:v>16.399999999999999</c:v>
                </c:pt>
                <c:pt idx="81">
                  <c:v>12.6</c:v>
                </c:pt>
                <c:pt idx="82">
                  <c:v>10</c:v>
                </c:pt>
                <c:pt idx="83">
                  <c:v>7.5</c:v>
                </c:pt>
                <c:pt idx="84">
                  <c:v>6.4</c:v>
                </c:pt>
                <c:pt idx="85">
                  <c:v>5.6</c:v>
                </c:pt>
                <c:pt idx="86">
                  <c:v>10</c:v>
                </c:pt>
                <c:pt idx="87">
                  <c:v>9.6</c:v>
                </c:pt>
                <c:pt idx="88">
                  <c:v>9.9</c:v>
                </c:pt>
                <c:pt idx="89">
                  <c:v>10.3</c:v>
                </c:pt>
                <c:pt idx="90">
                  <c:v>10.4</c:v>
                </c:pt>
                <c:pt idx="91">
                  <c:v>12.6</c:v>
                </c:pt>
                <c:pt idx="92">
                  <c:v>12.8</c:v>
                </c:pt>
                <c:pt idx="93">
                  <c:v>13</c:v>
                </c:pt>
                <c:pt idx="94">
                  <c:v>13.1</c:v>
                </c:pt>
                <c:pt idx="95">
                  <c:v>13.3</c:v>
                </c:pt>
                <c:pt idx="96">
                  <c:v>13.4</c:v>
                </c:pt>
                <c:pt idx="97">
                  <c:v>13.5</c:v>
                </c:pt>
                <c:pt idx="98">
                  <c:v>12.7</c:v>
                </c:pt>
                <c:pt idx="99">
                  <c:v>13.2</c:v>
                </c:pt>
                <c:pt idx="100">
                  <c:v>13.5</c:v>
                </c:pt>
                <c:pt idx="101">
                  <c:v>14</c:v>
                </c:pt>
                <c:pt idx="102">
                  <c:v>14.1</c:v>
                </c:pt>
                <c:pt idx="103">
                  <c:v>14.1</c:v>
                </c:pt>
                <c:pt idx="104">
                  <c:v>15.6</c:v>
                </c:pt>
                <c:pt idx="105">
                  <c:v>15.5</c:v>
                </c:pt>
                <c:pt idx="106">
                  <c:v>15.3</c:v>
                </c:pt>
                <c:pt idx="107">
                  <c:v>15.5</c:v>
                </c:pt>
                <c:pt idx="108">
                  <c:v>15.4</c:v>
                </c:pt>
                <c:pt idx="109">
                  <c:v>15.5</c:v>
                </c:pt>
                <c:pt idx="110">
                  <c:v>15.1</c:v>
                </c:pt>
                <c:pt idx="111">
                  <c:v>17.2</c:v>
                </c:pt>
                <c:pt idx="112">
                  <c:v>17.600000000000001</c:v>
                </c:pt>
                <c:pt idx="113">
                  <c:v>18</c:v>
                </c:pt>
                <c:pt idx="114">
                  <c:v>17.8</c:v>
                </c:pt>
                <c:pt idx="115">
                  <c:v>18</c:v>
                </c:pt>
                <c:pt idx="116">
                  <c:v>18.600000000000001</c:v>
                </c:pt>
                <c:pt idx="117">
                  <c:v>18.7</c:v>
                </c:pt>
                <c:pt idx="118">
                  <c:v>18.899999999999999</c:v>
                </c:pt>
                <c:pt idx="119">
                  <c:v>18.8</c:v>
                </c:pt>
                <c:pt idx="120">
                  <c:v>18.600000000000001</c:v>
                </c:pt>
                <c:pt idx="121">
                  <c:v>18.399999999999999</c:v>
                </c:pt>
                <c:pt idx="122">
                  <c:v>18.2</c:v>
                </c:pt>
                <c:pt idx="123">
                  <c:v>18.399999999999999</c:v>
                </c:pt>
                <c:pt idx="124">
                  <c:v>18.2</c:v>
                </c:pt>
                <c:pt idx="125">
                  <c:v>18</c:v>
                </c:pt>
                <c:pt idx="126">
                  <c:v>17.7</c:v>
                </c:pt>
                <c:pt idx="127">
                  <c:v>17.2</c:v>
                </c:pt>
                <c:pt idx="128">
                  <c:v>16.600000000000001</c:v>
                </c:pt>
                <c:pt idx="129">
                  <c:v>16.7</c:v>
                </c:pt>
                <c:pt idx="130">
                  <c:v>17.7</c:v>
                </c:pt>
                <c:pt idx="131">
                  <c:v>20.8</c:v>
                </c:pt>
                <c:pt idx="132">
                  <c:v>20.8</c:v>
                </c:pt>
                <c:pt idx="133">
                  <c:v>20.2</c:v>
                </c:pt>
                <c:pt idx="134">
                  <c:v>20.6</c:v>
                </c:pt>
                <c:pt idx="135">
                  <c:v>20.5</c:v>
                </c:pt>
                <c:pt idx="136">
                  <c:v>19.399999999999999</c:v>
                </c:pt>
                <c:pt idx="137">
                  <c:v>20.6</c:v>
                </c:pt>
                <c:pt idx="138">
                  <c:v>21.8</c:v>
                </c:pt>
                <c:pt idx="139">
                  <c:v>22</c:v>
                </c:pt>
                <c:pt idx="140">
                  <c:v>21.4</c:v>
                </c:pt>
                <c:pt idx="141">
                  <c:v>21.4</c:v>
                </c:pt>
                <c:pt idx="142">
                  <c:v>21.9</c:v>
                </c:pt>
                <c:pt idx="143">
                  <c:v>25.3</c:v>
                </c:pt>
                <c:pt idx="144">
                  <c:v>26.3</c:v>
                </c:pt>
                <c:pt idx="145">
                  <c:v>27</c:v>
                </c:pt>
                <c:pt idx="146">
                  <c:v>24.9</c:v>
                </c:pt>
                <c:pt idx="147">
                  <c:v>25.7</c:v>
                </c:pt>
                <c:pt idx="148">
                  <c:v>25.4</c:v>
                </c:pt>
                <c:pt idx="149">
                  <c:v>28.5</c:v>
                </c:pt>
              </c:numCache>
            </c:numRef>
          </c:val>
          <c:extLst>
            <c:ext xmlns:c16="http://schemas.microsoft.com/office/drawing/2014/chart" uri="{C3380CC4-5D6E-409C-BE32-E72D297353CC}">
              <c16:uniqueId val="{00000000-4239-42E3-B236-3F38BCBA1F4A}"/>
            </c:ext>
          </c:extLst>
        </c:ser>
        <c:dLbls>
          <c:showLegendKey val="0"/>
          <c:showVal val="0"/>
          <c:showCatName val="0"/>
          <c:showSerName val="0"/>
          <c:showPercent val="0"/>
          <c:showBubbleSize val="0"/>
        </c:dLbls>
        <c:axId val="124736256"/>
        <c:axId val="124737792"/>
      </c:areaChart>
      <c:barChart>
        <c:barDir val="col"/>
        <c:grouping val="stacked"/>
        <c:varyColors val="0"/>
        <c:ser>
          <c:idx val="1"/>
          <c:order val="1"/>
          <c:tx>
            <c:strRef>
              <c:f>'B.5.1'!$C$1</c:f>
              <c:strCache>
                <c:ptCount val="1"/>
                <c:pt idx="0">
                  <c:v>Сальдо інтервенцій, % до резервів (п.ш.)</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'B.5.1'!$A$4:$A$153</c:f>
              <c:numCache>
                <c:formatCode>mm/yyyy;@</c:formatCode>
                <c:ptCount val="15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numCache>
            </c:numRef>
          </c:cat>
          <c:val>
            <c:numRef>
              <c:f>'B.5.1'!$C$4:$C$153</c:f>
              <c:numCache>
                <c:formatCode>#\ ##0.0_ ;\-#\ ##0.0\ </c:formatCode>
                <c:ptCount val="150"/>
                <c:pt idx="0">
                  <c:v>-1.3</c:v>
                </c:pt>
                <c:pt idx="1">
                  <c:v>1</c:v>
                </c:pt>
                <c:pt idx="2">
                  <c:v>1.1000000000000001</c:v>
                </c:pt>
                <c:pt idx="3">
                  <c:v>1.9</c:v>
                </c:pt>
                <c:pt idx="4">
                  <c:v>2.9</c:v>
                </c:pt>
                <c:pt idx="5">
                  <c:v>3</c:v>
                </c:pt>
                <c:pt idx="6">
                  <c:v>7</c:v>
                </c:pt>
                <c:pt idx="7">
                  <c:v>3.2</c:v>
                </c:pt>
                <c:pt idx="8">
                  <c:v>-0.4</c:v>
                </c:pt>
                <c:pt idx="9">
                  <c:v>-11</c:v>
                </c:pt>
                <c:pt idx="10">
                  <c:v>-10.6</c:v>
                </c:pt>
                <c:pt idx="11">
                  <c:v>-8.5</c:v>
                </c:pt>
                <c:pt idx="12">
                  <c:v>-5.0999999999999996</c:v>
                </c:pt>
                <c:pt idx="13">
                  <c:v>-6</c:v>
                </c:pt>
                <c:pt idx="14">
                  <c:v>-4.0999999999999996</c:v>
                </c:pt>
                <c:pt idx="15">
                  <c:v>-3.7</c:v>
                </c:pt>
                <c:pt idx="16">
                  <c:v>-0.9</c:v>
                </c:pt>
                <c:pt idx="17">
                  <c:v>-2.5</c:v>
                </c:pt>
                <c:pt idx="18">
                  <c:v>-4.0999999999999996</c:v>
                </c:pt>
                <c:pt idx="19">
                  <c:v>-2.9</c:v>
                </c:pt>
                <c:pt idx="20">
                  <c:v>-4.3</c:v>
                </c:pt>
                <c:pt idx="21">
                  <c:v>-1.1000000000000001</c:v>
                </c:pt>
                <c:pt idx="22">
                  <c:v>-2</c:v>
                </c:pt>
                <c:pt idx="23">
                  <c:v>-0.4</c:v>
                </c:pt>
                <c:pt idx="24">
                  <c:v>-4.0999999999999996</c:v>
                </c:pt>
                <c:pt idx="25">
                  <c:v>-2.2000000000000002</c:v>
                </c:pt>
                <c:pt idx="26">
                  <c:v>3.9</c:v>
                </c:pt>
                <c:pt idx="27">
                  <c:v>5.2</c:v>
                </c:pt>
                <c:pt idx="28">
                  <c:v>4</c:v>
                </c:pt>
                <c:pt idx="29">
                  <c:v>3.2</c:v>
                </c:pt>
                <c:pt idx="30">
                  <c:v>2.8</c:v>
                </c:pt>
                <c:pt idx="31">
                  <c:v>0.4</c:v>
                </c:pt>
                <c:pt idx="32">
                  <c:v>-2</c:v>
                </c:pt>
                <c:pt idx="33">
                  <c:v>-1.4</c:v>
                </c:pt>
                <c:pt idx="34">
                  <c:v>-1.1000000000000001</c:v>
                </c:pt>
                <c:pt idx="35">
                  <c:v>-1.8</c:v>
                </c:pt>
                <c:pt idx="36">
                  <c:v>0.7</c:v>
                </c:pt>
                <c:pt idx="37">
                  <c:v>0</c:v>
                </c:pt>
                <c:pt idx="38">
                  <c:v>0.7</c:v>
                </c:pt>
                <c:pt idx="39">
                  <c:v>2.9</c:v>
                </c:pt>
                <c:pt idx="40">
                  <c:v>0.3</c:v>
                </c:pt>
                <c:pt idx="41">
                  <c:v>-3.9</c:v>
                </c:pt>
                <c:pt idx="42">
                  <c:v>-0.7</c:v>
                </c:pt>
                <c:pt idx="43">
                  <c:v>0.9</c:v>
                </c:pt>
                <c:pt idx="44">
                  <c:v>-5.2</c:v>
                </c:pt>
                <c:pt idx="45">
                  <c:v>-4.2</c:v>
                </c:pt>
                <c:pt idx="46">
                  <c:v>-2.1</c:v>
                </c:pt>
                <c:pt idx="47">
                  <c:v>0.5</c:v>
                </c:pt>
                <c:pt idx="48">
                  <c:v>-2.8</c:v>
                </c:pt>
                <c:pt idx="49">
                  <c:v>-0.4</c:v>
                </c:pt>
                <c:pt idx="50">
                  <c:v>0.5</c:v>
                </c:pt>
                <c:pt idx="51">
                  <c:v>1</c:v>
                </c:pt>
                <c:pt idx="52">
                  <c:v>-0.1</c:v>
                </c:pt>
                <c:pt idx="53">
                  <c:v>-2.2999999999999998</c:v>
                </c:pt>
                <c:pt idx="54">
                  <c:v>-4.2</c:v>
                </c:pt>
                <c:pt idx="55">
                  <c:v>1.4</c:v>
                </c:pt>
                <c:pt idx="56">
                  <c:v>-5</c:v>
                </c:pt>
                <c:pt idx="57">
                  <c:v>-6.1</c:v>
                </c:pt>
                <c:pt idx="58">
                  <c:v>-6.2</c:v>
                </c:pt>
                <c:pt idx="59">
                  <c:v>-1.7</c:v>
                </c:pt>
                <c:pt idx="60">
                  <c:v>-1.2</c:v>
                </c:pt>
                <c:pt idx="61">
                  <c:v>-0.9</c:v>
                </c:pt>
                <c:pt idx="62">
                  <c:v>-1.2</c:v>
                </c:pt>
                <c:pt idx="63">
                  <c:v>-0.8</c:v>
                </c:pt>
                <c:pt idx="64">
                  <c:v>1.6</c:v>
                </c:pt>
                <c:pt idx="65">
                  <c:v>0.4</c:v>
                </c:pt>
                <c:pt idx="66">
                  <c:v>0</c:v>
                </c:pt>
                <c:pt idx="67">
                  <c:v>0</c:v>
                </c:pt>
                <c:pt idx="68">
                  <c:v>-2.7</c:v>
                </c:pt>
                <c:pt idx="69">
                  <c:v>-1.4</c:v>
                </c:pt>
                <c:pt idx="70">
                  <c:v>-3.9</c:v>
                </c:pt>
                <c:pt idx="71">
                  <c:v>-5</c:v>
                </c:pt>
                <c:pt idx="72">
                  <c:v>-8.5</c:v>
                </c:pt>
                <c:pt idx="73">
                  <c:v>-9.6999999999999993</c:v>
                </c:pt>
                <c:pt idx="74">
                  <c:v>0.3</c:v>
                </c:pt>
                <c:pt idx="75">
                  <c:v>0</c:v>
                </c:pt>
                <c:pt idx="76">
                  <c:v>-4.0999999999999996</c:v>
                </c:pt>
                <c:pt idx="77">
                  <c:v>0</c:v>
                </c:pt>
                <c:pt idx="78">
                  <c:v>0.5</c:v>
                </c:pt>
                <c:pt idx="79">
                  <c:v>-19</c:v>
                </c:pt>
                <c:pt idx="80">
                  <c:v>-4.5999999999999996</c:v>
                </c:pt>
                <c:pt idx="81">
                  <c:v>-19.3</c:v>
                </c:pt>
                <c:pt idx="82">
                  <c:v>-4.5</c:v>
                </c:pt>
                <c:pt idx="83">
                  <c:v>-8.3000000000000007</c:v>
                </c:pt>
                <c:pt idx="84">
                  <c:v>-6.9</c:v>
                </c:pt>
                <c:pt idx="85">
                  <c:v>-7.9</c:v>
                </c:pt>
                <c:pt idx="86">
                  <c:v>3.7</c:v>
                </c:pt>
                <c:pt idx="87">
                  <c:v>-0.8</c:v>
                </c:pt>
                <c:pt idx="88">
                  <c:v>0.7</c:v>
                </c:pt>
                <c:pt idx="89">
                  <c:v>2.1</c:v>
                </c:pt>
                <c:pt idx="90">
                  <c:v>0.9</c:v>
                </c:pt>
                <c:pt idx="91">
                  <c:v>0.1</c:v>
                </c:pt>
                <c:pt idx="92">
                  <c:v>1.2</c:v>
                </c:pt>
                <c:pt idx="93">
                  <c:v>2</c:v>
                </c:pt>
                <c:pt idx="94">
                  <c:v>-1</c:v>
                </c:pt>
                <c:pt idx="95">
                  <c:v>0.7</c:v>
                </c:pt>
                <c:pt idx="96">
                  <c:v>-0.6</c:v>
                </c:pt>
                <c:pt idx="97">
                  <c:v>-1.2</c:v>
                </c:pt>
                <c:pt idx="98">
                  <c:v>0</c:v>
                </c:pt>
                <c:pt idx="99">
                  <c:v>5.3</c:v>
                </c:pt>
                <c:pt idx="100">
                  <c:v>2.5</c:v>
                </c:pt>
                <c:pt idx="101">
                  <c:v>3.2</c:v>
                </c:pt>
                <c:pt idx="102">
                  <c:v>1.8</c:v>
                </c:pt>
                <c:pt idx="103">
                  <c:v>-0.1</c:v>
                </c:pt>
                <c:pt idx="104">
                  <c:v>-0.9</c:v>
                </c:pt>
                <c:pt idx="105">
                  <c:v>1.8</c:v>
                </c:pt>
                <c:pt idx="106">
                  <c:v>0.5</c:v>
                </c:pt>
                <c:pt idx="107">
                  <c:v>-0.8</c:v>
                </c:pt>
                <c:pt idx="108">
                  <c:v>-0.5</c:v>
                </c:pt>
                <c:pt idx="109">
                  <c:v>0.5</c:v>
                </c:pt>
                <c:pt idx="110">
                  <c:v>0.8</c:v>
                </c:pt>
                <c:pt idx="111">
                  <c:v>2.7</c:v>
                </c:pt>
                <c:pt idx="112">
                  <c:v>3</c:v>
                </c:pt>
                <c:pt idx="113">
                  <c:v>1.7</c:v>
                </c:pt>
                <c:pt idx="114">
                  <c:v>0.2</c:v>
                </c:pt>
                <c:pt idx="115">
                  <c:v>1.3</c:v>
                </c:pt>
                <c:pt idx="116">
                  <c:v>-0.9</c:v>
                </c:pt>
                <c:pt idx="117">
                  <c:v>-0.8</c:v>
                </c:pt>
                <c:pt idx="118">
                  <c:v>0.7</c:v>
                </c:pt>
                <c:pt idx="119">
                  <c:v>-1</c:v>
                </c:pt>
                <c:pt idx="120">
                  <c:v>-0.1</c:v>
                </c:pt>
                <c:pt idx="121">
                  <c:v>2.1</c:v>
                </c:pt>
                <c:pt idx="122">
                  <c:v>2</c:v>
                </c:pt>
                <c:pt idx="123">
                  <c:v>1.7</c:v>
                </c:pt>
                <c:pt idx="124">
                  <c:v>1</c:v>
                </c:pt>
                <c:pt idx="125">
                  <c:v>0.1</c:v>
                </c:pt>
                <c:pt idx="126">
                  <c:v>-0.4</c:v>
                </c:pt>
                <c:pt idx="127">
                  <c:v>-3.7</c:v>
                </c:pt>
                <c:pt idx="128">
                  <c:v>0.3</c:v>
                </c:pt>
                <c:pt idx="129">
                  <c:v>1.2</c:v>
                </c:pt>
                <c:pt idx="130">
                  <c:v>1.4</c:v>
                </c:pt>
                <c:pt idx="131">
                  <c:v>1.9</c:v>
                </c:pt>
                <c:pt idx="132">
                  <c:v>0.7</c:v>
                </c:pt>
                <c:pt idx="133">
                  <c:v>1.6</c:v>
                </c:pt>
                <c:pt idx="134">
                  <c:v>0.8</c:v>
                </c:pt>
                <c:pt idx="135">
                  <c:v>1.5</c:v>
                </c:pt>
                <c:pt idx="136">
                  <c:v>0.8</c:v>
                </c:pt>
                <c:pt idx="137">
                  <c:v>1.7</c:v>
                </c:pt>
                <c:pt idx="138">
                  <c:v>6.2</c:v>
                </c:pt>
                <c:pt idx="139">
                  <c:v>1.4</c:v>
                </c:pt>
                <c:pt idx="140">
                  <c:v>4.2</c:v>
                </c:pt>
                <c:pt idx="141">
                  <c:v>0.9</c:v>
                </c:pt>
                <c:pt idx="142">
                  <c:v>4.2</c:v>
                </c:pt>
                <c:pt idx="143">
                  <c:v>13.4</c:v>
                </c:pt>
                <c:pt idx="144">
                  <c:v>0.4</c:v>
                </c:pt>
                <c:pt idx="145">
                  <c:v>2.6</c:v>
                </c:pt>
                <c:pt idx="146">
                  <c:v>-8.1</c:v>
                </c:pt>
                <c:pt idx="147">
                  <c:v>2.7</c:v>
                </c:pt>
                <c:pt idx="148">
                  <c:v>2.6</c:v>
                </c:pt>
                <c:pt idx="149">
                  <c:v>4.5999999999999996</c:v>
                </c:pt>
              </c:numCache>
            </c:numRef>
          </c:val>
          <c:extLst>
            <c:ext xmlns:c16="http://schemas.microsoft.com/office/drawing/2014/chart" uri="{C3380CC4-5D6E-409C-BE32-E72D297353CC}">
              <c16:uniqueId val="{00000001-4239-42E3-B236-3F38BCBA1F4A}"/>
            </c:ext>
          </c:extLst>
        </c:ser>
        <c:dLbls>
          <c:showLegendKey val="0"/>
          <c:showVal val="0"/>
          <c:showCatName val="0"/>
          <c:showSerName val="0"/>
          <c:showPercent val="0"/>
          <c:showBubbleSize val="0"/>
        </c:dLbls>
        <c:gapWidth val="0"/>
        <c:overlap val="100"/>
        <c:axId val="124745216"/>
        <c:axId val="124743680"/>
      </c:barChart>
      <c:dateAx>
        <c:axId val="124736256"/>
        <c:scaling>
          <c:orientation val="minMax"/>
          <c:max val="43983"/>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yy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737792"/>
        <c:crossesAt val="0"/>
        <c:auto val="0"/>
        <c:lblOffset val="100"/>
        <c:baseTimeUnit val="months"/>
        <c:majorUnit val="2"/>
        <c:majorTimeUnit val="years"/>
        <c:minorUnit val="1"/>
        <c:minorTimeUnit val="years"/>
      </c:dateAx>
      <c:valAx>
        <c:axId val="124737792"/>
        <c:scaling>
          <c:orientation val="minMax"/>
          <c:max val="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736256"/>
        <c:crosses val="autoZero"/>
        <c:crossBetween val="between"/>
        <c:majorUnit val="10"/>
      </c:valAx>
      <c:valAx>
        <c:axId val="124743680"/>
        <c:scaling>
          <c:orientation val="minMax"/>
          <c:max val="20"/>
          <c:min val="-20"/>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124745216"/>
        <c:crosses val="max"/>
        <c:crossBetween val="between"/>
        <c:majorUnit val="5"/>
      </c:valAx>
      <c:dateAx>
        <c:axId val="124745216"/>
        <c:scaling>
          <c:orientation val="minMax"/>
        </c:scaling>
        <c:delete val="1"/>
        <c:axPos val="b"/>
        <c:numFmt formatCode="mm/yyyy;@" sourceLinked="1"/>
        <c:majorTickMark val="out"/>
        <c:minorTickMark val="none"/>
        <c:tickLblPos val="nextTo"/>
        <c:crossAx val="124743680"/>
        <c:crosses val="autoZero"/>
        <c:auto val="0"/>
        <c:lblOffset val="100"/>
        <c:baseTimeUnit val="months"/>
        <c:majorUnit val="1"/>
        <c:minorUnit val="1"/>
      </c:date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1181783112845773"/>
          <c:w val="0.98534151623979049"/>
          <c:h val="0.15842973518800063"/>
        </c:manualLayout>
      </c:layout>
      <c:overlay val="0"/>
      <c:spPr>
        <a:noFill/>
        <a:ln>
          <a:noFill/>
          <a:round/>
        </a:ln>
        <a:effectLst/>
        <a:extLst>
          <a:ext uri="{909E8E84-426E-40DD-AFC4-6F175D3DCCD1}">
            <a14:hiddenFill xmlns:a14="http://schemas.microsoft.com/office/drawing/2010/main">
              <a:solidFill>
                <a:srgbClr val="FFFFFF">
                  <a:alpha val="40000"/>
                </a:srgbClr>
              </a:solidFill>
            </a14:hiddenFill>
          </a:ex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12700">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38196208061319"/>
          <c:y val="5.2980173032750807E-2"/>
          <c:w val="0.85637188116262297"/>
          <c:h val="0.55454236939585844"/>
        </c:manualLayout>
      </c:layout>
      <c:barChart>
        <c:barDir val="col"/>
        <c:grouping val="clustered"/>
        <c:varyColors val="0"/>
        <c:ser>
          <c:idx val="1"/>
          <c:order val="0"/>
          <c:tx>
            <c:strRef>
              <c:f>'B.5.2'!$E$1</c:f>
              <c:strCache>
                <c:ptCount val="1"/>
                <c:pt idx="0">
                  <c:v>Рівень на початку березня</c:v>
                </c:pt>
              </c:strCache>
            </c:strRef>
          </c:tx>
          <c:spPr>
            <a:pattFill prst="ltUpDiag">
              <a:fgClr>
                <a:srgbClr val="057D46"/>
              </a:fgClr>
              <a:bgClr>
                <a:schemeClr val="bg1"/>
              </a:bgClr>
            </a:pattFill>
            <a:ln w="3175">
              <a:solidFill>
                <a:srgbClr val="057D46"/>
              </a:solidFill>
            </a:ln>
            <a:effectLst/>
          </c:spPr>
          <c:invertIfNegative val="0"/>
          <c:cat>
            <c:strRef>
              <c:f>'B.5.2'!$A$4:$A$26</c:f>
              <c:strCache>
                <c:ptCount val="23"/>
                <c:pt idx="0">
                  <c:v>Гана</c:v>
                </c:pt>
                <c:pt idx="1">
                  <c:v>Нігерія</c:v>
                </c:pt>
                <c:pt idx="2">
                  <c:v>Єгипет</c:v>
                </c:pt>
                <c:pt idx="3">
                  <c:v>Казахстан</c:v>
                </c:pt>
                <c:pt idx="4">
                  <c:v>Грузія</c:v>
                </c:pt>
                <c:pt idx="5">
                  <c:v>Туреччина</c:v>
                </c:pt>
                <c:pt idx="6">
                  <c:v>Білорусь</c:v>
                </c:pt>
                <c:pt idx="7">
                  <c:v>Кенія</c:v>
                </c:pt>
                <c:pt idx="8">
                  <c:v>Україна</c:v>
                </c:pt>
                <c:pt idx="9">
                  <c:v>Мексика</c:v>
                </c:pt>
                <c:pt idx="10">
                  <c:v>Росія</c:v>
                </c:pt>
                <c:pt idx="11">
                  <c:v>Індонезія</c:v>
                </c:pt>
                <c:pt idx="12">
                  <c:v>Індія</c:v>
                </c:pt>
                <c:pt idx="13">
                  <c:v>ПАР</c:v>
                </c:pt>
                <c:pt idx="14">
                  <c:v>Молдова</c:v>
                </c:pt>
                <c:pt idx="15">
                  <c:v>Бразилія</c:v>
                </c:pt>
                <c:pt idx="16">
                  <c:v>Філіппіни</c:v>
                </c:pt>
                <c:pt idx="17">
                  <c:v>Малайзія</c:v>
                </c:pt>
                <c:pt idx="18">
                  <c:v>Румунія</c:v>
                </c:pt>
                <c:pt idx="19">
                  <c:v>Угорщина</c:v>
                </c:pt>
                <c:pt idx="20">
                  <c:v>Чилі</c:v>
                </c:pt>
                <c:pt idx="21">
                  <c:v>Чехія</c:v>
                </c:pt>
                <c:pt idx="22">
                  <c:v>Польща</c:v>
                </c:pt>
              </c:strCache>
            </c:strRef>
          </c:cat>
          <c:val>
            <c:numRef>
              <c:f>'B.5.2'!$E$4:$E$26</c:f>
              <c:numCache>
                <c:formatCode>0.00</c:formatCode>
                <c:ptCount val="23"/>
                <c:pt idx="0">
                  <c:v>16</c:v>
                </c:pt>
                <c:pt idx="1">
                  <c:v>13.5</c:v>
                </c:pt>
                <c:pt idx="2">
                  <c:v>12.75</c:v>
                </c:pt>
                <c:pt idx="3">
                  <c:v>9.25</c:v>
                </c:pt>
                <c:pt idx="4">
                  <c:v>9</c:v>
                </c:pt>
                <c:pt idx="5">
                  <c:v>10.75</c:v>
                </c:pt>
                <c:pt idx="6">
                  <c:v>8.75</c:v>
                </c:pt>
                <c:pt idx="7">
                  <c:v>8.25</c:v>
                </c:pt>
                <c:pt idx="8">
                  <c:v>11</c:v>
                </c:pt>
                <c:pt idx="9">
                  <c:v>7</c:v>
                </c:pt>
                <c:pt idx="10">
                  <c:v>6</c:v>
                </c:pt>
                <c:pt idx="11">
                  <c:v>4.75</c:v>
                </c:pt>
                <c:pt idx="12">
                  <c:v>5.15</c:v>
                </c:pt>
                <c:pt idx="13">
                  <c:v>6.25</c:v>
                </c:pt>
                <c:pt idx="14">
                  <c:v>5.5</c:v>
                </c:pt>
                <c:pt idx="15">
                  <c:v>4.25</c:v>
                </c:pt>
                <c:pt idx="16">
                  <c:v>3.75</c:v>
                </c:pt>
                <c:pt idx="17">
                  <c:v>2.75</c:v>
                </c:pt>
                <c:pt idx="18">
                  <c:v>2.5</c:v>
                </c:pt>
                <c:pt idx="19">
                  <c:v>0.89999999999999991</c:v>
                </c:pt>
                <c:pt idx="20">
                  <c:v>1.75</c:v>
                </c:pt>
                <c:pt idx="21">
                  <c:v>2.25</c:v>
                </c:pt>
                <c:pt idx="22">
                  <c:v>1.5</c:v>
                </c:pt>
              </c:numCache>
            </c:numRef>
          </c:val>
          <c:extLst>
            <c:ext xmlns:c16="http://schemas.microsoft.com/office/drawing/2014/chart" uri="{C3380CC4-5D6E-409C-BE32-E72D297353CC}">
              <c16:uniqueId val="{00000001-3D4B-4ADF-8CCB-DBAEAFC3CFD5}"/>
            </c:ext>
          </c:extLst>
        </c:ser>
        <c:ser>
          <c:idx val="0"/>
          <c:order val="1"/>
          <c:tx>
            <c:strRef>
              <c:f>'B.5.2'!$D$1</c:f>
              <c:strCache>
                <c:ptCount val="1"/>
                <c:pt idx="0">
                  <c:v>Поточний рівень ставки</c:v>
                </c:pt>
              </c:strCache>
            </c:strRef>
          </c:tx>
          <c:spPr>
            <a:solidFill>
              <a:srgbClr val="057D46"/>
            </a:solidFill>
            <a:ln w="3175">
              <a:solidFill>
                <a:srgbClr val="057D46"/>
              </a:solidFill>
            </a:ln>
            <a:effectLst/>
          </c:spPr>
          <c:invertIfNegative val="0"/>
          <c:cat>
            <c:strRef>
              <c:f>'B.5.2'!$A$4:$A$26</c:f>
              <c:strCache>
                <c:ptCount val="23"/>
                <c:pt idx="0">
                  <c:v>Гана</c:v>
                </c:pt>
                <c:pt idx="1">
                  <c:v>Нігерія</c:v>
                </c:pt>
                <c:pt idx="2">
                  <c:v>Єгипет</c:v>
                </c:pt>
                <c:pt idx="3">
                  <c:v>Казахстан</c:v>
                </c:pt>
                <c:pt idx="4">
                  <c:v>Грузія</c:v>
                </c:pt>
                <c:pt idx="5">
                  <c:v>Туреччина</c:v>
                </c:pt>
                <c:pt idx="6">
                  <c:v>Білорусь</c:v>
                </c:pt>
                <c:pt idx="7">
                  <c:v>Кенія</c:v>
                </c:pt>
                <c:pt idx="8">
                  <c:v>Україна</c:v>
                </c:pt>
                <c:pt idx="9">
                  <c:v>Мексика</c:v>
                </c:pt>
                <c:pt idx="10">
                  <c:v>Росія</c:v>
                </c:pt>
                <c:pt idx="11">
                  <c:v>Індонезія</c:v>
                </c:pt>
                <c:pt idx="12">
                  <c:v>Індія</c:v>
                </c:pt>
                <c:pt idx="13">
                  <c:v>ПАР</c:v>
                </c:pt>
                <c:pt idx="14">
                  <c:v>Молдова</c:v>
                </c:pt>
                <c:pt idx="15">
                  <c:v>Бразилія</c:v>
                </c:pt>
                <c:pt idx="16">
                  <c:v>Філіппіни</c:v>
                </c:pt>
                <c:pt idx="17">
                  <c:v>Малайзія</c:v>
                </c:pt>
                <c:pt idx="18">
                  <c:v>Румунія</c:v>
                </c:pt>
                <c:pt idx="19">
                  <c:v>Угорщина</c:v>
                </c:pt>
                <c:pt idx="20">
                  <c:v>Чилі</c:v>
                </c:pt>
                <c:pt idx="21">
                  <c:v>Чехія</c:v>
                </c:pt>
                <c:pt idx="22">
                  <c:v>Польща</c:v>
                </c:pt>
              </c:strCache>
            </c:strRef>
          </c:cat>
          <c:val>
            <c:numRef>
              <c:f>'B.5.2'!$D$4:$D$26</c:f>
              <c:numCache>
                <c:formatCode>0.00</c:formatCode>
                <c:ptCount val="23"/>
                <c:pt idx="0">
                  <c:v>14.5</c:v>
                </c:pt>
                <c:pt idx="1">
                  <c:v>12.5</c:v>
                </c:pt>
                <c:pt idx="2">
                  <c:v>9.75</c:v>
                </c:pt>
                <c:pt idx="3">
                  <c:v>9</c:v>
                </c:pt>
                <c:pt idx="4">
                  <c:v>8.25</c:v>
                </c:pt>
                <c:pt idx="5">
                  <c:v>8.25</c:v>
                </c:pt>
                <c:pt idx="6">
                  <c:v>7.75</c:v>
                </c:pt>
                <c:pt idx="7">
                  <c:v>7</c:v>
                </c:pt>
                <c:pt idx="8">
                  <c:v>6</c:v>
                </c:pt>
                <c:pt idx="9">
                  <c:v>5</c:v>
                </c:pt>
                <c:pt idx="10">
                  <c:v>4.25</c:v>
                </c:pt>
                <c:pt idx="11">
                  <c:v>4</c:v>
                </c:pt>
                <c:pt idx="12">
                  <c:v>4</c:v>
                </c:pt>
                <c:pt idx="13">
                  <c:v>3.5</c:v>
                </c:pt>
                <c:pt idx="14">
                  <c:v>3.25</c:v>
                </c:pt>
                <c:pt idx="15">
                  <c:v>2.25</c:v>
                </c:pt>
                <c:pt idx="16">
                  <c:v>2.25</c:v>
                </c:pt>
                <c:pt idx="17">
                  <c:v>1.75</c:v>
                </c:pt>
                <c:pt idx="18">
                  <c:v>1.75</c:v>
                </c:pt>
                <c:pt idx="19">
                  <c:v>0.6</c:v>
                </c:pt>
                <c:pt idx="20">
                  <c:v>0.5</c:v>
                </c:pt>
                <c:pt idx="21">
                  <c:v>0.25</c:v>
                </c:pt>
                <c:pt idx="22">
                  <c:v>0.1</c:v>
                </c:pt>
              </c:numCache>
            </c:numRef>
          </c:val>
          <c:extLst>
            <c:ext xmlns:c16="http://schemas.microsoft.com/office/drawing/2014/chart" uri="{C3380CC4-5D6E-409C-BE32-E72D297353CC}">
              <c16:uniqueId val="{00000000-3D4B-4ADF-8CCB-DBAEAFC3CFD5}"/>
            </c:ext>
          </c:extLst>
        </c:ser>
        <c:dLbls>
          <c:showLegendKey val="0"/>
          <c:showVal val="0"/>
          <c:showCatName val="0"/>
          <c:showSerName val="0"/>
          <c:showPercent val="0"/>
          <c:showBubbleSize val="0"/>
        </c:dLbls>
        <c:gapWidth val="70"/>
        <c:overlap val="100"/>
        <c:axId val="125036800"/>
        <c:axId val="123801600"/>
      </c:barChart>
      <c:catAx>
        <c:axId val="125036800"/>
        <c:scaling>
          <c:orientation val="minMax"/>
        </c:scaling>
        <c:delete val="0"/>
        <c:axPos val="b"/>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123801600"/>
        <c:crosses val="autoZero"/>
        <c:auto val="1"/>
        <c:lblAlgn val="ctr"/>
        <c:lblOffset val="100"/>
        <c:noMultiLvlLbl val="0"/>
      </c:catAx>
      <c:valAx>
        <c:axId val="1238016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0368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9997299027913569E-2"/>
          <c:y val="0.84489393510522737"/>
          <c:w val="0.9458333333333333"/>
          <c:h val="0.14875893786365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'B.1.1'!$C$1</c:f>
              <c:strCache>
                <c:ptCount val="1"/>
                <c:pt idx="0">
                  <c:v>Єврозона</c:v>
                </c:pt>
              </c:strCache>
            </c:strRef>
          </c:tx>
          <c:spPr>
            <a:ln w="25400" cmpd="sng">
              <a:solidFill>
                <a:srgbClr val="505050"/>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'B.1.1'!$C$4:$C$13</c:f>
              <c:numCache>
                <c:formatCode>0.0</c:formatCode>
                <c:ptCount val="10"/>
                <c:pt idx="0">
                  <c:v>1.27</c:v>
                </c:pt>
                <c:pt idx="1">
                  <c:v>1.71</c:v>
                </c:pt>
                <c:pt idx="2">
                  <c:v>2.12</c:v>
                </c:pt>
                <c:pt idx="3">
                  <c:v>1.91</c:v>
                </c:pt>
                <c:pt idx="4">
                  <c:v>1.43</c:v>
                </c:pt>
                <c:pt idx="5">
                  <c:v>1.4</c:v>
                </c:pt>
                <c:pt idx="6">
                  <c:v>0.95</c:v>
                </c:pt>
                <c:pt idx="7">
                  <c:v>1</c:v>
                </c:pt>
                <c:pt idx="8">
                  <c:v>1.1100000000000001</c:v>
                </c:pt>
                <c:pt idx="9">
                  <c:v>0.22</c:v>
                </c:pt>
              </c:numCache>
            </c:numRef>
          </c:val>
          <c:smooth val="0"/>
          <c:extLst>
            <c:ext xmlns:c16="http://schemas.microsoft.com/office/drawing/2014/chart" uri="{C3380CC4-5D6E-409C-BE32-E72D297353CC}">
              <c16:uniqueId val="{00000000-5542-418F-8AA5-966CCC260583}"/>
            </c:ext>
          </c:extLst>
        </c:ser>
        <c:ser>
          <c:idx val="2"/>
          <c:order val="1"/>
          <c:tx>
            <c:strRef>
              <c:f>'B.1.1'!$D$1</c:f>
              <c:strCache>
                <c:ptCount val="1"/>
                <c:pt idx="0">
                  <c:v>Росія</c:v>
                </c:pt>
              </c:strCache>
            </c:strRef>
          </c:tx>
          <c:spPr>
            <a:ln w="25400" cmpd="sng">
              <a:solidFill>
                <a:srgbClr val="91C864"/>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'B.1.1'!$D$4:$D$13</c:f>
              <c:numCache>
                <c:formatCode>0.0</c:formatCode>
                <c:ptCount val="10"/>
                <c:pt idx="0">
                  <c:v>2.2599999999999998</c:v>
                </c:pt>
                <c:pt idx="1">
                  <c:v>2.37</c:v>
                </c:pt>
                <c:pt idx="2">
                  <c:v>2.98</c:v>
                </c:pt>
                <c:pt idx="3">
                  <c:v>3.88</c:v>
                </c:pt>
                <c:pt idx="4">
                  <c:v>5.17</c:v>
                </c:pt>
                <c:pt idx="5">
                  <c:v>4.99</c:v>
                </c:pt>
                <c:pt idx="6">
                  <c:v>4.3</c:v>
                </c:pt>
                <c:pt idx="7">
                  <c:v>3.45</c:v>
                </c:pt>
                <c:pt idx="8">
                  <c:v>2.4300000000000002</c:v>
                </c:pt>
                <c:pt idx="9">
                  <c:v>3.11</c:v>
                </c:pt>
              </c:numCache>
            </c:numRef>
          </c:val>
          <c:smooth val="0"/>
          <c:extLst>
            <c:ext xmlns:c16="http://schemas.microsoft.com/office/drawing/2014/chart" uri="{C3380CC4-5D6E-409C-BE32-E72D297353CC}">
              <c16:uniqueId val="{00000001-5542-418F-8AA5-966CCC260583}"/>
            </c:ext>
          </c:extLst>
        </c:ser>
        <c:ser>
          <c:idx val="4"/>
          <c:order val="3"/>
          <c:tx>
            <c:strRef>
              <c:f>'B.1.1'!$F$1</c:f>
              <c:strCache>
                <c:ptCount val="1"/>
                <c:pt idx="0">
                  <c:v>Білорусь</c:v>
                </c:pt>
              </c:strCache>
            </c:strRef>
          </c:tx>
          <c:spPr>
            <a:ln w="25400" cmpd="sng">
              <a:solidFill>
                <a:srgbClr val="7D0532"/>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'B.1.1'!$F$4:$F$13</c:f>
              <c:numCache>
                <c:formatCode>0.0</c:formatCode>
                <c:ptCount val="10"/>
                <c:pt idx="0">
                  <c:v>4.9000000000000004</c:v>
                </c:pt>
                <c:pt idx="1">
                  <c:v>4.51</c:v>
                </c:pt>
                <c:pt idx="2">
                  <c:v>4.9000000000000004</c:v>
                </c:pt>
                <c:pt idx="3">
                  <c:v>5.18</c:v>
                </c:pt>
                <c:pt idx="4">
                  <c:v>5.93</c:v>
                </c:pt>
                <c:pt idx="5">
                  <c:v>5.8</c:v>
                </c:pt>
                <c:pt idx="6">
                  <c:v>5.66</c:v>
                </c:pt>
                <c:pt idx="7">
                  <c:v>5.01</c:v>
                </c:pt>
                <c:pt idx="8">
                  <c:v>4.6399999999999997</c:v>
                </c:pt>
                <c:pt idx="9">
                  <c:v>5.17</c:v>
                </c:pt>
              </c:numCache>
            </c:numRef>
          </c:val>
          <c:smooth val="0"/>
          <c:extLst>
            <c:ext xmlns:c16="http://schemas.microsoft.com/office/drawing/2014/chart" uri="{C3380CC4-5D6E-409C-BE32-E72D297353CC}">
              <c16:uniqueId val="{00000003-5542-418F-8AA5-966CCC260583}"/>
            </c:ext>
          </c:extLst>
        </c:ser>
        <c:ser>
          <c:idx val="5"/>
          <c:order val="4"/>
          <c:tx>
            <c:strRef>
              <c:f>'B.1.1'!$G$1</c:f>
              <c:strCache>
                <c:ptCount val="1"/>
                <c:pt idx="0">
                  <c:v>Польща</c:v>
                </c:pt>
              </c:strCache>
            </c:strRef>
          </c:tx>
          <c:spPr>
            <a:ln w="25400" cmpd="sng">
              <a:solidFill>
                <a:srgbClr val="46AFE6"/>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'B.1.1'!$G$4:$G$13</c:f>
              <c:numCache>
                <c:formatCode>0.0</c:formatCode>
                <c:ptCount val="10"/>
                <c:pt idx="0">
                  <c:v>1.63</c:v>
                </c:pt>
                <c:pt idx="1">
                  <c:v>1.91</c:v>
                </c:pt>
                <c:pt idx="2">
                  <c:v>2.0699999999999998</c:v>
                </c:pt>
                <c:pt idx="3">
                  <c:v>1.49</c:v>
                </c:pt>
                <c:pt idx="4">
                  <c:v>1.19</c:v>
                </c:pt>
                <c:pt idx="5">
                  <c:v>2.37</c:v>
                </c:pt>
                <c:pt idx="6">
                  <c:v>2.68</c:v>
                </c:pt>
                <c:pt idx="7">
                  <c:v>2.67</c:v>
                </c:pt>
                <c:pt idx="8">
                  <c:v>4.57</c:v>
                </c:pt>
                <c:pt idx="9">
                  <c:v>3.18</c:v>
                </c:pt>
              </c:numCache>
            </c:numRef>
          </c:val>
          <c:smooth val="0"/>
          <c:extLst>
            <c:ext xmlns:c16="http://schemas.microsoft.com/office/drawing/2014/chart" uri="{C3380CC4-5D6E-409C-BE32-E72D297353CC}">
              <c16:uniqueId val="{00000004-5542-418F-8AA5-966CCC260583}"/>
            </c:ext>
          </c:extLst>
        </c:ser>
        <c:ser>
          <c:idx val="0"/>
          <c:order val="5"/>
          <c:tx>
            <c:strRef>
              <c:f>'B.1.1'!$B$1</c:f>
              <c:strCache>
                <c:ptCount val="1"/>
                <c:pt idx="0">
                  <c:v>UAwCPI</c:v>
                </c:pt>
              </c:strCache>
            </c:strRef>
          </c:tx>
          <c:spPr>
            <a:ln w="25400" cmpd="sng">
              <a:solidFill>
                <a:srgbClr val="DC4B64"/>
              </a:solidFill>
              <a:prstDash val="sysDot"/>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'B.1.1'!$B$4:$B$13</c:f>
              <c:numCache>
                <c:formatCode>0.0</c:formatCode>
                <c:ptCount val="10"/>
                <c:pt idx="0">
                  <c:v>2.5</c:v>
                </c:pt>
                <c:pt idx="1">
                  <c:v>2.71</c:v>
                </c:pt>
                <c:pt idx="2">
                  <c:v>3.21</c:v>
                </c:pt>
                <c:pt idx="3">
                  <c:v>3.24</c:v>
                </c:pt>
                <c:pt idx="4">
                  <c:v>3.03</c:v>
                </c:pt>
                <c:pt idx="5">
                  <c:v>3.28</c:v>
                </c:pt>
                <c:pt idx="6">
                  <c:v>2.99</c:v>
                </c:pt>
                <c:pt idx="7">
                  <c:v>2.91</c:v>
                </c:pt>
                <c:pt idx="8">
                  <c:v>3.15</c:v>
                </c:pt>
                <c:pt idx="9">
                  <c:v>2.27</c:v>
                </c:pt>
              </c:numCache>
            </c:numRef>
          </c:val>
          <c:smooth val="0"/>
          <c:extLst>
            <c:ext xmlns:c16="http://schemas.microsoft.com/office/drawing/2014/chart" uri="{C3380CC4-5D6E-409C-BE32-E72D297353CC}">
              <c16:uniqueId val="{00000005-5542-418F-8AA5-966CCC260583}"/>
            </c:ext>
          </c:extLst>
        </c:ser>
        <c:ser>
          <c:idx val="6"/>
          <c:order val="6"/>
          <c:tx>
            <c:strRef>
              <c:f>'B.1.1'!$H$1</c:f>
              <c:strCache>
                <c:ptCount val="1"/>
                <c:pt idx="0">
                  <c:v>Грузія</c:v>
                </c:pt>
              </c:strCache>
            </c:strRef>
          </c:tx>
          <c:spPr>
            <a:ln w="25400">
              <a:solidFill>
                <a:srgbClr val="057D46"/>
              </a:solidFill>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'B.1.1'!$H$4:$H$13</c:f>
              <c:numCache>
                <c:formatCode>0.0</c:formatCode>
                <c:ptCount val="10"/>
                <c:pt idx="0">
                  <c:v>3.29</c:v>
                </c:pt>
                <c:pt idx="1">
                  <c:v>2.39</c:v>
                </c:pt>
                <c:pt idx="2">
                  <c:v>2.91</c:v>
                </c:pt>
                <c:pt idx="3">
                  <c:v>1.89</c:v>
                </c:pt>
                <c:pt idx="4">
                  <c:v>2.73</c:v>
                </c:pt>
                <c:pt idx="5">
                  <c:v>4.4000000000000004</c:v>
                </c:pt>
                <c:pt idx="6">
                  <c:v>5.31</c:v>
                </c:pt>
                <c:pt idx="7">
                  <c:v>6.97</c:v>
                </c:pt>
                <c:pt idx="8">
                  <c:v>6.3</c:v>
                </c:pt>
                <c:pt idx="9">
                  <c:v>6.51</c:v>
                </c:pt>
              </c:numCache>
            </c:numRef>
          </c:val>
          <c:smooth val="0"/>
          <c:extLst>
            <c:ext xmlns:c16="http://schemas.microsoft.com/office/drawing/2014/chart" uri="{C3380CC4-5D6E-409C-BE32-E72D297353CC}">
              <c16:uniqueId val="{00000000-71E1-4E04-84AD-6B8F6F380F34}"/>
            </c:ext>
          </c:extLst>
        </c:ser>
        <c:dLbls>
          <c:showLegendKey val="0"/>
          <c:showVal val="0"/>
          <c:showCatName val="0"/>
          <c:showSerName val="0"/>
          <c:showPercent val="0"/>
          <c:showBubbleSize val="0"/>
        </c:dLbls>
        <c:marker val="1"/>
        <c:smooth val="0"/>
        <c:axId val="32104448"/>
        <c:axId val="32102656"/>
      </c:lineChart>
      <c:lineChart>
        <c:grouping val="standard"/>
        <c:varyColors val="0"/>
        <c:ser>
          <c:idx val="3"/>
          <c:order val="2"/>
          <c:tx>
            <c:strRef>
              <c:f>'B.1.1'!$E$1</c:f>
              <c:strCache>
                <c:ptCount val="1"/>
                <c:pt idx="0">
                  <c:v>Туреччина (п.ш.)</c:v>
                </c:pt>
              </c:strCache>
            </c:strRef>
          </c:tx>
          <c:spPr>
            <a:ln w="25400" cmpd="sng">
              <a:solidFill>
                <a:srgbClr val="005591"/>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'B.1.1'!$E$4:$E$13</c:f>
              <c:numCache>
                <c:formatCode>0.0</c:formatCode>
                <c:ptCount val="10"/>
                <c:pt idx="0">
                  <c:v>10.28</c:v>
                </c:pt>
                <c:pt idx="1">
                  <c:v>12.79</c:v>
                </c:pt>
                <c:pt idx="2">
                  <c:v>19.440000000000001</c:v>
                </c:pt>
                <c:pt idx="3">
                  <c:v>22.37</c:v>
                </c:pt>
                <c:pt idx="4">
                  <c:v>19.91</c:v>
                </c:pt>
                <c:pt idx="5">
                  <c:v>17.95</c:v>
                </c:pt>
                <c:pt idx="6">
                  <c:v>13.53</c:v>
                </c:pt>
                <c:pt idx="7">
                  <c:v>10.31</c:v>
                </c:pt>
                <c:pt idx="8">
                  <c:v>12.13</c:v>
                </c:pt>
                <c:pt idx="9">
                  <c:v>11.65</c:v>
                </c:pt>
              </c:numCache>
            </c:numRef>
          </c:val>
          <c:smooth val="0"/>
          <c:extLst>
            <c:ext xmlns:c16="http://schemas.microsoft.com/office/drawing/2014/chart" uri="{C3380CC4-5D6E-409C-BE32-E72D297353CC}">
              <c16:uniqueId val="{00000002-5542-418F-8AA5-966CCC260583}"/>
            </c:ext>
          </c:extLst>
        </c:ser>
        <c:dLbls>
          <c:showLegendKey val="0"/>
          <c:showVal val="0"/>
          <c:showCatName val="0"/>
          <c:showSerName val="0"/>
          <c:showPercent val="0"/>
          <c:showBubbleSize val="0"/>
        </c:dLbls>
        <c:marker val="1"/>
        <c:smooth val="0"/>
        <c:axId val="32107520"/>
        <c:axId val="32105984"/>
      </c:lineChart>
      <c:valAx>
        <c:axId val="32102656"/>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104448"/>
        <c:crosses val="autoZero"/>
        <c:crossBetween val="between"/>
        <c:majorUnit val="1"/>
      </c:valAx>
      <c:catAx>
        <c:axId val="321044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102656"/>
        <c:crosses val="autoZero"/>
        <c:auto val="1"/>
        <c:lblAlgn val="ctr"/>
        <c:lblOffset val="100"/>
        <c:tickMarkSkip val="4"/>
        <c:noMultiLvlLbl val="0"/>
      </c:catAx>
      <c:valAx>
        <c:axId val="32105984"/>
        <c:scaling>
          <c:orientation val="minMax"/>
          <c:max val="24"/>
          <c:min val="0"/>
        </c:scaling>
        <c:delete val="0"/>
        <c:axPos val="r"/>
        <c:numFmt formatCode="0" sourceLinked="0"/>
        <c:majorTickMark val="in"/>
        <c:minorTickMark val="none"/>
        <c:tickLblPos val="nextTo"/>
        <c:spPr>
          <a:ln/>
        </c:spPr>
        <c:crossAx val="32107520"/>
        <c:crosses val="max"/>
        <c:crossBetween val="between"/>
        <c:majorUnit val="3"/>
      </c:valAx>
      <c:catAx>
        <c:axId val="32107520"/>
        <c:scaling>
          <c:orientation val="minMax"/>
        </c:scaling>
        <c:delete val="1"/>
        <c:axPos val="b"/>
        <c:numFmt formatCode="General" sourceLinked="1"/>
        <c:majorTickMark val="out"/>
        <c:minorTickMark val="none"/>
        <c:tickLblPos val="nextTo"/>
        <c:crossAx val="32105984"/>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237364157932142"/>
          <c:w val="0.97575257731958764"/>
          <c:h val="0.22762635842067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23900672"/>
        <c:axId val="123902208"/>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1.3</c:v>
                </c:pt>
                <c:pt idx="6">
                  <c:v>0.5</c:v>
                </c:pt>
                <c:pt idx="7">
                  <c:v>2.1</c:v>
                </c:pt>
                <c:pt idx="8">
                  <c:v>2</c:v>
                </c:pt>
                <c:pt idx="9">
                  <c:v>1.2</c:v>
                </c:pt>
                <c:pt idx="10">
                  <c:v>0.3</c:v>
                </c:pt>
                <c:pt idx="11">
                  <c:v>1.9</c:v>
                </c:pt>
                <c:pt idx="12">
                  <c:v>1.8</c:v>
                </c:pt>
                <c:pt idx="13">
                  <c:v>1.1000000000000001</c:v>
                </c:pt>
                <c:pt idx="14">
                  <c:v>0.3</c:v>
                </c:pt>
                <c:pt idx="15">
                  <c:v>1.8</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23900672"/>
        <c:axId val="123902208"/>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23900672"/>
        <c:axId val="123902208"/>
      </c:lineChart>
      <c:catAx>
        <c:axId val="123900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02208"/>
        <c:crosses val="autoZero"/>
        <c:auto val="1"/>
        <c:lblAlgn val="ctr"/>
        <c:lblOffset val="100"/>
        <c:tickLblSkip val="1"/>
        <c:tickMarkSkip val="4"/>
        <c:noMultiLvlLbl val="0"/>
      </c:catAx>
      <c:valAx>
        <c:axId val="123902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00672"/>
        <c:crosses val="autoZero"/>
        <c:crossBetween val="between"/>
        <c:majorUnit val="2"/>
      </c:valAx>
      <c:spPr>
        <a:blipFill dpi="0" rotWithShape="1">
          <a:blip xmlns:r="http://schemas.openxmlformats.org/officeDocument/2006/relationships" r:embed="rId2"/>
          <a:srcRect/>
          <a:stretch>
            <a:fillRect l="38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1.84</c:v>
                </c:pt>
                <c:pt idx="9">
                  <c:v>1.78</c:v>
                </c:pt>
                <c:pt idx="10">
                  <c:v>1.74</c:v>
                </c:pt>
                <c:pt idx="11">
                  <c:v>2.39</c:v>
                </c:pt>
                <c:pt idx="12">
                  <c:v>2.72</c:v>
                </c:pt>
                <c:pt idx="13">
                  <c:v>2.63</c:v>
                </c:pt>
                <c:pt idx="14">
                  <c:v>2.57</c:v>
                </c:pt>
                <c:pt idx="15">
                  <c:v>2.4900000000000002</c:v>
                </c:pt>
                <c:pt idx="16">
                  <c:v>2.21</c:v>
                </c:pt>
                <c:pt idx="17">
                  <c:v>2.25</c:v>
                </c:pt>
                <c:pt idx="18">
                  <c:v>2.3199999999999998</c:v>
                </c:pt>
                <c:pt idx="19">
                  <c:v>2.31</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-0.19</c:v>
                </c:pt>
                <c:pt idx="9">
                  <c:v>0.98</c:v>
                </c:pt>
                <c:pt idx="10">
                  <c:v>0.96</c:v>
                </c:pt>
                <c:pt idx="11">
                  <c:v>1.27</c:v>
                </c:pt>
                <c:pt idx="12">
                  <c:v>1.8</c:v>
                </c:pt>
                <c:pt idx="13">
                  <c:v>0.9</c:v>
                </c:pt>
                <c:pt idx="14">
                  <c:v>0.78</c:v>
                </c:pt>
                <c:pt idx="15">
                  <c:v>0.87</c:v>
                </c:pt>
                <c:pt idx="16">
                  <c:v>0.85</c:v>
                </c:pt>
                <c:pt idx="17">
                  <c:v>0.72</c:v>
                </c:pt>
                <c:pt idx="18">
                  <c:v>0.66</c:v>
                </c:pt>
                <c:pt idx="19">
                  <c:v>0.64</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0.9</c:v>
                </c:pt>
                <c:pt idx="9">
                  <c:v>0.49</c:v>
                </c:pt>
                <c:pt idx="10">
                  <c:v>1.04</c:v>
                </c:pt>
                <c:pt idx="11">
                  <c:v>1.5</c:v>
                </c:pt>
                <c:pt idx="12">
                  <c:v>1.74</c:v>
                </c:pt>
                <c:pt idx="13">
                  <c:v>2.06</c:v>
                </c:pt>
                <c:pt idx="14">
                  <c:v>2.09</c:v>
                </c:pt>
                <c:pt idx="15">
                  <c:v>1.83</c:v>
                </c:pt>
                <c:pt idx="16">
                  <c:v>1.86</c:v>
                </c:pt>
                <c:pt idx="17">
                  <c:v>1.86</c:v>
                </c:pt>
                <c:pt idx="18">
                  <c:v>1.8</c:v>
                </c:pt>
                <c:pt idx="19">
                  <c:v>1.68</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-0.25</c:v>
                </c:pt>
                <c:pt idx="9">
                  <c:v>-0.85</c:v>
                </c:pt>
                <c:pt idx="10">
                  <c:v>-0.64</c:v>
                </c:pt>
                <c:pt idx="11">
                  <c:v>-0.51</c:v>
                </c:pt>
                <c:pt idx="12">
                  <c:v>-0.24</c:v>
                </c:pt>
                <c:pt idx="13">
                  <c:v>0.32</c:v>
                </c:pt>
                <c:pt idx="14">
                  <c:v>0.3</c:v>
                </c:pt>
                <c:pt idx="15">
                  <c:v>0.34</c:v>
                </c:pt>
                <c:pt idx="16">
                  <c:v>0.34</c:v>
                </c:pt>
                <c:pt idx="17">
                  <c:v>0.34</c:v>
                </c:pt>
                <c:pt idx="18">
                  <c:v>0.35</c:v>
                </c:pt>
                <c:pt idx="19">
                  <c:v>0.39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24346752"/>
        <c:axId val="124348288"/>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3.1</c:v>
                </c:pt>
                <c:pt idx="11">
                  <c:v>4.7</c:v>
                </c:pt>
                <c:pt idx="12">
                  <c:v>6</c:v>
                </c:pt>
                <c:pt idx="13">
                  <c:v>5.9</c:v>
                </c:pt>
                <c:pt idx="14">
                  <c:v>5.7</c:v>
                </c:pt>
                <c:pt idx="15">
                  <c:v>5.5</c:v>
                </c:pt>
                <c:pt idx="16">
                  <c:v>5.3</c:v>
                </c:pt>
                <c:pt idx="17">
                  <c:v>5.2</c:v>
                </c:pt>
                <c:pt idx="18">
                  <c:v>5.0999999999999996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24346752"/>
        <c:axId val="124348288"/>
      </c:lineChart>
      <c:catAx>
        <c:axId val="124346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348288"/>
        <c:crosses val="autoZero"/>
        <c:auto val="1"/>
        <c:lblAlgn val="ctr"/>
        <c:lblOffset val="100"/>
        <c:tickLblSkip val="1"/>
        <c:tickMarkSkip val="4"/>
        <c:noMultiLvlLbl val="0"/>
      </c:catAx>
      <c:valAx>
        <c:axId val="12434828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346752"/>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0.4</c:v>
                </c:pt>
                <c:pt idx="10">
                  <c:v>1</c:v>
                </c:pt>
                <c:pt idx="11">
                  <c:v>1.5</c:v>
                </c:pt>
                <c:pt idx="12">
                  <c:v>1.5</c:v>
                </c:pt>
                <c:pt idx="13">
                  <c:v>0.3</c:v>
                </c:pt>
                <c:pt idx="14">
                  <c:v>0.9</c:v>
                </c:pt>
                <c:pt idx="15">
                  <c:v>1.4</c:v>
                </c:pt>
                <c:pt idx="16">
                  <c:v>1.1000000000000001</c:v>
                </c:pt>
                <c:pt idx="17">
                  <c:v>0.4</c:v>
                </c:pt>
                <c:pt idx="18">
                  <c:v>1</c:v>
                </c:pt>
                <c:pt idx="19">
                  <c:v>1.4</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24900096"/>
        <c:axId val="124901632"/>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3</c:v>
                </c:pt>
                <c:pt idx="10">
                  <c:v>2.9</c:v>
                </c:pt>
                <c:pt idx="11">
                  <c:v>4</c:v>
                </c:pt>
                <c:pt idx="12">
                  <c:v>4.5999999999999996</c:v>
                </c:pt>
                <c:pt idx="13">
                  <c:v>4.4000000000000004</c:v>
                </c:pt>
                <c:pt idx="14">
                  <c:v>4.3</c:v>
                </c:pt>
                <c:pt idx="15">
                  <c:v>4.2</c:v>
                </c:pt>
                <c:pt idx="16">
                  <c:v>3.7</c:v>
                </c:pt>
                <c:pt idx="17">
                  <c:v>3.8</c:v>
                </c:pt>
                <c:pt idx="18">
                  <c:v>3.9</c:v>
                </c:pt>
                <c:pt idx="19">
                  <c:v>3.9</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8">
                  <c:v>3.1</c:v>
                </c:pt>
                <c:pt idx="9">
                  <c:v>6.4</c:v>
                </c:pt>
                <c:pt idx="10">
                  <c:v>6.5</c:v>
                </c:pt>
                <c:pt idx="11">
                  <c:v>6.8</c:v>
                </c:pt>
                <c:pt idx="12">
                  <c:v>6.9</c:v>
                </c:pt>
                <c:pt idx="13">
                  <c:v>3.8</c:v>
                </c:pt>
                <c:pt idx="14">
                  <c:v>3.7</c:v>
                </c:pt>
                <c:pt idx="15">
                  <c:v>3.8</c:v>
                </c:pt>
                <c:pt idx="16">
                  <c:v>3.8</c:v>
                </c:pt>
                <c:pt idx="17">
                  <c:v>3.7</c:v>
                </c:pt>
                <c:pt idx="18">
                  <c:v>3.7</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24900096"/>
        <c:axId val="124901632"/>
      </c:lineChart>
      <c:catAx>
        <c:axId val="124900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01632"/>
        <c:crosses val="autoZero"/>
        <c:auto val="1"/>
        <c:lblAlgn val="ctr"/>
        <c:lblOffset val="100"/>
        <c:tickLblSkip val="1"/>
        <c:tickMarkSkip val="4"/>
        <c:noMultiLvlLbl val="0"/>
      </c:catAx>
      <c:valAx>
        <c:axId val="12490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0009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7.5</c:v>
                </c:pt>
                <c:pt idx="10">
                  <c:v>-3.4</c:v>
                </c:pt>
                <c:pt idx="11">
                  <c:v>2</c:v>
                </c:pt>
                <c:pt idx="12">
                  <c:v>3.1</c:v>
                </c:pt>
                <c:pt idx="13">
                  <c:v>3</c:v>
                </c:pt>
                <c:pt idx="14">
                  <c:v>-4</c:v>
                </c:pt>
                <c:pt idx="15">
                  <c:v>2.5</c:v>
                </c:pt>
                <c:pt idx="16">
                  <c:v>3</c:v>
                </c:pt>
                <c:pt idx="17">
                  <c:v>2.2999999999999998</c:v>
                </c:pt>
                <c:pt idx="18">
                  <c:v>-4.3</c:v>
                </c:pt>
                <c:pt idx="19">
                  <c:v>2.4</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25679104"/>
        <c:axId val="125680640"/>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5</c:v>
                </c:pt>
                <c:pt idx="10">
                  <c:v>4.9000000000000004</c:v>
                </c:pt>
                <c:pt idx="11">
                  <c:v>6.5</c:v>
                </c:pt>
                <c:pt idx="12">
                  <c:v>9.3000000000000007</c:v>
                </c:pt>
                <c:pt idx="13">
                  <c:v>4.7</c:v>
                </c:pt>
                <c:pt idx="14">
                  <c:v>4</c:v>
                </c:pt>
                <c:pt idx="15">
                  <c:v>4.5</c:v>
                </c:pt>
                <c:pt idx="16">
                  <c:v>4.4000000000000004</c:v>
                </c:pt>
                <c:pt idx="17">
                  <c:v>3.7</c:v>
                </c:pt>
                <c:pt idx="18">
                  <c:v>3.4</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8">
                  <c:v>-1</c:v>
                </c:pt>
                <c:pt idx="9">
                  <c:v>4.7</c:v>
                </c:pt>
                <c:pt idx="10">
                  <c:v>4.8</c:v>
                </c:pt>
                <c:pt idx="11">
                  <c:v>5.6</c:v>
                </c:pt>
                <c:pt idx="12">
                  <c:v>8.6999999999999993</c:v>
                </c:pt>
                <c:pt idx="13">
                  <c:v>4.5</c:v>
                </c:pt>
                <c:pt idx="14">
                  <c:v>3.3</c:v>
                </c:pt>
                <c:pt idx="15">
                  <c:v>3.3</c:v>
                </c:pt>
                <c:pt idx="16">
                  <c:v>3.2</c:v>
                </c:pt>
                <c:pt idx="17">
                  <c:v>3.2</c:v>
                </c:pt>
                <c:pt idx="18">
                  <c:v>3.3</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25679104"/>
        <c:axId val="125680640"/>
      </c:lineChart>
      <c:catAx>
        <c:axId val="125679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680640"/>
        <c:crosses val="autoZero"/>
        <c:auto val="1"/>
        <c:lblAlgn val="ctr"/>
        <c:lblOffset val="100"/>
        <c:tickLblSkip val="1"/>
        <c:tickMarkSkip val="4"/>
        <c:noMultiLvlLbl val="0"/>
      </c:catAx>
      <c:valAx>
        <c:axId val="1256806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679104"/>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-0.1</c:v>
                </c:pt>
                <c:pt idx="10">
                  <c:v>2.5</c:v>
                </c:pt>
                <c:pt idx="11">
                  <c:v>3.8</c:v>
                </c:pt>
                <c:pt idx="12">
                  <c:v>2.5</c:v>
                </c:pt>
                <c:pt idx="13">
                  <c:v>1.9</c:v>
                </c:pt>
                <c:pt idx="14">
                  <c:v>2.7</c:v>
                </c:pt>
                <c:pt idx="15">
                  <c:v>2.5</c:v>
                </c:pt>
                <c:pt idx="16">
                  <c:v>2.5</c:v>
                </c:pt>
                <c:pt idx="17">
                  <c:v>1.8</c:v>
                </c:pt>
                <c:pt idx="18">
                  <c:v>2.5</c:v>
                </c:pt>
                <c:pt idx="19">
                  <c:v>2</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25753600"/>
        <c:axId val="125767680"/>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3.2</c:v>
                </c:pt>
                <c:pt idx="10">
                  <c:v>5</c:v>
                </c:pt>
                <c:pt idx="11">
                  <c:v>7.5</c:v>
                </c:pt>
                <c:pt idx="12">
                  <c:v>8.9</c:v>
                </c:pt>
                <c:pt idx="13">
                  <c:v>11.1</c:v>
                </c:pt>
                <c:pt idx="14">
                  <c:v>11.3</c:v>
                </c:pt>
                <c:pt idx="15">
                  <c:v>9.9</c:v>
                </c:pt>
                <c:pt idx="16">
                  <c:v>9.8000000000000007</c:v>
                </c:pt>
                <c:pt idx="17">
                  <c:v>9.6999999999999993</c:v>
                </c:pt>
                <c:pt idx="18">
                  <c:v>9.6</c:v>
                </c:pt>
                <c:pt idx="19">
                  <c:v>9.1</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8">
                  <c:v>5.5</c:v>
                </c:pt>
                <c:pt idx="9">
                  <c:v>4.7</c:v>
                </c:pt>
                <c:pt idx="10">
                  <c:v>5.6</c:v>
                </c:pt>
                <c:pt idx="11">
                  <c:v>7.5</c:v>
                </c:pt>
                <c:pt idx="12">
                  <c:v>9.1999999999999993</c:v>
                </c:pt>
                <c:pt idx="13">
                  <c:v>10</c:v>
                </c:pt>
                <c:pt idx="14">
                  <c:v>10.9</c:v>
                </c:pt>
                <c:pt idx="15">
                  <c:v>9.8000000000000007</c:v>
                </c:pt>
                <c:pt idx="16">
                  <c:v>9.6</c:v>
                </c:pt>
                <c:pt idx="17">
                  <c:v>9.5</c:v>
                </c:pt>
                <c:pt idx="18">
                  <c:v>9.5</c:v>
                </c:pt>
                <c:pt idx="19">
                  <c:v>9.1999999999999993</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25753600"/>
        <c:axId val="125767680"/>
      </c:lineChart>
      <c:catAx>
        <c:axId val="125753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67680"/>
        <c:crosses val="autoZero"/>
        <c:auto val="1"/>
        <c:lblAlgn val="ctr"/>
        <c:lblOffset val="100"/>
        <c:tickLblSkip val="1"/>
        <c:tickMarkSkip val="4"/>
        <c:noMultiLvlLbl val="0"/>
      </c:catAx>
      <c:valAx>
        <c:axId val="125767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5360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23926784"/>
        <c:axId val="125177856"/>
      </c:lineChart>
      <c:catAx>
        <c:axId val="123926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177856"/>
        <c:crosses val="autoZero"/>
        <c:auto val="1"/>
        <c:lblAlgn val="ctr"/>
        <c:lblOffset val="100"/>
        <c:tickLblSkip val="1"/>
        <c:tickMarkSkip val="4"/>
        <c:noMultiLvlLbl val="0"/>
      </c:catAx>
      <c:valAx>
        <c:axId val="125177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26784"/>
        <c:crosses val="autoZero"/>
        <c:crossBetween val="between"/>
      </c:valAx>
      <c:spPr>
        <a:blipFill dpi="0" rotWithShape="1">
          <a:blip xmlns:r="http://schemas.openxmlformats.org/officeDocument/2006/relationships" r:embed="rId1"/>
          <a:srcRect/>
          <a:stretch>
            <a:fillRect l="4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7.2</c:v>
                </c:pt>
                <c:pt idx="1">
                  <c:v>6.2</c:v>
                </c:pt>
                <c:pt idx="2">
                  <c:v>7.3</c:v>
                </c:pt>
                <c:pt idx="3">
                  <c:v>-5.2</c:v>
                </c:pt>
                <c:pt idx="4">
                  <c:v>5.2</c:v>
                </c:pt>
                <c:pt idx="5">
                  <c:v>4.0999999999999996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2.5</c:v>
                </c:pt>
                <c:pt idx="1">
                  <c:v>2.6</c:v>
                </c:pt>
                <c:pt idx="2">
                  <c:v>2.5</c:v>
                </c:pt>
                <c:pt idx="3">
                  <c:v>-3.6</c:v>
                </c:pt>
                <c:pt idx="4">
                  <c:v>2.1</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c:v>
                </c:pt>
                <c:pt idx="1">
                  <c:v>-2.2999999999999998</c:v>
                </c:pt>
                <c:pt idx="2">
                  <c:v>-0.4</c:v>
                </c:pt>
                <c:pt idx="3">
                  <c:v>4</c:v>
                </c:pt>
                <c:pt idx="4">
                  <c:v>-4.5999999999999996</c:v>
                </c:pt>
                <c:pt idx="5">
                  <c:v>-1.3</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-2</c:v>
                </c:pt>
                <c:pt idx="1">
                  <c:v>-3.2</c:v>
                </c:pt>
                <c:pt idx="2">
                  <c:v>-6.2</c:v>
                </c:pt>
                <c:pt idx="3">
                  <c:v>-1.2</c:v>
                </c:pt>
                <c:pt idx="4">
                  <c:v>1.3</c:v>
                </c:pt>
                <c:pt idx="5">
                  <c:v>-0.1</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25261312"/>
        <c:axId val="125262848"/>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-6</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125261312"/>
        <c:axId val="125262848"/>
        <c:extLst/>
      </c:lineChart>
      <c:catAx>
        <c:axId val="1252613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62848"/>
        <c:crosses val="autoZero"/>
        <c:auto val="1"/>
        <c:lblAlgn val="ctr"/>
        <c:lblOffset val="100"/>
        <c:noMultiLvlLbl val="0"/>
      </c:catAx>
      <c:valAx>
        <c:axId val="125262848"/>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6131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-5.4</c:v>
                </c:pt>
                <c:pt idx="5">
                  <c:v>5.3</c:v>
                </c:pt>
                <c:pt idx="6">
                  <c:v>4.3</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-20</c:v>
                </c:pt>
                <c:pt idx="5">
                  <c:v>14.5</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-4.7</c:v>
                </c:pt>
                <c:pt idx="5">
                  <c:v>4.5</c:v>
                </c:pt>
                <c:pt idx="6">
                  <c:v>3.9</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-12</c:v>
                </c:pt>
                <c:pt idx="5">
                  <c:v>14.6</c:v>
                </c:pt>
                <c:pt idx="6">
                  <c:v>6.1</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24165504"/>
        <c:axId val="124183680"/>
      </c:lineChart>
      <c:catAx>
        <c:axId val="124165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183680"/>
        <c:crosses val="autoZero"/>
        <c:auto val="1"/>
        <c:lblAlgn val="ctr"/>
        <c:lblOffset val="100"/>
        <c:tickMarkSkip val="1"/>
        <c:noMultiLvlLbl val="0"/>
      </c:catAx>
      <c:valAx>
        <c:axId val="12418368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16550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11.3</c:v>
                </c:pt>
                <c:pt idx="9">
                  <c:v>0.1</c:v>
                </c:pt>
                <c:pt idx="10">
                  <c:v>-3.3</c:v>
                </c:pt>
                <c:pt idx="11">
                  <c:v>-2</c:v>
                </c:pt>
                <c:pt idx="12">
                  <c:v>0</c:v>
                </c:pt>
                <c:pt idx="13">
                  <c:v>10.9</c:v>
                </c:pt>
                <c:pt idx="14">
                  <c:v>12.5</c:v>
                </c:pt>
                <c:pt idx="15">
                  <c:v>9.4</c:v>
                </c:pt>
                <c:pt idx="16">
                  <c:v>6.8</c:v>
                </c:pt>
                <c:pt idx="17">
                  <c:v>5</c:v>
                </c:pt>
                <c:pt idx="18">
                  <c:v>3.2</c:v>
                </c:pt>
                <c:pt idx="19">
                  <c:v>3.2</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7">
                  <c:v>10.5</c:v>
                </c:pt>
                <c:pt idx="8">
                  <c:v>12.1</c:v>
                </c:pt>
                <c:pt idx="9">
                  <c:v>-1.2</c:v>
                </c:pt>
                <c:pt idx="10">
                  <c:v>-5.0999999999999996</c:v>
                </c:pt>
                <c:pt idx="11">
                  <c:v>-4.5999999999999996</c:v>
                </c:pt>
                <c:pt idx="12">
                  <c:v>-3</c:v>
                </c:pt>
                <c:pt idx="13">
                  <c:v>11.9</c:v>
                </c:pt>
                <c:pt idx="14">
                  <c:v>14.6</c:v>
                </c:pt>
                <c:pt idx="15">
                  <c:v>13.8</c:v>
                </c:pt>
                <c:pt idx="16">
                  <c:v>9.6</c:v>
                </c:pt>
                <c:pt idx="17">
                  <c:v>4.8</c:v>
                </c:pt>
                <c:pt idx="18">
                  <c:v>2.5</c:v>
                </c:pt>
                <c:pt idx="19">
                  <c:v>2.5</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07477632"/>
        <c:axId val="107479424"/>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7.9</c:v>
                </c:pt>
                <c:pt idx="9">
                  <c:v>12.2</c:v>
                </c:pt>
                <c:pt idx="10">
                  <c:v>10.199999999999999</c:v>
                </c:pt>
                <c:pt idx="11">
                  <c:v>9.6</c:v>
                </c:pt>
                <c:pt idx="12">
                  <c:v>9.1999999999999993</c:v>
                </c:pt>
                <c:pt idx="13">
                  <c:v>9</c:v>
                </c:pt>
                <c:pt idx="14">
                  <c:v>8.9</c:v>
                </c:pt>
                <c:pt idx="15">
                  <c:v>8.9</c:v>
                </c:pt>
                <c:pt idx="16">
                  <c:v>8.8000000000000007</c:v>
                </c:pt>
                <c:pt idx="17">
                  <c:v>8.8000000000000007</c:v>
                </c:pt>
                <c:pt idx="18">
                  <c:v>8.8000000000000007</c:v>
                </c:pt>
                <c:pt idx="19">
                  <c:v>8.6999999999999993</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7">
                  <c:v>8.1</c:v>
                </c:pt>
                <c:pt idx="8">
                  <c:v>8.3000000000000007</c:v>
                </c:pt>
                <c:pt idx="9">
                  <c:v>12</c:v>
                </c:pt>
                <c:pt idx="10">
                  <c:v>10</c:v>
                </c:pt>
                <c:pt idx="11">
                  <c:v>9</c:v>
                </c:pt>
                <c:pt idx="12">
                  <c:v>8.6</c:v>
                </c:pt>
                <c:pt idx="13">
                  <c:v>8.5</c:v>
                </c:pt>
                <c:pt idx="14">
                  <c:v>8.5</c:v>
                </c:pt>
                <c:pt idx="15">
                  <c:v>8.5</c:v>
                </c:pt>
                <c:pt idx="16">
                  <c:v>8.6</c:v>
                </c:pt>
                <c:pt idx="17">
                  <c:v>8.5</c:v>
                </c:pt>
                <c:pt idx="18">
                  <c:v>8.5</c:v>
                </c:pt>
                <c:pt idx="19">
                  <c:v>8.5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07482496"/>
        <c:axId val="107480960"/>
      </c:lineChart>
      <c:catAx>
        <c:axId val="107477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479424"/>
        <c:crosses val="autoZero"/>
        <c:auto val="1"/>
        <c:lblAlgn val="ctr"/>
        <c:lblOffset val="100"/>
        <c:tickLblSkip val="1"/>
        <c:tickMarkSkip val="4"/>
        <c:noMultiLvlLbl val="0"/>
      </c:catAx>
      <c:valAx>
        <c:axId val="107479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477632"/>
        <c:crosses val="autoZero"/>
        <c:crossBetween val="between"/>
      </c:valAx>
      <c:valAx>
        <c:axId val="107480960"/>
        <c:scaling>
          <c:orientation val="minMax"/>
          <c:min val="7"/>
        </c:scaling>
        <c:delete val="0"/>
        <c:axPos val="r"/>
        <c:numFmt formatCode="0" sourceLinked="0"/>
        <c:majorTickMark val="in"/>
        <c:minorTickMark val="none"/>
        <c:tickLblPos val="nextTo"/>
        <c:spPr>
          <a:ln>
            <a:solidFill>
              <a:schemeClr val="accent5"/>
            </a:solidFill>
          </a:ln>
        </c:spPr>
        <c:crossAx val="107482496"/>
        <c:crosses val="max"/>
        <c:crossBetween val="between"/>
        <c:majorUnit val="1"/>
      </c:valAx>
      <c:catAx>
        <c:axId val="107482496"/>
        <c:scaling>
          <c:orientation val="minMax"/>
        </c:scaling>
        <c:delete val="1"/>
        <c:axPos val="b"/>
        <c:numFmt formatCode="General" sourceLinked="1"/>
        <c:majorTickMark val="out"/>
        <c:minorTickMark val="none"/>
        <c:tickLblPos val="nextTo"/>
        <c:crossAx val="107480960"/>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Потенційний ВВП</c:v>
                </c:pt>
              </c:strCache>
            </c:strRef>
          </c:tx>
          <c:spPr>
            <a:ln w="25400" cmpd="sng">
              <a:solidFill>
                <a:srgbClr val="057D46"/>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'3.2.5'!$C$4:$C$23</c:f>
              <c:numCache>
                <c:formatCode>0.0</c:formatCode>
                <c:ptCount val="20"/>
                <c:pt idx="0">
                  <c:v>1.1000000000000001</c:v>
                </c:pt>
                <c:pt idx="1">
                  <c:v>2.1</c:v>
                </c:pt>
                <c:pt idx="2">
                  <c:v>2.4</c:v>
                </c:pt>
                <c:pt idx="3">
                  <c:v>2.7</c:v>
                </c:pt>
                <c:pt idx="4">
                  <c:v>3</c:v>
                </c:pt>
                <c:pt idx="5">
                  <c:v>3.3</c:v>
                </c:pt>
                <c:pt idx="6">
                  <c:v>3.5</c:v>
                </c:pt>
                <c:pt idx="7">
                  <c:v>3.6</c:v>
                </c:pt>
                <c:pt idx="8">
                  <c:v>2.5</c:v>
                </c:pt>
                <c:pt idx="9">
                  <c:v>1.4</c:v>
                </c:pt>
                <c:pt idx="10">
                  <c:v>0.4</c:v>
                </c:pt>
                <c:pt idx="11">
                  <c:v>-0.4</c:v>
                </c:pt>
                <c:pt idx="12">
                  <c:v>0.2</c:v>
                </c:pt>
                <c:pt idx="13">
                  <c:v>0.8</c:v>
                </c:pt>
                <c:pt idx="14">
                  <c:v>1.4</c:v>
                </c:pt>
                <c:pt idx="15">
                  <c:v>1.8</c:v>
                </c:pt>
                <c:pt idx="16">
                  <c:v>2.2000000000000002</c:v>
                </c:pt>
                <c:pt idx="17">
                  <c:v>2.5</c:v>
                </c:pt>
                <c:pt idx="18">
                  <c:v>2.8</c:v>
                </c:pt>
                <c:pt idx="19">
                  <c:v>3</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ВВП</c:v>
                </c:pt>
              </c:strCache>
            </c:strRef>
          </c:tx>
          <c:spPr>
            <a:ln w="25400" cmpd="sng">
              <a:solidFill>
                <a:srgbClr val="DC4B64"/>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'3.2.5'!$B$4:$B$23</c:f>
              <c:numCache>
                <c:formatCode>0.0</c:formatCode>
                <c:ptCount val="20"/>
                <c:pt idx="0">
                  <c:v>3.5</c:v>
                </c:pt>
                <c:pt idx="1">
                  <c:v>3.9</c:v>
                </c:pt>
                <c:pt idx="2">
                  <c:v>2.7</c:v>
                </c:pt>
                <c:pt idx="3">
                  <c:v>3.7</c:v>
                </c:pt>
                <c:pt idx="4">
                  <c:v>2.9</c:v>
                </c:pt>
                <c:pt idx="5">
                  <c:v>4.7</c:v>
                </c:pt>
                <c:pt idx="6">
                  <c:v>3.9</c:v>
                </c:pt>
                <c:pt idx="7">
                  <c:v>1.5</c:v>
                </c:pt>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107505920"/>
        <c:axId val="124203008"/>
      </c:lineChart>
      <c:catAx>
        <c:axId val="1075059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203008"/>
        <c:crosses val="autoZero"/>
        <c:auto val="1"/>
        <c:lblAlgn val="ctr"/>
        <c:lblOffset val="100"/>
        <c:tickMarkSkip val="4"/>
        <c:noMultiLvlLbl val="0"/>
      </c:catAx>
      <c:valAx>
        <c:axId val="12420300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505920"/>
        <c:crosses val="autoZero"/>
        <c:crossBetween val="between"/>
        <c:majorUnit val="4"/>
      </c:valAx>
      <c:spPr>
        <a:blipFill>
          <a:blip xmlns:r="http://schemas.openxmlformats.org/officeDocument/2006/relationships" r:embed="rId1"/>
          <a:stretch>
            <a:fillRect l="43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5259482127840813"/>
          <c:h val="0.628013256817474"/>
        </c:manualLayout>
      </c:layout>
      <c:lineChart>
        <c:grouping val="standard"/>
        <c:varyColors val="0"/>
        <c:ser>
          <c:idx val="1"/>
          <c:order val="0"/>
          <c:tx>
            <c:strRef>
              <c:f>'B.1.2'!$C$1</c:f>
              <c:strCache>
                <c:ptCount val="1"/>
                <c:pt idx="0">
                  <c:v>Німеччина</c:v>
                </c:pt>
              </c:strCache>
            </c:strRef>
          </c:tx>
          <c:spPr>
            <a:ln w="25400" cmpd="sng">
              <a:solidFill>
                <a:srgbClr val="DC4B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'B.1.2'!$C$4:$C$21</c:f>
              <c:numCache>
                <c:formatCode>0.0</c:formatCode>
                <c:ptCount val="18"/>
                <c:pt idx="0">
                  <c:v>0.6</c:v>
                </c:pt>
                <c:pt idx="1">
                  <c:v>1.2</c:v>
                </c:pt>
                <c:pt idx="2">
                  <c:v>0.6</c:v>
                </c:pt>
                <c:pt idx="3">
                  <c:v>0.6</c:v>
                </c:pt>
                <c:pt idx="4">
                  <c:v>0.8</c:v>
                </c:pt>
                <c:pt idx="5">
                  <c:v>1.1000000000000001</c:v>
                </c:pt>
                <c:pt idx="6">
                  <c:v>1.9</c:v>
                </c:pt>
                <c:pt idx="7">
                  <c:v>2.2000000000000002</c:v>
                </c:pt>
                <c:pt idx="8">
                  <c:v>1.3</c:v>
                </c:pt>
                <c:pt idx="9">
                  <c:v>1</c:v>
                </c:pt>
                <c:pt idx="10">
                  <c:v>1.6</c:v>
                </c:pt>
                <c:pt idx="11">
                  <c:v>2</c:v>
                </c:pt>
                <c:pt idx="12">
                  <c:v>2.5</c:v>
                </c:pt>
                <c:pt idx="13">
                  <c:v>3.3</c:v>
                </c:pt>
                <c:pt idx="14">
                  <c:v>3.6</c:v>
                </c:pt>
                <c:pt idx="15">
                  <c:v>4.5999999999999996</c:v>
                </c:pt>
                <c:pt idx="16">
                  <c:v>4.3</c:v>
                </c:pt>
                <c:pt idx="17">
                  <c:v>4.0999999999999996</c:v>
                </c:pt>
              </c:numCache>
            </c:numRef>
          </c:val>
          <c:smooth val="0"/>
          <c:extLst>
            <c:ext xmlns:c16="http://schemas.microsoft.com/office/drawing/2014/chart" uri="{C3380CC4-5D6E-409C-BE32-E72D297353CC}">
              <c16:uniqueId val="{00000000-B784-401A-A2B3-B801F491170D}"/>
            </c:ext>
          </c:extLst>
        </c:ser>
        <c:ser>
          <c:idx val="2"/>
          <c:order val="1"/>
          <c:tx>
            <c:strRef>
              <c:f>'B.1.2'!$D$1</c:f>
              <c:strCache>
                <c:ptCount val="1"/>
                <c:pt idx="0">
                  <c:v>Польща</c:v>
                </c:pt>
              </c:strCache>
            </c:strRef>
          </c:tx>
          <c:spPr>
            <a:ln w="25400" cmpd="sng">
              <a:solidFill>
                <a:srgbClr val="46AFE6"/>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'B.1.2'!$D$4:$D$21</c:f>
              <c:numCache>
                <c:formatCode>0.0</c:formatCode>
                <c:ptCount val="18"/>
                <c:pt idx="0">
                  <c:v>0.7</c:v>
                </c:pt>
                <c:pt idx="1">
                  <c:v>2.1</c:v>
                </c:pt>
                <c:pt idx="2">
                  <c:v>2.7</c:v>
                </c:pt>
                <c:pt idx="3">
                  <c:v>3.2</c:v>
                </c:pt>
                <c:pt idx="4">
                  <c:v>4.9000000000000004</c:v>
                </c:pt>
                <c:pt idx="5">
                  <c:v>5.6</c:v>
                </c:pt>
                <c:pt idx="6">
                  <c:v>6.9</c:v>
                </c:pt>
                <c:pt idx="7">
                  <c:v>7.4</c:v>
                </c:pt>
                <c:pt idx="8">
                  <c:v>6.5</c:v>
                </c:pt>
                <c:pt idx="9">
                  <c:v>6.3</c:v>
                </c:pt>
                <c:pt idx="10">
                  <c:v>6.6</c:v>
                </c:pt>
                <c:pt idx="11">
                  <c:v>6.7</c:v>
                </c:pt>
                <c:pt idx="12">
                  <c:v>7.4</c:v>
                </c:pt>
                <c:pt idx="13">
                  <c:v>7.3</c:v>
                </c:pt>
                <c:pt idx="14">
                  <c:v>7.7</c:v>
                </c:pt>
                <c:pt idx="15">
                  <c:v>7.2</c:v>
                </c:pt>
                <c:pt idx="16">
                  <c:v>6</c:v>
                </c:pt>
                <c:pt idx="17">
                  <c:v>5.5</c:v>
                </c:pt>
              </c:numCache>
            </c:numRef>
          </c:val>
          <c:smooth val="0"/>
          <c:extLst>
            <c:ext xmlns:c16="http://schemas.microsoft.com/office/drawing/2014/chart" uri="{C3380CC4-5D6E-409C-BE32-E72D297353CC}">
              <c16:uniqueId val="{00000001-B784-401A-A2B3-B801F491170D}"/>
            </c:ext>
          </c:extLst>
        </c:ser>
        <c:ser>
          <c:idx val="3"/>
          <c:order val="2"/>
          <c:tx>
            <c:strRef>
              <c:f>'B.1.2'!$E$1</c:f>
              <c:strCache>
                <c:ptCount val="1"/>
                <c:pt idx="0">
                  <c:v>Туреччина</c:v>
                </c:pt>
              </c:strCache>
            </c:strRef>
          </c:tx>
          <c:spPr>
            <a:ln w="25400" cmpd="sng">
              <a:solidFill>
                <a:srgbClr val="005591"/>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'B.1.2'!$E$4:$E$21</c:f>
              <c:numCache>
                <c:formatCode>0.0</c:formatCode>
                <c:ptCount val="18"/>
                <c:pt idx="0">
                  <c:v>31</c:v>
                </c:pt>
                <c:pt idx="1">
                  <c:v>29.3</c:v>
                </c:pt>
                <c:pt idx="2">
                  <c:v>29.8</c:v>
                </c:pt>
                <c:pt idx="3">
                  <c:v>31.9</c:v>
                </c:pt>
                <c:pt idx="4">
                  <c:v>28.4</c:v>
                </c:pt>
                <c:pt idx="5">
                  <c:v>19.2</c:v>
                </c:pt>
                <c:pt idx="6">
                  <c:v>18.2</c:v>
                </c:pt>
                <c:pt idx="7">
                  <c:v>17.2</c:v>
                </c:pt>
                <c:pt idx="8">
                  <c:v>9.5</c:v>
                </c:pt>
                <c:pt idx="9">
                  <c:v>7.8</c:v>
                </c:pt>
                <c:pt idx="10">
                  <c:v>8.9</c:v>
                </c:pt>
                <c:pt idx="11">
                  <c:v>10.9</c:v>
                </c:pt>
                <c:pt idx="12">
                  <c:v>9</c:v>
                </c:pt>
                <c:pt idx="13">
                  <c:v>10.6</c:v>
                </c:pt>
                <c:pt idx="14">
                  <c:v>10.1</c:v>
                </c:pt>
                <c:pt idx="15">
                  <c:v>11.3</c:v>
                </c:pt>
                <c:pt idx="16">
                  <c:v>12.9</c:v>
                </c:pt>
                <c:pt idx="17">
                  <c:v>12.9</c:v>
                </c:pt>
              </c:numCache>
            </c:numRef>
          </c:val>
          <c:smooth val="0"/>
          <c:extLst>
            <c:ext xmlns:c16="http://schemas.microsoft.com/office/drawing/2014/chart" uri="{C3380CC4-5D6E-409C-BE32-E72D297353CC}">
              <c16:uniqueId val="{00000002-B784-401A-A2B3-B801F491170D}"/>
            </c:ext>
          </c:extLst>
        </c:ser>
        <c:ser>
          <c:idx val="4"/>
          <c:order val="3"/>
          <c:tx>
            <c:strRef>
              <c:f>'B.1.2'!$F$1</c:f>
              <c:strCache>
                <c:ptCount val="1"/>
                <c:pt idx="0">
                  <c:v>Білорусь</c:v>
                </c:pt>
              </c:strCache>
            </c:strRef>
          </c:tx>
          <c:spPr>
            <a:ln w="25400" cmpd="sng">
              <a:solidFill>
                <a:srgbClr val="7D0532"/>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'B.1.2'!$F$4:$F$21</c:f>
              <c:numCache>
                <c:formatCode>0.0</c:formatCode>
                <c:ptCount val="18"/>
                <c:pt idx="0">
                  <c:v>6.6</c:v>
                </c:pt>
                <c:pt idx="1">
                  <c:v>7.1</c:v>
                </c:pt>
                <c:pt idx="2">
                  <c:v>7</c:v>
                </c:pt>
                <c:pt idx="3">
                  <c:v>6.6</c:v>
                </c:pt>
                <c:pt idx="4">
                  <c:v>7.6</c:v>
                </c:pt>
                <c:pt idx="5">
                  <c:v>6.3</c:v>
                </c:pt>
                <c:pt idx="6">
                  <c:v>7.2</c:v>
                </c:pt>
                <c:pt idx="7">
                  <c:v>6.5</c:v>
                </c:pt>
                <c:pt idx="8">
                  <c:v>6</c:v>
                </c:pt>
                <c:pt idx="9">
                  <c:v>6</c:v>
                </c:pt>
                <c:pt idx="10">
                  <c:v>5.0999999999999996</c:v>
                </c:pt>
                <c:pt idx="11">
                  <c:v>4.3</c:v>
                </c:pt>
                <c:pt idx="12">
                  <c:v>3.7</c:v>
                </c:pt>
                <c:pt idx="13">
                  <c:v>3.2</c:v>
                </c:pt>
                <c:pt idx="14">
                  <c:v>3.2</c:v>
                </c:pt>
                <c:pt idx="15">
                  <c:v>4.5</c:v>
                </c:pt>
                <c:pt idx="16">
                  <c:v>3.6</c:v>
                </c:pt>
                <c:pt idx="17">
                  <c:v>4.5999999999999996</c:v>
                </c:pt>
              </c:numCache>
            </c:numRef>
          </c:val>
          <c:smooth val="0"/>
          <c:extLst>
            <c:ext xmlns:c16="http://schemas.microsoft.com/office/drawing/2014/chart" uri="{C3380CC4-5D6E-409C-BE32-E72D297353CC}">
              <c16:uniqueId val="{00000003-B784-401A-A2B3-B801F491170D}"/>
            </c:ext>
          </c:extLst>
        </c:ser>
        <c:ser>
          <c:idx val="5"/>
          <c:order val="4"/>
          <c:tx>
            <c:strRef>
              <c:f>'B.1.2'!$G$1</c:f>
              <c:strCache>
                <c:ptCount val="1"/>
                <c:pt idx="0">
                  <c:v>Росія</c:v>
                </c:pt>
              </c:strCache>
            </c:strRef>
          </c:tx>
          <c:spPr>
            <a:ln w="25400" cmpd="sng">
              <a:solidFill>
                <a:srgbClr val="91C8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'B.1.2'!$G$4:$G$21</c:f>
              <c:numCache>
                <c:formatCode>0.0</c:formatCode>
                <c:ptCount val="18"/>
                <c:pt idx="0">
                  <c:v>6.2</c:v>
                </c:pt>
                <c:pt idx="1">
                  <c:v>6.7</c:v>
                </c:pt>
                <c:pt idx="2">
                  <c:v>6.7</c:v>
                </c:pt>
                <c:pt idx="3">
                  <c:v>6.7</c:v>
                </c:pt>
                <c:pt idx="4">
                  <c:v>7.3</c:v>
                </c:pt>
                <c:pt idx="5">
                  <c:v>6.2</c:v>
                </c:pt>
                <c:pt idx="6">
                  <c:v>6.3</c:v>
                </c:pt>
                <c:pt idx="7">
                  <c:v>5.6</c:v>
                </c:pt>
                <c:pt idx="8">
                  <c:v>5.0999999999999996</c:v>
                </c:pt>
                <c:pt idx="9">
                  <c:v>4.7</c:v>
                </c:pt>
                <c:pt idx="10">
                  <c:v>4</c:v>
                </c:pt>
                <c:pt idx="11">
                  <c:v>2.7</c:v>
                </c:pt>
                <c:pt idx="12">
                  <c:v>2.1</c:v>
                </c:pt>
                <c:pt idx="13">
                  <c:v>1.7999999999999972</c:v>
                </c:pt>
                <c:pt idx="14">
                  <c:v>2.2999999999999998</c:v>
                </c:pt>
                <c:pt idx="15">
                  <c:v>3.9</c:v>
                </c:pt>
                <c:pt idx="16">
                  <c:v>3.6</c:v>
                </c:pt>
                <c:pt idx="17">
                  <c:v>4.4000000000000004</c:v>
                </c:pt>
              </c:numCache>
            </c:numRef>
          </c:val>
          <c:smooth val="0"/>
          <c:extLst>
            <c:ext xmlns:c16="http://schemas.microsoft.com/office/drawing/2014/chart" uri="{C3380CC4-5D6E-409C-BE32-E72D297353CC}">
              <c16:uniqueId val="{00000004-B784-401A-A2B3-B801F491170D}"/>
            </c:ext>
          </c:extLst>
        </c:ser>
        <c:ser>
          <c:idx val="0"/>
          <c:order val="5"/>
          <c:tx>
            <c:strRef>
              <c:f>'B.1.2'!$B$1</c:f>
              <c:strCache>
                <c:ptCount val="1"/>
                <c:pt idx="0">
                  <c:v>Чехія</c:v>
                </c:pt>
              </c:strCache>
            </c:strRef>
          </c:tx>
          <c:spPr>
            <a:ln w="25400" cmpd="sng">
              <a:solidFill>
                <a:srgbClr val="505050"/>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'B.1.2'!$B$4:$B$21</c:f>
              <c:numCache>
                <c:formatCode>0.0</c:formatCode>
                <c:ptCount val="18"/>
                <c:pt idx="0">
                  <c:v>-0.4</c:v>
                </c:pt>
                <c:pt idx="1">
                  <c:v>1.2</c:v>
                </c:pt>
                <c:pt idx="2">
                  <c:v>1.8</c:v>
                </c:pt>
                <c:pt idx="3">
                  <c:v>1.7</c:v>
                </c:pt>
                <c:pt idx="4">
                  <c:v>2.6</c:v>
                </c:pt>
                <c:pt idx="5">
                  <c:v>2.6</c:v>
                </c:pt>
                <c:pt idx="6">
                  <c:v>3.9</c:v>
                </c:pt>
                <c:pt idx="7">
                  <c:v>3.7</c:v>
                </c:pt>
                <c:pt idx="8">
                  <c:v>2.2999999999999998</c:v>
                </c:pt>
                <c:pt idx="9">
                  <c:v>2.8</c:v>
                </c:pt>
                <c:pt idx="10">
                  <c:v>5.3</c:v>
                </c:pt>
                <c:pt idx="11">
                  <c:v>4.8</c:v>
                </c:pt>
                <c:pt idx="12">
                  <c:v>6.3</c:v>
                </c:pt>
                <c:pt idx="13">
                  <c:v>5.6</c:v>
                </c:pt>
                <c:pt idx="14">
                  <c:v>6.4</c:v>
                </c:pt>
                <c:pt idx="15">
                  <c:v>8</c:v>
                </c:pt>
                <c:pt idx="16">
                  <c:v>6.5</c:v>
                </c:pt>
                <c:pt idx="17">
                  <c:v>5.6</c:v>
                </c:pt>
              </c:numCache>
            </c:numRef>
          </c:val>
          <c:smooth val="0"/>
          <c:extLst>
            <c:ext xmlns:c16="http://schemas.microsoft.com/office/drawing/2014/chart" uri="{C3380CC4-5D6E-409C-BE32-E72D297353CC}">
              <c16:uniqueId val="{00000005-B784-401A-A2B3-B801F491170D}"/>
            </c:ext>
          </c:extLst>
        </c:ser>
        <c:ser>
          <c:idx val="6"/>
          <c:order val="6"/>
          <c:tx>
            <c:strRef>
              <c:f>'B.1.2'!$H$1</c:f>
              <c:strCache>
                <c:ptCount val="1"/>
                <c:pt idx="0">
                  <c:v>Грузія</c:v>
                </c:pt>
              </c:strCache>
            </c:strRef>
          </c:tx>
          <c:spPr>
            <a:ln w="25400">
              <a:solidFill>
                <a:srgbClr val="057D46"/>
              </a:solidFill>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'B.1.2'!$H$4:$H$21</c:f>
              <c:numCache>
                <c:formatCode>0.0</c:formatCode>
                <c:ptCount val="18"/>
                <c:pt idx="0">
                  <c:v>3.2</c:v>
                </c:pt>
                <c:pt idx="1">
                  <c:v>2.9</c:v>
                </c:pt>
                <c:pt idx="2">
                  <c:v>4.8</c:v>
                </c:pt>
                <c:pt idx="3">
                  <c:v>5.9</c:v>
                </c:pt>
                <c:pt idx="4">
                  <c:v>7.9</c:v>
                </c:pt>
                <c:pt idx="5">
                  <c:v>6.5</c:v>
                </c:pt>
                <c:pt idx="6">
                  <c:v>7.9</c:v>
                </c:pt>
                <c:pt idx="7">
                  <c:v>8</c:v>
                </c:pt>
                <c:pt idx="8">
                  <c:v>11.7</c:v>
                </c:pt>
                <c:pt idx="9">
                  <c:v>13.5</c:v>
                </c:pt>
                <c:pt idx="10">
                  <c:v>13.4</c:v>
                </c:pt>
                <c:pt idx="11">
                  <c:v>12.3</c:v>
                </c:pt>
                <c:pt idx="12">
                  <c:v>11.3</c:v>
                </c:pt>
                <c:pt idx="13">
                  <c:v>12.7</c:v>
                </c:pt>
                <c:pt idx="14">
                  <c:v>13.4</c:v>
                </c:pt>
                <c:pt idx="15">
                  <c:v>16.100000000000001</c:v>
                </c:pt>
                <c:pt idx="16">
                  <c:v>14.7</c:v>
                </c:pt>
                <c:pt idx="17">
                  <c:v>13.6</c:v>
                </c:pt>
              </c:numCache>
            </c:numRef>
          </c:val>
          <c:smooth val="0"/>
          <c:extLst>
            <c:ext xmlns:c16="http://schemas.microsoft.com/office/drawing/2014/chart" uri="{C3380CC4-5D6E-409C-BE32-E72D297353CC}">
              <c16:uniqueId val="{00000000-650E-4C4F-ADE8-139727AEF55C}"/>
            </c:ext>
          </c:extLst>
        </c:ser>
        <c:dLbls>
          <c:showLegendKey val="0"/>
          <c:showVal val="0"/>
          <c:showCatName val="0"/>
          <c:showSerName val="0"/>
          <c:showPercent val="0"/>
          <c:showBubbleSize val="0"/>
        </c:dLbls>
        <c:smooth val="0"/>
        <c:axId val="32842112"/>
        <c:axId val="109779584"/>
      </c:lineChart>
      <c:valAx>
        <c:axId val="109779584"/>
        <c:scaling>
          <c:orientation val="minMax"/>
          <c:max val="3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842112"/>
        <c:crosses val="autoZero"/>
        <c:crossBetween val="between"/>
        <c:majorUnit val="5"/>
      </c:valAx>
      <c:dateAx>
        <c:axId val="32842112"/>
        <c:scaling>
          <c:orientation val="minMax"/>
          <c:max val="4401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779584"/>
        <c:crosses val="autoZero"/>
        <c:auto val="1"/>
        <c:lblOffset val="100"/>
        <c:baseTimeUnit val="days"/>
        <c:majorUnit val="130"/>
        <c:majorTimeUnit val="day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ayout>
        <c:manualLayout>
          <c:xMode val="edge"/>
          <c:yMode val="edge"/>
          <c:x val="0"/>
          <c:y val="0.79030550051536441"/>
          <c:w val="0.96678279292758296"/>
          <c:h val="0.173892907737997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II.18</c:v>
                </c:pt>
                <c:pt idx="2">
                  <c:v>IV.18</c:v>
                </c:pt>
                <c:pt idx="4">
                  <c:v>II.19</c:v>
                </c:pt>
                <c:pt idx="6">
                  <c:v>IV.19</c:v>
                </c:pt>
                <c:pt idx="8">
                  <c:v>II.20</c:v>
                </c:pt>
                <c:pt idx="10">
                  <c:v>IV.20</c:v>
                </c:pt>
                <c:pt idx="12">
                  <c:v>II.21</c:v>
                </c:pt>
                <c:pt idx="14">
                  <c:v>IV.21</c:v>
                </c:pt>
                <c:pt idx="16">
                  <c:v>II.22</c:v>
                </c:pt>
                <c:pt idx="18">
                  <c:v>IV.22</c:v>
                </c:pt>
              </c:strCache>
            </c:strRef>
          </c:cat>
          <c:val>
            <c:numRef>
              <c:f>'3.2.6'!$B$5:$B$23</c:f>
              <c:numCache>
                <c:formatCode>0.0</c:formatCode>
                <c:ptCount val="19"/>
                <c:pt idx="0">
                  <c:v>0</c:v>
                </c:pt>
                <c:pt idx="1">
                  <c:v>0.1</c:v>
                </c:pt>
                <c:pt idx="2">
                  <c:v>0.6</c:v>
                </c:pt>
                <c:pt idx="3">
                  <c:v>0.8</c:v>
                </c:pt>
                <c:pt idx="4">
                  <c:v>0.8</c:v>
                </c:pt>
                <c:pt idx="5">
                  <c:v>-0.1</c:v>
                </c:pt>
                <c:pt idx="6">
                  <c:v>-1.4</c:v>
                </c:pt>
                <c:pt idx="7">
                  <c:v>-1.9</c:v>
                </c:pt>
                <c:pt idx="8">
                  <c:v>-11.5</c:v>
                </c:pt>
                <c:pt idx="9">
                  <c:v>-7.9</c:v>
                </c:pt>
                <c:pt idx="10">
                  <c:v>-4.7</c:v>
                </c:pt>
                <c:pt idx="11">
                  <c:v>-4.4000000000000004</c:v>
                </c:pt>
                <c:pt idx="12">
                  <c:v>-4.2</c:v>
                </c:pt>
                <c:pt idx="13">
                  <c:v>-4.0999999999999996</c:v>
                </c:pt>
                <c:pt idx="14">
                  <c:v>-4.0999999999999996</c:v>
                </c:pt>
                <c:pt idx="15">
                  <c:v>-3.6</c:v>
                </c:pt>
                <c:pt idx="16">
                  <c:v>-3.1</c:v>
                </c:pt>
                <c:pt idx="17">
                  <c:v>-2.8</c:v>
                </c:pt>
                <c:pt idx="18">
                  <c:v>-2.4</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125286656"/>
        <c:axId val="125288448"/>
      </c:areaChart>
      <c:lineChart>
        <c:grouping val="standard"/>
        <c:varyColors val="0"/>
        <c:ser>
          <c:idx val="1"/>
          <c:order val="1"/>
          <c:spPr>
            <a:ln w="25400" cmpd="dbl">
              <a:solidFill>
                <a:srgbClr val="057D46"/>
              </a:solidFill>
              <a:prstDash val="sysDot"/>
            </a:ln>
          </c:spPr>
          <c:marker>
            <c:symbol val="none"/>
          </c:marker>
          <c:val>
            <c:numRef>
              <c:f>'3.2.6'!$C$5:$C$23</c:f>
              <c:numCache>
                <c:formatCode>0.0</c:formatCode>
                <c:ptCount val="19"/>
                <c:pt idx="0">
                  <c:v>0</c:v>
                </c:pt>
                <c:pt idx="1">
                  <c:v>0</c:v>
                </c:pt>
                <c:pt idx="2">
                  <c:v>0.5</c:v>
                </c:pt>
                <c:pt idx="3">
                  <c:v>0.5</c:v>
                </c:pt>
                <c:pt idx="4">
                  <c:v>0.5</c:v>
                </c:pt>
                <c:pt idx="5">
                  <c:v>-0.1</c:v>
                </c:pt>
                <c:pt idx="6">
                  <c:v>-1.1000000000000001</c:v>
                </c:pt>
                <c:pt idx="7">
                  <c:v>-2.5</c:v>
                </c:pt>
                <c:pt idx="8">
                  <c:v>-12</c:v>
                </c:pt>
                <c:pt idx="9">
                  <c:v>-5.8</c:v>
                </c:pt>
                <c:pt idx="10">
                  <c:v>-3.2</c:v>
                </c:pt>
                <c:pt idx="11">
                  <c:v>-3</c:v>
                </c:pt>
                <c:pt idx="12">
                  <c:v>-3</c:v>
                </c:pt>
                <c:pt idx="13">
                  <c:v>-3</c:v>
                </c:pt>
                <c:pt idx="14">
                  <c:v>-3</c:v>
                </c:pt>
                <c:pt idx="15">
                  <c:v>-2.6</c:v>
                </c:pt>
                <c:pt idx="16">
                  <c:v>-2.2000000000000002</c:v>
                </c:pt>
                <c:pt idx="17">
                  <c:v>-1.8</c:v>
                </c:pt>
                <c:pt idx="18">
                  <c:v>-1.5</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125286656"/>
        <c:axId val="125288448"/>
      </c:lineChart>
      <c:catAx>
        <c:axId val="1252866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88448"/>
        <c:crosses val="autoZero"/>
        <c:auto val="1"/>
        <c:lblAlgn val="ctr"/>
        <c:lblOffset val="100"/>
        <c:tickLblSkip val="1"/>
        <c:tickMarkSkip val="4"/>
        <c:noMultiLvlLbl val="0"/>
      </c:catAx>
      <c:valAx>
        <c:axId val="125288448"/>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86656"/>
        <c:crosses val="autoZero"/>
        <c:crossBetween val="between"/>
        <c:majorUnit val="2"/>
      </c:valAx>
      <c:spPr>
        <a:blipFill>
          <a:blip xmlns:r="http://schemas.openxmlformats.org/officeDocument/2006/relationships" r:embed="rId1">
            <a:alphaModFix amt="98000"/>
          </a:blip>
          <a:stretch>
            <a:fillRect l="4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-1.9</c:v>
                </c:pt>
                <c:pt idx="1">
                  <c:v>-1.1000000000000001</c:v>
                </c:pt>
                <c:pt idx="2">
                  <c:v>0.6</c:v>
                </c:pt>
                <c:pt idx="3">
                  <c:v>0.5</c:v>
                </c:pt>
                <c:pt idx="4">
                  <c:v>0.6</c:v>
                </c:pt>
                <c:pt idx="5">
                  <c:v>-3</c:v>
                </c:pt>
                <c:pt idx="6">
                  <c:v>0.2</c:v>
                </c:pt>
                <c:pt idx="7">
                  <c:v>0.4</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-0.6</c:v>
                </c:pt>
                <c:pt idx="1">
                  <c:v>-0.8</c:v>
                </c:pt>
                <c:pt idx="2">
                  <c:v>-1.9</c:v>
                </c:pt>
                <c:pt idx="3">
                  <c:v>-2.5</c:v>
                </c:pt>
                <c:pt idx="4">
                  <c:v>-3.5</c:v>
                </c:pt>
                <c:pt idx="5">
                  <c:v>-4.8</c:v>
                </c:pt>
                <c:pt idx="6">
                  <c:v>-3.8</c:v>
                </c:pt>
                <c:pt idx="7">
                  <c:v>-3</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26977152"/>
        <c:axId val="126978688"/>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-3.9</c:v>
                </c:pt>
                <c:pt idx="6">
                  <c:v>-0.5</c:v>
                </c:pt>
                <c:pt idx="7">
                  <c:v>0.5</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-7.5</c:v>
                </c:pt>
                <c:pt idx="6">
                  <c:v>-4</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126977152"/>
        <c:axId val="126978688"/>
        <c:extLst/>
      </c:lineChart>
      <c:catAx>
        <c:axId val="126977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78688"/>
        <c:crosses val="autoZero"/>
        <c:auto val="1"/>
        <c:lblAlgn val="ctr"/>
        <c:lblOffset val="100"/>
        <c:noMultiLvlLbl val="0"/>
      </c:catAx>
      <c:valAx>
        <c:axId val="126978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77152"/>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78780577427821497"/>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293</c:v>
                </c:pt>
                <c:pt idx="6">
                  <c:v>173.9</c:v>
                </c:pt>
                <c:pt idx="7">
                  <c:v>143.19999999999999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126928768"/>
        <c:axId val="126930304"/>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62.4</c:v>
                </c:pt>
                <c:pt idx="6">
                  <c:v>59.8</c:v>
                </c:pt>
                <c:pt idx="7">
                  <c:v>57.6</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c:v>60.9</c:v>
                </c:pt>
                <c:pt idx="4">
                  <c:v>50.3</c:v>
                </c:pt>
                <c:pt idx="5">
                  <c:v>61.2</c:v>
                </c:pt>
                <c:pt idx="6">
                  <c:v>58.3</c:v>
                </c:pt>
                <c:pt idx="7" formatCode="General">
                  <c:v>56.3</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27011456"/>
        <c:axId val="127009920"/>
      </c:lineChart>
      <c:catAx>
        <c:axId val="126928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30304"/>
        <c:crosses val="autoZero"/>
        <c:auto val="1"/>
        <c:lblAlgn val="ctr"/>
        <c:lblOffset val="100"/>
        <c:noMultiLvlLbl val="0"/>
      </c:catAx>
      <c:valAx>
        <c:axId val="126930304"/>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28768"/>
        <c:crosses val="autoZero"/>
        <c:crossBetween val="between"/>
        <c:majorUnit val="40"/>
      </c:valAx>
      <c:valAx>
        <c:axId val="127009920"/>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127011456"/>
        <c:crosses val="max"/>
        <c:crossBetween val="between"/>
        <c:majorUnit val="30"/>
      </c:valAx>
      <c:catAx>
        <c:axId val="127011456"/>
        <c:scaling>
          <c:orientation val="minMax"/>
        </c:scaling>
        <c:delete val="1"/>
        <c:axPos val="b"/>
        <c:numFmt formatCode="General" sourceLinked="1"/>
        <c:majorTickMark val="out"/>
        <c:minorTickMark val="none"/>
        <c:tickLblPos val="nextTo"/>
        <c:crossAx val="127009920"/>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8055121527777775E-2"/>
          <c:w val="0.90851308524193808"/>
          <c:h val="0.70475824652777774"/>
        </c:manualLayout>
      </c:layout>
      <c:barChart>
        <c:barDir val="col"/>
        <c:grouping val="stacked"/>
        <c:varyColors val="0"/>
        <c:ser>
          <c:idx val="4"/>
          <c:order val="0"/>
          <c:tx>
            <c:strRef>
              <c:f>'3.3.1'!$E$1</c:f>
              <c:strCache>
                <c:ptCount val="1"/>
                <c:pt idx="0">
                  <c:v>Перегляд прогнозу</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'3.3.1'!$E$4:$E$10</c:f>
              <c:numCache>
                <c:formatCode>0.0</c:formatCode>
                <c:ptCount val="7"/>
                <c:pt idx="0">
                  <c:v>0</c:v>
                </c:pt>
                <c:pt idx="1">
                  <c:v>0</c:v>
                </c:pt>
                <c:pt idx="2">
                  <c:v>0</c:v>
                </c:pt>
                <c:pt idx="3">
                  <c:v>0</c:v>
                </c:pt>
                <c:pt idx="4">
                  <c:v>6.2</c:v>
                </c:pt>
                <c:pt idx="5">
                  <c:v>1.8</c:v>
                </c:pt>
                <c:pt idx="6">
                  <c:v>1.3</c:v>
                </c:pt>
              </c:numCache>
            </c:numRef>
          </c:val>
          <c:extLst>
            <c:ext xmlns:c16="http://schemas.microsoft.com/office/drawing/2014/chart" uri="{C3380CC4-5D6E-409C-BE32-E72D297353CC}">
              <c16:uniqueId val="{00000004-B902-41E7-B297-559EA3CC19D8}"/>
            </c:ext>
          </c:extLst>
        </c:ser>
        <c:ser>
          <c:idx val="5"/>
          <c:order val="1"/>
          <c:tx>
            <c:strRef>
              <c:f>'3.3.1'!$F$1</c:f>
              <c:strCache>
                <c:ptCount val="1"/>
                <c:pt idx="0">
                  <c:v>Перегляд методології</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'3.3.1'!$F$4:$F$10</c:f>
              <c:numCache>
                <c:formatCode>0.0</c:formatCode>
                <c:ptCount val="7"/>
                <c:pt idx="0">
                  <c:v>-0.5</c:v>
                </c:pt>
                <c:pt idx="1">
                  <c:v>-1.1000000000000001</c:v>
                </c:pt>
                <c:pt idx="2">
                  <c:v>-2.1</c:v>
                </c:pt>
                <c:pt idx="3">
                  <c:v>-2.8</c:v>
                </c:pt>
                <c:pt idx="4">
                  <c:v>2.8</c:v>
                </c:pt>
                <c:pt idx="5">
                  <c:v>-1</c:v>
                </c:pt>
                <c:pt idx="6">
                  <c:v>-2</c:v>
                </c:pt>
              </c:numCache>
            </c:numRef>
          </c:val>
          <c:extLst>
            <c:ext xmlns:c16="http://schemas.microsoft.com/office/drawing/2014/chart" uri="{C3380CC4-5D6E-409C-BE32-E72D297353CC}">
              <c16:uniqueId val="{00000005-B902-41E7-B297-559EA3CC19D8}"/>
            </c:ext>
          </c:extLst>
        </c:ser>
        <c:dLbls>
          <c:showLegendKey val="0"/>
          <c:showVal val="0"/>
          <c:showCatName val="0"/>
          <c:showSerName val="0"/>
          <c:showPercent val="0"/>
          <c:showBubbleSize val="0"/>
        </c:dLbls>
        <c:gapWidth val="50"/>
        <c:overlap val="100"/>
        <c:axId val="127103744"/>
        <c:axId val="127105280"/>
      </c:barChart>
      <c:lineChart>
        <c:grouping val="standard"/>
        <c:varyColors val="0"/>
        <c:ser>
          <c:idx val="1"/>
          <c:order val="2"/>
          <c:tx>
            <c:strRef>
              <c:f>'3.3.1'!$B$1</c:f>
              <c:strCache>
                <c:ptCount val="1"/>
                <c:pt idx="0">
                  <c:v>Поточний рахунок, % від ВВП</c:v>
                </c:pt>
              </c:strCache>
            </c:strRef>
          </c:tx>
          <c:spPr>
            <a:ln w="25400" cap="rnd" cmpd="sng">
              <a:solidFill>
                <a:srgbClr val="005591"/>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'3.3.1'!$B$4:$B$10</c:f>
              <c:numCache>
                <c:formatCode>0.0</c:formatCode>
                <c:ptCount val="7"/>
                <c:pt idx="0">
                  <c:v>-2</c:v>
                </c:pt>
                <c:pt idx="1">
                  <c:v>-3.1</c:v>
                </c:pt>
                <c:pt idx="2">
                  <c:v>-4.9000000000000004</c:v>
                </c:pt>
                <c:pt idx="3">
                  <c:v>-2.7</c:v>
                </c:pt>
                <c:pt idx="4">
                  <c:v>4.4000000000000004</c:v>
                </c:pt>
                <c:pt idx="5">
                  <c:v>-2.8</c:v>
                </c:pt>
                <c:pt idx="6">
                  <c:v>-4.5</c:v>
                </c:pt>
              </c:numCache>
            </c:numRef>
          </c:val>
          <c:smooth val="0"/>
          <c:extLst>
            <c:ext xmlns:c16="http://schemas.microsoft.com/office/drawing/2014/chart" uri="{C3380CC4-5D6E-409C-BE32-E72D297353CC}">
              <c16:uniqueId val="{00000001-B902-41E7-B297-559EA3CC19D8}"/>
            </c:ext>
          </c:extLst>
        </c:ser>
        <c:ser>
          <c:idx val="2"/>
          <c:order val="3"/>
          <c:tx>
            <c:strRef>
              <c:f>'3.3.1'!$C$1</c:f>
              <c:strCache>
                <c:ptCount val="1"/>
                <c:pt idx="0">
                  <c:v>Поточний рахунок, млрд дол.</c:v>
                </c:pt>
              </c:strCache>
            </c:strRef>
          </c:tx>
          <c:spPr>
            <a:ln w="25400" cap="rnd" cmpd="sng">
              <a:solidFill>
                <a:srgbClr val="DC4B64"/>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'3.3.1'!$C$4:$C$10</c:f>
              <c:numCache>
                <c:formatCode>0.0</c:formatCode>
                <c:ptCount val="7"/>
                <c:pt idx="0">
                  <c:v>-1.9</c:v>
                </c:pt>
                <c:pt idx="1">
                  <c:v>-3.5</c:v>
                </c:pt>
                <c:pt idx="2">
                  <c:v>-6.5</c:v>
                </c:pt>
                <c:pt idx="3">
                  <c:v>-4.2</c:v>
                </c:pt>
                <c:pt idx="4">
                  <c:v>6.5</c:v>
                </c:pt>
                <c:pt idx="5">
                  <c:v>-4.5</c:v>
                </c:pt>
                <c:pt idx="6">
                  <c:v>-7.9</c:v>
                </c:pt>
              </c:numCache>
            </c:numRef>
          </c:val>
          <c:smooth val="0"/>
          <c:extLst>
            <c:ext xmlns:c16="http://schemas.microsoft.com/office/drawing/2014/chart" uri="{C3380CC4-5D6E-409C-BE32-E72D297353CC}">
              <c16:uniqueId val="{00000002-B902-41E7-B297-559EA3CC19D8}"/>
            </c:ext>
          </c:extLst>
        </c:ser>
        <c:ser>
          <c:idx val="3"/>
          <c:order val="4"/>
          <c:tx>
            <c:strRef>
              <c:f>'3.3.1'!$D$1</c:f>
              <c:strCache>
                <c:ptCount val="1"/>
                <c:pt idx="0">
                  <c:v>Поточний рахунок, млрд дол.  (попередній прогноз, п.ш.)</c:v>
                </c:pt>
              </c:strCache>
            </c:strRef>
          </c:tx>
          <c:spPr>
            <a:ln w="25400" cap="rnd" cmpd="sng">
              <a:solidFill>
                <a:srgbClr val="DC4B64"/>
              </a:solidFill>
              <a:prstDash val="sysDot"/>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'3.3.1'!$D$4:$D$10</c:f>
              <c:numCache>
                <c:formatCode>0.0</c:formatCode>
                <c:ptCount val="7"/>
                <c:pt idx="0">
                  <c:v>-1.3</c:v>
                </c:pt>
                <c:pt idx="1">
                  <c:v>-2.4</c:v>
                </c:pt>
                <c:pt idx="2">
                  <c:v>-4.4000000000000004</c:v>
                </c:pt>
                <c:pt idx="3">
                  <c:v>-1.3</c:v>
                </c:pt>
                <c:pt idx="4">
                  <c:v>-2.5</c:v>
                </c:pt>
                <c:pt idx="5">
                  <c:v>-5.3</c:v>
                </c:pt>
                <c:pt idx="6">
                  <c:v>-7.3</c:v>
                </c:pt>
              </c:numCache>
            </c:numRef>
          </c:val>
          <c:smooth val="0"/>
          <c:extLst>
            <c:ext xmlns:c16="http://schemas.microsoft.com/office/drawing/2014/chart" uri="{C3380CC4-5D6E-409C-BE32-E72D297353CC}">
              <c16:uniqueId val="{00000003-B902-41E7-B297-559EA3CC19D8}"/>
            </c:ext>
          </c:extLst>
        </c:ser>
        <c:dLbls>
          <c:showLegendKey val="0"/>
          <c:showVal val="0"/>
          <c:showCatName val="0"/>
          <c:showSerName val="0"/>
          <c:showPercent val="0"/>
          <c:showBubbleSize val="0"/>
        </c:dLbls>
        <c:marker val="1"/>
        <c:smooth val="0"/>
        <c:axId val="127103744"/>
        <c:axId val="127105280"/>
      </c:lineChart>
      <c:catAx>
        <c:axId val="1271037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105280"/>
        <c:crosses val="autoZero"/>
        <c:auto val="1"/>
        <c:lblAlgn val="ctr"/>
        <c:lblOffset val="100"/>
        <c:noMultiLvlLbl val="0"/>
      </c:catAx>
      <c:valAx>
        <c:axId val="1271052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103744"/>
        <c:crosses val="autoZero"/>
        <c:crossBetween val="between"/>
      </c:valAx>
      <c:spPr>
        <a:blipFill dpi="0" rotWithShape="1">
          <a:blip xmlns:r="http://schemas.openxmlformats.org/officeDocument/2006/relationships" r:embed="rId1">
            <a:alphaModFix amt="98000"/>
          </a:blip>
          <a:srcRect/>
          <a:stretch>
            <a:fillRect l="56000"/>
          </a:stretch>
        </a:blipFill>
        <a:ln w="9525">
          <a:solidFill>
            <a:srgbClr val="505050"/>
          </a:solidFill>
        </a:ln>
        <a:effectLst/>
      </c:spPr>
    </c:plotArea>
    <c:legend>
      <c:legendPos val="b"/>
      <c:legendEntry>
        <c:idx val="4"/>
        <c:delete val="1"/>
      </c:legendEntry>
      <c:layout>
        <c:manualLayout>
          <c:xMode val="edge"/>
          <c:yMode val="edge"/>
          <c:x val="0"/>
          <c:y val="0.81669679799122608"/>
          <c:w val="1"/>
          <c:h val="0.174228650238128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1.3</c:v>
                </c:pt>
                <c:pt idx="15">
                  <c:v>-5.5</c:v>
                </c:pt>
                <c:pt idx="16" formatCode="General">
                  <c:v>-7.5</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-4.5</c:v>
                </c:pt>
                <c:pt idx="15">
                  <c:v>-6.5</c:v>
                </c:pt>
                <c:pt idx="16" formatCode="General">
                  <c:v>-7.4</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26295040"/>
        <c:axId val="126300928"/>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0.96799999999999997</c:v>
                </c:pt>
                <c:pt idx="15">
                  <c:v>0.995</c:v>
                </c:pt>
                <c:pt idx="16">
                  <c:v>1.0049999999999999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26320640"/>
        <c:axId val="126302464"/>
      </c:lineChart>
      <c:catAx>
        <c:axId val="1262950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300928"/>
        <c:crosses val="autoZero"/>
        <c:auto val="1"/>
        <c:lblAlgn val="ctr"/>
        <c:lblOffset val="100"/>
        <c:tickLblSkip val="1"/>
        <c:tickMarkSkip val="4"/>
        <c:noMultiLvlLbl val="0"/>
      </c:catAx>
      <c:valAx>
        <c:axId val="126300928"/>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295040"/>
        <c:crosses val="autoZero"/>
        <c:crossBetween val="between"/>
        <c:majorUnit val="10"/>
      </c:valAx>
      <c:valAx>
        <c:axId val="126302464"/>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320640"/>
        <c:crosses val="max"/>
        <c:crossBetween val="between"/>
        <c:majorUnit val="0.1"/>
      </c:valAx>
      <c:catAx>
        <c:axId val="126320640"/>
        <c:scaling>
          <c:orientation val="minMax"/>
        </c:scaling>
        <c:delete val="1"/>
        <c:axPos val="b"/>
        <c:numFmt formatCode="General" sourceLinked="1"/>
        <c:majorTickMark val="out"/>
        <c:minorTickMark val="none"/>
        <c:tickLblPos val="nextTo"/>
        <c:crossAx val="126302464"/>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8481630824372762E-2"/>
          <c:w val="0.88882445192276271"/>
          <c:h val="0.72439784946236563"/>
        </c:manualLayout>
      </c:layout>
      <c:barChart>
        <c:barDir val="col"/>
        <c:grouping val="clustered"/>
        <c:varyColors val="0"/>
        <c:ser>
          <c:idx val="2"/>
          <c:order val="1"/>
          <c:tx>
            <c:strRef>
              <c:f>'3.3.3'!$C$1</c:f>
              <c:strCache>
                <c:ptCount val="1"/>
                <c:pt idx="0">
                  <c:v>Експорт, млрд дол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'3.3.3'!$A$5:$A$10</c:f>
              <c:numCache>
                <c:formatCode>General</c:formatCode>
                <c:ptCount val="6"/>
                <c:pt idx="0">
                  <c:v>2017</c:v>
                </c:pt>
                <c:pt idx="1">
                  <c:v>2018</c:v>
                </c:pt>
                <c:pt idx="2">
                  <c:v>2019</c:v>
                </c:pt>
                <c:pt idx="3">
                  <c:v>2020</c:v>
                </c:pt>
                <c:pt idx="4">
                  <c:v>2021</c:v>
                </c:pt>
                <c:pt idx="5">
                  <c:v>2022</c:v>
                </c:pt>
              </c:numCache>
            </c:numRef>
          </c:cat>
          <c:val>
            <c:numRef>
              <c:f>'3.3.3'!$C$5:$C$10</c:f>
              <c:numCache>
                <c:formatCode>0.0</c:formatCode>
                <c:ptCount val="6"/>
                <c:pt idx="0">
                  <c:v>39.700000000000003</c:v>
                </c:pt>
                <c:pt idx="1">
                  <c:v>43.3</c:v>
                </c:pt>
                <c:pt idx="2">
                  <c:v>46.1</c:v>
                </c:pt>
                <c:pt idx="3">
                  <c:v>43.8</c:v>
                </c:pt>
                <c:pt idx="4">
                  <c:v>46.1</c:v>
                </c:pt>
                <c:pt idx="5">
                  <c:v>47.8</c:v>
                </c:pt>
              </c:numCache>
            </c:numRef>
          </c:val>
          <c:extLst>
            <c:ext xmlns:c16="http://schemas.microsoft.com/office/drawing/2014/chart" uri="{C3380CC4-5D6E-409C-BE32-E72D297353CC}">
              <c16:uniqueId val="{00000002-5B0F-424C-8FD9-12F80D1C02E2}"/>
            </c:ext>
          </c:extLst>
        </c:ser>
        <c:ser>
          <c:idx val="4"/>
          <c:order val="3"/>
          <c:tx>
            <c:strRef>
              <c:f>'3.3.3'!$E$1</c:f>
              <c:strCache>
                <c:ptCount val="1"/>
                <c:pt idx="0">
                  <c:v>Імпорт, млрд дол</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'3.3.3'!$A$5:$A$10</c:f>
              <c:numCache>
                <c:formatCode>General</c:formatCode>
                <c:ptCount val="6"/>
                <c:pt idx="0">
                  <c:v>2017</c:v>
                </c:pt>
                <c:pt idx="1">
                  <c:v>2018</c:v>
                </c:pt>
                <c:pt idx="2">
                  <c:v>2019</c:v>
                </c:pt>
                <c:pt idx="3">
                  <c:v>2020</c:v>
                </c:pt>
                <c:pt idx="4">
                  <c:v>2021</c:v>
                </c:pt>
                <c:pt idx="5">
                  <c:v>2022</c:v>
                </c:pt>
              </c:numCache>
            </c:numRef>
          </c:cat>
          <c:val>
            <c:numRef>
              <c:f>'3.3.3'!$E$5:$E$10</c:f>
              <c:numCache>
                <c:formatCode>General</c:formatCode>
                <c:ptCount val="6"/>
                <c:pt idx="0">
                  <c:v>49.4</c:v>
                </c:pt>
                <c:pt idx="1">
                  <c:v>56.1</c:v>
                </c:pt>
                <c:pt idx="2">
                  <c:v>60.4</c:v>
                </c:pt>
                <c:pt idx="3">
                  <c:v>51.7</c:v>
                </c:pt>
                <c:pt idx="4">
                  <c:v>60.1</c:v>
                </c:pt>
                <c:pt idx="5">
                  <c:v>64</c:v>
                </c:pt>
              </c:numCache>
            </c:numRef>
          </c:val>
          <c:extLst>
            <c:ext xmlns:c16="http://schemas.microsoft.com/office/drawing/2014/chart" uri="{C3380CC4-5D6E-409C-BE32-E72D297353CC}">
              <c16:uniqueId val="{00000004-5B0F-424C-8FD9-12F80D1C02E2}"/>
            </c:ext>
          </c:extLst>
        </c:ser>
        <c:dLbls>
          <c:showLegendKey val="0"/>
          <c:showVal val="0"/>
          <c:showCatName val="0"/>
          <c:showSerName val="0"/>
          <c:showPercent val="0"/>
          <c:showBubbleSize val="0"/>
        </c:dLbls>
        <c:gapWidth val="50"/>
        <c:axId val="125371904"/>
        <c:axId val="125373440"/>
      </c:barChart>
      <c:lineChart>
        <c:grouping val="standard"/>
        <c:varyColors val="0"/>
        <c:ser>
          <c:idx val="1"/>
          <c:order val="0"/>
          <c:tx>
            <c:strRef>
              <c:f>'3.3.3'!$B$1</c:f>
              <c:strCache>
                <c:ptCount val="1"/>
                <c:pt idx="0">
                  <c:v>Експорт, р/р %</c:v>
                </c:pt>
              </c:strCache>
            </c:strRef>
          </c:tx>
          <c:spPr>
            <a:ln w="25400" cap="rnd" cmpd="sng">
              <a:solidFill>
                <a:srgbClr val="057D46"/>
              </a:solidFill>
              <a:prstDash val="solid"/>
              <a:round/>
            </a:ln>
            <a:effectLst/>
          </c:spPr>
          <c:marker>
            <c:symbol val="none"/>
          </c:marker>
          <c:cat>
            <c:numRef>
              <c:f>'3.3.3'!$A$5:$A$10</c:f>
              <c:numCache>
                <c:formatCode>General</c:formatCode>
                <c:ptCount val="6"/>
                <c:pt idx="0">
                  <c:v>2017</c:v>
                </c:pt>
                <c:pt idx="1">
                  <c:v>2018</c:v>
                </c:pt>
                <c:pt idx="2">
                  <c:v>2019</c:v>
                </c:pt>
                <c:pt idx="3">
                  <c:v>2020</c:v>
                </c:pt>
                <c:pt idx="4">
                  <c:v>2021</c:v>
                </c:pt>
                <c:pt idx="5">
                  <c:v>2022</c:v>
                </c:pt>
              </c:numCache>
            </c:numRef>
          </c:cat>
          <c:val>
            <c:numRef>
              <c:f>'3.3.3'!$B$5:$B$10</c:f>
              <c:numCache>
                <c:formatCode>0.0</c:formatCode>
                <c:ptCount val="6"/>
                <c:pt idx="0">
                  <c:v>18.3</c:v>
                </c:pt>
                <c:pt idx="1">
                  <c:v>9.1999999999999993</c:v>
                </c:pt>
                <c:pt idx="2">
                  <c:v>6.4</c:v>
                </c:pt>
                <c:pt idx="3">
                  <c:v>-5</c:v>
                </c:pt>
                <c:pt idx="4">
                  <c:v>5.3</c:v>
                </c:pt>
                <c:pt idx="5">
                  <c:v>3.6</c:v>
                </c:pt>
              </c:numCache>
            </c:numRef>
          </c:val>
          <c:smooth val="0"/>
          <c:extLst>
            <c:ext xmlns:c16="http://schemas.microsoft.com/office/drawing/2014/chart" uri="{C3380CC4-5D6E-409C-BE32-E72D297353CC}">
              <c16:uniqueId val="{00000001-5B0F-424C-8FD9-12F80D1C02E2}"/>
            </c:ext>
          </c:extLst>
        </c:ser>
        <c:ser>
          <c:idx val="3"/>
          <c:order val="2"/>
          <c:tx>
            <c:strRef>
              <c:f>'3.3.3'!$D$1</c:f>
              <c:strCache>
                <c:ptCount val="1"/>
                <c:pt idx="0">
                  <c:v>Імпорт, р/р %</c:v>
                </c:pt>
              </c:strCache>
            </c:strRef>
          </c:tx>
          <c:spPr>
            <a:ln w="25400" cap="rnd" cmpd="sng">
              <a:solidFill>
                <a:srgbClr val="7D0532"/>
              </a:solidFill>
              <a:prstDash val="solid"/>
              <a:round/>
            </a:ln>
            <a:effectLst/>
          </c:spPr>
          <c:marker>
            <c:symbol val="none"/>
          </c:marker>
          <c:cat>
            <c:numRef>
              <c:f>'3.3.3'!$A$5:$A$10</c:f>
              <c:numCache>
                <c:formatCode>General</c:formatCode>
                <c:ptCount val="6"/>
                <c:pt idx="0">
                  <c:v>2017</c:v>
                </c:pt>
                <c:pt idx="1">
                  <c:v>2018</c:v>
                </c:pt>
                <c:pt idx="2">
                  <c:v>2019</c:v>
                </c:pt>
                <c:pt idx="3">
                  <c:v>2020</c:v>
                </c:pt>
                <c:pt idx="4">
                  <c:v>2021</c:v>
                </c:pt>
                <c:pt idx="5">
                  <c:v>2022</c:v>
                </c:pt>
              </c:numCache>
            </c:numRef>
          </c:cat>
          <c:val>
            <c:numRef>
              <c:f>'3.3.3'!$D$5:$D$10</c:f>
              <c:numCache>
                <c:formatCode>0.0</c:formatCode>
                <c:ptCount val="6"/>
                <c:pt idx="0">
                  <c:v>21.9</c:v>
                </c:pt>
                <c:pt idx="1">
                  <c:v>13.6</c:v>
                </c:pt>
                <c:pt idx="2">
                  <c:v>7.8</c:v>
                </c:pt>
                <c:pt idx="3">
                  <c:v>-14.5</c:v>
                </c:pt>
                <c:pt idx="4">
                  <c:v>16.2</c:v>
                </c:pt>
                <c:pt idx="5">
                  <c:v>6.5</c:v>
                </c:pt>
              </c:numCache>
            </c:numRef>
          </c:val>
          <c:smooth val="0"/>
          <c:extLst>
            <c:ext xmlns:c16="http://schemas.microsoft.com/office/drawing/2014/chart" uri="{C3380CC4-5D6E-409C-BE32-E72D297353CC}">
              <c16:uniqueId val="{00000003-5B0F-424C-8FD9-12F80D1C02E2}"/>
            </c:ext>
          </c:extLst>
        </c:ser>
        <c:dLbls>
          <c:showLegendKey val="0"/>
          <c:showVal val="0"/>
          <c:showCatName val="0"/>
          <c:showSerName val="0"/>
          <c:showPercent val="0"/>
          <c:showBubbleSize val="0"/>
        </c:dLbls>
        <c:marker val="1"/>
        <c:smooth val="0"/>
        <c:axId val="125371904"/>
        <c:axId val="125373440"/>
      </c:lineChart>
      <c:catAx>
        <c:axId val="1253719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373440"/>
        <c:crosses val="autoZero"/>
        <c:auto val="1"/>
        <c:lblAlgn val="ctr"/>
        <c:lblOffset val="100"/>
        <c:noMultiLvlLbl val="0"/>
      </c:catAx>
      <c:valAx>
        <c:axId val="125373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371904"/>
        <c:crosses val="autoZero"/>
        <c:crossBetween val="between"/>
        <c:majorUnit val="20"/>
      </c:val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2.4896265560165973E-2"/>
          <c:y val="0.8411868279569892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4715587937409E-2"/>
          <c:y val="2.7318761384335154E-2"/>
          <c:w val="0.84920475708171328"/>
          <c:h val="0.67859562841530052"/>
        </c:manualLayout>
      </c:layout>
      <c:barChart>
        <c:barDir val="col"/>
        <c:grouping val="clustered"/>
        <c:varyColors val="0"/>
        <c:ser>
          <c:idx val="1"/>
          <c:order val="0"/>
          <c:tx>
            <c:strRef>
              <c:f>'3.3.4'!$B$1</c:f>
              <c:strCache>
                <c:ptCount val="1"/>
                <c:pt idx="0">
                  <c:v>Грошові перекази, млрд дол.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'3.3.4'!$B$4:$B$9</c:f>
              <c:numCache>
                <c:formatCode>0.0</c:formatCode>
                <c:ptCount val="6"/>
                <c:pt idx="0">
                  <c:v>9.3000000000000007</c:v>
                </c:pt>
                <c:pt idx="1">
                  <c:v>11.1</c:v>
                </c:pt>
                <c:pt idx="2">
                  <c:v>11.9</c:v>
                </c:pt>
                <c:pt idx="3">
                  <c:v>11.4</c:v>
                </c:pt>
                <c:pt idx="4">
                  <c:v>13</c:v>
                </c:pt>
                <c:pt idx="5">
                  <c:v>13.6</c:v>
                </c:pt>
              </c:numCache>
            </c:numRef>
          </c:val>
          <c:extLst>
            <c:ext xmlns:c16="http://schemas.microsoft.com/office/drawing/2014/chart" uri="{C3380CC4-5D6E-409C-BE32-E72D297353CC}">
              <c16:uniqueId val="{00000001-8D5D-4216-AA8F-4AC9414109E8}"/>
            </c:ext>
          </c:extLst>
        </c:ser>
        <c:ser>
          <c:idx val="3"/>
          <c:order val="2"/>
          <c:tx>
            <c:strRef>
              <c:f>'3.3.4'!$D$1</c:f>
              <c:strCache>
                <c:ptCount val="1"/>
                <c:pt idx="0">
                  <c:v>Чистий імпорт за статетю подорожі, млрд дол</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'3.3.4'!$D$4:$D$9</c:f>
              <c:numCache>
                <c:formatCode>0.0</c:formatCode>
                <c:ptCount val="6"/>
                <c:pt idx="0">
                  <c:v>5.9</c:v>
                </c:pt>
                <c:pt idx="1">
                  <c:v>6.5</c:v>
                </c:pt>
                <c:pt idx="2">
                  <c:v>6.9</c:v>
                </c:pt>
                <c:pt idx="3">
                  <c:v>4.3</c:v>
                </c:pt>
                <c:pt idx="4">
                  <c:v>5.8</c:v>
                </c:pt>
                <c:pt idx="5">
                  <c:v>7.3</c:v>
                </c:pt>
              </c:numCache>
            </c:numRef>
          </c:val>
          <c:extLst>
            <c:ext xmlns:c16="http://schemas.microsoft.com/office/drawing/2014/chart" uri="{C3380CC4-5D6E-409C-BE32-E72D297353CC}">
              <c16:uniqueId val="{00000003-8D5D-4216-AA8F-4AC9414109E8}"/>
            </c:ext>
          </c:extLst>
        </c:ser>
        <c:dLbls>
          <c:showLegendKey val="0"/>
          <c:showVal val="0"/>
          <c:showCatName val="0"/>
          <c:showSerName val="0"/>
          <c:showPercent val="0"/>
          <c:showBubbleSize val="0"/>
        </c:dLbls>
        <c:gapWidth val="50"/>
        <c:axId val="125456768"/>
        <c:axId val="125458304"/>
      </c:barChart>
      <c:lineChart>
        <c:grouping val="standard"/>
        <c:varyColors val="0"/>
        <c:ser>
          <c:idx val="2"/>
          <c:order val="1"/>
          <c:tx>
            <c:strRef>
              <c:f>'3.3.4'!$C$1</c:f>
              <c:strCache>
                <c:ptCount val="1"/>
                <c:pt idx="0">
                  <c:v>Грошові перекази, р/р % (п.ш.)</c:v>
                </c:pt>
              </c:strCache>
            </c:strRef>
          </c:tx>
          <c:spPr>
            <a:ln w="25400" cap="rnd" cmpd="sng">
              <a:solidFill>
                <a:srgbClr val="91C864"/>
              </a:solidFill>
              <a:prstDash val="solid"/>
              <a:round/>
            </a:ln>
            <a:effectLst/>
          </c:spPr>
          <c:marker>
            <c:symbol val="none"/>
          </c:marker>
          <c:val>
            <c:numRef>
              <c:f>'3.3.4'!$C$4:$C$9</c:f>
              <c:numCache>
                <c:formatCode>0.0</c:formatCode>
                <c:ptCount val="6"/>
                <c:pt idx="0">
                  <c:v>22.9</c:v>
                </c:pt>
                <c:pt idx="1">
                  <c:v>19.899999999999999</c:v>
                </c:pt>
                <c:pt idx="2">
                  <c:v>7.3</c:v>
                </c:pt>
                <c:pt idx="3">
                  <c:v>-4.3</c:v>
                </c:pt>
                <c:pt idx="4">
                  <c:v>13.7</c:v>
                </c:pt>
                <c:pt idx="5">
                  <c:v>4.5999999999999996</c:v>
                </c:pt>
              </c:numCache>
            </c:numRef>
          </c:val>
          <c:smooth val="0"/>
          <c:extLst>
            <c:ext xmlns:c16="http://schemas.microsoft.com/office/drawing/2014/chart" uri="{C3380CC4-5D6E-409C-BE32-E72D297353CC}">
              <c16:uniqueId val="{00000002-8D5D-4216-AA8F-4AC9414109E8}"/>
            </c:ext>
          </c:extLst>
        </c:ser>
        <c:ser>
          <c:idx val="4"/>
          <c:order val="3"/>
          <c:tx>
            <c:strRef>
              <c:f>'3.3.4'!$E$1</c:f>
              <c:strCache>
                <c:ptCount val="1"/>
                <c:pt idx="0">
                  <c:v>Чистий імпорт за статетю подорожі, р/р % (п.ш.)</c:v>
                </c:pt>
              </c:strCache>
            </c:strRef>
          </c:tx>
          <c:spPr>
            <a:ln w="25400" cap="rnd" cmpd="sng">
              <a:solidFill>
                <a:srgbClr val="DC4B64"/>
              </a:solidFill>
              <a:prstDash val="solid"/>
              <a:round/>
            </a:ln>
            <a:effectLst/>
          </c:spPr>
          <c:marker>
            <c:symbol val="none"/>
          </c:marker>
          <c:val>
            <c:numRef>
              <c:f>'3.3.4'!$E$4:$E$9</c:f>
              <c:numCache>
                <c:formatCode>General</c:formatCode>
                <c:ptCount val="6"/>
                <c:pt idx="0">
                  <c:v>19.8</c:v>
                </c:pt>
                <c:pt idx="1">
                  <c:v>10.1</c:v>
                </c:pt>
                <c:pt idx="2">
                  <c:v>6.9</c:v>
                </c:pt>
                <c:pt idx="3">
                  <c:v>-38.200000000000003</c:v>
                </c:pt>
                <c:pt idx="4">
                  <c:v>36.700000000000003</c:v>
                </c:pt>
                <c:pt idx="5">
                  <c:v>25.2</c:v>
                </c:pt>
              </c:numCache>
            </c:numRef>
          </c:val>
          <c:smooth val="0"/>
          <c:extLst>
            <c:ext xmlns:c16="http://schemas.microsoft.com/office/drawing/2014/chart" uri="{C3380CC4-5D6E-409C-BE32-E72D297353CC}">
              <c16:uniqueId val="{00000004-8D5D-4216-AA8F-4AC9414109E8}"/>
            </c:ext>
          </c:extLst>
        </c:ser>
        <c:dLbls>
          <c:showLegendKey val="0"/>
          <c:showVal val="0"/>
          <c:showCatName val="0"/>
          <c:showSerName val="0"/>
          <c:showPercent val="0"/>
          <c:showBubbleSize val="0"/>
        </c:dLbls>
        <c:marker val="1"/>
        <c:smooth val="0"/>
        <c:axId val="125461632"/>
        <c:axId val="125459840"/>
      </c:lineChart>
      <c:catAx>
        <c:axId val="125456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58304"/>
        <c:crosses val="autoZero"/>
        <c:auto val="1"/>
        <c:lblAlgn val="ctr"/>
        <c:lblOffset val="100"/>
        <c:noMultiLvlLbl val="0"/>
      </c:catAx>
      <c:valAx>
        <c:axId val="12545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56768"/>
        <c:crosses val="autoZero"/>
        <c:crossBetween val="between"/>
      </c:valAx>
      <c:valAx>
        <c:axId val="125459840"/>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61632"/>
        <c:crosses val="max"/>
        <c:crossBetween val="between"/>
        <c:majorUnit val="40"/>
      </c:valAx>
      <c:catAx>
        <c:axId val="125461632"/>
        <c:scaling>
          <c:orientation val="minMax"/>
        </c:scaling>
        <c:delete val="1"/>
        <c:axPos val="b"/>
        <c:majorTickMark val="out"/>
        <c:minorTickMark val="none"/>
        <c:tickLblPos val="nextTo"/>
        <c:crossAx val="125459840"/>
        <c:crosses val="autoZero"/>
        <c:auto val="1"/>
        <c:lblAlgn val="ctr"/>
        <c:lblOffset val="100"/>
        <c:noMultiLvlLbl val="0"/>
      </c:cat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3.3195020746887967E-2"/>
          <c:y val="0.78965072833040606"/>
          <c:w val="0.9294605809128631"/>
          <c:h val="0.2032854538125844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0.3</c:v>
                </c:pt>
                <c:pt idx="1">
                  <c:v>1.4</c:v>
                </c:pt>
                <c:pt idx="2">
                  <c:v>2</c:v>
                </c:pt>
                <c:pt idx="3">
                  <c:v>-3.9</c:v>
                </c:pt>
                <c:pt idx="4">
                  <c:v>0.3</c:v>
                </c:pt>
                <c:pt idx="5">
                  <c:v>0.1</c:v>
                </c:pt>
                <c:pt idx="6" formatCode="General">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-2.6</c:v>
                </c:pt>
                <c:pt idx="4">
                  <c:v>-4.7</c:v>
                </c:pt>
                <c:pt idx="5">
                  <c:v>-3</c:v>
                </c:pt>
                <c:pt idx="6">
                  <c:v>-1.5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3.8</c:v>
                </c:pt>
                <c:pt idx="1">
                  <c:v>3.7</c:v>
                </c:pt>
                <c:pt idx="2">
                  <c:v>4.5</c:v>
                </c:pt>
                <c:pt idx="3">
                  <c:v>5.2</c:v>
                </c:pt>
                <c:pt idx="4">
                  <c:v>-1.6</c:v>
                </c:pt>
                <c:pt idx="5">
                  <c:v>3.5</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8</c:v>
                </c:pt>
                <c:pt idx="4">
                  <c:v>1.3</c:v>
                </c:pt>
                <c:pt idx="5">
                  <c:v>2.2000000000000002</c:v>
                </c:pt>
                <c:pt idx="6">
                  <c:v>3.6</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-0.3</c:v>
                </c:pt>
                <c:pt idx="5">
                  <c:v>4.2</c:v>
                </c:pt>
                <c:pt idx="6" formatCode="General">
                  <c:v>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26098816"/>
        <c:axId val="126108800"/>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7.3</c:v>
                </c:pt>
                <c:pt idx="4">
                  <c:v>1.4</c:v>
                </c:pt>
                <c:pt idx="5">
                  <c:v>5.9</c:v>
                </c:pt>
                <c:pt idx="6" formatCode="@">
                  <c:v>8.6</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3.1</c:v>
                </c:pt>
                <c:pt idx="1">
                  <c:v>6.1</c:v>
                </c:pt>
                <c:pt idx="2">
                  <c:v>9.3000000000000007</c:v>
                </c:pt>
                <c:pt idx="3">
                  <c:v>10.199999999999999</c:v>
                </c:pt>
                <c:pt idx="4">
                  <c:v>-5</c:v>
                </c:pt>
                <c:pt idx="5">
                  <c:v>6.9</c:v>
                </c:pt>
                <c:pt idx="6" formatCode="General">
                  <c:v>9.6999999999999993</c:v>
                </c:pt>
              </c:numCache>
            </c:numRef>
          </c:val>
          <c:smooth val="0"/>
          <c:extLst>
            <c:ext xmlns:c16="http://schemas.microsoft.com/office/drawing/2014/chart" uri="{C3380CC4-5D6E-409C-BE32-E72D297353CC}">
              <c16:uniqueId val="{00000005-2672-4C5E-89CA-EBA8ED81C9BE}"/>
            </c:ext>
          </c:extLst>
        </c:ser>
        <c:ser>
          <c:idx val="7"/>
          <c:order val="7"/>
          <c:tx>
            <c:strRef>
              <c:f>'3.3.5'!$I$1</c:f>
              <c:strCache>
                <c:ptCount val="1"/>
                <c:pt idx="0">
                  <c:v>Фінансовий рахунок (без зміни методології)</c:v>
                </c:pt>
              </c:strCache>
            </c:strRef>
          </c:tx>
          <c:spPr>
            <a:ln>
              <a:solidFill>
                <a:srgbClr val="DC4B64"/>
              </a:solidFill>
              <a:prstDash val="dash"/>
            </a:ln>
          </c:spPr>
          <c:marker>
            <c:symbol val="none"/>
          </c:marker>
          <c:val>
            <c:numRef>
              <c:f>'3.3.5'!$I$5:$I$11</c:f>
              <c:numCache>
                <c:formatCode>0.0</c:formatCode>
                <c:ptCount val="7"/>
                <c:pt idx="0">
                  <c:v>2.6</c:v>
                </c:pt>
                <c:pt idx="1">
                  <c:v>5</c:v>
                </c:pt>
                <c:pt idx="2">
                  <c:v>7.2</c:v>
                </c:pt>
                <c:pt idx="3">
                  <c:v>7.3</c:v>
                </c:pt>
                <c:pt idx="4">
                  <c:v>-2.1</c:v>
                </c:pt>
                <c:pt idx="5">
                  <c:v>5.6</c:v>
                </c:pt>
                <c:pt idx="6" formatCode="@">
                  <c:v>7.4</c:v>
                </c:pt>
              </c:numCache>
            </c:numRef>
          </c:val>
          <c:smooth val="0"/>
          <c:extLst>
            <c:ext xmlns:c16="http://schemas.microsoft.com/office/drawing/2014/chart" uri="{C3380CC4-5D6E-409C-BE32-E72D297353CC}">
              <c16:uniqueId val="{00000000-3316-40D4-9E1B-7C4F605D03F9}"/>
            </c:ext>
          </c:extLst>
        </c:ser>
        <c:dLbls>
          <c:showLegendKey val="0"/>
          <c:showVal val="0"/>
          <c:showCatName val="0"/>
          <c:showSerName val="0"/>
          <c:showPercent val="0"/>
          <c:showBubbleSize val="0"/>
        </c:dLbls>
        <c:marker val="1"/>
        <c:smooth val="0"/>
        <c:axId val="126112128"/>
        <c:axId val="126110336"/>
      </c:lineChart>
      <c:catAx>
        <c:axId val="126098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6108800"/>
        <c:crosses val="autoZero"/>
        <c:auto val="1"/>
        <c:lblAlgn val="ctr"/>
        <c:lblOffset val="100"/>
        <c:noMultiLvlLbl val="0"/>
      </c:catAx>
      <c:valAx>
        <c:axId val="12610880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098816"/>
        <c:crosses val="autoZero"/>
        <c:crossBetween val="between"/>
        <c:majorUnit val="5"/>
      </c:valAx>
      <c:valAx>
        <c:axId val="126110336"/>
        <c:scaling>
          <c:orientation val="minMax"/>
        </c:scaling>
        <c:delete val="1"/>
        <c:axPos val="r"/>
        <c:numFmt formatCode="#,##0" sourceLinked="0"/>
        <c:majorTickMark val="in"/>
        <c:minorTickMark val="none"/>
        <c:tickLblPos val="nextTo"/>
        <c:crossAx val="126112128"/>
        <c:crosses val="max"/>
        <c:crossBetween val="between"/>
      </c:valAx>
      <c:catAx>
        <c:axId val="126112128"/>
        <c:scaling>
          <c:orientation val="minMax"/>
        </c:scaling>
        <c:delete val="1"/>
        <c:axPos val="b"/>
        <c:numFmt formatCode="General" sourceLinked="1"/>
        <c:majorTickMark val="out"/>
        <c:minorTickMark val="none"/>
        <c:tickLblPos val="nextTo"/>
        <c:crossAx val="126110336"/>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29.8</c:v>
                </c:pt>
                <c:pt idx="5">
                  <c:v>32.700000000000003</c:v>
                </c:pt>
                <c:pt idx="6">
                  <c:v>32.700000000000003</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27.2</c:v>
                </c:pt>
                <c:pt idx="5">
                  <c:v>28.6</c:v>
                </c:pt>
                <c:pt idx="6">
                  <c:v>28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27740160"/>
        <c:axId val="127750144"/>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4.7</c:v>
                </c:pt>
                <c:pt idx="4">
                  <c:v>4.3</c:v>
                </c:pt>
                <c:pt idx="5">
                  <c:v>4.2</c:v>
                </c:pt>
                <c:pt idx="6">
                  <c:v>3.9</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4.8</c:v>
                </c:pt>
                <c:pt idx="4">
                  <c:v>4.8</c:v>
                </c:pt>
                <c:pt idx="5">
                  <c:v>4.9000000000000004</c:v>
                </c:pt>
                <c:pt idx="6">
                  <c:v>4.5999999999999996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27753216"/>
        <c:axId val="127751680"/>
      </c:lineChart>
      <c:catAx>
        <c:axId val="1277401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7750144"/>
        <c:crosses val="autoZero"/>
        <c:auto val="1"/>
        <c:lblAlgn val="ctr"/>
        <c:lblOffset val="100"/>
        <c:tickLblSkip val="1"/>
        <c:tickMarkSkip val="4"/>
        <c:noMultiLvlLbl val="0"/>
      </c:catAx>
      <c:valAx>
        <c:axId val="12775014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40160"/>
        <c:crosses val="autoZero"/>
        <c:crossBetween val="between"/>
        <c:majorUnit val="5"/>
      </c:valAx>
      <c:valAx>
        <c:axId val="127751680"/>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53216"/>
        <c:crosses val="max"/>
        <c:crossBetween val="between"/>
        <c:majorUnit val="1"/>
      </c:valAx>
      <c:catAx>
        <c:axId val="127753216"/>
        <c:scaling>
          <c:orientation val="minMax"/>
        </c:scaling>
        <c:delete val="1"/>
        <c:axPos val="b"/>
        <c:numFmt formatCode="General" sourceLinked="1"/>
        <c:majorTickMark val="out"/>
        <c:minorTickMark val="none"/>
        <c:tickLblPos val="nextTo"/>
        <c:crossAx val="127751680"/>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5.21</c:v>
                </c:pt>
                <c:pt idx="11">
                  <c:v>4.3899999999999997</c:v>
                </c:pt>
                <c:pt idx="12">
                  <c:v>3.16</c:v>
                </c:pt>
                <c:pt idx="13">
                  <c:v>2.23</c:v>
                </c:pt>
                <c:pt idx="14">
                  <c:v>1.29</c:v>
                </c:pt>
                <c:pt idx="15">
                  <c:v>1.03</c:v>
                </c:pt>
                <c:pt idx="16">
                  <c:v>0.73</c:v>
                </c:pt>
                <c:pt idx="17">
                  <c:v>0.49</c:v>
                </c:pt>
                <c:pt idx="18">
                  <c:v>0.32</c:v>
                </c:pt>
                <c:pt idx="19">
                  <c:v>0.2</c:v>
                </c:pt>
              </c:numCache>
            </c:numRef>
          </c:val>
          <c:extLst>
            <c:ext xmlns:c16="http://schemas.microsoft.com/office/drawing/2014/chart" uri="{C3380CC4-5D6E-409C-BE32-E72D297353CC}">
              <c16:uniqueId val="{00000000-7826-45B7-9725-B0B8DCD17A7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10">
                  <c:v>0.28999999999999998</c:v>
                </c:pt>
                <c:pt idx="11">
                  <c:v>0.59</c:v>
                </c:pt>
                <c:pt idx="12">
                  <c:v>1.04</c:v>
                </c:pt>
                <c:pt idx="13">
                  <c:v>1.39</c:v>
                </c:pt>
                <c:pt idx="14">
                  <c:v>1.87</c:v>
                </c:pt>
                <c:pt idx="15">
                  <c:v>2.0099999999999998</c:v>
                </c:pt>
                <c:pt idx="16">
                  <c:v>2.12</c:v>
                </c:pt>
                <c:pt idx="17">
                  <c:v>2.21</c:v>
                </c:pt>
                <c:pt idx="18">
                  <c:v>2.27</c:v>
                </c:pt>
                <c:pt idx="19">
                  <c:v>2.3199999999999998</c:v>
                </c:pt>
              </c:numCache>
            </c:numRef>
          </c:val>
          <c:extLst>
            <c:ext xmlns:c16="http://schemas.microsoft.com/office/drawing/2014/chart" uri="{C3380CC4-5D6E-409C-BE32-E72D297353CC}">
              <c16:uniqueId val="{00000001-7826-45B7-9725-B0B8DCD17A7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10">
                  <c:v>0.18</c:v>
                </c:pt>
                <c:pt idx="11">
                  <c:v>0.37</c:v>
                </c:pt>
                <c:pt idx="12">
                  <c:v>0.66</c:v>
                </c:pt>
                <c:pt idx="13">
                  <c:v>0.87</c:v>
                </c:pt>
                <c:pt idx="14">
                  <c:v>1.18</c:v>
                </c:pt>
                <c:pt idx="15">
                  <c:v>1.27</c:v>
                </c:pt>
                <c:pt idx="16">
                  <c:v>1.34</c:v>
                </c:pt>
                <c:pt idx="17">
                  <c:v>1.39</c:v>
                </c:pt>
                <c:pt idx="18">
                  <c:v>1.43</c:v>
                </c:pt>
                <c:pt idx="19">
                  <c:v>1.46</c:v>
                </c:pt>
              </c:numCache>
            </c:numRef>
          </c:val>
          <c:extLst>
            <c:ext xmlns:c16="http://schemas.microsoft.com/office/drawing/2014/chart" uri="{C3380CC4-5D6E-409C-BE32-E72D297353CC}">
              <c16:uniqueId val="{00000002-7826-45B7-9725-B0B8DCD17A7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10">
                  <c:v>0.15</c:v>
                </c:pt>
                <c:pt idx="11">
                  <c:v>0.31</c:v>
                </c:pt>
                <c:pt idx="12">
                  <c:v>0.55000000000000004</c:v>
                </c:pt>
                <c:pt idx="13">
                  <c:v>0.73</c:v>
                </c:pt>
                <c:pt idx="14">
                  <c:v>0.98</c:v>
                </c:pt>
                <c:pt idx="15">
                  <c:v>1.05</c:v>
                </c:pt>
                <c:pt idx="16">
                  <c:v>1.1100000000000001</c:v>
                </c:pt>
                <c:pt idx="17">
                  <c:v>1.1599999999999999</c:v>
                </c:pt>
                <c:pt idx="18">
                  <c:v>1.19</c:v>
                </c:pt>
                <c:pt idx="19">
                  <c:v>1.21</c:v>
                </c:pt>
              </c:numCache>
            </c:numRef>
          </c:val>
          <c:extLst>
            <c:ext xmlns:c16="http://schemas.microsoft.com/office/drawing/2014/chart" uri="{C3380CC4-5D6E-409C-BE32-E72D297353CC}">
              <c16:uniqueId val="{00000003-7826-45B7-9725-B0B8DCD17A7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10">
                  <c:v>0.16</c:v>
                </c:pt>
                <c:pt idx="11">
                  <c:v>0.34</c:v>
                </c:pt>
                <c:pt idx="12">
                  <c:v>0.59</c:v>
                </c:pt>
                <c:pt idx="13">
                  <c:v>0.79</c:v>
                </c:pt>
                <c:pt idx="14">
                  <c:v>1.06</c:v>
                </c:pt>
                <c:pt idx="15">
                  <c:v>1.1399999999999999</c:v>
                </c:pt>
                <c:pt idx="16">
                  <c:v>1.2</c:v>
                </c:pt>
                <c:pt idx="17">
                  <c:v>1.25</c:v>
                </c:pt>
                <c:pt idx="18">
                  <c:v>1.29</c:v>
                </c:pt>
                <c:pt idx="19">
                  <c:v>1.31</c:v>
                </c:pt>
              </c:numCache>
            </c:numRef>
          </c:val>
          <c:extLst>
            <c:ext xmlns:c16="http://schemas.microsoft.com/office/drawing/2014/chart" uri="{C3380CC4-5D6E-409C-BE32-E72D297353CC}">
              <c16:uniqueId val="{00000004-7826-45B7-9725-B0B8DCD17A7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10">
                  <c:v>0.23</c:v>
                </c:pt>
                <c:pt idx="11">
                  <c:v>0.48</c:v>
                </c:pt>
                <c:pt idx="12">
                  <c:v>0.85</c:v>
                </c:pt>
                <c:pt idx="13">
                  <c:v>1.1200000000000001</c:v>
                </c:pt>
                <c:pt idx="14">
                  <c:v>1.51</c:v>
                </c:pt>
                <c:pt idx="15">
                  <c:v>1.63</c:v>
                </c:pt>
                <c:pt idx="16">
                  <c:v>1.72</c:v>
                </c:pt>
                <c:pt idx="17">
                  <c:v>1.79</c:v>
                </c:pt>
                <c:pt idx="18">
                  <c:v>1.84</c:v>
                </c:pt>
                <c:pt idx="19">
                  <c:v>1.88</c:v>
                </c:pt>
              </c:numCache>
            </c:numRef>
          </c:val>
          <c:extLst>
            <c:ext xmlns:c16="http://schemas.microsoft.com/office/drawing/2014/chart" uri="{C3380CC4-5D6E-409C-BE32-E72D297353CC}">
              <c16:uniqueId val="{00000005-7826-45B7-9725-B0B8DCD17A7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10">
                  <c:v>0.22</c:v>
                </c:pt>
                <c:pt idx="11">
                  <c:v>0.44</c:v>
                </c:pt>
                <c:pt idx="12">
                  <c:v>0.78</c:v>
                </c:pt>
                <c:pt idx="13">
                  <c:v>1.04</c:v>
                </c:pt>
                <c:pt idx="14">
                  <c:v>1.4</c:v>
                </c:pt>
                <c:pt idx="15">
                  <c:v>1.5</c:v>
                </c:pt>
                <c:pt idx="16">
                  <c:v>1.59</c:v>
                </c:pt>
                <c:pt idx="17">
                  <c:v>1.65</c:v>
                </c:pt>
                <c:pt idx="18">
                  <c:v>1.7</c:v>
                </c:pt>
                <c:pt idx="19">
                  <c:v>1.73</c:v>
                </c:pt>
              </c:numCache>
            </c:numRef>
          </c:val>
          <c:extLst>
            <c:ext xmlns:c16="http://schemas.microsoft.com/office/drawing/2014/chart" uri="{C3380CC4-5D6E-409C-BE32-E72D297353CC}">
              <c16:uniqueId val="{00000006-7826-45B7-9725-B0B8DCD17A7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10">
                  <c:v>0.26</c:v>
                </c:pt>
                <c:pt idx="11">
                  <c:v>0.53</c:v>
                </c:pt>
                <c:pt idx="12">
                  <c:v>0.94</c:v>
                </c:pt>
                <c:pt idx="13">
                  <c:v>1.25</c:v>
                </c:pt>
                <c:pt idx="14">
                  <c:v>1.68</c:v>
                </c:pt>
                <c:pt idx="15">
                  <c:v>1.81</c:v>
                </c:pt>
                <c:pt idx="16">
                  <c:v>1.91</c:v>
                </c:pt>
                <c:pt idx="17">
                  <c:v>1.99</c:v>
                </c:pt>
                <c:pt idx="18">
                  <c:v>2.0499999999999998</c:v>
                </c:pt>
                <c:pt idx="19">
                  <c:v>2.09</c:v>
                </c:pt>
              </c:numCache>
            </c:numRef>
          </c:val>
          <c:extLst>
            <c:ext xmlns:c16="http://schemas.microsoft.com/office/drawing/2014/chart" uri="{C3380CC4-5D6E-409C-BE32-E72D297353CC}">
              <c16:uniqueId val="{00000007-7826-45B7-9725-B0B8DCD17A7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10">
                  <c:v>0.41</c:v>
                </c:pt>
                <c:pt idx="11">
                  <c:v>0.85</c:v>
                </c:pt>
                <c:pt idx="12">
                  <c:v>1.49</c:v>
                </c:pt>
                <c:pt idx="13">
                  <c:v>1.98</c:v>
                </c:pt>
                <c:pt idx="14">
                  <c:v>2.67</c:v>
                </c:pt>
                <c:pt idx="15">
                  <c:v>2.87</c:v>
                </c:pt>
                <c:pt idx="16">
                  <c:v>3.03</c:v>
                </c:pt>
                <c:pt idx="17">
                  <c:v>3.15</c:v>
                </c:pt>
                <c:pt idx="18">
                  <c:v>3.24</c:v>
                </c:pt>
                <c:pt idx="19">
                  <c:v>3.31</c:v>
                </c:pt>
              </c:numCache>
            </c:numRef>
          </c:val>
          <c:extLst>
            <c:ext xmlns:c16="http://schemas.microsoft.com/office/drawing/2014/chart" uri="{C3380CC4-5D6E-409C-BE32-E72D297353CC}">
              <c16:uniqueId val="{00000008-7826-45B7-9725-B0B8DCD17A79}"/>
            </c:ext>
          </c:extLst>
        </c:ser>
        <c:dLbls>
          <c:showLegendKey val="0"/>
          <c:showVal val="0"/>
          <c:showCatName val="0"/>
          <c:showSerName val="0"/>
          <c:showPercent val="0"/>
          <c:showBubbleSize val="0"/>
        </c:dLbls>
        <c:axId val="127661184"/>
        <c:axId val="127662720"/>
      </c:areaChart>
      <c:lineChart>
        <c:grouping val="standard"/>
        <c:varyColors val="0"/>
        <c:ser>
          <c:idx val="8"/>
          <c:order val="9"/>
          <c:tx>
            <c:strRef>
              <c:f>'3.4.1'!$B$1</c:f>
              <c:strCache>
                <c:ptCount val="1"/>
                <c:pt idx="0">
                  <c:v>Поточний прогноз</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6</c:v>
                </c:pt>
                <c:pt idx="12">
                  <c:v>6</c:v>
                </c:pt>
                <c:pt idx="13">
                  <c:v>6</c:v>
                </c:pt>
                <c:pt idx="14">
                  <c:v>6.38</c:v>
                </c:pt>
                <c:pt idx="15">
                  <c:v>6.5</c:v>
                </c:pt>
                <c:pt idx="16">
                  <c:v>6.5</c:v>
                </c:pt>
                <c:pt idx="17">
                  <c:v>6.5</c:v>
                </c:pt>
                <c:pt idx="18">
                  <c:v>6.5</c:v>
                </c:pt>
                <c:pt idx="19">
                  <c:v>6.5</c:v>
                </c:pt>
              </c:numCache>
            </c:numRef>
          </c:val>
          <c:smooth val="0"/>
          <c:extLst>
            <c:ext xmlns:c16="http://schemas.microsoft.com/office/drawing/2014/chart" uri="{C3380CC4-5D6E-409C-BE32-E72D297353CC}">
              <c16:uniqueId val="{00000009-7826-45B7-9725-B0B8DCD17A79}"/>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10">
                  <c:v>7</c:v>
                </c:pt>
                <c:pt idx="11">
                  <c:v>7</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A-7826-45B7-9725-B0B8DCD17A79}"/>
            </c:ext>
          </c:extLst>
        </c:ser>
        <c:dLbls>
          <c:showLegendKey val="0"/>
          <c:showVal val="0"/>
          <c:showCatName val="0"/>
          <c:showSerName val="0"/>
          <c:showPercent val="0"/>
          <c:showBubbleSize val="0"/>
        </c:dLbls>
        <c:marker val="1"/>
        <c:smooth val="0"/>
        <c:axId val="127661184"/>
        <c:axId val="127662720"/>
      </c:lineChart>
      <c:catAx>
        <c:axId val="127661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7662720"/>
        <c:crossesAt val="-4"/>
        <c:auto val="1"/>
        <c:lblAlgn val="ctr"/>
        <c:lblOffset val="100"/>
        <c:tickLblSkip val="1"/>
        <c:tickMarkSkip val="4"/>
        <c:noMultiLvlLbl val="0"/>
      </c:catAx>
      <c:valAx>
        <c:axId val="12766272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7661184"/>
        <c:crosses val="autoZero"/>
        <c:crossBetween val="between"/>
        <c:majorUnit val="4"/>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'B.1.2'!$K$1</c:f>
              <c:strCache>
                <c:ptCount val="1"/>
                <c:pt idx="0">
                  <c:v>Німеччина</c:v>
                </c:pt>
              </c:strCache>
            </c:strRef>
          </c:tx>
          <c:spPr>
            <a:ln w="25400" cmpd="sng">
              <a:solidFill>
                <a:srgbClr val="DC4B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'B.1.2'!$K$4:$K$21</c:f>
              <c:numCache>
                <c:formatCode>0.0</c:formatCode>
                <c:ptCount val="18"/>
                <c:pt idx="0">
                  <c:v>3.5</c:v>
                </c:pt>
                <c:pt idx="1">
                  <c:v>4.5999999999999996</c:v>
                </c:pt>
                <c:pt idx="2">
                  <c:v>4.7</c:v>
                </c:pt>
                <c:pt idx="3">
                  <c:v>4.5</c:v>
                </c:pt>
                <c:pt idx="4">
                  <c:v>3.8</c:v>
                </c:pt>
                <c:pt idx="5">
                  <c:v>3.2</c:v>
                </c:pt>
                <c:pt idx="6">
                  <c:v>3.5</c:v>
                </c:pt>
                <c:pt idx="7">
                  <c:v>2.9</c:v>
                </c:pt>
                <c:pt idx="8">
                  <c:v>1.9</c:v>
                </c:pt>
                <c:pt idx="9">
                  <c:v>0.9</c:v>
                </c:pt>
                <c:pt idx="10">
                  <c:v>-0.3</c:v>
                </c:pt>
                <c:pt idx="11">
                  <c:v>2.5</c:v>
                </c:pt>
                <c:pt idx="12">
                  <c:v>2.5</c:v>
                </c:pt>
                <c:pt idx="13">
                  <c:v>1.7</c:v>
                </c:pt>
                <c:pt idx="14">
                  <c:v>0.6</c:v>
                </c:pt>
                <c:pt idx="15">
                  <c:v>-0.3</c:v>
                </c:pt>
                <c:pt idx="16">
                  <c:v>-1.4</c:v>
                </c:pt>
                <c:pt idx="17">
                  <c:v>-0.9</c:v>
                </c:pt>
              </c:numCache>
            </c:numRef>
          </c:val>
          <c:smooth val="0"/>
          <c:extLst>
            <c:ext xmlns:c16="http://schemas.microsoft.com/office/drawing/2014/chart" uri="{C3380CC4-5D6E-409C-BE32-E72D297353CC}">
              <c16:uniqueId val="{00000000-A66A-4CCB-867D-A80EB0FC5C71}"/>
            </c:ext>
          </c:extLst>
        </c:ser>
        <c:ser>
          <c:idx val="2"/>
          <c:order val="1"/>
          <c:tx>
            <c:strRef>
              <c:f>'B.1.2'!$L$1</c:f>
              <c:strCache>
                <c:ptCount val="1"/>
                <c:pt idx="0">
                  <c:v>Польща</c:v>
                </c:pt>
              </c:strCache>
            </c:strRef>
          </c:tx>
          <c:spPr>
            <a:ln w="25400" cmpd="sng">
              <a:solidFill>
                <a:srgbClr val="46AFE6"/>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'B.1.2'!$L$4:$L$21</c:f>
              <c:numCache>
                <c:formatCode>0.0</c:formatCode>
                <c:ptCount val="18"/>
                <c:pt idx="0">
                  <c:v>-1.2</c:v>
                </c:pt>
                <c:pt idx="1">
                  <c:v>-0.9</c:v>
                </c:pt>
                <c:pt idx="2">
                  <c:v>-0.6</c:v>
                </c:pt>
                <c:pt idx="3">
                  <c:v>-0.2</c:v>
                </c:pt>
                <c:pt idx="4">
                  <c:v>-0.4</c:v>
                </c:pt>
                <c:pt idx="5">
                  <c:v>-0.5</c:v>
                </c:pt>
                <c:pt idx="6">
                  <c:v>-0.5</c:v>
                </c:pt>
                <c:pt idx="7">
                  <c:v>-0.8</c:v>
                </c:pt>
                <c:pt idx="8">
                  <c:v>-1</c:v>
                </c:pt>
                <c:pt idx="9">
                  <c:v>-1.1000000000000001</c:v>
                </c:pt>
                <c:pt idx="10">
                  <c:v>-1.1000000000000001</c:v>
                </c:pt>
                <c:pt idx="11">
                  <c:v>-1</c:v>
                </c:pt>
                <c:pt idx="12">
                  <c:v>3.5</c:v>
                </c:pt>
                <c:pt idx="13">
                  <c:v>4.5</c:v>
                </c:pt>
                <c:pt idx="14">
                  <c:v>4.4000000000000004</c:v>
                </c:pt>
                <c:pt idx="15">
                  <c:v>4.0999999999999996</c:v>
                </c:pt>
                <c:pt idx="16">
                  <c:v>4</c:v>
                </c:pt>
                <c:pt idx="17">
                  <c:v>4</c:v>
                </c:pt>
              </c:numCache>
            </c:numRef>
          </c:val>
          <c:smooth val="0"/>
          <c:extLst>
            <c:ext xmlns:c16="http://schemas.microsoft.com/office/drawing/2014/chart" uri="{C3380CC4-5D6E-409C-BE32-E72D297353CC}">
              <c16:uniqueId val="{00000001-A66A-4CCB-867D-A80EB0FC5C71}"/>
            </c:ext>
          </c:extLst>
        </c:ser>
        <c:ser>
          <c:idx val="3"/>
          <c:order val="2"/>
          <c:tx>
            <c:strRef>
              <c:f>'B.1.2'!$M$1</c:f>
              <c:strCache>
                <c:ptCount val="1"/>
                <c:pt idx="0">
                  <c:v>Туреччина</c:v>
                </c:pt>
              </c:strCache>
            </c:strRef>
          </c:tx>
          <c:spPr>
            <a:ln w="25400" cmpd="sng">
              <a:solidFill>
                <a:srgbClr val="005591"/>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'B.1.2'!$M$4:$M$21</c:f>
              <c:numCache>
                <c:formatCode>0.0</c:formatCode>
                <c:ptCount val="18"/>
                <c:pt idx="0">
                  <c:v>19.899999999999999</c:v>
                </c:pt>
                <c:pt idx="1">
                  <c:v>20</c:v>
                </c:pt>
                <c:pt idx="2">
                  <c:v>20.399999999999999</c:v>
                </c:pt>
                <c:pt idx="3">
                  <c:v>18.600000000000001</c:v>
                </c:pt>
                <c:pt idx="4">
                  <c:v>18.2</c:v>
                </c:pt>
                <c:pt idx="5">
                  <c:v>17.8</c:v>
                </c:pt>
                <c:pt idx="6">
                  <c:v>25</c:v>
                </c:pt>
                <c:pt idx="7">
                  <c:v>20.8</c:v>
                </c:pt>
                <c:pt idx="8">
                  <c:v>15.8</c:v>
                </c:pt>
                <c:pt idx="9">
                  <c:v>15.7</c:v>
                </c:pt>
                <c:pt idx="10">
                  <c:v>16</c:v>
                </c:pt>
                <c:pt idx="11">
                  <c:v>16.7</c:v>
                </c:pt>
                <c:pt idx="12">
                  <c:v>25.7</c:v>
                </c:pt>
                <c:pt idx="13">
                  <c:v>25.7</c:v>
                </c:pt>
                <c:pt idx="14">
                  <c:v>25.5</c:v>
                </c:pt>
                <c:pt idx="15">
                  <c:v>24.4</c:v>
                </c:pt>
                <c:pt idx="16">
                  <c:v>24.6</c:v>
                </c:pt>
                <c:pt idx="17">
                  <c:v>24.8</c:v>
                </c:pt>
              </c:numCache>
            </c:numRef>
          </c:val>
          <c:smooth val="0"/>
          <c:extLst>
            <c:ext xmlns:c16="http://schemas.microsoft.com/office/drawing/2014/chart" uri="{C3380CC4-5D6E-409C-BE32-E72D297353CC}">
              <c16:uniqueId val="{00000002-A66A-4CCB-867D-A80EB0FC5C71}"/>
            </c:ext>
          </c:extLst>
        </c:ser>
        <c:ser>
          <c:idx val="4"/>
          <c:order val="3"/>
          <c:tx>
            <c:strRef>
              <c:f>'B.1.2'!$N$1</c:f>
              <c:strCache>
                <c:ptCount val="1"/>
                <c:pt idx="0">
                  <c:v>Білорусь</c:v>
                </c:pt>
              </c:strCache>
            </c:strRef>
          </c:tx>
          <c:spPr>
            <a:ln w="25400" cmpd="sng">
              <a:solidFill>
                <a:srgbClr val="7D0532"/>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'B.1.2'!$N$4:$N$21</c:f>
              <c:numCache>
                <c:formatCode>0.0</c:formatCode>
                <c:ptCount val="18"/>
                <c:pt idx="0">
                  <c:v>8.1</c:v>
                </c:pt>
                <c:pt idx="1">
                  <c:v>13.9</c:v>
                </c:pt>
                <c:pt idx="2">
                  <c:v>13.7</c:v>
                </c:pt>
                <c:pt idx="3">
                  <c:v>13.7</c:v>
                </c:pt>
                <c:pt idx="4">
                  <c:v>13.7</c:v>
                </c:pt>
                <c:pt idx="5">
                  <c:v>13.8</c:v>
                </c:pt>
                <c:pt idx="6">
                  <c:v>14.7</c:v>
                </c:pt>
                <c:pt idx="7">
                  <c:v>14.7</c:v>
                </c:pt>
                <c:pt idx="8">
                  <c:v>14.8</c:v>
                </c:pt>
                <c:pt idx="9">
                  <c:v>15.5</c:v>
                </c:pt>
                <c:pt idx="10">
                  <c:v>15.9</c:v>
                </c:pt>
                <c:pt idx="11">
                  <c:v>15.9</c:v>
                </c:pt>
                <c:pt idx="12">
                  <c:v>15.5</c:v>
                </c:pt>
                <c:pt idx="13">
                  <c:v>7.2</c:v>
                </c:pt>
                <c:pt idx="14">
                  <c:v>7.1</c:v>
                </c:pt>
                <c:pt idx="15">
                  <c:v>7.1</c:v>
                </c:pt>
                <c:pt idx="16">
                  <c:v>7.1</c:v>
                </c:pt>
                <c:pt idx="17">
                  <c:v>7.3</c:v>
                </c:pt>
              </c:numCache>
            </c:numRef>
          </c:val>
          <c:smooth val="0"/>
          <c:extLst>
            <c:ext xmlns:c16="http://schemas.microsoft.com/office/drawing/2014/chart" uri="{C3380CC4-5D6E-409C-BE32-E72D297353CC}">
              <c16:uniqueId val="{00000003-A66A-4CCB-867D-A80EB0FC5C71}"/>
            </c:ext>
          </c:extLst>
        </c:ser>
        <c:ser>
          <c:idx val="5"/>
          <c:order val="4"/>
          <c:tx>
            <c:strRef>
              <c:f>'B.1.2'!$O$1</c:f>
              <c:strCache>
                <c:ptCount val="1"/>
                <c:pt idx="0">
                  <c:v>Росія</c:v>
                </c:pt>
              </c:strCache>
            </c:strRef>
          </c:tx>
          <c:spPr>
            <a:ln w="25400" cmpd="sng">
              <a:solidFill>
                <a:srgbClr val="91C8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'B.1.2'!$O$4:$O$21</c:f>
              <c:numCache>
                <c:formatCode>0.0</c:formatCode>
                <c:ptCount val="18"/>
                <c:pt idx="0">
                  <c:v>5.6</c:v>
                </c:pt>
                <c:pt idx="1">
                  <c:v>5.6</c:v>
                </c:pt>
                <c:pt idx="2">
                  <c:v>5.6</c:v>
                </c:pt>
                <c:pt idx="3">
                  <c:v>5.6</c:v>
                </c:pt>
                <c:pt idx="4">
                  <c:v>5.6</c:v>
                </c:pt>
                <c:pt idx="5">
                  <c:v>5.6</c:v>
                </c:pt>
                <c:pt idx="6">
                  <c:v>4.2</c:v>
                </c:pt>
                <c:pt idx="7">
                  <c:v>4.0999999999999996</c:v>
                </c:pt>
                <c:pt idx="8">
                  <c:v>4.0999999999999996</c:v>
                </c:pt>
                <c:pt idx="9">
                  <c:v>4</c:v>
                </c:pt>
                <c:pt idx="10">
                  <c:v>3.9</c:v>
                </c:pt>
                <c:pt idx="11">
                  <c:v>4</c:v>
                </c:pt>
                <c:pt idx="12">
                  <c:v>2.2000000000000002</c:v>
                </c:pt>
                <c:pt idx="13">
                  <c:v>2.2000000000000002</c:v>
                </c:pt>
                <c:pt idx="14">
                  <c:v>2.2000000000000002</c:v>
                </c:pt>
                <c:pt idx="15">
                  <c:v>2.2000000000000002</c:v>
                </c:pt>
                <c:pt idx="16">
                  <c:v>2.2000000000000002</c:v>
                </c:pt>
                <c:pt idx="17">
                  <c:v>2.2000000000000002</c:v>
                </c:pt>
              </c:numCache>
            </c:numRef>
          </c:val>
          <c:smooth val="0"/>
          <c:extLst>
            <c:ext xmlns:c16="http://schemas.microsoft.com/office/drawing/2014/chart" uri="{C3380CC4-5D6E-409C-BE32-E72D297353CC}">
              <c16:uniqueId val="{00000004-A66A-4CCB-867D-A80EB0FC5C71}"/>
            </c:ext>
          </c:extLst>
        </c:ser>
        <c:ser>
          <c:idx val="0"/>
          <c:order val="5"/>
          <c:tx>
            <c:strRef>
              <c:f>'B.1.2'!$J$1</c:f>
              <c:strCache>
                <c:ptCount val="1"/>
                <c:pt idx="0">
                  <c:v>Чехія</c:v>
                </c:pt>
              </c:strCache>
            </c:strRef>
          </c:tx>
          <c:spPr>
            <a:ln w="25400" cmpd="sng">
              <a:solidFill>
                <a:srgbClr val="505050"/>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'B.1.2'!$J$4:$J$21</c:f>
              <c:numCache>
                <c:formatCode>0.0</c:formatCode>
                <c:ptCount val="18"/>
                <c:pt idx="0">
                  <c:v>4.5999999999999996</c:v>
                </c:pt>
                <c:pt idx="1">
                  <c:v>6</c:v>
                </c:pt>
                <c:pt idx="2">
                  <c:v>7.5</c:v>
                </c:pt>
                <c:pt idx="3">
                  <c:v>7.6</c:v>
                </c:pt>
                <c:pt idx="4">
                  <c:v>7.9</c:v>
                </c:pt>
                <c:pt idx="5">
                  <c:v>6.9</c:v>
                </c:pt>
                <c:pt idx="6">
                  <c:v>7</c:v>
                </c:pt>
                <c:pt idx="7">
                  <c:v>6.7</c:v>
                </c:pt>
                <c:pt idx="8">
                  <c:v>6.6</c:v>
                </c:pt>
                <c:pt idx="9">
                  <c:v>6.6</c:v>
                </c:pt>
                <c:pt idx="10">
                  <c:v>7.2</c:v>
                </c:pt>
                <c:pt idx="11">
                  <c:v>7.5</c:v>
                </c:pt>
                <c:pt idx="12">
                  <c:v>5.6</c:v>
                </c:pt>
                <c:pt idx="13">
                  <c:v>4.5</c:v>
                </c:pt>
                <c:pt idx="14">
                  <c:v>4</c:v>
                </c:pt>
                <c:pt idx="15">
                  <c:v>3.9</c:v>
                </c:pt>
                <c:pt idx="16">
                  <c:v>3.7</c:v>
                </c:pt>
                <c:pt idx="17">
                  <c:v>3.5</c:v>
                </c:pt>
              </c:numCache>
            </c:numRef>
          </c:val>
          <c:smooth val="0"/>
          <c:extLst>
            <c:ext xmlns:c16="http://schemas.microsoft.com/office/drawing/2014/chart" uri="{C3380CC4-5D6E-409C-BE32-E72D297353CC}">
              <c16:uniqueId val="{00000005-A66A-4CCB-867D-A80EB0FC5C71}"/>
            </c:ext>
          </c:extLst>
        </c:ser>
        <c:dLbls>
          <c:showLegendKey val="0"/>
          <c:showVal val="0"/>
          <c:showCatName val="0"/>
          <c:showSerName val="0"/>
          <c:showPercent val="0"/>
          <c:showBubbleSize val="0"/>
        </c:dLbls>
        <c:smooth val="0"/>
        <c:axId val="72033408"/>
        <c:axId val="32894336"/>
      </c:lineChart>
      <c:valAx>
        <c:axId val="32894336"/>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033408"/>
        <c:crosses val="autoZero"/>
        <c:crossBetween val="between"/>
        <c:majorUnit val="5"/>
      </c:valAx>
      <c:dateAx>
        <c:axId val="72033408"/>
        <c:scaling>
          <c:orientation val="minMax"/>
          <c:max val="4401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894336"/>
        <c:crosses val="autoZero"/>
        <c:auto val="1"/>
        <c:lblOffset val="100"/>
        <c:baseTimeUnit val="months"/>
        <c:majorUnit val="130"/>
        <c:majorTimeUnit val="day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7.6</c:v>
                </c:pt>
                <c:pt idx="1">
                  <c:v>11.6</c:v>
                </c:pt>
                <c:pt idx="2">
                  <c:v>10.8</c:v>
                </c:pt>
                <c:pt idx="3">
                  <c:v>10.5</c:v>
                </c:pt>
                <c:pt idx="4">
                  <c:v>12</c:v>
                </c:pt>
                <c:pt idx="5">
                  <c:v>12.7</c:v>
                </c:pt>
                <c:pt idx="6">
                  <c:v>12.8</c:v>
                </c:pt>
                <c:pt idx="7">
                  <c:v>11.9</c:v>
                </c:pt>
                <c:pt idx="8">
                  <c:v>8.8000000000000007</c:v>
                </c:pt>
                <c:pt idx="9">
                  <c:v>2.8</c:v>
                </c:pt>
                <c:pt idx="10">
                  <c:v>0.7</c:v>
                </c:pt>
                <c:pt idx="11">
                  <c:v>0.9</c:v>
                </c:pt>
                <c:pt idx="12">
                  <c:v>1.1000000000000001</c:v>
                </c:pt>
                <c:pt idx="13">
                  <c:v>0.9</c:v>
                </c:pt>
                <c:pt idx="14">
                  <c:v>1.3</c:v>
                </c:pt>
                <c:pt idx="15">
                  <c:v>1.3</c:v>
                </c:pt>
                <c:pt idx="16">
                  <c:v>1.5</c:v>
                </c:pt>
                <c:pt idx="17">
                  <c:v>1.6</c:v>
                </c:pt>
                <c:pt idx="18">
                  <c:v>1.6</c:v>
                </c:pt>
                <c:pt idx="19">
                  <c:v>1.6</c:v>
                </c:pt>
              </c:numCache>
            </c:numRef>
          </c:val>
          <c:smooth val="0"/>
          <c:extLst>
            <c:ext xmlns:c16="http://schemas.microsoft.com/office/drawing/2014/chart" uri="{C3380CC4-5D6E-409C-BE32-E72D297353CC}">
              <c16:uniqueId val="{00000000-F994-4AF3-A2DF-99D538F97E84}"/>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1-F994-4AF3-A2DF-99D538F97E84}"/>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7.4</c:v>
                </c:pt>
                <c:pt idx="1">
                  <c:v>11.8</c:v>
                </c:pt>
                <c:pt idx="2">
                  <c:v>11</c:v>
                </c:pt>
                <c:pt idx="3">
                  <c:v>10.3</c:v>
                </c:pt>
                <c:pt idx="4">
                  <c:v>11.9</c:v>
                </c:pt>
                <c:pt idx="5">
                  <c:v>13.1</c:v>
                </c:pt>
                <c:pt idx="6">
                  <c:v>13.1</c:v>
                </c:pt>
                <c:pt idx="7">
                  <c:v>11.4</c:v>
                </c:pt>
                <c:pt idx="8">
                  <c:v>6.3</c:v>
                </c:pt>
                <c:pt idx="9">
                  <c:v>2.5</c:v>
                </c:pt>
                <c:pt idx="10">
                  <c:v>1.8</c:v>
                </c:pt>
                <c:pt idx="11">
                  <c:v>2</c:v>
                </c:pt>
                <c:pt idx="12">
                  <c:v>1.9</c:v>
                </c:pt>
                <c:pt idx="13">
                  <c:v>1.6</c:v>
                </c:pt>
                <c:pt idx="14">
                  <c:v>1.9</c:v>
                </c:pt>
                <c:pt idx="15">
                  <c:v>2.1</c:v>
                </c:pt>
                <c:pt idx="16">
                  <c:v>2.1</c:v>
                </c:pt>
                <c:pt idx="17">
                  <c:v>2.5</c:v>
                </c:pt>
                <c:pt idx="18">
                  <c:v>2.6</c:v>
                </c:pt>
                <c:pt idx="19">
                  <c:v>2.9</c:v>
                </c:pt>
              </c:numCache>
            </c:numRef>
          </c:val>
          <c:smooth val="0"/>
          <c:extLst>
            <c:ext xmlns:c16="http://schemas.microsoft.com/office/drawing/2014/chart" uri="{C3380CC4-5D6E-409C-BE32-E72D297353CC}">
              <c16:uniqueId val="{00000002-F994-4AF3-A2DF-99D538F97E84}"/>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1.5</c:v>
                </c:pt>
                <c:pt idx="1">
                  <c:v>0.9</c:v>
                </c:pt>
                <c:pt idx="2">
                  <c:v>0.3</c:v>
                </c:pt>
                <c:pt idx="3">
                  <c:v>-0.2</c:v>
                </c:pt>
                <c:pt idx="4">
                  <c:v>-0.6</c:v>
                </c:pt>
                <c:pt idx="5">
                  <c:v>-1</c:v>
                </c:pt>
                <c:pt idx="6">
                  <c:v>-1.2</c:v>
                </c:pt>
                <c:pt idx="7">
                  <c:v>-0.8</c:v>
                </c:pt>
                <c:pt idx="8">
                  <c:v>3.6</c:v>
                </c:pt>
                <c:pt idx="9">
                  <c:v>3.7</c:v>
                </c:pt>
                <c:pt idx="10">
                  <c:v>3.6</c:v>
                </c:pt>
                <c:pt idx="11">
                  <c:v>3.4</c:v>
                </c:pt>
                <c:pt idx="12">
                  <c:v>3.2</c:v>
                </c:pt>
                <c:pt idx="13">
                  <c:v>3</c:v>
                </c:pt>
                <c:pt idx="14">
                  <c:v>2.8</c:v>
                </c:pt>
                <c:pt idx="15">
                  <c:v>2.5</c:v>
                </c:pt>
                <c:pt idx="16">
                  <c:v>2.4</c:v>
                </c:pt>
                <c:pt idx="17">
                  <c:v>2.2000000000000002</c:v>
                </c:pt>
                <c:pt idx="18">
                  <c:v>2.1</c:v>
                </c:pt>
                <c:pt idx="19">
                  <c:v>2</c:v>
                </c:pt>
              </c:numCache>
            </c:numRef>
          </c:val>
          <c:smooth val="0"/>
          <c:extLst>
            <c:ext xmlns:c16="http://schemas.microsoft.com/office/drawing/2014/chart" uri="{C3380CC4-5D6E-409C-BE32-E72D297353CC}">
              <c16:uniqueId val="{00000003-F994-4AF3-A2DF-99D538F97E84}"/>
            </c:ext>
          </c:extLst>
        </c:ser>
        <c:dLbls>
          <c:showLegendKey val="0"/>
          <c:showVal val="0"/>
          <c:showCatName val="0"/>
          <c:showSerName val="0"/>
          <c:showPercent val="0"/>
          <c:showBubbleSize val="0"/>
        </c:dLbls>
        <c:smooth val="0"/>
        <c:axId val="127720064"/>
        <c:axId val="127721856"/>
      </c:lineChart>
      <c:catAx>
        <c:axId val="127720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7721856"/>
        <c:crosses val="autoZero"/>
        <c:auto val="1"/>
        <c:lblAlgn val="ctr"/>
        <c:lblOffset val="100"/>
        <c:tickMarkSkip val="4"/>
        <c:noMultiLvlLbl val="0"/>
      </c:catAx>
      <c:valAx>
        <c:axId val="12772185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2006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1.1919999999999999</c:v>
                </c:pt>
                <c:pt idx="11">
                  <c:v>1.2210000000000001</c:v>
                </c:pt>
                <c:pt idx="12">
                  <c:v>1.2490000000000001</c:v>
                </c:pt>
                <c:pt idx="13">
                  <c:v>1.266</c:v>
                </c:pt>
                <c:pt idx="14">
                  <c:v>1.256</c:v>
                </c:pt>
                <c:pt idx="15">
                  <c:v>1.2709999999999999</c:v>
                </c:pt>
                <c:pt idx="16">
                  <c:v>1.2769999999999999</c:v>
                </c:pt>
                <c:pt idx="17">
                  <c:v>1.276</c:v>
                </c:pt>
                <c:pt idx="18">
                  <c:v>1.2649999999999999</c:v>
                </c:pt>
                <c:pt idx="19">
                  <c:v>1.274</c:v>
                </c:pt>
              </c:numCache>
            </c:numRef>
          </c:val>
          <c:smooth val="0"/>
          <c:extLst>
            <c:ext xmlns:c16="http://schemas.microsoft.com/office/drawing/2014/chart" uri="{C3380CC4-5D6E-409C-BE32-E72D297353CC}">
              <c16:uniqueId val="{00000000-0CCC-400C-B3AC-9DD20B23DCC7}"/>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1.26</c:v>
                </c:pt>
                <c:pt idx="9">
                  <c:v>1.18</c:v>
                </c:pt>
                <c:pt idx="10">
                  <c:v>1.2130000000000001</c:v>
                </c:pt>
                <c:pt idx="11">
                  <c:v>1.2430000000000001</c:v>
                </c:pt>
                <c:pt idx="12">
                  <c:v>1.264</c:v>
                </c:pt>
                <c:pt idx="13">
                  <c:v>1.2749999999999999</c:v>
                </c:pt>
                <c:pt idx="14">
                  <c:v>1.2649999999999999</c:v>
                </c:pt>
                <c:pt idx="15">
                  <c:v>1.276</c:v>
                </c:pt>
                <c:pt idx="16">
                  <c:v>1.282</c:v>
                </c:pt>
                <c:pt idx="17">
                  <c:v>1.288</c:v>
                </c:pt>
                <c:pt idx="18">
                  <c:v>1.2809999999999999</c:v>
                </c:pt>
                <c:pt idx="19">
                  <c:v>1.284</c:v>
                </c:pt>
              </c:numCache>
            </c:numRef>
          </c:val>
          <c:smooth val="0"/>
          <c:extLst>
            <c:ext xmlns:c16="http://schemas.microsoft.com/office/drawing/2014/chart" uri="{C3380CC4-5D6E-409C-BE32-E72D297353CC}">
              <c16:uniqueId val="{00000001-0CCC-400C-B3AC-9DD20B23DCC7}"/>
            </c:ext>
          </c:extLst>
        </c:ser>
        <c:dLbls>
          <c:showLegendKey val="0"/>
          <c:showVal val="0"/>
          <c:showCatName val="0"/>
          <c:showSerName val="0"/>
          <c:showPercent val="0"/>
          <c:showBubbleSize val="0"/>
        </c:dLbls>
        <c:smooth val="0"/>
        <c:axId val="128092800"/>
        <c:axId val="128106880"/>
      </c:lineChart>
      <c:catAx>
        <c:axId val="1280928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8106880"/>
        <c:crosses val="autoZero"/>
        <c:auto val="1"/>
        <c:lblAlgn val="ctr"/>
        <c:lblOffset val="100"/>
        <c:tickMarkSkip val="4"/>
        <c:noMultiLvlLbl val="0"/>
      </c:catAx>
      <c:valAx>
        <c:axId val="128106880"/>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92800"/>
        <c:crosses val="autoZero"/>
        <c:crossBetween val="between"/>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areaChart>
        <c:grouping val="stacked"/>
        <c:varyColors val="0"/>
        <c:ser>
          <c:idx val="0"/>
          <c:order val="0"/>
          <c:tx>
            <c:strRef>
              <c:f>'В.6.1'!$J$1</c:f>
              <c:strCache>
                <c:ptCount val="1"/>
                <c:pt idx="0">
                  <c:v>min</c:v>
                </c:pt>
              </c:strCache>
            </c:strRef>
          </c:tx>
          <c:spPr>
            <a:noFill/>
            <a:ln>
              <a:noFill/>
              <a:round/>
            </a:ln>
            <a:effectLst/>
            <a:extLst>
              <a:ext uri="{91240B29-F687-4F45-9708-019B960494DF}">
                <a14:hiddenLine xmlns:a14="http://schemas.microsoft.com/office/drawing/2010/main">
                  <a:noFill/>
                  <a:round/>
                </a14:hiddenLine>
              </a:ext>
            </a:extLst>
          </c:spPr>
          <c:cat>
            <c:strRef>
              <c:f>'В.6.1'!$L$4:$L$64</c:f>
              <c:strCache>
                <c:ptCount val="61"/>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pt idx="60">
                  <c:v>I.20</c:v>
                </c:pt>
              </c:strCache>
            </c:strRef>
          </c:cat>
          <c:val>
            <c:numRef>
              <c:f>'В.6.1'!$J$4:$J$64</c:f>
              <c:numCache>
                <c:formatCode>0.0</c:formatCode>
                <c:ptCount val="61"/>
                <c:pt idx="0">
                  <c:v>472.5</c:v>
                </c:pt>
                <c:pt idx="1">
                  <c:v>471.7</c:v>
                </c:pt>
                <c:pt idx="2">
                  <c:v>470.8</c:v>
                </c:pt>
                <c:pt idx="3">
                  <c:v>470</c:v>
                </c:pt>
                <c:pt idx="4">
                  <c:v>469.1</c:v>
                </c:pt>
                <c:pt idx="5">
                  <c:v>468.2</c:v>
                </c:pt>
                <c:pt idx="6">
                  <c:v>467.3</c:v>
                </c:pt>
                <c:pt idx="7">
                  <c:v>466.4</c:v>
                </c:pt>
                <c:pt idx="8">
                  <c:v>465.5</c:v>
                </c:pt>
                <c:pt idx="9">
                  <c:v>464.6</c:v>
                </c:pt>
                <c:pt idx="10">
                  <c:v>463.7</c:v>
                </c:pt>
                <c:pt idx="11">
                  <c:v>462.8</c:v>
                </c:pt>
                <c:pt idx="12">
                  <c:v>462</c:v>
                </c:pt>
                <c:pt idx="13">
                  <c:v>461.1</c:v>
                </c:pt>
                <c:pt idx="14">
                  <c:v>460.3</c:v>
                </c:pt>
                <c:pt idx="15">
                  <c:v>459.5</c:v>
                </c:pt>
                <c:pt idx="16">
                  <c:v>458.8</c:v>
                </c:pt>
                <c:pt idx="17">
                  <c:v>458.2</c:v>
                </c:pt>
                <c:pt idx="18">
                  <c:v>457.7</c:v>
                </c:pt>
                <c:pt idx="19">
                  <c:v>457.3</c:v>
                </c:pt>
                <c:pt idx="20">
                  <c:v>457</c:v>
                </c:pt>
                <c:pt idx="21">
                  <c:v>456.7</c:v>
                </c:pt>
                <c:pt idx="22">
                  <c:v>456.3</c:v>
                </c:pt>
                <c:pt idx="23">
                  <c:v>455.7</c:v>
                </c:pt>
                <c:pt idx="24">
                  <c:v>455</c:v>
                </c:pt>
                <c:pt idx="25">
                  <c:v>454.3</c:v>
                </c:pt>
                <c:pt idx="26">
                  <c:v>453.4</c:v>
                </c:pt>
                <c:pt idx="27">
                  <c:v>452.3</c:v>
                </c:pt>
                <c:pt idx="28">
                  <c:v>451</c:v>
                </c:pt>
                <c:pt idx="29">
                  <c:v>449.5</c:v>
                </c:pt>
                <c:pt idx="30">
                  <c:v>447.8</c:v>
                </c:pt>
                <c:pt idx="31">
                  <c:v>445.9</c:v>
                </c:pt>
                <c:pt idx="32">
                  <c:v>443.8</c:v>
                </c:pt>
                <c:pt idx="33">
                  <c:v>441.6</c:v>
                </c:pt>
                <c:pt idx="34">
                  <c:v>439.3</c:v>
                </c:pt>
                <c:pt idx="35">
                  <c:v>437.1</c:v>
                </c:pt>
                <c:pt idx="36">
                  <c:v>434.8</c:v>
                </c:pt>
                <c:pt idx="37">
                  <c:v>432.7</c:v>
                </c:pt>
                <c:pt idx="38">
                  <c:v>430.5</c:v>
                </c:pt>
                <c:pt idx="39">
                  <c:v>427.9</c:v>
                </c:pt>
                <c:pt idx="40">
                  <c:v>425.6</c:v>
                </c:pt>
                <c:pt idx="41">
                  <c:v>423.8</c:v>
                </c:pt>
                <c:pt idx="42">
                  <c:v>422.4</c:v>
                </c:pt>
                <c:pt idx="43">
                  <c:v>421.5</c:v>
                </c:pt>
                <c:pt idx="44">
                  <c:v>421.1</c:v>
                </c:pt>
                <c:pt idx="45">
                  <c:v>421.2</c:v>
                </c:pt>
                <c:pt idx="46">
                  <c:v>421.7</c:v>
                </c:pt>
                <c:pt idx="47">
                  <c:v>422.6</c:v>
                </c:pt>
                <c:pt idx="48">
                  <c:v>423.8</c:v>
                </c:pt>
                <c:pt idx="49">
                  <c:v>425.3</c:v>
                </c:pt>
                <c:pt idx="50">
                  <c:v>427.1</c:v>
                </c:pt>
                <c:pt idx="51">
                  <c:v>429</c:v>
                </c:pt>
                <c:pt idx="52">
                  <c:v>431.1</c:v>
                </c:pt>
                <c:pt idx="53">
                  <c:v>433.3</c:v>
                </c:pt>
                <c:pt idx="54">
                  <c:v>435.6</c:v>
                </c:pt>
                <c:pt idx="55">
                  <c:v>437.9</c:v>
                </c:pt>
                <c:pt idx="56">
                  <c:v>440.2</c:v>
                </c:pt>
                <c:pt idx="57">
                  <c:v>442.6</c:v>
                </c:pt>
                <c:pt idx="58">
                  <c:v>445</c:v>
                </c:pt>
                <c:pt idx="59">
                  <c:v>447.4</c:v>
                </c:pt>
              </c:numCache>
            </c:numRef>
          </c:val>
          <c:extLst>
            <c:ext xmlns:c16="http://schemas.microsoft.com/office/drawing/2014/chart" uri="{C3380CC4-5D6E-409C-BE32-E72D297353CC}">
              <c16:uniqueId val="{00000000-50F9-4C58-96C3-6E2F35770C56}"/>
            </c:ext>
          </c:extLst>
        </c:ser>
        <c:ser>
          <c:idx val="1"/>
          <c:order val="1"/>
          <c:tx>
            <c:strRef>
              <c:f>'В.6.1'!$K$1</c:f>
              <c:strCache>
                <c:ptCount val="1"/>
                <c:pt idx="0">
                  <c:v>Область трендів</c:v>
                </c:pt>
              </c:strCache>
            </c:strRef>
          </c:tx>
          <c:spPr>
            <a:solidFill>
              <a:srgbClr val="91C864">
                <a:alpha val="50000"/>
              </a:srgbClr>
            </a:solidFill>
            <a:ln>
              <a:noFill/>
              <a:round/>
            </a:ln>
            <a:effectLst/>
            <a:extLst>
              <a:ext uri="{91240B29-F687-4F45-9708-019B960494DF}">
                <a14:hiddenLine xmlns:a14="http://schemas.microsoft.com/office/drawing/2010/main">
                  <a:noFill/>
                  <a:round/>
                </a14:hiddenLine>
              </a:ext>
            </a:extLst>
          </c:spPr>
          <c:cat>
            <c:strRef>
              <c:f>'В.6.1'!$L$4:$L$64</c:f>
              <c:strCache>
                <c:ptCount val="61"/>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pt idx="60">
                  <c:v>I.20</c:v>
                </c:pt>
              </c:strCache>
            </c:strRef>
          </c:cat>
          <c:val>
            <c:numRef>
              <c:f>'В.6.1'!$K$4:$K$64</c:f>
              <c:numCache>
                <c:formatCode>0.0</c:formatCode>
                <c:ptCount val="61"/>
                <c:pt idx="0">
                  <c:v>6.9</c:v>
                </c:pt>
                <c:pt idx="1">
                  <c:v>7.2</c:v>
                </c:pt>
                <c:pt idx="2">
                  <c:v>7.4</c:v>
                </c:pt>
                <c:pt idx="3">
                  <c:v>7.7</c:v>
                </c:pt>
                <c:pt idx="4">
                  <c:v>7.9</c:v>
                </c:pt>
                <c:pt idx="5">
                  <c:v>8.1999999999999993</c:v>
                </c:pt>
                <c:pt idx="6">
                  <c:v>8.4</c:v>
                </c:pt>
                <c:pt idx="7">
                  <c:v>8.5</c:v>
                </c:pt>
                <c:pt idx="8">
                  <c:v>8.6</c:v>
                </c:pt>
                <c:pt idx="9">
                  <c:v>8.6999999999999993</c:v>
                </c:pt>
                <c:pt idx="10">
                  <c:v>8.6</c:v>
                </c:pt>
                <c:pt idx="11">
                  <c:v>8.5</c:v>
                </c:pt>
                <c:pt idx="12">
                  <c:v>8.3000000000000007</c:v>
                </c:pt>
                <c:pt idx="13">
                  <c:v>8.1</c:v>
                </c:pt>
                <c:pt idx="14">
                  <c:v>7.8</c:v>
                </c:pt>
                <c:pt idx="15">
                  <c:v>7.4</c:v>
                </c:pt>
                <c:pt idx="16">
                  <c:v>7.1</c:v>
                </c:pt>
                <c:pt idx="17">
                  <c:v>6.8</c:v>
                </c:pt>
                <c:pt idx="18">
                  <c:v>6.5</c:v>
                </c:pt>
                <c:pt idx="19">
                  <c:v>6.2</c:v>
                </c:pt>
                <c:pt idx="20">
                  <c:v>6.1</c:v>
                </c:pt>
                <c:pt idx="21">
                  <c:v>5.9</c:v>
                </c:pt>
                <c:pt idx="22">
                  <c:v>5.9</c:v>
                </c:pt>
                <c:pt idx="23">
                  <c:v>6.1</c:v>
                </c:pt>
                <c:pt idx="24">
                  <c:v>6.2</c:v>
                </c:pt>
                <c:pt idx="25">
                  <c:v>6.3</c:v>
                </c:pt>
                <c:pt idx="26">
                  <c:v>6.3</c:v>
                </c:pt>
                <c:pt idx="27">
                  <c:v>6.3</c:v>
                </c:pt>
                <c:pt idx="28">
                  <c:v>6.1</c:v>
                </c:pt>
                <c:pt idx="29">
                  <c:v>5.9</c:v>
                </c:pt>
                <c:pt idx="30">
                  <c:v>5.6</c:v>
                </c:pt>
                <c:pt idx="31">
                  <c:v>5.2</c:v>
                </c:pt>
                <c:pt idx="32">
                  <c:v>4.5999999999999996</c:v>
                </c:pt>
                <c:pt idx="33">
                  <c:v>4</c:v>
                </c:pt>
                <c:pt idx="34">
                  <c:v>3.4</c:v>
                </c:pt>
                <c:pt idx="35">
                  <c:v>3.7</c:v>
                </c:pt>
                <c:pt idx="36">
                  <c:v>4</c:v>
                </c:pt>
                <c:pt idx="37">
                  <c:v>4.2</c:v>
                </c:pt>
                <c:pt idx="38">
                  <c:v>4.8</c:v>
                </c:pt>
                <c:pt idx="39">
                  <c:v>6</c:v>
                </c:pt>
                <c:pt idx="40">
                  <c:v>7</c:v>
                </c:pt>
                <c:pt idx="41">
                  <c:v>8</c:v>
                </c:pt>
                <c:pt idx="42">
                  <c:v>8.8000000000000007</c:v>
                </c:pt>
                <c:pt idx="43">
                  <c:v>9.6</c:v>
                </c:pt>
                <c:pt idx="44">
                  <c:v>10.1</c:v>
                </c:pt>
                <c:pt idx="45">
                  <c:v>10.5</c:v>
                </c:pt>
                <c:pt idx="46">
                  <c:v>10.8</c:v>
                </c:pt>
                <c:pt idx="47">
                  <c:v>11</c:v>
                </c:pt>
                <c:pt idx="48">
                  <c:v>11.1</c:v>
                </c:pt>
                <c:pt idx="49">
                  <c:v>11.1</c:v>
                </c:pt>
                <c:pt idx="50">
                  <c:v>11</c:v>
                </c:pt>
                <c:pt idx="51">
                  <c:v>10.9</c:v>
                </c:pt>
                <c:pt idx="52">
                  <c:v>10.7</c:v>
                </c:pt>
                <c:pt idx="53">
                  <c:v>10.5</c:v>
                </c:pt>
                <c:pt idx="54">
                  <c:v>10.199999999999999</c:v>
                </c:pt>
                <c:pt idx="55">
                  <c:v>10.199999999999999</c:v>
                </c:pt>
                <c:pt idx="56">
                  <c:v>10.3</c:v>
                </c:pt>
                <c:pt idx="57">
                  <c:v>10.4</c:v>
                </c:pt>
                <c:pt idx="58">
                  <c:v>10.4</c:v>
                </c:pt>
                <c:pt idx="59">
                  <c:v>10.5</c:v>
                </c:pt>
              </c:numCache>
            </c:numRef>
          </c:val>
          <c:extLst>
            <c:ext xmlns:c16="http://schemas.microsoft.com/office/drawing/2014/chart" uri="{C3380CC4-5D6E-409C-BE32-E72D297353CC}">
              <c16:uniqueId val="{00000001-50F9-4C58-96C3-6E2F35770C56}"/>
            </c:ext>
          </c:extLst>
        </c:ser>
        <c:dLbls>
          <c:showLegendKey val="0"/>
          <c:showVal val="0"/>
          <c:showCatName val="0"/>
          <c:showSerName val="0"/>
          <c:showPercent val="0"/>
          <c:showBubbleSize val="0"/>
        </c:dLbls>
        <c:axId val="125846656"/>
        <c:axId val="125848192"/>
      </c:areaChart>
      <c:lineChart>
        <c:grouping val="standard"/>
        <c:varyColors val="0"/>
        <c:ser>
          <c:idx val="2"/>
          <c:order val="2"/>
          <c:tx>
            <c:strRef>
              <c:f>'В.6.1'!$B$1</c:f>
              <c:strCache>
                <c:ptCount val="1"/>
                <c:pt idx="0">
                  <c:v>РЕОК</c:v>
                </c:pt>
              </c:strCache>
            </c:strRef>
          </c:tx>
          <c:spPr>
            <a:ln w="25400" cmpd="sng">
              <a:solidFill>
                <a:srgbClr val="057D46"/>
              </a:solidFill>
              <a:prstDash val="solid"/>
            </a:ln>
          </c:spPr>
          <c:marker>
            <c:symbol val="none"/>
          </c:marker>
          <c:val>
            <c:numRef>
              <c:f>'В.6.1'!$B$4:$B$64</c:f>
              <c:numCache>
                <c:formatCode>0.0</c:formatCode>
                <c:ptCount val="61"/>
                <c:pt idx="0">
                  <c:v>457.9</c:v>
                </c:pt>
                <c:pt idx="1">
                  <c:v>465.1</c:v>
                </c:pt>
                <c:pt idx="2">
                  <c:v>467.8</c:v>
                </c:pt>
                <c:pt idx="3">
                  <c:v>470.3</c:v>
                </c:pt>
                <c:pt idx="4">
                  <c:v>469.6</c:v>
                </c:pt>
                <c:pt idx="5">
                  <c:v>465.3</c:v>
                </c:pt>
                <c:pt idx="6">
                  <c:v>465.9</c:v>
                </c:pt>
                <c:pt idx="7">
                  <c:v>469</c:v>
                </c:pt>
                <c:pt idx="8">
                  <c:v>468.1</c:v>
                </c:pt>
                <c:pt idx="9">
                  <c:v>464.5</c:v>
                </c:pt>
                <c:pt idx="10">
                  <c:v>466.8</c:v>
                </c:pt>
                <c:pt idx="11">
                  <c:v>467.3</c:v>
                </c:pt>
                <c:pt idx="12">
                  <c:v>470.3</c:v>
                </c:pt>
                <c:pt idx="13">
                  <c:v>475.6</c:v>
                </c:pt>
                <c:pt idx="14">
                  <c:v>477.1</c:v>
                </c:pt>
                <c:pt idx="15">
                  <c:v>458</c:v>
                </c:pt>
                <c:pt idx="16">
                  <c:v>457.6</c:v>
                </c:pt>
                <c:pt idx="17">
                  <c:v>457.3</c:v>
                </c:pt>
                <c:pt idx="18">
                  <c:v>451.4</c:v>
                </c:pt>
                <c:pt idx="19">
                  <c:v>449.9</c:v>
                </c:pt>
                <c:pt idx="20">
                  <c:v>456.4</c:v>
                </c:pt>
                <c:pt idx="21">
                  <c:v>459</c:v>
                </c:pt>
                <c:pt idx="22">
                  <c:v>460</c:v>
                </c:pt>
                <c:pt idx="23">
                  <c:v>459.4</c:v>
                </c:pt>
                <c:pt idx="24">
                  <c:v>457.7</c:v>
                </c:pt>
                <c:pt idx="25">
                  <c:v>454.8</c:v>
                </c:pt>
                <c:pt idx="26">
                  <c:v>456.6</c:v>
                </c:pt>
                <c:pt idx="27">
                  <c:v>461.6</c:v>
                </c:pt>
                <c:pt idx="28">
                  <c:v>460.7</c:v>
                </c:pt>
                <c:pt idx="29">
                  <c:v>460.6</c:v>
                </c:pt>
                <c:pt idx="30">
                  <c:v>460</c:v>
                </c:pt>
                <c:pt idx="31">
                  <c:v>455.6</c:v>
                </c:pt>
                <c:pt idx="32">
                  <c:v>454.7</c:v>
                </c:pt>
                <c:pt idx="33">
                  <c:v>455.8</c:v>
                </c:pt>
                <c:pt idx="34">
                  <c:v>455.1</c:v>
                </c:pt>
                <c:pt idx="35">
                  <c:v>452.1</c:v>
                </c:pt>
                <c:pt idx="36">
                  <c:v>449.4</c:v>
                </c:pt>
                <c:pt idx="37">
                  <c:v>420.4</c:v>
                </c:pt>
                <c:pt idx="38">
                  <c:v>417.6</c:v>
                </c:pt>
                <c:pt idx="39">
                  <c:v>422.2</c:v>
                </c:pt>
                <c:pt idx="40">
                  <c:v>408</c:v>
                </c:pt>
                <c:pt idx="41">
                  <c:v>427.1</c:v>
                </c:pt>
                <c:pt idx="42">
                  <c:v>434.1</c:v>
                </c:pt>
                <c:pt idx="43">
                  <c:v>431.7</c:v>
                </c:pt>
                <c:pt idx="44">
                  <c:v>428.2</c:v>
                </c:pt>
                <c:pt idx="45">
                  <c:v>425.6</c:v>
                </c:pt>
                <c:pt idx="46">
                  <c:v>424.3</c:v>
                </c:pt>
                <c:pt idx="47">
                  <c:v>430.9</c:v>
                </c:pt>
                <c:pt idx="48">
                  <c:v>431.6</c:v>
                </c:pt>
                <c:pt idx="49">
                  <c:v>431.9</c:v>
                </c:pt>
                <c:pt idx="50">
                  <c:v>433.9</c:v>
                </c:pt>
                <c:pt idx="51">
                  <c:v>431.9</c:v>
                </c:pt>
                <c:pt idx="52">
                  <c:v>433.5</c:v>
                </c:pt>
                <c:pt idx="53">
                  <c:v>441.2</c:v>
                </c:pt>
                <c:pt idx="54">
                  <c:v>440.3</c:v>
                </c:pt>
                <c:pt idx="55">
                  <c:v>443.3</c:v>
                </c:pt>
                <c:pt idx="56">
                  <c:v>451.6</c:v>
                </c:pt>
                <c:pt idx="57">
                  <c:v>452.4</c:v>
                </c:pt>
                <c:pt idx="58">
                  <c:v>457.7</c:v>
                </c:pt>
                <c:pt idx="59">
                  <c:v>461.8</c:v>
                </c:pt>
                <c:pt idx="60">
                  <c:v>462.5</c:v>
                </c:pt>
              </c:numCache>
            </c:numRef>
          </c:val>
          <c:smooth val="0"/>
          <c:extLst>
            <c:ext xmlns:c16="http://schemas.microsoft.com/office/drawing/2014/chart" uri="{C3380CC4-5D6E-409C-BE32-E72D297353CC}">
              <c16:uniqueId val="{00000002-50F9-4C58-96C3-6E2F35770C56}"/>
            </c:ext>
          </c:extLst>
        </c:ser>
        <c:ser>
          <c:idx val="3"/>
          <c:order val="3"/>
          <c:tx>
            <c:strRef>
              <c:f>'В.6.1'!$I$1</c:f>
              <c:strCache>
                <c:ptCount val="1"/>
                <c:pt idx="0">
                  <c:v>Середнє значення оцінених трендів</c:v>
                </c:pt>
              </c:strCache>
            </c:strRef>
          </c:tx>
          <c:spPr>
            <a:ln w="25400" cmpd="sng">
              <a:solidFill>
                <a:srgbClr val="DC4B64"/>
              </a:solidFill>
              <a:prstDash val="solid"/>
            </a:ln>
          </c:spPr>
          <c:marker>
            <c:symbol val="none"/>
          </c:marker>
          <c:val>
            <c:numRef>
              <c:f>'В.6.1'!$I$4:$I$64</c:f>
              <c:numCache>
                <c:formatCode>0.0</c:formatCode>
                <c:ptCount val="61"/>
                <c:pt idx="0">
                  <c:v>476.2</c:v>
                </c:pt>
                <c:pt idx="1">
                  <c:v>475.6</c:v>
                </c:pt>
                <c:pt idx="2">
                  <c:v>475</c:v>
                </c:pt>
                <c:pt idx="3">
                  <c:v>474.4</c:v>
                </c:pt>
                <c:pt idx="4">
                  <c:v>473.7</c:v>
                </c:pt>
                <c:pt idx="5">
                  <c:v>473</c:v>
                </c:pt>
                <c:pt idx="6">
                  <c:v>472.3</c:v>
                </c:pt>
                <c:pt idx="7">
                  <c:v>471.5</c:v>
                </c:pt>
                <c:pt idx="8">
                  <c:v>470.7</c:v>
                </c:pt>
                <c:pt idx="9">
                  <c:v>469.8</c:v>
                </c:pt>
                <c:pt idx="10">
                  <c:v>468.9</c:v>
                </c:pt>
                <c:pt idx="11">
                  <c:v>467.9</c:v>
                </c:pt>
                <c:pt idx="12">
                  <c:v>466.8</c:v>
                </c:pt>
                <c:pt idx="13">
                  <c:v>465.7</c:v>
                </c:pt>
                <c:pt idx="14">
                  <c:v>464.6</c:v>
                </c:pt>
                <c:pt idx="15">
                  <c:v>463.4</c:v>
                </c:pt>
                <c:pt idx="16">
                  <c:v>462.4</c:v>
                </c:pt>
                <c:pt idx="17">
                  <c:v>461.4</c:v>
                </c:pt>
                <c:pt idx="18">
                  <c:v>460.6</c:v>
                </c:pt>
                <c:pt idx="19">
                  <c:v>460</c:v>
                </c:pt>
                <c:pt idx="20">
                  <c:v>459.4</c:v>
                </c:pt>
                <c:pt idx="21">
                  <c:v>458.9</c:v>
                </c:pt>
                <c:pt idx="22">
                  <c:v>458.5</c:v>
                </c:pt>
                <c:pt idx="23">
                  <c:v>458</c:v>
                </c:pt>
                <c:pt idx="24">
                  <c:v>457.4</c:v>
                </c:pt>
                <c:pt idx="25">
                  <c:v>456.7</c:v>
                </c:pt>
                <c:pt idx="26">
                  <c:v>455.8</c:v>
                </c:pt>
                <c:pt idx="27">
                  <c:v>454.7</c:v>
                </c:pt>
                <c:pt idx="28">
                  <c:v>453.5</c:v>
                </c:pt>
                <c:pt idx="29">
                  <c:v>452</c:v>
                </c:pt>
                <c:pt idx="30">
                  <c:v>450.2</c:v>
                </c:pt>
                <c:pt idx="31">
                  <c:v>448.3</c:v>
                </c:pt>
                <c:pt idx="32">
                  <c:v>446.2</c:v>
                </c:pt>
                <c:pt idx="33">
                  <c:v>443.9</c:v>
                </c:pt>
                <c:pt idx="34">
                  <c:v>441.5</c:v>
                </c:pt>
                <c:pt idx="35">
                  <c:v>439</c:v>
                </c:pt>
                <c:pt idx="36">
                  <c:v>436.6</c:v>
                </c:pt>
                <c:pt idx="37">
                  <c:v>434.3</c:v>
                </c:pt>
                <c:pt idx="38">
                  <c:v>432.1</c:v>
                </c:pt>
                <c:pt idx="39">
                  <c:v>430.3</c:v>
                </c:pt>
                <c:pt idx="40">
                  <c:v>428.7</c:v>
                </c:pt>
                <c:pt idx="41">
                  <c:v>427.5</c:v>
                </c:pt>
                <c:pt idx="42">
                  <c:v>426.7</c:v>
                </c:pt>
                <c:pt idx="43">
                  <c:v>426.4</c:v>
                </c:pt>
                <c:pt idx="44">
                  <c:v>426.4</c:v>
                </c:pt>
                <c:pt idx="45">
                  <c:v>426.8</c:v>
                </c:pt>
                <c:pt idx="46">
                  <c:v>427.6</c:v>
                </c:pt>
                <c:pt idx="47">
                  <c:v>428.7</c:v>
                </c:pt>
                <c:pt idx="48">
                  <c:v>430.1</c:v>
                </c:pt>
                <c:pt idx="49">
                  <c:v>431.7</c:v>
                </c:pt>
                <c:pt idx="50">
                  <c:v>433.5</c:v>
                </c:pt>
                <c:pt idx="51">
                  <c:v>435.4</c:v>
                </c:pt>
                <c:pt idx="52">
                  <c:v>437.4</c:v>
                </c:pt>
                <c:pt idx="53">
                  <c:v>439.6</c:v>
                </c:pt>
                <c:pt idx="54">
                  <c:v>441.7</c:v>
                </c:pt>
                <c:pt idx="55">
                  <c:v>444</c:v>
                </c:pt>
                <c:pt idx="56">
                  <c:v>446.2</c:v>
                </c:pt>
                <c:pt idx="57">
                  <c:v>448.4</c:v>
                </c:pt>
                <c:pt idx="58">
                  <c:v>450.7</c:v>
                </c:pt>
                <c:pt idx="59">
                  <c:v>453</c:v>
                </c:pt>
                <c:pt idx="60">
                  <c:v>455.3</c:v>
                </c:pt>
              </c:numCache>
            </c:numRef>
          </c:val>
          <c:smooth val="0"/>
          <c:extLst>
            <c:ext xmlns:c16="http://schemas.microsoft.com/office/drawing/2014/chart" uri="{C3380CC4-5D6E-409C-BE32-E72D297353CC}">
              <c16:uniqueId val="{00000003-50F9-4C58-96C3-6E2F35770C56}"/>
            </c:ext>
          </c:extLst>
        </c:ser>
        <c:dLbls>
          <c:showLegendKey val="0"/>
          <c:showVal val="0"/>
          <c:showCatName val="0"/>
          <c:showSerName val="0"/>
          <c:showPercent val="0"/>
          <c:showBubbleSize val="0"/>
        </c:dLbls>
        <c:marker val="1"/>
        <c:smooth val="0"/>
        <c:axId val="125846656"/>
        <c:axId val="125848192"/>
      </c:lineChart>
      <c:catAx>
        <c:axId val="125846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5848192"/>
        <c:crosses val="autoZero"/>
        <c:auto val="1"/>
        <c:lblAlgn val="ctr"/>
        <c:lblOffset val="100"/>
        <c:tickMarkSkip val="4"/>
        <c:noMultiLvlLbl val="0"/>
      </c:catAx>
      <c:valAx>
        <c:axId val="125848192"/>
        <c:scaling>
          <c:orientation val="minMax"/>
          <c:max val="490"/>
          <c:min val="4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5846656"/>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ayout>
        <c:manualLayout>
          <c:xMode val="edge"/>
          <c:yMode val="edge"/>
          <c:x val="4.5643153526970952E-2"/>
          <c:y val="0.78752173319375551"/>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4.4591645170320937E-2"/>
          <c:w val="0.89576730813212668"/>
          <c:h val="0.61744121390725326"/>
        </c:manualLayout>
      </c:layout>
      <c:barChart>
        <c:barDir val="col"/>
        <c:grouping val="stacked"/>
        <c:varyColors val="0"/>
        <c:ser>
          <c:idx val="0"/>
          <c:order val="0"/>
          <c:tx>
            <c:strRef>
              <c:f>'B.6.2'!$B$1</c:f>
              <c:strCache>
                <c:ptCount val="1"/>
                <c:pt idx="0">
                  <c:v>Чисті зовнішні активи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'B.6.2'!$B$4:$B$63</c:f>
              <c:numCache>
                <c:formatCode>0.00</c:formatCode>
                <c:ptCount val="60"/>
                <c:pt idx="1">
                  <c:v>-1.07</c:v>
                </c:pt>
                <c:pt idx="2">
                  <c:v>-1.07</c:v>
                </c:pt>
                <c:pt idx="3">
                  <c:v>-1.08</c:v>
                </c:pt>
                <c:pt idx="4">
                  <c:v>-1.0900000000000001</c:v>
                </c:pt>
                <c:pt idx="5">
                  <c:v>-1.1000000000000001</c:v>
                </c:pt>
                <c:pt idx="6">
                  <c:v>-1.1200000000000001</c:v>
                </c:pt>
                <c:pt idx="7">
                  <c:v>-1.1399999999999999</c:v>
                </c:pt>
                <c:pt idx="8">
                  <c:v>-1.1599999999999999</c:v>
                </c:pt>
                <c:pt idx="9">
                  <c:v>-1.18</c:v>
                </c:pt>
                <c:pt idx="10">
                  <c:v>-1.2</c:v>
                </c:pt>
                <c:pt idx="11">
                  <c:v>-1.21</c:v>
                </c:pt>
                <c:pt idx="12">
                  <c:v>-1.21</c:v>
                </c:pt>
                <c:pt idx="13">
                  <c:v>-1.2</c:v>
                </c:pt>
                <c:pt idx="14">
                  <c:v>-1.17</c:v>
                </c:pt>
                <c:pt idx="15">
                  <c:v>-1.1200000000000001</c:v>
                </c:pt>
                <c:pt idx="16">
                  <c:v>-1.03</c:v>
                </c:pt>
                <c:pt idx="17">
                  <c:v>-0.92</c:v>
                </c:pt>
                <c:pt idx="18">
                  <c:v>-0.8</c:v>
                </c:pt>
                <c:pt idx="19">
                  <c:v>-0.69</c:v>
                </c:pt>
                <c:pt idx="20">
                  <c:v>-0.61</c:v>
                </c:pt>
                <c:pt idx="21">
                  <c:v>-0.55000000000000004</c:v>
                </c:pt>
                <c:pt idx="22">
                  <c:v>-0.53</c:v>
                </c:pt>
                <c:pt idx="23">
                  <c:v>-0.54</c:v>
                </c:pt>
                <c:pt idx="24">
                  <c:v>-0.59</c:v>
                </c:pt>
                <c:pt idx="25">
                  <c:v>-0.66</c:v>
                </c:pt>
                <c:pt idx="26">
                  <c:v>-0.75</c:v>
                </c:pt>
                <c:pt idx="27">
                  <c:v>-0.85</c:v>
                </c:pt>
                <c:pt idx="28">
                  <c:v>-0.95</c:v>
                </c:pt>
                <c:pt idx="29">
                  <c:v>-1.04</c:v>
                </c:pt>
                <c:pt idx="30">
                  <c:v>-1.1200000000000001</c:v>
                </c:pt>
                <c:pt idx="31">
                  <c:v>-1.18</c:v>
                </c:pt>
                <c:pt idx="32">
                  <c:v>-1.2</c:v>
                </c:pt>
                <c:pt idx="33">
                  <c:v>-1.19</c:v>
                </c:pt>
                <c:pt idx="34">
                  <c:v>-1.1299999999999999</c:v>
                </c:pt>
                <c:pt idx="35">
                  <c:v>-1.04</c:v>
                </c:pt>
                <c:pt idx="36">
                  <c:v>-0.89</c:v>
                </c:pt>
                <c:pt idx="37">
                  <c:v>-0.7</c:v>
                </c:pt>
                <c:pt idx="38">
                  <c:v>-0.45</c:v>
                </c:pt>
                <c:pt idx="39">
                  <c:v>-0.17</c:v>
                </c:pt>
                <c:pt idx="40">
                  <c:v>0.13</c:v>
                </c:pt>
                <c:pt idx="41">
                  <c:v>0.46</c:v>
                </c:pt>
                <c:pt idx="42">
                  <c:v>0.79</c:v>
                </c:pt>
                <c:pt idx="43">
                  <c:v>1.1000000000000001</c:v>
                </c:pt>
                <c:pt idx="44">
                  <c:v>1.38</c:v>
                </c:pt>
                <c:pt idx="45">
                  <c:v>1.63</c:v>
                </c:pt>
                <c:pt idx="46">
                  <c:v>1.84</c:v>
                </c:pt>
                <c:pt idx="47">
                  <c:v>2.0099999999999998</c:v>
                </c:pt>
                <c:pt idx="48">
                  <c:v>2.15</c:v>
                </c:pt>
                <c:pt idx="49">
                  <c:v>2.25</c:v>
                </c:pt>
                <c:pt idx="50">
                  <c:v>2.33</c:v>
                </c:pt>
                <c:pt idx="51">
                  <c:v>2.38</c:v>
                </c:pt>
                <c:pt idx="52">
                  <c:v>2.41</c:v>
                </c:pt>
                <c:pt idx="53">
                  <c:v>2.4300000000000002</c:v>
                </c:pt>
                <c:pt idx="54">
                  <c:v>2.44</c:v>
                </c:pt>
                <c:pt idx="55">
                  <c:v>2.44</c:v>
                </c:pt>
                <c:pt idx="56">
                  <c:v>2.44</c:v>
                </c:pt>
                <c:pt idx="57">
                  <c:v>2.4300000000000002</c:v>
                </c:pt>
                <c:pt idx="58">
                  <c:v>2.4300000000000002</c:v>
                </c:pt>
                <c:pt idx="59">
                  <c:v>2.4300000000000002</c:v>
                </c:pt>
              </c:numCache>
            </c:numRef>
          </c:val>
          <c:extLst>
            <c:ext xmlns:c16="http://schemas.microsoft.com/office/drawing/2014/chart" uri="{C3380CC4-5D6E-409C-BE32-E72D297353CC}">
              <c16:uniqueId val="{00000000-F920-4BF5-A1F3-4C7A5FF62CD1}"/>
            </c:ext>
          </c:extLst>
        </c:ser>
        <c:ser>
          <c:idx val="1"/>
          <c:order val="1"/>
          <c:tx>
            <c:strRef>
              <c:f>'B.6.2'!$C$1</c:f>
              <c:strCache>
                <c:ptCount val="1"/>
                <c:pt idx="0">
                  <c:v>Продуктивність</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'B.6.2'!$C$4:$C$63</c:f>
              <c:numCache>
                <c:formatCode>0.00</c:formatCode>
                <c:ptCount val="60"/>
                <c:pt idx="1">
                  <c:v>0.45</c:v>
                </c:pt>
                <c:pt idx="2">
                  <c:v>0.45</c:v>
                </c:pt>
                <c:pt idx="3">
                  <c:v>0.44</c:v>
                </c:pt>
                <c:pt idx="4">
                  <c:v>0.43</c:v>
                </c:pt>
                <c:pt idx="5">
                  <c:v>0.42</c:v>
                </c:pt>
                <c:pt idx="6">
                  <c:v>0.39</c:v>
                </c:pt>
                <c:pt idx="7">
                  <c:v>0.35</c:v>
                </c:pt>
                <c:pt idx="8">
                  <c:v>0.31</c:v>
                </c:pt>
                <c:pt idx="9">
                  <c:v>0.26</c:v>
                </c:pt>
                <c:pt idx="10">
                  <c:v>0.2</c:v>
                </c:pt>
                <c:pt idx="11">
                  <c:v>0.13</c:v>
                </c:pt>
                <c:pt idx="12">
                  <c:v>7.0000000000000007E-2</c:v>
                </c:pt>
                <c:pt idx="13">
                  <c:v>0</c:v>
                </c:pt>
                <c:pt idx="14">
                  <c:v>-0.05</c:v>
                </c:pt>
                <c:pt idx="15">
                  <c:v>-0.1</c:v>
                </c:pt>
                <c:pt idx="16">
                  <c:v>-0.12</c:v>
                </c:pt>
                <c:pt idx="17">
                  <c:v>-0.12</c:v>
                </c:pt>
                <c:pt idx="18">
                  <c:v>-0.11</c:v>
                </c:pt>
                <c:pt idx="19">
                  <c:v>-0.09</c:v>
                </c:pt>
                <c:pt idx="20">
                  <c:v>-0.06</c:v>
                </c:pt>
                <c:pt idx="21">
                  <c:v>-0.04</c:v>
                </c:pt>
                <c:pt idx="22">
                  <c:v>-0.01</c:v>
                </c:pt>
                <c:pt idx="23">
                  <c:v>0</c:v>
                </c:pt>
                <c:pt idx="24">
                  <c:v>0</c:v>
                </c:pt>
                <c:pt idx="25">
                  <c:v>-0.01</c:v>
                </c:pt>
                <c:pt idx="26">
                  <c:v>-0.03</c:v>
                </c:pt>
                <c:pt idx="27">
                  <c:v>-7.0000000000000007E-2</c:v>
                </c:pt>
                <c:pt idx="28">
                  <c:v>-0.12</c:v>
                </c:pt>
                <c:pt idx="29">
                  <c:v>-0.17</c:v>
                </c:pt>
                <c:pt idx="30">
                  <c:v>-0.24</c:v>
                </c:pt>
                <c:pt idx="31">
                  <c:v>-0.31</c:v>
                </c:pt>
                <c:pt idx="32">
                  <c:v>-0.38</c:v>
                </c:pt>
                <c:pt idx="33">
                  <c:v>-0.46</c:v>
                </c:pt>
                <c:pt idx="34">
                  <c:v>-0.53</c:v>
                </c:pt>
                <c:pt idx="35">
                  <c:v>-0.6</c:v>
                </c:pt>
                <c:pt idx="36">
                  <c:v>-0.66</c:v>
                </c:pt>
                <c:pt idx="37">
                  <c:v>-0.71</c:v>
                </c:pt>
                <c:pt idx="38">
                  <c:v>-0.75</c:v>
                </c:pt>
                <c:pt idx="39">
                  <c:v>-0.77</c:v>
                </c:pt>
                <c:pt idx="40">
                  <c:v>-0.77</c:v>
                </c:pt>
                <c:pt idx="41">
                  <c:v>-0.75</c:v>
                </c:pt>
                <c:pt idx="42">
                  <c:v>-0.72</c:v>
                </c:pt>
                <c:pt idx="43">
                  <c:v>-0.67</c:v>
                </c:pt>
                <c:pt idx="44">
                  <c:v>-0.63</c:v>
                </c:pt>
                <c:pt idx="45">
                  <c:v>-0.56999999999999995</c:v>
                </c:pt>
                <c:pt idx="46">
                  <c:v>-0.52</c:v>
                </c:pt>
                <c:pt idx="47">
                  <c:v>-0.47</c:v>
                </c:pt>
                <c:pt idx="48">
                  <c:v>-0.43</c:v>
                </c:pt>
                <c:pt idx="49">
                  <c:v>-0.39</c:v>
                </c:pt>
                <c:pt idx="50">
                  <c:v>-0.36</c:v>
                </c:pt>
                <c:pt idx="51">
                  <c:v>-0.33</c:v>
                </c:pt>
                <c:pt idx="52">
                  <c:v>-0.31</c:v>
                </c:pt>
                <c:pt idx="53">
                  <c:v>-0.28999999999999998</c:v>
                </c:pt>
                <c:pt idx="54">
                  <c:v>-0.28000000000000003</c:v>
                </c:pt>
                <c:pt idx="55">
                  <c:v>-0.27</c:v>
                </c:pt>
                <c:pt idx="56">
                  <c:v>-0.26</c:v>
                </c:pt>
                <c:pt idx="57">
                  <c:v>-0.27</c:v>
                </c:pt>
                <c:pt idx="58">
                  <c:v>-0.27</c:v>
                </c:pt>
                <c:pt idx="59">
                  <c:v>-0.27</c:v>
                </c:pt>
              </c:numCache>
            </c:numRef>
          </c:val>
          <c:extLst>
            <c:ext xmlns:c16="http://schemas.microsoft.com/office/drawing/2014/chart" uri="{C3380CC4-5D6E-409C-BE32-E72D297353CC}">
              <c16:uniqueId val="{00000001-F920-4BF5-A1F3-4C7A5FF62CD1}"/>
            </c:ext>
          </c:extLst>
        </c:ser>
        <c:ser>
          <c:idx val="2"/>
          <c:order val="2"/>
          <c:tx>
            <c:strRef>
              <c:f>'B.6.2'!$D$1</c:f>
              <c:strCache>
                <c:ptCount val="1"/>
                <c:pt idx="0">
                  <c:v>Умови торгівлі на товарних ринках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'B.6.2'!$D$4:$D$63</c:f>
              <c:numCache>
                <c:formatCode>0.00</c:formatCode>
                <c:ptCount val="60"/>
                <c:pt idx="1">
                  <c:v>0.02</c:v>
                </c:pt>
                <c:pt idx="2">
                  <c:v>0.01</c:v>
                </c:pt>
                <c:pt idx="3">
                  <c:v>0</c:v>
                </c:pt>
                <c:pt idx="4">
                  <c:v>-0.02</c:v>
                </c:pt>
                <c:pt idx="5">
                  <c:v>-0.02</c:v>
                </c:pt>
                <c:pt idx="6">
                  <c:v>-0.03</c:v>
                </c:pt>
                <c:pt idx="7">
                  <c:v>-0.04</c:v>
                </c:pt>
                <c:pt idx="8">
                  <c:v>-0.05</c:v>
                </c:pt>
                <c:pt idx="9">
                  <c:v>-7.0000000000000007E-2</c:v>
                </c:pt>
                <c:pt idx="10">
                  <c:v>-0.08</c:v>
                </c:pt>
                <c:pt idx="11">
                  <c:v>-0.1</c:v>
                </c:pt>
                <c:pt idx="12">
                  <c:v>-0.11</c:v>
                </c:pt>
                <c:pt idx="13">
                  <c:v>-0.13</c:v>
                </c:pt>
                <c:pt idx="14">
                  <c:v>-0.14000000000000001</c:v>
                </c:pt>
                <c:pt idx="15">
                  <c:v>-0.15</c:v>
                </c:pt>
                <c:pt idx="16">
                  <c:v>-0.16</c:v>
                </c:pt>
                <c:pt idx="17">
                  <c:v>-0.17</c:v>
                </c:pt>
                <c:pt idx="18">
                  <c:v>-0.17</c:v>
                </c:pt>
                <c:pt idx="19">
                  <c:v>-0.16</c:v>
                </c:pt>
                <c:pt idx="20">
                  <c:v>-0.16</c:v>
                </c:pt>
                <c:pt idx="21">
                  <c:v>-0.15</c:v>
                </c:pt>
                <c:pt idx="22">
                  <c:v>-0.15</c:v>
                </c:pt>
                <c:pt idx="23">
                  <c:v>-0.15</c:v>
                </c:pt>
                <c:pt idx="24">
                  <c:v>-0.15</c:v>
                </c:pt>
                <c:pt idx="25">
                  <c:v>-0.14000000000000001</c:v>
                </c:pt>
                <c:pt idx="26">
                  <c:v>-0.14000000000000001</c:v>
                </c:pt>
                <c:pt idx="27">
                  <c:v>-0.14000000000000001</c:v>
                </c:pt>
                <c:pt idx="28">
                  <c:v>-0.13</c:v>
                </c:pt>
                <c:pt idx="29">
                  <c:v>-0.12</c:v>
                </c:pt>
                <c:pt idx="30">
                  <c:v>-0.11</c:v>
                </c:pt>
                <c:pt idx="31">
                  <c:v>-0.1</c:v>
                </c:pt>
                <c:pt idx="32">
                  <c:v>-0.09</c:v>
                </c:pt>
                <c:pt idx="33">
                  <c:v>-0.08</c:v>
                </c:pt>
                <c:pt idx="34">
                  <c:v>-0.06</c:v>
                </c:pt>
                <c:pt idx="35">
                  <c:v>-0.05</c:v>
                </c:pt>
                <c:pt idx="36">
                  <c:v>-0.04</c:v>
                </c:pt>
                <c:pt idx="37">
                  <c:v>-0.03</c:v>
                </c:pt>
                <c:pt idx="38">
                  <c:v>-0.02</c:v>
                </c:pt>
                <c:pt idx="39">
                  <c:v>-0.01</c:v>
                </c:pt>
                <c:pt idx="40">
                  <c:v>0.01</c:v>
                </c:pt>
                <c:pt idx="41">
                  <c:v>0.02</c:v>
                </c:pt>
                <c:pt idx="42">
                  <c:v>0.03</c:v>
                </c:pt>
                <c:pt idx="43">
                  <c:v>0.04</c:v>
                </c:pt>
                <c:pt idx="44">
                  <c:v>0.05</c:v>
                </c:pt>
                <c:pt idx="45">
                  <c:v>0.06</c:v>
                </c:pt>
                <c:pt idx="46">
                  <c:v>0.06</c:v>
                </c:pt>
                <c:pt idx="47">
                  <c:v>7.0000000000000007E-2</c:v>
                </c:pt>
                <c:pt idx="48">
                  <c:v>7.0000000000000007E-2</c:v>
                </c:pt>
                <c:pt idx="49">
                  <c:v>7.0000000000000007E-2</c:v>
                </c:pt>
                <c:pt idx="50">
                  <c:v>7.0000000000000007E-2</c:v>
                </c:pt>
                <c:pt idx="51">
                  <c:v>7.0000000000000007E-2</c:v>
                </c:pt>
                <c:pt idx="52">
                  <c:v>0.06</c:v>
                </c:pt>
                <c:pt idx="53">
                  <c:v>0.06</c:v>
                </c:pt>
                <c:pt idx="54">
                  <c:v>0.06</c:v>
                </c:pt>
                <c:pt idx="55">
                  <c:v>0.06</c:v>
                </c:pt>
                <c:pt idx="56">
                  <c:v>0.06</c:v>
                </c:pt>
                <c:pt idx="57">
                  <c:v>0.06</c:v>
                </c:pt>
                <c:pt idx="58">
                  <c:v>0.06</c:v>
                </c:pt>
                <c:pt idx="59">
                  <c:v>0.06</c:v>
                </c:pt>
              </c:numCache>
            </c:numRef>
          </c:val>
          <c:extLst>
            <c:ext xmlns:c16="http://schemas.microsoft.com/office/drawing/2014/chart" uri="{C3380CC4-5D6E-409C-BE32-E72D297353CC}">
              <c16:uniqueId val="{00000002-F920-4BF5-A1F3-4C7A5FF62CD1}"/>
            </c:ext>
          </c:extLst>
        </c:ser>
        <c:ser>
          <c:idx val="3"/>
          <c:order val="3"/>
          <c:tx>
            <c:strRef>
              <c:f>'B.6.2'!$E$1</c:f>
              <c:strCache>
                <c:ptCount val="1"/>
                <c:pt idx="0">
                  <c:v>Фіскальна політика</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'B.6.2'!$E$4:$E$63</c:f>
              <c:numCache>
                <c:formatCode>0.00</c:formatCode>
                <c:ptCount val="60"/>
                <c:pt idx="1">
                  <c:v>0.12</c:v>
                </c:pt>
                <c:pt idx="2">
                  <c:v>0.12</c:v>
                </c:pt>
                <c:pt idx="3">
                  <c:v>0.12</c:v>
                </c:pt>
                <c:pt idx="4">
                  <c:v>0.12</c:v>
                </c:pt>
                <c:pt idx="5">
                  <c:v>0.12</c:v>
                </c:pt>
                <c:pt idx="6">
                  <c:v>0.12</c:v>
                </c:pt>
                <c:pt idx="7">
                  <c:v>0.12</c:v>
                </c:pt>
                <c:pt idx="8">
                  <c:v>0.14000000000000001</c:v>
                </c:pt>
                <c:pt idx="9">
                  <c:v>0.16</c:v>
                </c:pt>
                <c:pt idx="10">
                  <c:v>0.18</c:v>
                </c:pt>
                <c:pt idx="11">
                  <c:v>0.21</c:v>
                </c:pt>
                <c:pt idx="12">
                  <c:v>0.23</c:v>
                </c:pt>
                <c:pt idx="13">
                  <c:v>0.23</c:v>
                </c:pt>
                <c:pt idx="14">
                  <c:v>0.24</c:v>
                </c:pt>
                <c:pt idx="15">
                  <c:v>0.24</c:v>
                </c:pt>
                <c:pt idx="16">
                  <c:v>0.24</c:v>
                </c:pt>
                <c:pt idx="17">
                  <c:v>0.25</c:v>
                </c:pt>
                <c:pt idx="18">
                  <c:v>0.27</c:v>
                </c:pt>
                <c:pt idx="19">
                  <c:v>0.28000000000000003</c:v>
                </c:pt>
                <c:pt idx="20">
                  <c:v>0.28000000000000003</c:v>
                </c:pt>
                <c:pt idx="21">
                  <c:v>0.26</c:v>
                </c:pt>
                <c:pt idx="22">
                  <c:v>0.22</c:v>
                </c:pt>
                <c:pt idx="23">
                  <c:v>0.18</c:v>
                </c:pt>
                <c:pt idx="24">
                  <c:v>0.12</c:v>
                </c:pt>
                <c:pt idx="25">
                  <c:v>0.05</c:v>
                </c:pt>
                <c:pt idx="26">
                  <c:v>-0.03</c:v>
                </c:pt>
                <c:pt idx="27">
                  <c:v>-0.12</c:v>
                </c:pt>
                <c:pt idx="28">
                  <c:v>-0.24</c:v>
                </c:pt>
                <c:pt idx="29">
                  <c:v>-0.38</c:v>
                </c:pt>
                <c:pt idx="30">
                  <c:v>-0.53</c:v>
                </c:pt>
                <c:pt idx="31">
                  <c:v>-0.7</c:v>
                </c:pt>
                <c:pt idx="32">
                  <c:v>-0.87</c:v>
                </c:pt>
                <c:pt idx="33">
                  <c:v>-1.03</c:v>
                </c:pt>
                <c:pt idx="34">
                  <c:v>-1.18</c:v>
                </c:pt>
                <c:pt idx="35">
                  <c:v>-1.32</c:v>
                </c:pt>
                <c:pt idx="36">
                  <c:v>-1.43</c:v>
                </c:pt>
                <c:pt idx="37">
                  <c:v>-1.51</c:v>
                </c:pt>
                <c:pt idx="38">
                  <c:v>-1.56</c:v>
                </c:pt>
                <c:pt idx="39">
                  <c:v>-1.59</c:v>
                </c:pt>
                <c:pt idx="40">
                  <c:v>-1.58</c:v>
                </c:pt>
                <c:pt idx="41">
                  <c:v>-1.54</c:v>
                </c:pt>
                <c:pt idx="42">
                  <c:v>-1.48</c:v>
                </c:pt>
                <c:pt idx="43">
                  <c:v>-1.39</c:v>
                </c:pt>
                <c:pt idx="44">
                  <c:v>-1.28</c:v>
                </c:pt>
                <c:pt idx="45">
                  <c:v>-1.1499999999999999</c:v>
                </c:pt>
                <c:pt idx="46">
                  <c:v>-1</c:v>
                </c:pt>
                <c:pt idx="47">
                  <c:v>-0.85</c:v>
                </c:pt>
                <c:pt idx="48">
                  <c:v>-0.71</c:v>
                </c:pt>
                <c:pt idx="49">
                  <c:v>-0.56999999999999995</c:v>
                </c:pt>
                <c:pt idx="50">
                  <c:v>-0.46</c:v>
                </c:pt>
                <c:pt idx="51">
                  <c:v>-0.35</c:v>
                </c:pt>
                <c:pt idx="52">
                  <c:v>-0.27</c:v>
                </c:pt>
                <c:pt idx="53">
                  <c:v>-0.2</c:v>
                </c:pt>
                <c:pt idx="54">
                  <c:v>-0.14000000000000001</c:v>
                </c:pt>
                <c:pt idx="55">
                  <c:v>-0.09</c:v>
                </c:pt>
                <c:pt idx="56">
                  <c:v>-0.06</c:v>
                </c:pt>
                <c:pt idx="57">
                  <c:v>-0.03</c:v>
                </c:pt>
                <c:pt idx="58">
                  <c:v>-0.01</c:v>
                </c:pt>
                <c:pt idx="59">
                  <c:v>0.01</c:v>
                </c:pt>
              </c:numCache>
            </c:numRef>
          </c:val>
          <c:extLst>
            <c:ext xmlns:c16="http://schemas.microsoft.com/office/drawing/2014/chart" uri="{C3380CC4-5D6E-409C-BE32-E72D297353CC}">
              <c16:uniqueId val="{00000003-F920-4BF5-A1F3-4C7A5FF62CD1}"/>
            </c:ext>
          </c:extLst>
        </c:ser>
        <c:dLbls>
          <c:showLegendKey val="0"/>
          <c:showVal val="0"/>
          <c:showCatName val="0"/>
          <c:showSerName val="0"/>
          <c:showPercent val="0"/>
          <c:showBubbleSize val="0"/>
        </c:dLbls>
        <c:gapWidth val="50"/>
        <c:overlap val="100"/>
        <c:axId val="127355904"/>
        <c:axId val="127357696"/>
      </c:barChart>
      <c:catAx>
        <c:axId val="1273559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7357696"/>
        <c:crosses val="autoZero"/>
        <c:auto val="1"/>
        <c:lblAlgn val="ctr"/>
        <c:lblOffset val="100"/>
        <c:tickMarkSkip val="4"/>
        <c:noMultiLvlLbl val="0"/>
      </c:catAx>
      <c:valAx>
        <c:axId val="1273576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73559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1493775933609959E-3"/>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3.4</c:v>
                </c:pt>
                <c:pt idx="2">
                  <c:v>3.2</c:v>
                </c:pt>
                <c:pt idx="3">
                  <c:v>-8.9009999999999998</c:v>
                </c:pt>
                <c:pt idx="4">
                  <c:v>-1.23</c:v>
                </c:pt>
                <c:pt idx="5">
                  <c:v>-1.982</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28040320"/>
        <c:axId val="128046208"/>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3.2</c:v>
                </c:pt>
                <c:pt idx="3">
                  <c:v>-6</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28040320"/>
        <c:axId val="128046208"/>
      </c:lineChart>
      <c:dateAx>
        <c:axId val="128040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46208"/>
        <c:crossesAt val="0"/>
        <c:auto val="0"/>
        <c:lblOffset val="100"/>
        <c:baseTimeUnit val="days"/>
        <c:majorUnit val="1"/>
        <c:minorUnit val="1"/>
      </c:dateAx>
      <c:valAx>
        <c:axId val="128046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4032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9">
                  <c:v>2.4</c:v>
                </c:pt>
                <c:pt idx="10">
                  <c:v>1.236</c:v>
                </c:pt>
                <c:pt idx="11">
                  <c:v>1.3089999999999999</c:v>
                </c:pt>
                <c:pt idx="12">
                  <c:v>1.589</c:v>
                </c:pt>
                <c:pt idx="13">
                  <c:v>0.81100000000000005</c:v>
                </c:pt>
                <c:pt idx="14">
                  <c:v>0.45300000000000001</c:v>
                </c:pt>
                <c:pt idx="15">
                  <c:v>-0.106</c:v>
                </c:pt>
                <c:pt idx="16">
                  <c:v>-0.74399999999999999</c:v>
                </c:pt>
                <c:pt idx="17">
                  <c:v>-1.024</c:v>
                </c:pt>
                <c:pt idx="18">
                  <c:v>-1.129</c:v>
                </c:pt>
                <c:pt idx="19">
                  <c:v>-1.2330000000000001</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10">
                  <c:v>0.68799999999999994</c:v>
                </c:pt>
                <c:pt idx="11">
                  <c:v>1.2370000000000001</c:v>
                </c:pt>
                <c:pt idx="12">
                  <c:v>1.639</c:v>
                </c:pt>
                <c:pt idx="13">
                  <c:v>1.8859999999999999</c:v>
                </c:pt>
                <c:pt idx="14">
                  <c:v>1.9550000000000001</c:v>
                </c:pt>
                <c:pt idx="15">
                  <c:v>2.081</c:v>
                </c:pt>
                <c:pt idx="16">
                  <c:v>2.2200000000000002</c:v>
                </c:pt>
                <c:pt idx="17">
                  <c:v>2.2949999999999999</c:v>
                </c:pt>
                <c:pt idx="18">
                  <c:v>2.3149999999999999</c:v>
                </c:pt>
                <c:pt idx="19">
                  <c:v>2.3149999999999999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10">
                  <c:v>0.41</c:v>
                </c:pt>
                <c:pt idx="11">
                  <c:v>0.73599999999999999</c:v>
                </c:pt>
                <c:pt idx="12">
                  <c:v>0.97499999999999998</c:v>
                </c:pt>
                <c:pt idx="13">
                  <c:v>1.1220000000000001</c:v>
                </c:pt>
                <c:pt idx="14">
                  <c:v>1.163</c:v>
                </c:pt>
                <c:pt idx="15">
                  <c:v>1.238</c:v>
                </c:pt>
                <c:pt idx="16">
                  <c:v>1.321</c:v>
                </c:pt>
                <c:pt idx="17">
                  <c:v>1.365</c:v>
                </c:pt>
                <c:pt idx="18">
                  <c:v>1.377</c:v>
                </c:pt>
                <c:pt idx="19">
                  <c:v>1.377</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10">
                  <c:v>0.32700000000000001</c:v>
                </c:pt>
                <c:pt idx="11">
                  <c:v>0.58799999999999997</c:v>
                </c:pt>
                <c:pt idx="12">
                  <c:v>0.77900000000000003</c:v>
                </c:pt>
                <c:pt idx="13">
                  <c:v>0.89700000000000002</c:v>
                </c:pt>
                <c:pt idx="14">
                  <c:v>0.92900000000000005</c:v>
                </c:pt>
                <c:pt idx="15">
                  <c:v>0.98899999999999999</c:v>
                </c:pt>
                <c:pt idx="16">
                  <c:v>1.0549999999999999</c:v>
                </c:pt>
                <c:pt idx="17">
                  <c:v>1.091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10">
                  <c:v>0.436</c:v>
                </c:pt>
                <c:pt idx="11">
                  <c:v>0.78300000000000003</c:v>
                </c:pt>
                <c:pt idx="12">
                  <c:v>1.038</c:v>
                </c:pt>
                <c:pt idx="13">
                  <c:v>1.1950000000000001</c:v>
                </c:pt>
                <c:pt idx="14">
                  <c:v>1.238</c:v>
                </c:pt>
                <c:pt idx="15">
                  <c:v>1.3180000000000001</c:v>
                </c:pt>
                <c:pt idx="16">
                  <c:v>1.4059999999999999</c:v>
                </c:pt>
                <c:pt idx="17">
                  <c:v>1.454</c:v>
                </c:pt>
                <c:pt idx="18">
                  <c:v>1.466</c:v>
                </c:pt>
                <c:pt idx="19">
                  <c:v>1.466</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28471424"/>
        <c:axId val="128472960"/>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3.1</c:v>
                </c:pt>
                <c:pt idx="11">
                  <c:v>4.7</c:v>
                </c:pt>
                <c:pt idx="12">
                  <c:v>6</c:v>
                </c:pt>
                <c:pt idx="13">
                  <c:v>5.9</c:v>
                </c:pt>
                <c:pt idx="14">
                  <c:v>5.7</c:v>
                </c:pt>
                <c:pt idx="15">
                  <c:v>5.5</c:v>
                </c:pt>
                <c:pt idx="16">
                  <c:v>5.3</c:v>
                </c:pt>
                <c:pt idx="17">
                  <c:v>5.2</c:v>
                </c:pt>
                <c:pt idx="18">
                  <c:v>5.0999999999999996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28471424"/>
        <c:axId val="128472960"/>
      </c:lineChart>
      <c:catAx>
        <c:axId val="128471424"/>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128472960"/>
        <c:crossesAt val="0"/>
        <c:auto val="1"/>
        <c:lblAlgn val="ctr"/>
        <c:lblOffset val="100"/>
        <c:tickLblSkip val="1"/>
        <c:tickMarkSkip val="4"/>
        <c:noMultiLvlLbl val="0"/>
      </c:catAx>
      <c:valAx>
        <c:axId val="128472960"/>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128471424"/>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126</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15</xdr:col>
      <xdr:colOff>570230</xdr:colOff>
      <xdr:row>17</xdr:row>
      <xdr:rowOff>4445</xdr:rowOff>
    </xdr:to>
    <xdr:pic>
      <xdr:nvPicPr>
        <xdr:cNvPr id="7" name="Рисунок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323850"/>
          <a:ext cx="3084830" cy="2109470"/>
        </a:xfrm>
        <a:prstGeom prst="rect">
          <a:avLst/>
        </a:prstGeom>
        <a:noFill/>
      </xdr:spPr>
    </xdr:pic>
    <xdr:clientData/>
  </xdr:twoCellAnchor>
  <xdr:twoCellAnchor editAs="oneCell">
    <xdr:from>
      <xdr:col>6</xdr:col>
      <xdr:colOff>0</xdr:colOff>
      <xdr:row>4</xdr:row>
      <xdr:rowOff>0</xdr:rowOff>
    </xdr:from>
    <xdr:to>
      <xdr:col>10</xdr:col>
      <xdr:colOff>563880</xdr:colOff>
      <xdr:row>17</xdr:row>
      <xdr:rowOff>10160</xdr:rowOff>
    </xdr:to>
    <xdr:pic>
      <xdr:nvPicPr>
        <xdr:cNvPr id="8" name="Рисунок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71900" y="323850"/>
          <a:ext cx="3078480" cy="2115185"/>
        </a:xfrm>
        <a:prstGeom prst="rect">
          <a:avLst/>
        </a:prstGeom>
        <a:noFill/>
      </xdr:spPr>
    </xdr:pic>
    <xdr:clientData/>
  </xdr:twoCellAnchor>
</xdr:wsDr>
</file>

<file path=xl/drawings/drawing100.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209550</xdr:colOff>
      <xdr:row>4</xdr:row>
      <xdr:rowOff>123825</xdr:rowOff>
    </xdr:from>
    <xdr:to>
      <xdr:col>11</xdr:col>
      <xdr:colOff>460375</xdr:colOff>
      <xdr:row>18</xdr:row>
      <xdr:rowOff>160875</xdr:rowOff>
    </xdr:to>
    <xdr:graphicFrame macro="">
      <xdr:nvGraphicFramePr>
        <xdr:cNvPr id="3" name="Діаграма 2">
          <a:extLst>
            <a:ext uri="{FF2B5EF4-FFF2-40B4-BE49-F238E27FC236}">
              <a16:creationId xmlns:a16="http://schemas.microsoft.com/office/drawing/2014/main" id="{00000000-0008-0000-5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18</xdr:row>
      <xdr:rowOff>144949</xdr:rowOff>
    </xdr:to>
    <xdr:graphicFrame macro="">
      <xdr:nvGraphicFramePr>
        <xdr:cNvPr id="2" name="Диаграм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5</xdr:col>
      <xdr:colOff>371475</xdr:colOff>
      <xdr:row>3</xdr:row>
      <xdr:rowOff>19050</xdr:rowOff>
    </xdr:from>
    <xdr:to>
      <xdr:col>11</xdr:col>
      <xdr:colOff>60325</xdr:colOff>
      <xdr:row>16</xdr:row>
      <xdr:rowOff>146025</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552450</xdr:colOff>
      <xdr:row>3</xdr:row>
      <xdr:rowOff>85725</xdr:rowOff>
    </xdr:from>
    <xdr:to>
      <xdr:col>13</xdr:col>
      <xdr:colOff>241300</xdr:colOff>
      <xdr:row>17</xdr:row>
      <xdr:rowOff>14775</xdr:rowOff>
    </xdr:to>
    <xdr:graphicFrame macro="">
      <xdr:nvGraphicFramePr>
        <xdr:cNvPr id="2" name="Діаграма 1">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11</xdr:col>
      <xdr:colOff>61032</xdr:colOff>
      <xdr:row>4</xdr:row>
      <xdr:rowOff>46919</xdr:rowOff>
    </xdr:from>
    <xdr:to>
      <xdr:col>16</xdr:col>
      <xdr:colOff>311157</xdr:colOff>
      <xdr:row>18</xdr:row>
      <xdr:rowOff>11969</xdr:rowOff>
    </xdr:to>
    <xdr:graphicFrame macro="">
      <xdr:nvGraphicFramePr>
        <xdr:cNvPr id="2" name="Диаграмма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552449</xdr:colOff>
      <xdr:row>5</xdr:row>
      <xdr:rowOff>31750</xdr:rowOff>
    </xdr:from>
    <xdr:to>
      <xdr:col>12</xdr:col>
      <xdr:colOff>107249</xdr:colOff>
      <xdr:row>18</xdr:row>
      <xdr:rowOff>122725</xdr:rowOff>
    </xdr:to>
    <xdr:graphicFrame macro="">
      <xdr:nvGraphicFramePr>
        <xdr:cNvPr id="2" name="Диаграм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534194</xdr:colOff>
      <xdr:row>14</xdr:row>
      <xdr:rowOff>144992</xdr:rowOff>
    </xdr:to>
    <xdr:graphicFrame macro="">
      <xdr:nvGraphicFramePr>
        <xdr:cNvPr id="3" name="Діаграма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A57EB28-BC72-4DB4-B627-B895C2E3056D}" type="TxLink">
            <a:rPr lang="en-US" sz="750" b="0" i="0" u="none" strike="noStrike">
              <a:solidFill>
                <a:schemeClr val="tx1">
                  <a:lumMod val="95000"/>
                  <a:lumOff val="5000"/>
                </a:schemeClr>
              </a:solidFill>
              <a:latin typeface="Arial"/>
              <a:cs typeface="Arial"/>
            </a:rPr>
            <a:pPr algn="ctr"/>
            <a:t>довірчі інтервали</a:t>
          </a:fld>
          <a:endParaRPr lang="uk-UA" sz="750">
            <a:solidFill>
              <a:schemeClr val="tx1">
                <a:lumMod val="95000"/>
                <a:lumOff val="5000"/>
              </a:schemeClr>
            </a:solidFill>
            <a:latin typeface="+mn-lt"/>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0.15696</cdr:x>
      <cdr:y>0.19059</cdr:y>
    </cdr:from>
    <cdr:to>
      <cdr:x>0.3922</cdr:x>
      <cdr:y>0.2796</cdr:y>
    </cdr:to>
    <cdr:sp macro="" textlink="'3.4.3'!$K$6">
      <cdr:nvSpPr>
        <cdr:cNvPr id="2" name="TextBox 1"/>
        <cdr:cNvSpPr txBox="1"/>
      </cdr:nvSpPr>
      <cdr:spPr>
        <a:xfrm xmlns:a="http://schemas.openxmlformats.org/drawingml/2006/main">
          <a:off x="480396" y="341293"/>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376B1854-70AE-47D3-AA2D-1FE9F4406331}" type="TxLink">
            <a:rPr lang="en-US"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0.1663</cdr:x>
      <cdr:y>0.18233</cdr:y>
    </cdr:from>
    <cdr:to>
      <cdr:x>0.1663</cdr:x>
      <cdr:y>0.28078</cdr:y>
    </cdr:to>
    <cdr:cxnSp macro="">
      <cdr:nvCxnSpPr>
        <cdr:cNvPr id="3" name="Прямая со стрелкой 3">
          <a:extLst xmlns:a="http://schemas.openxmlformats.org/drawingml/2006/main">
            <a:ext uri="{FF2B5EF4-FFF2-40B4-BE49-F238E27FC236}">
              <a16:creationId xmlns:a16="http://schemas.microsoft.com/office/drawing/2014/main" id="{E646AF91-1369-4E1E-B964-823752D277B2}"/>
            </a:ext>
          </a:extLst>
        </cdr:cNvPr>
        <cdr:cNvCxnSpPr/>
      </cdr:nvCxnSpPr>
      <cdr:spPr>
        <a:xfrm xmlns:a="http://schemas.openxmlformats.org/drawingml/2006/main" flipV="1">
          <a:off x="508980" y="326503"/>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twoCellAnchor>
    <xdr:from>
      <xdr:col>14</xdr:col>
      <xdr:colOff>171450</xdr:colOff>
      <xdr:row>3</xdr:row>
      <xdr:rowOff>61912</xdr:rowOff>
    </xdr:from>
    <xdr:to>
      <xdr:col>19</xdr:col>
      <xdr:colOff>184150</xdr:colOff>
      <xdr:row>16</xdr:row>
      <xdr:rowOff>153987</xdr:rowOff>
    </xdr:to>
    <xdr:graphicFrame macro="">
      <xdr:nvGraphicFramePr>
        <xdr:cNvPr id="3" name="Диаграмма 2">
          <a:extLst>
            <a:ext uri="{FF2B5EF4-FFF2-40B4-BE49-F238E27FC236}">
              <a16:creationId xmlns:a16="http://schemas.microsoft.com/office/drawing/2014/main" id="{00000000-0008-0000-5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9525</xdr:colOff>
      <xdr:row>3</xdr:row>
      <xdr:rowOff>100013</xdr:rowOff>
    </xdr:from>
    <xdr:to>
      <xdr:col>14</xdr:col>
      <xdr:colOff>22225</xdr:colOff>
      <xdr:row>18</xdr:row>
      <xdr:rowOff>3705</xdr:rowOff>
    </xdr:to>
    <xdr:graphicFrame macro="">
      <xdr:nvGraphicFramePr>
        <xdr:cNvPr id="4" name="Диаграмма 3">
          <a:extLst>
            <a:ext uri="{FF2B5EF4-FFF2-40B4-BE49-F238E27FC236}">
              <a16:creationId xmlns:a16="http://schemas.microsoft.com/office/drawing/2014/main" id="{00000000-0008-0000-5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11</xdr:col>
      <xdr:colOff>0</xdr:colOff>
      <xdr:row>4</xdr:row>
      <xdr:rowOff>0</xdr:rowOff>
    </xdr:from>
    <xdr:to>
      <xdr:col>15</xdr:col>
      <xdr:colOff>545400</xdr:colOff>
      <xdr:row>16</xdr:row>
      <xdr:rowOff>119700</xdr:rowOff>
    </xdr:to>
    <xdr:graphicFrame macro="">
      <xdr:nvGraphicFramePr>
        <xdr:cNvPr id="3" name="Діаграма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60960</xdr:colOff>
      <xdr:row>4</xdr:row>
      <xdr:rowOff>91440</xdr:rowOff>
    </xdr:from>
    <xdr:to>
      <xdr:col>14</xdr:col>
      <xdr:colOff>60960</xdr:colOff>
      <xdr:row>17</xdr:row>
      <xdr:rowOff>152400</xdr:rowOff>
    </xdr:to>
    <xdr:graphicFrame macro="">
      <xdr:nvGraphicFramePr>
        <xdr:cNvPr id="4" name="Діаграма 1">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60960</xdr:colOff>
      <xdr:row>8</xdr:row>
      <xdr:rowOff>91440</xdr:rowOff>
    </xdr:from>
    <xdr:to>
      <xdr:col>19</xdr:col>
      <xdr:colOff>44450</xdr:colOff>
      <xdr:row>21</xdr:row>
      <xdr:rowOff>152400</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60960</xdr:colOff>
      <xdr:row>8</xdr:row>
      <xdr:rowOff>91440</xdr:rowOff>
    </xdr:from>
    <xdr:to>
      <xdr:col>24</xdr:col>
      <xdr:colOff>49110</xdr:colOff>
      <xdr:row>21</xdr:row>
      <xdr:rowOff>152400</xdr:rowOff>
    </xdr:to>
    <xdr:graphicFrame macro="">
      <xdr:nvGraphicFramePr>
        <xdr:cNvPr id="3" name="Діаграма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82551</xdr:colOff>
      <xdr:row>3</xdr:row>
      <xdr:rowOff>19050</xdr:rowOff>
    </xdr:from>
    <xdr:to>
      <xdr:col>11</xdr:col>
      <xdr:colOff>520700</xdr:colOff>
      <xdr:row>16</xdr:row>
      <xdr:rowOff>63500</xdr:rowOff>
    </xdr:to>
    <xdr:pic>
      <xdr:nvPicPr>
        <xdr:cNvPr id="5" name="Рисунок 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1"/>
        <a:srcRect/>
        <a:stretch>
          <a:fillRect/>
        </a:stretch>
      </xdr:blipFill>
      <xdr:spPr bwMode="auto">
        <a:xfrm>
          <a:off x="3778251" y="488950"/>
          <a:ext cx="3517899" cy="21082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473710</xdr:colOff>
      <xdr:row>7</xdr:row>
      <xdr:rowOff>66040</xdr:rowOff>
    </xdr:from>
    <xdr:to>
      <xdr:col>38</xdr:col>
      <xdr:colOff>29860</xdr:colOff>
      <xdr:row>20</xdr:row>
      <xdr:rowOff>127000</xdr:rowOff>
    </xdr:to>
    <xdr:graphicFrame macro="">
      <xdr:nvGraphicFramePr>
        <xdr:cNvPr id="3" name="Діаграма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7</xdr:row>
      <xdr:rowOff>63500</xdr:rowOff>
    </xdr:from>
    <xdr:to>
      <xdr:col>40</xdr:col>
      <xdr:colOff>286400</xdr:colOff>
      <xdr:row>20</xdr:row>
      <xdr:rowOff>124460</xdr:rowOff>
    </xdr:to>
    <xdr:graphicFrame macro="">
      <xdr:nvGraphicFramePr>
        <xdr:cNvPr id="4" name="Діаграма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330200</xdr:colOff>
      <xdr:row>7</xdr:row>
      <xdr:rowOff>82550</xdr:rowOff>
    </xdr:from>
    <xdr:to>
      <xdr:col>42</xdr:col>
      <xdr:colOff>502300</xdr:colOff>
      <xdr:row>20</xdr:row>
      <xdr:rowOff>143510</xdr:rowOff>
    </xdr:to>
    <xdr:graphicFrame macro="">
      <xdr:nvGraphicFramePr>
        <xdr:cNvPr id="5" name="Діаграма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527050</xdr:colOff>
      <xdr:row>7</xdr:row>
      <xdr:rowOff>107950</xdr:rowOff>
    </xdr:from>
    <xdr:to>
      <xdr:col>45</xdr:col>
      <xdr:colOff>83200</xdr:colOff>
      <xdr:row>21</xdr:row>
      <xdr:rowOff>10160</xdr:rowOff>
    </xdr:to>
    <xdr:graphicFrame macro="">
      <xdr:nvGraphicFramePr>
        <xdr:cNvPr id="6" name="Діаграма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7</xdr:row>
      <xdr:rowOff>101600</xdr:rowOff>
    </xdr:from>
    <xdr:to>
      <xdr:col>47</xdr:col>
      <xdr:colOff>362600</xdr:colOff>
      <xdr:row>21</xdr:row>
      <xdr:rowOff>3810</xdr:rowOff>
    </xdr:to>
    <xdr:graphicFrame macro="">
      <xdr:nvGraphicFramePr>
        <xdr:cNvPr id="7" name="Діаграма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444500</xdr:colOff>
      <xdr:row>7</xdr:row>
      <xdr:rowOff>82550</xdr:rowOff>
    </xdr:from>
    <xdr:to>
      <xdr:col>50</xdr:col>
      <xdr:colOff>650</xdr:colOff>
      <xdr:row>20</xdr:row>
      <xdr:rowOff>143510</xdr:rowOff>
    </xdr:to>
    <xdr:graphicFrame macro="">
      <xdr:nvGraphicFramePr>
        <xdr:cNvPr id="8" name="Діаграма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13</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133351</xdr:colOff>
      <xdr:row>4</xdr:row>
      <xdr:rowOff>76200</xdr:rowOff>
    </xdr:from>
    <xdr:to>
      <xdr:col>12</xdr:col>
      <xdr:colOff>719650</xdr:colOff>
      <xdr:row>19</xdr:row>
      <xdr:rowOff>12700</xdr:rowOff>
    </xdr:to>
    <xdr:graphicFrame macro="">
      <xdr:nvGraphicFramePr>
        <xdr:cNvPr id="2" name="Диаграмма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590550</xdr:colOff>
      <xdr:row>1</xdr:row>
      <xdr:rowOff>0</xdr:rowOff>
    </xdr:from>
    <xdr:to>
      <xdr:col>13</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2" name="Рисунок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809875" y="2381250"/>
          <a:ext cx="1666875" cy="25630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609600</xdr:colOff>
      <xdr:row>3</xdr:row>
      <xdr:rowOff>33338</xdr:rowOff>
    </xdr:from>
    <xdr:to>
      <xdr:col>17</xdr:col>
      <xdr:colOff>574675</xdr:colOff>
      <xdr:row>15</xdr:row>
      <xdr:rowOff>16405</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285750</xdr:colOff>
      <xdr:row>13</xdr:row>
      <xdr:rowOff>66675</xdr:rowOff>
    </xdr:from>
    <xdr:to>
      <xdr:col>16</xdr:col>
      <xdr:colOff>577084</xdr:colOff>
      <xdr:row>13</xdr:row>
      <xdr:rowOff>147787</xdr:rowOff>
    </xdr:to>
    <xdr:sp macro="" textlink="">
      <xdr:nvSpPr>
        <xdr:cNvPr id="3" name="TextBox 11">
          <a:extLst>
            <a:ext uri="{FF2B5EF4-FFF2-40B4-BE49-F238E27FC236}">
              <a16:creationId xmlns:a16="http://schemas.microsoft.com/office/drawing/2014/main" id="{00000000-0008-0000-1700-000003000000}"/>
            </a:ext>
          </a:extLst>
        </xdr:cNvPr>
        <xdr:cNvSpPr txBox="1"/>
      </xdr:nvSpPr>
      <xdr:spPr>
        <a:xfrm>
          <a:off x="9763125" y="2171700"/>
          <a:ext cx="919984" cy="81112"/>
        </a:xfrm>
        <a:prstGeom prst="rect">
          <a:avLst/>
        </a:prstGeom>
        <a:noFill/>
      </xdr:spPr>
      <xdr:txBody>
        <a:bodyPr wrap="square" lIns="0" tIns="0" rIns="0" bIns="0" rtlCol="0">
          <a:spAutoFit/>
        </a:bodyPr>
        <a:lstStyle>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550" b="0" i="0" u="none" strike="noStrike" kern="1200" cap="none" spc="0" normalizeH="0" baseline="0" noProof="0">
              <a:ln>
                <a:noFill/>
              </a:ln>
              <a:solidFill>
                <a:srgbClr val="000000"/>
              </a:solidFill>
              <a:effectLst/>
              <a:uLnTx/>
              <a:uFillTx/>
              <a:latin typeface="Arial" panose="020B0604020202020204"/>
            </a:rPr>
            <a:t>13.2%                      6.8% </a:t>
          </a:r>
        </a:p>
      </xdr:txBody>
    </xdr:sp>
    <xdr:clientData/>
  </xdr:twoCellAnchor>
  <xdr:twoCellAnchor>
    <xdr:from>
      <xdr:col>16</xdr:col>
      <xdr:colOff>295275</xdr:colOff>
      <xdr:row>10</xdr:row>
      <xdr:rowOff>47625</xdr:rowOff>
    </xdr:from>
    <xdr:to>
      <xdr:col>17</xdr:col>
      <xdr:colOff>130857</xdr:colOff>
      <xdr:row>11</xdr:row>
      <xdr:rowOff>64721</xdr:rowOff>
    </xdr:to>
    <xdr:sp macro="" textlink="">
      <xdr:nvSpPr>
        <xdr:cNvPr id="4" name="TextBox 1">
          <a:extLst>
            <a:ext uri="{FF2B5EF4-FFF2-40B4-BE49-F238E27FC236}">
              <a16:creationId xmlns:a16="http://schemas.microsoft.com/office/drawing/2014/main" id="{00000000-0008-0000-1700-000004000000}"/>
            </a:ext>
          </a:extLst>
        </xdr:cNvPr>
        <xdr:cNvSpPr txBox="1"/>
      </xdr:nvSpPr>
      <xdr:spPr>
        <a:xfrm>
          <a:off x="10401300" y="1666875"/>
          <a:ext cx="464232" cy="179021"/>
        </a:xfrm>
        <a:prstGeom prst="rect">
          <a:avLst/>
        </a:prstGeom>
      </xdr:spPr>
      <xdr:txBody>
        <a:bodyPr wrap="square" rtlCol="0"/>
        <a:lstStyle>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a:r>
            <a:rPr lang="uk-UA" sz="700">
              <a:latin typeface="Arial" panose="020B0604020202020204" pitchFamily="34" charset="0"/>
              <a:cs typeface="Arial" panose="020B0604020202020204" pitchFamily="34" charset="0"/>
            </a:rPr>
            <a:t>-87.0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47625</xdr:colOff>
      <xdr:row>3</xdr:row>
      <xdr:rowOff>42862</xdr:rowOff>
    </xdr:from>
    <xdr:to>
      <xdr:col>10</xdr:col>
      <xdr:colOff>593725</xdr:colOff>
      <xdr:row>16</xdr:row>
      <xdr:rowOff>126637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566737</xdr:colOff>
      <xdr:row>3</xdr:row>
      <xdr:rowOff>38101</xdr:rowOff>
    </xdr:from>
    <xdr:to>
      <xdr:col>14</xdr:col>
      <xdr:colOff>579437</xdr:colOff>
      <xdr:row>16</xdr:row>
      <xdr:rowOff>18226</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600075</xdr:colOff>
      <xdr:row>3</xdr:row>
      <xdr:rowOff>0</xdr:rowOff>
    </xdr:from>
    <xdr:to>
      <xdr:col>9</xdr:col>
      <xdr:colOff>517525</xdr:colOff>
      <xdr:row>16</xdr:row>
      <xdr:rowOff>159808</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0.50336</cdr:x>
      <cdr:y>0.03645</cdr:y>
    </cdr:from>
    <cdr:to>
      <cdr:x>0.50336</cdr:x>
      <cdr:y>0.70315</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672940" y="77373"/>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0.50274</cdr:x>
      <cdr:y>0.25474</cdr:y>
    </cdr:from>
    <cdr:to>
      <cdr:x>0.64221</cdr:x>
      <cdr:y>0.25649</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669648" y="540691"/>
          <a:ext cx="740613" cy="3714"/>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0.64068</cdr:x>
      <cdr:y>0.03795</cdr:y>
    </cdr:from>
    <cdr:to>
      <cdr:x>0.64068</cdr:x>
      <cdr:y>0.70737</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402136" y="80557"/>
          <a:ext cx="0" cy="1420835"/>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0.77509</cdr:x>
      <cdr:y>0.03439</cdr:y>
    </cdr:from>
    <cdr:to>
      <cdr:x>0.77509</cdr:x>
      <cdr:y>0.70109</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115879" y="73001"/>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0.64112</cdr:x>
      <cdr:y>0.25485</cdr:y>
    </cdr:from>
    <cdr:to>
      <cdr:x>0.77583</cdr:x>
      <cdr:y>0.25649</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404472" y="540924"/>
          <a:ext cx="715337"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0.50152</cdr:x>
      <cdr:y>0.12007</cdr:y>
    </cdr:from>
    <cdr:to>
      <cdr:x>0.63052</cdr:x>
      <cdr:y>0.23728</cdr:y>
    </cdr:to>
    <cdr:sp macro="" textlink="'0'!$U$1">
      <cdr:nvSpPr>
        <cdr:cNvPr id="9" name="Поле 2379"/>
        <cdr:cNvSpPr txBox="1"/>
      </cdr:nvSpPr>
      <cdr:spPr>
        <a:xfrm xmlns:a="http://schemas.openxmlformats.org/drawingml/2006/main">
          <a:off x="2663159" y="254847"/>
          <a:ext cx="685016"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0.63045</cdr:x>
      <cdr:y>0.03671</cdr:y>
    </cdr:from>
    <cdr:to>
      <cdr:x>0.78136</cdr:x>
      <cdr:y>0.23431</cdr:y>
    </cdr:to>
    <cdr:sp macro="" textlink="'0'!$V$1">
      <cdr:nvSpPr>
        <cdr:cNvPr id="10" name="Поле 2383"/>
        <cdr:cNvSpPr txBox="1"/>
      </cdr:nvSpPr>
      <cdr:spPr>
        <a:xfrm xmlns:a="http://schemas.openxmlformats.org/drawingml/2006/main">
          <a:off x="3347803" y="77913"/>
          <a:ext cx="801362" cy="41940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2.xml><?xml version="1.0" encoding="utf-8"?>
<xdr:wsDr xmlns:xdr="http://schemas.openxmlformats.org/drawingml/2006/spreadsheetDrawing" xmlns:a="http://schemas.openxmlformats.org/drawingml/2006/main">
  <xdr:twoCellAnchor>
    <xdr:from>
      <xdr:col>9</xdr:col>
      <xdr:colOff>0</xdr:colOff>
      <xdr:row>3</xdr:row>
      <xdr:rowOff>0</xdr:rowOff>
    </xdr:from>
    <xdr:to>
      <xdr:col>12</xdr:col>
      <xdr:colOff>583565</xdr:colOff>
      <xdr:row>15</xdr:row>
      <xdr:rowOff>52705</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812800</xdr:colOff>
      <xdr:row>3</xdr:row>
      <xdr:rowOff>152400</xdr:rowOff>
    </xdr:from>
    <xdr:to>
      <xdr:col>10</xdr:col>
      <xdr:colOff>774699</xdr:colOff>
      <xdr:row>18</xdr:row>
      <xdr:rowOff>114300</xdr:rowOff>
    </xdr:to>
    <xdr:graphicFrame macro="">
      <xdr:nvGraphicFramePr>
        <xdr:cNvPr id="2" name="Диаграм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0</xdr:colOff>
      <xdr:row>3</xdr:row>
      <xdr:rowOff>0</xdr:rowOff>
    </xdr:from>
    <xdr:to>
      <xdr:col>14</xdr:col>
      <xdr:colOff>583565</xdr:colOff>
      <xdr:row>14</xdr:row>
      <xdr:rowOff>111125</xdr:rowOff>
    </xdr:to>
    <xdr:graphicFrame macro="">
      <xdr:nvGraphicFramePr>
        <xdr:cNvPr id="2" name="Диаграм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3</xdr:row>
      <xdr:rowOff>0</xdr:rowOff>
    </xdr:from>
    <xdr:to>
      <xdr:col>8</xdr:col>
      <xdr:colOff>583565</xdr:colOff>
      <xdr:row>17</xdr:row>
      <xdr:rowOff>120650</xdr:rowOff>
    </xdr:to>
    <xdr:graphicFrame macro="">
      <xdr:nvGraphicFramePr>
        <xdr:cNvPr id="2" name="Диаграм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3</xdr:row>
      <xdr:rowOff>0</xdr:rowOff>
    </xdr:from>
    <xdr:to>
      <xdr:col>10</xdr:col>
      <xdr:colOff>762000</xdr:colOff>
      <xdr:row>15</xdr:row>
      <xdr:rowOff>25400</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4</xdr:row>
      <xdr:rowOff>0</xdr:rowOff>
    </xdr:from>
    <xdr:to>
      <xdr:col>12</xdr:col>
      <xdr:colOff>583565</xdr:colOff>
      <xdr:row>15</xdr:row>
      <xdr:rowOff>111125</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44823</xdr:colOff>
      <xdr:row>4</xdr:row>
      <xdr:rowOff>29882</xdr:rowOff>
    </xdr:from>
    <xdr:to>
      <xdr:col>13</xdr:col>
      <xdr:colOff>114431</xdr:colOff>
      <xdr:row>28</xdr:row>
      <xdr:rowOff>164352</xdr:rowOff>
    </xdr:to>
    <xdr:graphicFrame macro="">
      <xdr:nvGraphicFramePr>
        <xdr:cNvPr id="2" name="Chart 4">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444501</xdr:colOff>
      <xdr:row>5</xdr:row>
      <xdr:rowOff>35278</xdr:rowOff>
    </xdr:from>
    <xdr:to>
      <xdr:col>9</xdr:col>
      <xdr:colOff>483262</xdr:colOff>
      <xdr:row>18</xdr:row>
      <xdr:rowOff>16776</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871612" y="592667"/>
          <a:ext cx="3072650" cy="2091109"/>
        </a:xfrm>
        <a:prstGeom prst="rect">
          <a:avLst/>
        </a:prstGeom>
      </xdr:spPr>
    </xdr:pic>
    <xdr:clientData/>
  </xdr:twoCellAnchor>
  <xdr:twoCellAnchor editAs="oneCell">
    <xdr:from>
      <xdr:col>10</xdr:col>
      <xdr:colOff>430389</xdr:colOff>
      <xdr:row>5</xdr:row>
      <xdr:rowOff>84667</xdr:rowOff>
    </xdr:from>
    <xdr:to>
      <xdr:col>15</xdr:col>
      <xdr:colOff>450861</xdr:colOff>
      <xdr:row>18</xdr:row>
      <xdr:rowOff>60069</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498167" y="642056"/>
          <a:ext cx="3054361" cy="208501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184374</xdr:colOff>
      <xdr:row>14</xdr:row>
      <xdr:rowOff>79973</xdr:rowOff>
    </xdr:to>
    <xdr:graphicFrame macro="">
      <xdr:nvGraphicFramePr>
        <xdr:cNvPr id="2" name="Диаграм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19323</xdr:colOff>
      <xdr:row>17</xdr:row>
      <xdr:rowOff>41016</xdr:rowOff>
    </xdr:to>
    <xdr:graphicFrame macro="">
      <xdr:nvGraphicFramePr>
        <xdr:cNvPr id="2" name="Chart 4">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14942</xdr:colOff>
      <xdr:row>4</xdr:row>
      <xdr:rowOff>59764</xdr:rowOff>
    </xdr:from>
    <xdr:to>
      <xdr:col>8</xdr:col>
      <xdr:colOff>597647</xdr:colOff>
      <xdr:row>17</xdr:row>
      <xdr:rowOff>149411</xdr:rowOff>
    </xdr:to>
    <xdr:graphicFrame macro="">
      <xdr:nvGraphicFramePr>
        <xdr:cNvPr id="2" name="Диаграм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11206</xdr:colOff>
      <xdr:row>2</xdr:row>
      <xdr:rowOff>302558</xdr:rowOff>
    </xdr:from>
    <xdr:to>
      <xdr:col>12</xdr:col>
      <xdr:colOff>37352</xdr:colOff>
      <xdr:row>18</xdr:row>
      <xdr:rowOff>92385</xdr:rowOff>
    </xdr:to>
    <xdr:graphicFrame macro="">
      <xdr:nvGraphicFramePr>
        <xdr:cNvPr id="2" name="Chart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619125</xdr:colOff>
      <xdr:row>3</xdr:row>
      <xdr:rowOff>114300</xdr:rowOff>
    </xdr:from>
    <xdr:to>
      <xdr:col>10</xdr:col>
      <xdr:colOff>535875</xdr:colOff>
      <xdr:row>16</xdr:row>
      <xdr:rowOff>38100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0.9027</cdr:x>
      <cdr:y>0.30767</cdr:y>
    </cdr:from>
    <cdr:to>
      <cdr:x>0.97118</cdr:x>
      <cdr:y>0.48357</cdr:y>
    </cdr:to>
    <cdr:sp macro="" textlink="">
      <cdr:nvSpPr>
        <cdr:cNvPr id="2" name="Овал 1"/>
        <cdr:cNvSpPr/>
      </cdr:nvSpPr>
      <cdr:spPr>
        <a:xfrm xmlns:a="http://schemas.openxmlformats.org/drawingml/2006/main">
          <a:off x="2762262" y="624212"/>
          <a:ext cx="209538" cy="356864"/>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6.xml><?xml version="1.0" encoding="utf-8"?>
<xdr:wsDr xmlns:xdr="http://schemas.openxmlformats.org/drawingml/2006/spreadsheetDrawing" xmlns:a="http://schemas.openxmlformats.org/drawingml/2006/main">
  <xdr:twoCellAnchor>
    <xdr:from>
      <xdr:col>34</xdr:col>
      <xdr:colOff>28769</xdr:colOff>
      <xdr:row>8</xdr:row>
      <xdr:rowOff>126158</xdr:rowOff>
    </xdr:from>
    <xdr:to>
      <xdr:col>38</xdr:col>
      <xdr:colOff>561728</xdr:colOff>
      <xdr:row>21</xdr:row>
      <xdr:rowOff>138173</xdr:rowOff>
    </xdr:to>
    <xdr:graphicFrame macro="">
      <xdr:nvGraphicFramePr>
        <xdr:cNvPr id="2" name="Діаграма 3">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523875</xdr:colOff>
      <xdr:row>1</xdr:row>
      <xdr:rowOff>0</xdr:rowOff>
    </xdr:from>
    <xdr:to>
      <xdr:col>13</xdr:col>
      <xdr:colOff>440625</xdr:colOff>
      <xdr:row>16</xdr:row>
      <xdr:rowOff>54975</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46</xdr:col>
      <xdr:colOff>219075</xdr:colOff>
      <xdr:row>16</xdr:row>
      <xdr:rowOff>66675</xdr:rowOff>
    </xdr:from>
    <xdr:to>
      <xdr:col>52</xdr:col>
      <xdr:colOff>50800</xdr:colOff>
      <xdr:row>29</xdr:row>
      <xdr:rowOff>121650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0.1246</cdr:x>
      <cdr:y>0.93333</cdr:y>
    </cdr:from>
    <cdr:to>
      <cdr:x>0.50099</cdr:x>
      <cdr:y>1</cdr:y>
    </cdr:to>
    <cdr:sp macro="" textlink="'2.4.4'!$AW$42">
      <cdr:nvSpPr>
        <cdr:cNvPr id="4" name="TextBox 3"/>
        <cdr:cNvSpPr txBox="1"/>
      </cdr:nvSpPr>
      <cdr:spPr>
        <a:xfrm xmlns:a="http://schemas.openxmlformats.org/drawingml/2006/main">
          <a:off x="380185" y="2015992"/>
          <a:ext cx="1148431" cy="144008"/>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0.6025</cdr:x>
      <cdr:y>0.93486</cdr:y>
    </cdr:from>
    <cdr:to>
      <cdr:x>1</cdr:x>
      <cdr:y>0.97896</cdr:y>
    </cdr:to>
    <cdr:sp macro="" textlink="'2.4.4'!$AY$42">
      <cdr:nvSpPr>
        <cdr:cNvPr id="5" name="TextBox 1"/>
        <cdr:cNvSpPr txBox="1"/>
      </cdr:nvSpPr>
      <cdr:spPr>
        <a:xfrm xmlns:a="http://schemas.openxmlformats.org/drawingml/2006/main">
          <a:off x="1838325" y="2019300"/>
          <a:ext cx="1212850" cy="9525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4D53A7-4300-4033-BF97-648021B22368}" type="TxLink">
            <a:rPr lang="en-US" sz="700" b="0" i="0" u="none" strike="noStrike">
              <a:solidFill>
                <a:srgbClr val="000000"/>
              </a:solidFill>
              <a:latin typeface="Arial"/>
              <a:cs typeface="Arial"/>
            </a:rPr>
            <a:pPr/>
            <a:t>Функціональна класифікація
</a:t>
          </a:fld>
          <a:endParaRPr lang="uk-UA" sz="500">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3" name="Диаграмма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4" name="Рисунок 8">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7600" y="307975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523875</xdr:colOff>
      <xdr:row>3</xdr:row>
      <xdr:rowOff>19050</xdr:rowOff>
    </xdr:from>
    <xdr:to>
      <xdr:col>19</xdr:col>
      <xdr:colOff>441325</xdr:colOff>
      <xdr:row>15</xdr:row>
      <xdr:rowOff>76200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485775</xdr:colOff>
      <xdr:row>1</xdr:row>
      <xdr:rowOff>138113</xdr:rowOff>
    </xdr:from>
    <xdr:to>
      <xdr:col>13</xdr:col>
      <xdr:colOff>403225</xdr:colOff>
      <xdr:row>13</xdr:row>
      <xdr:rowOff>102130</xdr:rowOff>
    </xdr:to>
    <xdr:graphicFrame macro="">
      <xdr:nvGraphicFramePr>
        <xdr:cNvPr id="4" name="Диаграмма 3">
          <a:extLst>
            <a:ext uri="{FF2B5EF4-FFF2-40B4-BE49-F238E27FC236}">
              <a16:creationId xmlns:a16="http://schemas.microsoft.com/office/drawing/2014/main" id="{00000000-0008-0000-2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0.3112</cdr:x>
      <cdr:y>0.54148</cdr:y>
    </cdr:from>
    <cdr:to>
      <cdr:x>0.46058</cdr:x>
      <cdr:y>0.70962</cdr:y>
    </cdr:to>
    <cdr:cxnSp macro="">
      <cdr:nvCxnSpPr>
        <cdr:cNvPr id="3" name="Прямая со стрелкой 2">
          <a:extLst xmlns:a="http://schemas.openxmlformats.org/drawingml/2006/main">
            <a:ext uri="{FF2B5EF4-FFF2-40B4-BE49-F238E27FC236}">
              <a16:creationId xmlns:a16="http://schemas.microsoft.com/office/drawing/2014/main" id="{DC6FF196-38F3-464A-B0F1-283F7B7DBFCF}"/>
            </a:ext>
          </a:extLst>
        </cdr:cNvPr>
        <cdr:cNvCxnSpPr/>
      </cdr:nvCxnSpPr>
      <cdr:spPr>
        <a:xfrm xmlns:a="http://schemas.openxmlformats.org/drawingml/2006/main" flipV="1">
          <a:off x="952500" y="1042989"/>
          <a:ext cx="457200" cy="323848"/>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0.07158</cdr:x>
      <cdr:y>0.71951</cdr:y>
    </cdr:from>
    <cdr:to>
      <cdr:x>0.65041</cdr:x>
      <cdr:y>0.91236</cdr:y>
    </cdr:to>
    <cdr:sp macro="" textlink="'2.5.1'!$B$1">
      <cdr:nvSpPr>
        <cdr:cNvPr id="4" name="TextBox 3"/>
        <cdr:cNvSpPr txBox="1"/>
      </cdr:nvSpPr>
      <cdr:spPr>
        <a:xfrm xmlns:a="http://schemas.openxmlformats.org/drawingml/2006/main">
          <a:off x="219075" y="1385887"/>
          <a:ext cx="1771650"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A874949-2408-4888-A5B5-3227167EF4EC}" type="TxLink">
            <a:rPr lang="uk-UA" sz="750">
              <a:solidFill>
                <a:srgbClr val="057D46"/>
              </a:solidFill>
            </a:rPr>
            <a:pPr/>
            <a:t>Сальдо рахунку поточних операцій</a:t>
          </a:fld>
          <a:endParaRPr lang="uk-UA" sz="750">
            <a:solidFill>
              <a:srgbClr val="057D46"/>
            </a:solidFill>
          </a:endParaRPr>
        </a:p>
      </cdr:txBody>
    </cdr:sp>
  </cdr:relSizeAnchor>
  <cdr:relSizeAnchor xmlns:cdr="http://schemas.openxmlformats.org/drawingml/2006/chartDrawing">
    <cdr:from>
      <cdr:x>0.66909</cdr:x>
      <cdr:y>0.08654</cdr:y>
    </cdr:from>
    <cdr:to>
      <cdr:x>0.76867</cdr:x>
      <cdr:y>0.08654</cdr:y>
    </cdr:to>
    <cdr:cxnSp macro="">
      <cdr:nvCxnSpPr>
        <cdr:cNvPr id="7" name="Прямая со стрелкой 6">
          <a:extLst xmlns:a="http://schemas.openxmlformats.org/drawingml/2006/main">
            <a:ext uri="{FF2B5EF4-FFF2-40B4-BE49-F238E27FC236}">
              <a16:creationId xmlns:a16="http://schemas.microsoft.com/office/drawing/2014/main" id="{8A83D456-3C81-B942-AE39-71C69A737FDE}"/>
            </a:ext>
          </a:extLst>
        </cdr:cNvPr>
        <cdr:cNvCxnSpPr/>
      </cdr:nvCxnSpPr>
      <cdr:spPr>
        <a:xfrm xmlns:a="http://schemas.openxmlformats.org/drawingml/2006/main">
          <a:off x="2047875" y="166687"/>
          <a:ext cx="304800"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0.15249</cdr:x>
      <cdr:y>0.05687</cdr:y>
    </cdr:from>
    <cdr:to>
      <cdr:x>0.66909</cdr:x>
      <cdr:y>0.14093</cdr:y>
    </cdr:to>
    <cdr:sp macro="" textlink="'2.5.1'!$G$1">
      <cdr:nvSpPr>
        <cdr:cNvPr id="9" name="TextBox 8"/>
        <cdr:cNvSpPr txBox="1"/>
      </cdr:nvSpPr>
      <cdr:spPr>
        <a:xfrm xmlns:a="http://schemas.openxmlformats.org/drawingml/2006/main">
          <a:off x="466725" y="109537"/>
          <a:ext cx="15811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76C39AB-2281-473C-BEF2-9634AA7E1E52}" type="TxLink">
            <a:rPr lang="uk-UA" sz="750">
              <a:solidFill>
                <a:srgbClr val="005591"/>
              </a:solidFill>
            </a:rPr>
            <a:pPr/>
            <a:t>Компенсація від ПАТ "Газпром"</a:t>
          </a:fld>
          <a:endParaRPr lang="uk-UA" sz="750">
            <a:solidFill>
              <a:srgbClr val="005591"/>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5</xdr:col>
      <xdr:colOff>514350</xdr:colOff>
      <xdr:row>3</xdr:row>
      <xdr:rowOff>128587</xdr:rowOff>
    </xdr:from>
    <xdr:to>
      <xdr:col>10</xdr:col>
      <xdr:colOff>431800</xdr:colOff>
      <xdr:row>17</xdr:row>
      <xdr:rowOff>58737</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629815</xdr:colOff>
      <xdr:row>1</xdr:row>
      <xdr:rowOff>42568</xdr:rowOff>
    </xdr:from>
    <xdr:to>
      <xdr:col>20</xdr:col>
      <xdr:colOff>531014</xdr:colOff>
      <xdr:row>17</xdr:row>
      <xdr:rowOff>108185</xdr:rowOff>
    </xdr:to>
    <xdr:graphicFrame macro="">
      <xdr:nvGraphicFramePr>
        <xdr:cNvPr id="3" name="Диаграмма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66092</xdr:colOff>
      <xdr:row>1</xdr:row>
      <xdr:rowOff>52290</xdr:rowOff>
    </xdr:from>
    <xdr:to>
      <xdr:col>21</xdr:col>
      <xdr:colOff>599051</xdr:colOff>
      <xdr:row>15</xdr:row>
      <xdr:rowOff>115076</xdr:rowOff>
    </xdr:to>
    <xdr:graphicFrame macro="">
      <xdr:nvGraphicFramePr>
        <xdr:cNvPr id="4" name="Диаграмма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15</xdr:col>
      <xdr:colOff>303212</xdr:colOff>
      <xdr:row>3</xdr:row>
      <xdr:rowOff>53976</xdr:rowOff>
    </xdr:from>
    <xdr:to>
      <xdr:col>20</xdr:col>
      <xdr:colOff>362837</xdr:colOff>
      <xdr:row>17</xdr:row>
      <xdr:rowOff>24343</xdr:rowOff>
    </xdr:to>
    <xdr:graphicFrame macro="">
      <xdr:nvGraphicFramePr>
        <xdr:cNvPr id="3" name="Диаграмма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5'!$A$4:$A$8">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Експорт</a:t>
          </a:fld>
          <a:endParaRPr lang="uk-UA" sz="750"/>
        </a:p>
      </cdr:txBody>
    </cdr:sp>
  </cdr:relSizeAnchor>
  <cdr:relSizeAnchor xmlns:cdr="http://schemas.openxmlformats.org/drawingml/2006/chartDrawing">
    <cdr:from>
      <cdr:x>0.56665</cdr:x>
      <cdr:y>0.6098</cdr:y>
    </cdr:from>
    <cdr:to>
      <cdr:x>0.91502</cdr:x>
      <cdr:y>0.73639</cdr:y>
    </cdr:to>
    <cdr:sp macro="" textlink="'2.5.5'!$A$10:$A$14">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410D682-9834-4FE8-91C1-15CA666CA5F1}" type="TxLink">
            <a:rPr lang="uk-UA" sz="750"/>
            <a:pPr/>
            <a:t>Імпорт</a:t>
          </a:fld>
          <a:endParaRPr lang="uk-UA" sz="750"/>
        </a:p>
      </cdr:txBody>
    </cdr:sp>
  </cdr:relSizeAnchor>
</c:userShapes>
</file>

<file path=xl/drawings/drawing59.xml><?xml version="1.0" encoding="utf-8"?>
<xdr:wsDr xmlns:xdr="http://schemas.openxmlformats.org/drawingml/2006/spreadsheetDrawing" xmlns:a="http://schemas.openxmlformats.org/drawingml/2006/main">
  <xdr:twoCellAnchor>
    <xdr:from>
      <xdr:col>11</xdr:col>
      <xdr:colOff>495300</xdr:colOff>
      <xdr:row>4</xdr:row>
      <xdr:rowOff>42862</xdr:rowOff>
    </xdr:from>
    <xdr:to>
      <xdr:col>16</xdr:col>
      <xdr:colOff>555625</xdr:colOff>
      <xdr:row>17</xdr:row>
      <xdr:rowOff>39687</xdr:rowOff>
    </xdr:to>
    <xdr:graphicFrame macro="">
      <xdr:nvGraphicFramePr>
        <xdr:cNvPr id="4" name="Диаграмма 3">
          <a:extLst>
            <a:ext uri="{FF2B5EF4-FFF2-40B4-BE49-F238E27FC236}">
              <a16:creationId xmlns:a16="http://schemas.microsoft.com/office/drawing/2014/main" id="{00000000-0008-0000-3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107950</xdr:colOff>
      <xdr:row>18</xdr:row>
      <xdr:rowOff>39158</xdr:rowOff>
    </xdr:to>
    <xdr:graphicFrame macro="">
      <xdr:nvGraphicFramePr>
        <xdr:cNvPr id="2" name="Діаграма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537210</xdr:colOff>
      <xdr:row>3</xdr:row>
      <xdr:rowOff>15240</xdr:rowOff>
    </xdr:from>
    <xdr:to>
      <xdr:col>11</xdr:col>
      <xdr:colOff>225360</xdr:colOff>
      <xdr:row>15</xdr:row>
      <xdr:rowOff>65193</xdr:rowOff>
    </xdr:to>
    <xdr:graphicFrame macro="">
      <xdr:nvGraphicFramePr>
        <xdr:cNvPr id="3" name="Диаграмма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0.30498</cdr:x>
      <cdr:y>0.27351</cdr:y>
    </cdr:from>
    <cdr:to>
      <cdr:x>0.4917</cdr:x>
      <cdr:y>0.35852</cdr:y>
    </cdr:to>
    <cdr:sp macro="" textlink="'2.5.7'!$N$1">
      <cdr:nvSpPr>
        <cdr:cNvPr id="2" name="TextBox 1"/>
        <cdr:cNvSpPr txBox="1"/>
      </cdr:nvSpPr>
      <cdr:spPr>
        <a:xfrm xmlns:a="http://schemas.openxmlformats.org/drawingml/2006/main">
          <a:off x="933450" y="563880"/>
          <a:ext cx="571500" cy="17526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chemeClr val="tx2"/>
              </a:solidFill>
              <a:latin typeface="+mn-lt"/>
              <a:cs typeface="Arial"/>
            </a:rPr>
            <a:pPr algn="ctr"/>
            <a:t>Сальдо</a:t>
          </a:fld>
          <a:endParaRPr lang="ru-RU" sz="800" b="1">
            <a:solidFill>
              <a:schemeClr val="tx2"/>
            </a:solidFill>
            <a:latin typeface="+mn-l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4</xdr:col>
      <xdr:colOff>532447</xdr:colOff>
      <xdr:row>3</xdr:row>
      <xdr:rowOff>91440</xdr:rowOff>
    </xdr:from>
    <xdr:to>
      <xdr:col>10</xdr:col>
      <xdr:colOff>106297</xdr:colOff>
      <xdr:row>16</xdr:row>
      <xdr:rowOff>84113</xdr:rowOff>
    </xdr:to>
    <xdr:graphicFrame macro="">
      <xdr:nvGraphicFramePr>
        <xdr:cNvPr id="4" name="Диаграмма 3">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450653</xdr:colOff>
      <xdr:row>4</xdr:row>
      <xdr:rowOff>30659</xdr:rowOff>
    </xdr:from>
    <xdr:to>
      <xdr:col>12</xdr:col>
      <xdr:colOff>441486</xdr:colOff>
      <xdr:row>18</xdr:row>
      <xdr:rowOff>16267</xdr:rowOff>
    </xdr:to>
    <xdr:graphicFrame macro="">
      <xdr:nvGraphicFramePr>
        <xdr:cNvPr id="4" name="Диаграмма 2">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0.44382</cdr:x>
      <cdr:y>0.06989</cdr:y>
    </cdr:from>
    <cdr:to>
      <cdr:x>0.72828</cdr:x>
      <cdr:y>0.16173</cdr:y>
    </cdr:to>
    <cdr:sp macro="" textlink="'2.5.9'!$C$1">
      <cdr:nvSpPr>
        <cdr:cNvPr id="5" name="TextBox 4"/>
        <cdr:cNvSpPr txBox="1"/>
      </cdr:nvSpPr>
      <cdr:spPr>
        <a:xfrm xmlns:a="http://schemas.openxmlformats.org/drawingml/2006/main">
          <a:off x="1348751" y="158756"/>
          <a:ext cx="864451" cy="2086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fld id="{722BE7BE-665F-4182-ACBD-8BD5EB7B4547}" type="TxLink">
            <a:rPr lang="ru-RU" sz="750" b="1" i="0" u="none" strike="noStrike">
              <a:solidFill>
                <a:srgbClr val="057C48"/>
              </a:solidFill>
              <a:latin typeface="Arial"/>
              <a:cs typeface="Arial"/>
            </a:rPr>
            <a:pPr algn="l"/>
            <a:t>Чисті міжнародні резерви</a:t>
          </a:fld>
          <a:endParaRPr lang="en-US" sz="750" b="1">
            <a:solidFill>
              <a:srgbClr val="057C48"/>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0.57149</cdr:x>
      <cdr:y>0.16465</cdr:y>
    </cdr:from>
    <cdr:to>
      <cdr:x>0.67455</cdr:x>
      <cdr:y>0.47801</cdr:y>
    </cdr:to>
    <cdr:cxnSp macro="">
      <cdr:nvCxnSpPr>
        <cdr:cNvPr id="6" name="Straight Arrow Connector 5">
          <a:extLst xmlns:a="http://schemas.openxmlformats.org/drawingml/2006/main">
            <a:ext uri="{FF2B5EF4-FFF2-40B4-BE49-F238E27FC236}">
              <a16:creationId xmlns:a16="http://schemas.microsoft.com/office/drawing/2014/main" id="{DD1C7AAE-8311-4DD1-946C-BBCB94AA3C1F}"/>
            </a:ext>
          </a:extLst>
        </cdr:cNvPr>
        <cdr:cNvCxnSpPr/>
      </cdr:nvCxnSpPr>
      <cdr:spPr>
        <a:xfrm xmlns:a="http://schemas.openxmlformats.org/drawingml/2006/main">
          <a:off x="1736726" y="374017"/>
          <a:ext cx="313191" cy="711835"/>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5</xdr:col>
      <xdr:colOff>111125</xdr:colOff>
      <xdr:row>3</xdr:row>
      <xdr:rowOff>66676</xdr:rowOff>
    </xdr:from>
    <xdr:to>
      <xdr:col>9</xdr:col>
      <xdr:colOff>123125</xdr:colOff>
      <xdr:row>15</xdr:row>
      <xdr:rowOff>100543</xdr:rowOff>
    </xdr:to>
    <xdr:graphicFrame macro="">
      <xdr:nvGraphicFramePr>
        <xdr:cNvPr id="2" name="Діагра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82550</xdr:colOff>
      <xdr:row>3</xdr:row>
      <xdr:rowOff>117476</xdr:rowOff>
    </xdr:from>
    <xdr:to>
      <xdr:col>9</xdr:col>
      <xdr:colOff>94550</xdr:colOff>
      <xdr:row>15</xdr:row>
      <xdr:rowOff>151343</xdr:rowOff>
    </xdr:to>
    <xdr:graphicFrame macro="">
      <xdr:nvGraphicFramePr>
        <xdr:cNvPr id="2" name="Діагра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0.57572</cdr:x>
      <cdr:y>0.55898</cdr:y>
    </cdr:from>
    <cdr:to>
      <cdr:x>0.80076</cdr:x>
      <cdr:y>0.69133</cdr:y>
    </cdr:to>
    <cdr:sp macro="" textlink="B.4.2!$D$1">
      <cdr:nvSpPr>
        <cdr:cNvPr id="3" name="TextBox 2">
          <a:extLst xmlns:a="http://schemas.openxmlformats.org/drawingml/2006/main">
            <a:ext uri="{FF2B5EF4-FFF2-40B4-BE49-F238E27FC236}">
              <a16:creationId xmlns:a16="http://schemas.microsoft.com/office/drawing/2014/main" id="{28F0B18E-1E16-473F-857C-C8C284D062D5}"/>
            </a:ext>
          </a:extLst>
        </cdr:cNvPr>
        <cdr:cNvSpPr txBox="1"/>
      </cdr:nvSpPr>
      <cdr:spPr>
        <a:xfrm xmlns:a="http://schemas.openxmlformats.org/drawingml/2006/main">
          <a:off x="1743105" y="1143418"/>
          <a:ext cx="681325" cy="27072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88F10F0-5832-421F-BE2F-C759B396506F}" type="TxLink">
            <a:rPr lang="uk-UA" sz="750" b="1" i="0" u="none" strike="noStrike">
              <a:solidFill>
                <a:srgbClr val="005591"/>
              </a:solidFill>
              <a:latin typeface="Arial" panose="020B0604020202020204" pitchFamily="34" charset="0"/>
              <a:cs typeface="Arial" panose="020B0604020202020204" pitchFamily="34" charset="0"/>
            </a:rPr>
            <a:pPr/>
            <a:t>ПІІ після перерахунку</a:t>
          </a:fld>
          <a:endParaRPr lang="uk-UA" sz="750" b="1">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0.78314</cdr:x>
      <cdr:y>0.60565</cdr:y>
    </cdr:from>
    <cdr:to>
      <cdr:x>0.86619</cdr:x>
      <cdr:y>0.6131</cdr:y>
    </cdr:to>
    <cdr:cxnSp macro="">
      <cdr:nvCxnSpPr>
        <cdr:cNvPr id="5" name="Пряма зі стрілкою 4">
          <a:extLst xmlns:a="http://schemas.openxmlformats.org/drawingml/2006/main">
            <a:ext uri="{FF2B5EF4-FFF2-40B4-BE49-F238E27FC236}">
              <a16:creationId xmlns:a16="http://schemas.microsoft.com/office/drawing/2014/main" id="{41320EE5-AD85-4CDE-BBCD-DEA90B70202D}"/>
            </a:ext>
          </a:extLst>
        </cdr:cNvPr>
        <cdr:cNvCxnSpPr/>
      </cdr:nvCxnSpPr>
      <cdr:spPr>
        <a:xfrm xmlns:a="http://schemas.openxmlformats.org/drawingml/2006/main">
          <a:off x="2371090" y="1238884"/>
          <a:ext cx="251460" cy="15240"/>
        </a:xfrm>
        <a:prstGeom xmlns:a="http://schemas.openxmlformats.org/drawingml/2006/main" prst="straightConnector1">
          <a:avLst/>
        </a:prstGeom>
        <a:ln xmlns:a="http://schemas.openxmlformats.org/drawingml/2006/main">
          <a:solidFill>
            <a:schemeClr val="accent3">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6</xdr:col>
      <xdr:colOff>95249</xdr:colOff>
      <xdr:row>3</xdr:row>
      <xdr:rowOff>66676</xdr:rowOff>
    </xdr:from>
    <xdr:to>
      <xdr:col>10</xdr:col>
      <xdr:colOff>107249</xdr:colOff>
      <xdr:row>15</xdr:row>
      <xdr:rowOff>100543</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0.71694</cdr:x>
      <cdr:y>0.05404</cdr:y>
    </cdr:from>
    <cdr:to>
      <cdr:x>0.71901</cdr:x>
      <cdr:y>0.89902</cdr:y>
    </cdr:to>
    <cdr:cxnSp macro="">
      <cdr:nvCxnSpPr>
        <cdr:cNvPr id="3" name="Пряма сполучна лінія 2">
          <a:extLst xmlns:a="http://schemas.openxmlformats.org/drawingml/2006/main">
            <a:ext uri="{FF2B5EF4-FFF2-40B4-BE49-F238E27FC236}">
              <a16:creationId xmlns:a16="http://schemas.microsoft.com/office/drawing/2014/main" id="{07E64CE7-3E9A-4255-B306-0B14247AC396}"/>
            </a:ext>
          </a:extLst>
        </cdr:cNvPr>
        <cdr:cNvCxnSpPr/>
      </cdr:nvCxnSpPr>
      <cdr:spPr>
        <a:xfrm xmlns:a="http://schemas.openxmlformats.org/drawingml/2006/main" flipH="1">
          <a:off x="2203450" y="104774"/>
          <a:ext cx="6350" cy="1638300"/>
        </a:xfrm>
        <a:prstGeom xmlns:a="http://schemas.openxmlformats.org/drawingml/2006/main" prst="line">
          <a:avLst/>
        </a:prstGeom>
        <a:ln xmlns:a="http://schemas.openxmlformats.org/drawingml/2006/main" w="9525">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0.74174</cdr:x>
      <cdr:y>0.56823</cdr:y>
    </cdr:from>
    <cdr:to>
      <cdr:x>0.94008</cdr:x>
      <cdr:y>0.73526</cdr:y>
    </cdr:to>
    <cdr:sp macro="" textlink="B.4.3!$G$23">
      <cdr:nvSpPr>
        <cdr:cNvPr id="4" name="TextBox 3">
          <a:extLst xmlns:a="http://schemas.openxmlformats.org/drawingml/2006/main">
            <a:ext uri="{FF2B5EF4-FFF2-40B4-BE49-F238E27FC236}">
              <a16:creationId xmlns:a16="http://schemas.microsoft.com/office/drawing/2014/main" id="{4677D0F7-F347-4557-B5E3-E180225D851B}"/>
            </a:ext>
          </a:extLst>
        </cdr:cNvPr>
        <cdr:cNvSpPr txBox="1"/>
      </cdr:nvSpPr>
      <cdr:spPr>
        <a:xfrm xmlns:a="http://schemas.openxmlformats.org/drawingml/2006/main">
          <a:off x="2279650" y="1101724"/>
          <a:ext cx="609600" cy="32385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360CEA58-2978-4946-9284-C68E8EF13301}" type="TxLink">
            <a:rPr lang="uk-UA" sz="750" b="0" i="0" u="none" strike="noStrike">
              <a:solidFill>
                <a:srgbClr val="C00000"/>
              </a:solidFill>
              <a:latin typeface="Arial" panose="020B0604020202020204" pitchFamily="34" charset="0"/>
              <a:cs typeface="Arial" panose="020B0604020202020204" pitchFamily="34" charset="0"/>
            </a:rPr>
            <a:pPr algn="ctr"/>
            <a:t>світ у середньому</a:t>
          </a:fld>
          <a:endParaRPr lang="uk-UA" sz="750">
            <a:solidFill>
              <a:srgbClr val="C00000"/>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5</xdr:col>
      <xdr:colOff>508000</xdr:colOff>
      <xdr:row>3</xdr:row>
      <xdr:rowOff>152400</xdr:rowOff>
    </xdr:from>
    <xdr:to>
      <xdr:col>10</xdr:col>
      <xdr:colOff>494804</xdr:colOff>
      <xdr:row>16</xdr:row>
      <xdr:rowOff>51732</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41750" y="311150"/>
          <a:ext cx="3066554" cy="1963082"/>
        </a:xfrm>
        <a:prstGeom prst="rect">
          <a:avLst/>
        </a:prstGeom>
      </xdr:spPr>
    </xdr:pic>
    <xdr:clientData/>
  </xdr:twoCellAnchor>
  <xdr:twoCellAnchor editAs="oneCell">
    <xdr:from>
      <xdr:col>11</xdr:col>
      <xdr:colOff>273050</xdr:colOff>
      <xdr:row>4</xdr:row>
      <xdr:rowOff>0</xdr:rowOff>
    </xdr:from>
    <xdr:to>
      <xdr:col>16</xdr:col>
      <xdr:colOff>265950</xdr:colOff>
      <xdr:row>16</xdr:row>
      <xdr:rowOff>58082</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302500" y="317500"/>
          <a:ext cx="3072650" cy="196308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622300</xdr:colOff>
      <xdr:row>3</xdr:row>
      <xdr:rowOff>53976</xdr:rowOff>
    </xdr:from>
    <xdr:to>
      <xdr:col>10</xdr:col>
      <xdr:colOff>634300</xdr:colOff>
      <xdr:row>15</xdr:row>
      <xdr:rowOff>87843</xdr:rowOff>
    </xdr:to>
    <xdr:graphicFrame macro="">
      <xdr:nvGraphicFramePr>
        <xdr:cNvPr id="2" name="Діагра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226</xdr:colOff>
      <xdr:row>3</xdr:row>
      <xdr:rowOff>78920</xdr:rowOff>
    </xdr:from>
    <xdr:to>
      <xdr:col>12</xdr:col>
      <xdr:colOff>12226</xdr:colOff>
      <xdr:row>15</xdr:row>
      <xdr:rowOff>128873</xdr:rowOff>
    </xdr:to>
    <xdr:graphicFrame macro="">
      <xdr:nvGraphicFramePr>
        <xdr:cNvPr id="2" name="Диаграмма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0.12844</cdr:x>
      <cdr:y>0.24345</cdr:y>
    </cdr:from>
    <cdr:to>
      <cdr:x>0.341</cdr:x>
      <cdr:y>0.31655</cdr:y>
    </cdr:to>
    <cdr:sp macro="" textlink="B.4.5!$B$1">
      <cdr:nvSpPr>
        <cdr:cNvPr id="2" name="TextBox 1">
          <a:extLst xmlns:a="http://schemas.openxmlformats.org/drawingml/2006/main">
            <a:ext uri="{FF2B5EF4-FFF2-40B4-BE49-F238E27FC236}">
              <a16:creationId xmlns:a16="http://schemas.microsoft.com/office/drawing/2014/main" id="{E48F5C59-737B-4263-A8B0-EA3BD7191FFF}"/>
            </a:ext>
          </a:extLst>
        </cdr:cNvPr>
        <cdr:cNvSpPr txBox="1"/>
      </cdr:nvSpPr>
      <cdr:spPr>
        <a:xfrm xmlns:a="http://schemas.openxmlformats.org/drawingml/2006/main">
          <a:off x="393114" y="501901"/>
          <a:ext cx="650600" cy="1507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6371C26-53DE-4D9F-9983-B2F3C0E14BC2}" type="TxLink">
            <a:rPr lang="en-US" sz="750" b="1" i="0" u="none" strike="noStrike">
              <a:solidFill>
                <a:srgbClr val="92D050"/>
              </a:solidFill>
              <a:latin typeface="Arial" panose="020B0604020202020204" pitchFamily="34" charset="0"/>
              <a:cs typeface="Arial" panose="020B0604020202020204" pitchFamily="34" charset="0"/>
            </a:rPr>
            <a:pPr/>
            <a:t>Приплив ПІІ</a:t>
          </a:fld>
          <a:endParaRPr lang="uk-UA" sz="750" b="1">
            <a:solidFill>
              <a:srgbClr val="92D05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703129B2-5A9F-40A1-B475-7F06BC8DF240}" type="TxLink">
            <a:rPr lang="uk-UA" sz="750" b="0" i="0" u="none" strike="noStrike">
              <a:solidFill>
                <a:srgbClr val="7D0532"/>
              </a:solidFill>
              <a:latin typeface="+mn-lt"/>
              <a:cs typeface="Arial Cyr"/>
            </a:rPr>
            <a:pPr algn="ctr"/>
            <a:t>нейтральна реальна ставка</a:t>
          </a:fld>
          <a:endParaRPr lang="en-US" sz="750">
            <a:solidFill>
              <a:srgbClr val="7D0532"/>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6</xdr:col>
      <xdr:colOff>625927</xdr:colOff>
      <xdr:row>2</xdr:row>
      <xdr:rowOff>161924</xdr:rowOff>
    </xdr:from>
    <xdr:to>
      <xdr:col>11</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0.08803</cdr:x>
      <cdr:y>0.4422</cdr:y>
    </cdr:from>
    <cdr:to>
      <cdr:x>0.77579</cdr:x>
      <cdr:y>0.56359</cdr:y>
    </cdr:to>
    <cdr:sp macro="" textlink="'2.6.2'!$L$1">
      <cdr:nvSpPr>
        <cdr:cNvPr id="2" name="Прямокутник 1"/>
        <cdr:cNvSpPr/>
      </cdr:nvSpPr>
      <cdr:spPr>
        <a:xfrm xmlns:a="http://schemas.openxmlformats.org/drawingml/2006/main">
          <a:off x="269433" y="971547"/>
          <a:ext cx="2105027" cy="266706"/>
        </a:xfrm>
        <a:prstGeom xmlns:a="http://schemas.openxmlformats.org/drawingml/2006/main" prst="rect">
          <a:avLst/>
        </a:prstGeom>
        <a:noFill xmlns:a="http://schemas.openxmlformats.org/drawingml/2006/main"/>
        <a:ln xmlns:a="http://schemas.openxmlformats.org/drawingml/2006/main" w="6350">
          <a:solidFill>
            <a:srgbClr val="91C86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marL="0" indent="0" algn="l"/>
          <a:fld id="{C6AE0BC1-8E39-4A0A-A62C-6CECCFD09700}" type="TxLink">
            <a:rPr lang="uk-UA" sz="750" b="0" i="0" u="none" strike="noStrike">
              <a:solidFill>
                <a:schemeClr val="tx1"/>
              </a:solidFill>
              <a:latin typeface="+mn-lt"/>
              <a:ea typeface="+mn-ea"/>
              <a:cs typeface="Arial"/>
            </a:rPr>
            <a:pPr marL="0" indent="0" algn="l"/>
            <a:t>Верхня межа – процентні ставки за кредитами овернайт, нижня – за ДС овернайт</a:t>
          </a:fld>
          <a:endParaRPr lang="en-US" sz="750" b="0" i="0" u="none" strike="noStrike">
            <a:solidFill>
              <a:schemeClr val="tx1"/>
            </a:solidFill>
            <a:latin typeface="+mn-lt"/>
            <a:ea typeface="+mn-ea"/>
            <a:cs typeface="Arial"/>
          </a:endParaRPr>
        </a:p>
      </cdr:txBody>
    </cdr:sp>
  </cdr:relSizeAnchor>
  <cdr:relSizeAnchor xmlns:cdr="http://schemas.openxmlformats.org/drawingml/2006/chartDrawing">
    <cdr:from>
      <cdr:x>0.22184</cdr:x>
      <cdr:y>0.28179</cdr:y>
    </cdr:from>
    <cdr:to>
      <cdr:x>0.29964</cdr:x>
      <cdr:y>0.4422</cdr:y>
    </cdr:to>
    <cdr:cxnSp macro="">
      <cdr:nvCxnSpPr>
        <cdr:cNvPr id="6" name="Пряма зі стрілкою 5">
          <a:extLst xmlns:a="http://schemas.openxmlformats.org/drawingml/2006/main">
            <a:ext uri="{FF2B5EF4-FFF2-40B4-BE49-F238E27FC236}">
              <a16:creationId xmlns:a16="http://schemas.microsoft.com/office/drawing/2014/main" id="{5738F7D4-5B11-4E2B-A590-325303587312}"/>
            </a:ext>
          </a:extLst>
        </cdr:cNvPr>
        <cdr:cNvCxnSpPr/>
      </cdr:nvCxnSpPr>
      <cdr:spPr>
        <a:xfrm xmlns:a="http://schemas.openxmlformats.org/drawingml/2006/main" flipV="1">
          <a:off x="678998" y="619131"/>
          <a:ext cx="238110" cy="352419"/>
        </a:xfrm>
        <a:prstGeom xmlns:a="http://schemas.openxmlformats.org/drawingml/2006/main" prst="straightConnector1">
          <a:avLst/>
        </a:prstGeom>
        <a:ln xmlns:a="http://schemas.openxmlformats.org/drawingml/2006/main">
          <a:solidFill>
            <a:srgbClr val="91C86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6</xdr:col>
      <xdr:colOff>619125</xdr:colOff>
      <xdr:row>3</xdr:row>
      <xdr:rowOff>9525</xdr:rowOff>
    </xdr:from>
    <xdr:to>
      <xdr:col>11</xdr:col>
      <xdr:colOff>554622</xdr:colOff>
      <xdr:row>17</xdr:row>
      <xdr:rowOff>126318</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4695825" y="171450"/>
          <a:ext cx="3078747" cy="2383743"/>
        </a:xfrm>
        <a:prstGeom prst="rect">
          <a:avLst/>
        </a:prstGeom>
      </xdr:spPr>
    </xdr:pic>
    <xdr:clientData/>
  </xdr:twoCellAnchor>
  <xdr:twoCellAnchor editAs="oneCell">
    <xdr:from>
      <xdr:col>12</xdr:col>
      <xdr:colOff>0</xdr:colOff>
      <xdr:row>1</xdr:row>
      <xdr:rowOff>0</xdr:rowOff>
    </xdr:from>
    <xdr:to>
      <xdr:col>16</xdr:col>
      <xdr:colOff>564147</xdr:colOff>
      <xdr:row>17</xdr:row>
      <xdr:rowOff>116793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848600" y="161925"/>
          <a:ext cx="3078747" cy="23837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34925</xdr:colOff>
      <xdr:row>3</xdr:row>
      <xdr:rowOff>92075</xdr:rowOff>
    </xdr:from>
    <xdr:to>
      <xdr:col>13</xdr:col>
      <xdr:colOff>47625</xdr:colOff>
      <xdr:row>17</xdr:row>
      <xdr:rowOff>19050</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5" name="Диаграмма 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952500</xdr:colOff>
      <xdr:row>3</xdr:row>
      <xdr:rowOff>104775</xdr:rowOff>
    </xdr:from>
    <xdr:to>
      <xdr:col>11</xdr:col>
      <xdr:colOff>9029</xdr:colOff>
      <xdr:row>16</xdr:row>
      <xdr:rowOff>110296</xdr:rowOff>
    </xdr:to>
    <xdr:pic>
      <xdr:nvPicPr>
        <xdr:cNvPr id="4" name="Рисунок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4829175" y="590550"/>
          <a:ext cx="3066554" cy="2158171"/>
        </a:xfrm>
        <a:prstGeom prst="rect">
          <a:avLst/>
        </a:prstGeom>
      </xdr:spPr>
    </xdr:pic>
    <xdr:clientData/>
  </xdr:twoCellAnchor>
  <xdr:twoCellAnchor editAs="oneCell">
    <xdr:from>
      <xdr:col>11</xdr:col>
      <xdr:colOff>66675</xdr:colOff>
      <xdr:row>3</xdr:row>
      <xdr:rowOff>133350</xdr:rowOff>
    </xdr:from>
    <xdr:to>
      <xdr:col>16</xdr:col>
      <xdr:colOff>60843</xdr:colOff>
      <xdr:row>16</xdr:row>
      <xdr:rowOff>144968</xdr:rowOff>
    </xdr:to>
    <xdr:pic>
      <xdr:nvPicPr>
        <xdr:cNvPr id="6" name="Рисунок 5">
          <a:extLst>
            <a:ext uri="{FF2B5EF4-FFF2-40B4-BE49-F238E27FC236}">
              <a16:creationId xmlns:a16="http://schemas.microsoft.com/office/drawing/2014/main" id="{00000000-0008-0000-4200-000006000000}"/>
            </a:ext>
          </a:extLst>
        </xdr:cNvPr>
        <xdr:cNvPicPr>
          <a:picLocks noChangeAspect="1"/>
        </xdr:cNvPicPr>
      </xdr:nvPicPr>
      <xdr:blipFill>
        <a:blip xmlns:r="http://schemas.openxmlformats.org/officeDocument/2006/relationships" r:embed="rId2"/>
        <a:stretch>
          <a:fillRect/>
        </a:stretch>
      </xdr:blipFill>
      <xdr:spPr>
        <a:xfrm>
          <a:off x="7953375" y="619125"/>
          <a:ext cx="3042168" cy="216426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0.14722</cdr:x>
      <cdr:y>0.18828</cdr:y>
    </cdr:from>
    <cdr:to>
      <cdr:x>0.34855</cdr:x>
      <cdr:y>0.2608</cdr:y>
    </cdr:to>
    <cdr:sp macro="" textlink="'2.6.7'!$E$1">
      <cdr:nvSpPr>
        <cdr:cNvPr id="4" name="TextBox 3"/>
        <cdr:cNvSpPr txBox="1"/>
      </cdr:nvSpPr>
      <cdr:spPr>
        <a:xfrm xmlns:a="http://schemas.openxmlformats.org/drawingml/2006/main">
          <a:off x="450584" y="413667"/>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628858C-5362-4A46-8B68-9BE6B85AC43B}" type="TxLink">
            <a:rPr lang="uk-UA" sz="750" b="0" i="0" u="none" strike="noStrike">
              <a:solidFill>
                <a:srgbClr val="000000"/>
              </a:solidFill>
              <a:latin typeface="+mn-lt"/>
              <a:cs typeface="Arial"/>
            </a:rPr>
            <a:pPr algn="ctr"/>
            <a:t>зміцнення</a:t>
          </a:fld>
          <a:endParaRPr lang="uk-UA" sz="750">
            <a:latin typeface="+mn-lt"/>
            <a:cs typeface="Arial" panose="020B0604020202020204" pitchFamily="34" charset="0"/>
          </a:endParaRPr>
        </a:p>
      </cdr:txBody>
    </cdr:sp>
  </cdr:relSizeAnchor>
  <cdr:relSizeAnchor xmlns:cdr="http://schemas.openxmlformats.org/drawingml/2006/chartDrawing">
    <cdr:from>
      <cdr:x>0.14741</cdr:x>
      <cdr:y>0.13716</cdr:y>
    </cdr:from>
    <cdr:to>
      <cdr:x>0.14741</cdr:x>
      <cdr:y>0.22687</cdr:y>
    </cdr:to>
    <cdr:cxnSp macro="">
      <cdr:nvCxnSpPr>
        <cdr:cNvPr id="5" name="Прямая со стрелкой 4">
          <a:extLst xmlns:a="http://schemas.openxmlformats.org/drawingml/2006/main">
            <a:ext uri="{FF2B5EF4-FFF2-40B4-BE49-F238E27FC236}">
              <a16:creationId xmlns:a16="http://schemas.microsoft.com/office/drawing/2014/main" id="{7349C977-FF7C-4BC3-9630-040F6781224C}"/>
            </a:ext>
          </a:extLst>
        </cdr:cNvPr>
        <cdr:cNvCxnSpPr/>
      </cdr:nvCxnSpPr>
      <cdr:spPr>
        <a:xfrm xmlns:a="http://schemas.openxmlformats.org/drawingml/2006/main" flipV="1">
          <a:off x="451190" y="301347"/>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4</xdr:col>
      <xdr:colOff>628649</xdr:colOff>
      <xdr:row>3</xdr:row>
      <xdr:rowOff>0</xdr:rowOff>
    </xdr:from>
    <xdr:to>
      <xdr:col>9</xdr:col>
      <xdr:colOff>546099</xdr:colOff>
      <xdr:row>14</xdr:row>
      <xdr:rowOff>144992</xdr:rowOff>
    </xdr:to>
    <xdr:graphicFrame macro="">
      <xdr:nvGraphicFramePr>
        <xdr:cNvPr id="2" name="Диаграм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15</xdr:row>
      <xdr:rowOff>118533</xdr:rowOff>
    </xdr:to>
    <xdr:graphicFrame macro="">
      <xdr:nvGraphicFramePr>
        <xdr:cNvPr id="2" name="Диаграмма 5">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4</xdr:col>
      <xdr:colOff>170089</xdr:colOff>
      <xdr:row>38</xdr:row>
      <xdr:rowOff>8505</xdr:rowOff>
    </xdr:from>
    <xdr:ext cx="184731" cy="264560"/>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4389664" y="5999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uk-UA" sz="1100"/>
        </a:p>
      </xdr:txBody>
    </xdr:sp>
    <xdr:clientData/>
  </xdr:oneCellAnchor>
  <xdr:twoCellAnchor>
    <xdr:from>
      <xdr:col>8</xdr:col>
      <xdr:colOff>336799</xdr:colOff>
      <xdr:row>3</xdr:row>
      <xdr:rowOff>153768</xdr:rowOff>
    </xdr:from>
    <xdr:to>
      <xdr:col>13</xdr:col>
      <xdr:colOff>479674</xdr:colOff>
      <xdr:row>17</xdr:row>
      <xdr:rowOff>134718</xdr:rowOff>
    </xdr:to>
    <xdr:graphicFrame macro="">
      <xdr:nvGraphicFramePr>
        <xdr:cNvPr id="4" name="Chart 1">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0.91692</cdr:x>
      <cdr:y>0.87873</cdr:y>
    </cdr:from>
    <cdr:to>
      <cdr:x>0.98359</cdr:x>
      <cdr:y>0.93843</cdr:y>
    </cdr:to>
    <cdr:sp macro="" textlink="">
      <cdr:nvSpPr>
        <cdr:cNvPr id="2" name="TextBox 1"/>
        <cdr:cNvSpPr txBox="1"/>
      </cdr:nvSpPr>
      <cdr:spPr>
        <a:xfrm xmlns:a="http://schemas.openxmlformats.org/drawingml/2006/main">
          <a:off x="6340606" y="2745339"/>
          <a:ext cx="461033" cy="186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solidFill>
                <a:schemeClr val="bg1"/>
              </a:solidFill>
              <a:latin typeface="Calibri" panose="020F0502020204030204" pitchFamily="34" charset="0"/>
            </a:rPr>
            <a:t>1</a:t>
          </a:r>
          <a:r>
            <a:rPr lang="ru-RU" sz="1000">
              <a:solidFill>
                <a:schemeClr val="bg1"/>
              </a:solidFill>
              <a:latin typeface="Calibri" panose="020F0502020204030204" pitchFamily="34" charset="0"/>
            </a:rPr>
            <a:t>1</a:t>
          </a:r>
          <a:r>
            <a:rPr lang="en-US" sz="1000">
              <a:solidFill>
                <a:schemeClr val="bg1"/>
              </a:solidFill>
              <a:latin typeface="Calibri" panose="020F0502020204030204" pitchFamily="34" charset="0"/>
            </a:rPr>
            <a:t>.16</a:t>
          </a:r>
          <a:endParaRPr lang="uk-UA" sz="1000">
            <a:solidFill>
              <a:schemeClr val="bg1"/>
            </a:solidFill>
            <a:latin typeface="Calibri" panose="020F0502020204030204" pitchFamily="34" charset="0"/>
          </a:endParaRPr>
        </a:p>
      </cdr:txBody>
    </cdr:sp>
  </cdr:relSizeAnchor>
  <cdr:relSizeAnchor xmlns:cdr="http://schemas.openxmlformats.org/drawingml/2006/chartDrawing">
    <cdr:from>
      <cdr:x>0.12328</cdr:x>
      <cdr:y>0.35808</cdr:y>
    </cdr:from>
    <cdr:to>
      <cdr:x>0.19643</cdr:x>
      <cdr:y>0.57503</cdr:y>
    </cdr:to>
    <cdr:sp macro="" textlink="">
      <cdr:nvSpPr>
        <cdr:cNvPr id="4" name="Овал 3"/>
        <cdr:cNvSpPr/>
      </cdr:nvSpPr>
      <cdr:spPr>
        <a:xfrm xmlns:a="http://schemas.openxmlformats.org/drawingml/2006/main">
          <a:off x="375118" y="796898"/>
          <a:ext cx="222581" cy="482800"/>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0.4553</cdr:x>
      <cdr:y>0.36103</cdr:y>
    </cdr:from>
    <cdr:to>
      <cdr:x>0.50918</cdr:x>
      <cdr:y>0.5835</cdr:y>
    </cdr:to>
    <cdr:sp macro="" textlink="">
      <cdr:nvSpPr>
        <cdr:cNvPr id="5" name="Овал 4"/>
        <cdr:cNvSpPr/>
      </cdr:nvSpPr>
      <cdr:spPr>
        <a:xfrm xmlns:a="http://schemas.openxmlformats.org/drawingml/2006/main">
          <a:off x="1385394" y="803447"/>
          <a:ext cx="163946" cy="495111"/>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0.8687</cdr:x>
      <cdr:y>0.35754</cdr:y>
    </cdr:from>
    <cdr:to>
      <cdr:x>0.8997</cdr:x>
      <cdr:y>0.57291</cdr:y>
    </cdr:to>
    <cdr:sp macro="" textlink="">
      <cdr:nvSpPr>
        <cdr:cNvPr id="6" name="Овал 5"/>
        <cdr:cNvSpPr/>
      </cdr:nvSpPr>
      <cdr:spPr>
        <a:xfrm xmlns:a="http://schemas.openxmlformats.org/drawingml/2006/main">
          <a:off x="2643300" y="795691"/>
          <a:ext cx="94307" cy="479291"/>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87.xml><?xml version="1.0" encoding="utf-8"?>
<xdr:wsDr xmlns:xdr="http://schemas.openxmlformats.org/drawingml/2006/spreadsheetDrawing" xmlns:a="http://schemas.openxmlformats.org/drawingml/2006/main">
  <xdr:twoCellAnchor>
    <xdr:from>
      <xdr:col>6</xdr:col>
      <xdr:colOff>94999</xdr:colOff>
      <xdr:row>4</xdr:row>
      <xdr:rowOff>56029</xdr:rowOff>
    </xdr:from>
    <xdr:to>
      <xdr:col>11</xdr:col>
      <xdr:colOff>105355</xdr:colOff>
      <xdr:row>14</xdr:row>
      <xdr:rowOff>123306</xdr:rowOff>
    </xdr:to>
    <xdr:graphicFrame macro="">
      <xdr:nvGraphicFramePr>
        <xdr:cNvPr id="2" name="Диаграмма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603250</xdr:colOff>
      <xdr:row>4</xdr:row>
      <xdr:rowOff>12700</xdr:rowOff>
    </xdr:from>
    <xdr:to>
      <xdr:col>10</xdr:col>
      <xdr:colOff>501154</xdr:colOff>
      <xdr:row>16</xdr:row>
      <xdr:rowOff>70782</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956050" y="330200"/>
          <a:ext cx="3066554" cy="1963082"/>
        </a:xfrm>
        <a:prstGeom prst="rect">
          <a:avLst/>
        </a:prstGeom>
      </xdr:spPr>
    </xdr:pic>
    <xdr:clientData/>
  </xdr:twoCellAnchor>
  <xdr:twoCellAnchor editAs="oneCell">
    <xdr:from>
      <xdr:col>11</xdr:col>
      <xdr:colOff>425450</xdr:colOff>
      <xdr:row>4</xdr:row>
      <xdr:rowOff>31750</xdr:rowOff>
    </xdr:from>
    <xdr:to>
      <xdr:col>16</xdr:col>
      <xdr:colOff>412254</xdr:colOff>
      <xdr:row>16</xdr:row>
      <xdr:rowOff>89832</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562850" y="349250"/>
          <a:ext cx="3066554" cy="196308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558800</xdr:colOff>
      <xdr:row>3</xdr:row>
      <xdr:rowOff>44451</xdr:rowOff>
    </xdr:from>
    <xdr:to>
      <xdr:col>10</xdr:col>
      <xdr:colOff>85725</xdr:colOff>
      <xdr:row>15</xdr:row>
      <xdr:rowOff>102659</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120649</xdr:colOff>
      <xdr:row>4</xdr:row>
      <xdr:rowOff>57150</xdr:rowOff>
    </xdr:from>
    <xdr:to>
      <xdr:col>10</xdr:col>
      <xdr:colOff>370774</xdr:colOff>
      <xdr:row>15</xdr:row>
      <xdr:rowOff>118425</xdr:rowOff>
    </xdr:to>
    <xdr:graphicFrame macro="">
      <xdr:nvGraphicFramePr>
        <xdr:cNvPr id="2" name="Диаграм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G2">
            <v>75</v>
          </cell>
        </row>
      </sheetData>
      <sheetData sheetId="1">
        <row r="2">
          <cell r="D2">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20</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V2">
            <v>2</v>
          </cell>
        </row>
      </sheetData>
      <sheetData sheetId="25"/>
      <sheetData sheetId="26"/>
      <sheetData sheetId="27" refreshError="1"/>
      <sheetData sheetId="28"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showGridLines="0" tabSelected="1" zoomScale="75" zoomScaleNormal="85" workbookViewId="0"/>
  </sheetViews>
  <sheetFormatPr defaultColWidth="8.7109375" defaultRowHeight="12.75"/>
  <cols>
    <col min="1" max="1" width="10.42578125" bestFit="1" customWidth="1"/>
    <col min="2" max="2" width="125.42578125" style="134" customWidth="1"/>
    <col min="3" max="3" width="21.42578125" hidden="1" customWidth="1"/>
    <col min="4" max="4" width="15.140625" hidden="1" customWidth="1"/>
  </cols>
  <sheetData>
    <row r="1" spans="1:7" ht="22.5" customHeight="1">
      <c r="A1" s="304"/>
      <c r="B1" s="133"/>
      <c r="C1" s="5" t="s">
        <v>8</v>
      </c>
      <c r="D1" s="5" t="s">
        <v>30</v>
      </c>
      <c r="E1" s="2">
        <v>1</v>
      </c>
      <c r="F1" s="2"/>
      <c r="G1" s="14" t="s">
        <v>8</v>
      </c>
    </row>
    <row r="2" spans="1:7" ht="22.5" customHeight="1">
      <c r="B2" s="133"/>
      <c r="C2" s="5" t="s">
        <v>30</v>
      </c>
      <c r="D2" s="5" t="s">
        <v>8</v>
      </c>
      <c r="E2" s="2"/>
      <c r="F2" s="2"/>
      <c r="G2" s="14" t="s">
        <v>30</v>
      </c>
    </row>
    <row r="3" spans="1:7" ht="22.5" customHeight="1">
      <c r="B3" s="150" t="str">
        <f>IF($E$1=1,C3,D3)</f>
        <v>Суми значень можуть не співпадати через заокруглення</v>
      </c>
      <c r="C3" s="1" t="s">
        <v>227</v>
      </c>
      <c r="D3" s="1" t="s">
        <v>228</v>
      </c>
      <c r="E3" s="2"/>
      <c r="F3" s="2"/>
      <c r="G3" s="14"/>
    </row>
    <row r="4" spans="1:7" ht="22.5" customHeight="1">
      <c r="B4" s="150" t="str">
        <f>IF($E$1=1,C4,D4)</f>
        <v>Якщо не позначено інше – пунктирна лінія в графіках означає попередній прогноз</v>
      </c>
      <c r="C4" s="1" t="s">
        <v>419</v>
      </c>
      <c r="D4" s="1" t="s">
        <v>420</v>
      </c>
      <c r="E4" s="2"/>
      <c r="F4" s="2"/>
      <c r="G4" s="14"/>
    </row>
    <row r="5" spans="1:7" ht="22.5" customHeight="1">
      <c r="B5" s="133"/>
      <c r="C5" s="5"/>
      <c r="D5" s="5"/>
      <c r="E5" s="2"/>
      <c r="F5" s="2"/>
      <c r="G5" s="14"/>
    </row>
    <row r="6" spans="1:7">
      <c r="B6" s="133" t="str">
        <f>IF($E$1=1,C6,D6)</f>
        <v>Головне</v>
      </c>
      <c r="C6" t="s">
        <v>7</v>
      </c>
      <c r="D6" t="s">
        <v>9</v>
      </c>
    </row>
    <row r="7" spans="1:7">
      <c r="A7" s="193">
        <v>0</v>
      </c>
      <c r="B7" s="220" t="str">
        <f>'0'!K1</f>
        <v>ІСЦ (станом на кінець періоду, % р/р) та інфляційні цілі</v>
      </c>
      <c r="C7" s="4"/>
      <c r="D7" s="4"/>
    </row>
    <row r="8" spans="1:7">
      <c r="A8" s="66">
        <v>1</v>
      </c>
      <c r="B8" s="225" t="str">
        <f>IF($E$1=1,C8,D8)</f>
        <v>Зовнішнє середовище</v>
      </c>
      <c r="C8" s="1" t="s">
        <v>261</v>
      </c>
      <c r="D8" s="1" t="s">
        <v>262</v>
      </c>
    </row>
    <row r="9" spans="1:7">
      <c r="A9" s="159">
        <v>1.1000000000000001</v>
      </c>
      <c r="B9" s="220" t="str">
        <f>'1.1'!F1</f>
        <v xml:space="preserve">РМІ обробної промисловості світу (Global PMI manufacturing) та окремих країн </v>
      </c>
      <c r="C9" s="4"/>
      <c r="D9" s="4"/>
    </row>
    <row r="10" spans="1:7">
      <c r="A10" s="159" t="s">
        <v>497</v>
      </c>
      <c r="B10" s="220" t="str">
        <f>'1.2'!I1</f>
        <v>Реальний ВВП окремих країн та середньозважений показник економічного зростання в країнах – ОТП України (UAwGDP), % р/р</v>
      </c>
      <c r="C10" s="4"/>
      <c r="D10" s="4"/>
    </row>
    <row r="11" spans="1:7">
      <c r="A11" s="159" t="s">
        <v>498</v>
      </c>
      <c r="B11" s="220" t="str">
        <f>'1.3'!K1</f>
        <v>Фіскальні стимули за категоріями, % до ВВП за 2019 рік</v>
      </c>
      <c r="C11" s="4"/>
      <c r="D11" s="4"/>
    </row>
    <row r="12" spans="1:7">
      <c r="A12" s="159" t="s">
        <v>499</v>
      </c>
      <c r="B12" s="220" t="str">
        <f>'1.4'!G1</f>
        <v>Світові ціни на чорні метали та залізну руду*, дол./т, середні за квартал</v>
      </c>
      <c r="C12" s="4"/>
      <c r="D12" s="4"/>
    </row>
    <row r="13" spans="1:7">
      <c r="A13" s="159" t="s">
        <v>500</v>
      </c>
      <c r="B13" s="220" t="str">
        <f>'1.5'!E1</f>
        <v>Індекс зміни світових цін на товари українського експорту (ЕСРІ), 12.2004 = 1</v>
      </c>
      <c r="C13" s="4"/>
      <c r="D13" s="4"/>
    </row>
    <row r="14" spans="1:7">
      <c r="A14" s="159" t="s">
        <v>501</v>
      </c>
      <c r="B14" s="220" t="str">
        <f>'1.6'!G1</f>
        <v>Світові ціни на нафту марки Brent (дол./бар.) та ціни на природний газ на німецькому хабі (дол./тис.м³)</v>
      </c>
      <c r="C14" s="4"/>
      <c r="D14" s="4"/>
    </row>
    <row r="15" spans="1:7">
      <c r="A15" s="159" t="s">
        <v>502</v>
      </c>
      <c r="B15" s="220" t="str">
        <f>'1.7'!G1</f>
        <v>J.P.Morgan EMBI+, 01.01.2019=100</v>
      </c>
      <c r="C15" s="4"/>
      <c r="D15" s="4"/>
    </row>
    <row r="16" spans="1:7">
      <c r="A16" s="159" t="s">
        <v>503</v>
      </c>
      <c r="B16" s="220" t="str">
        <f>'1.8'!L1</f>
        <v>Ключові ставки центральних банків окремих ЕМ* у реальному вимірі** та їх зміна з початку березня 2020 року, %</v>
      </c>
      <c r="C16" s="4"/>
      <c r="D16" s="4"/>
    </row>
    <row r="17" spans="1:4">
      <c r="A17" s="159" t="s">
        <v>504</v>
      </c>
      <c r="B17" s="220" t="str">
        <f>'1.9'!L1</f>
        <v>Кількість учасників FOMC, що очікують відповідну ставку</v>
      </c>
      <c r="C17" s="4"/>
      <c r="D17" s="4"/>
    </row>
    <row r="18" spans="1:4">
      <c r="A18" s="66" t="s">
        <v>1616</v>
      </c>
      <c r="B18" s="226" t="str">
        <f>IF($E$1=1,C18,D18)</f>
        <v>Вставка: Вплив пандемії COVID-19 на інфляцію в країнах – ОТП України</v>
      </c>
      <c r="C18" s="365" t="s">
        <v>976</v>
      </c>
      <c r="D18" s="4" t="s">
        <v>1430</v>
      </c>
    </row>
    <row r="19" spans="1:4">
      <c r="A19" s="159" t="s">
        <v>728</v>
      </c>
      <c r="B19" s="220" t="str">
        <f>B.1.1!J1</f>
        <v>Індекс споживчих цін окремих країн – ОТП України та середньозважений показник ІСЦ країн – ОТП України (UAwCPI), % р/р</v>
      </c>
      <c r="C19" s="4"/>
      <c r="D19" s="4"/>
    </row>
    <row r="20" spans="1:4">
      <c r="A20" s="159" t="s">
        <v>729</v>
      </c>
      <c r="B20" s="220" t="str">
        <f>B.1.2!Q1</f>
        <v xml:space="preserve">Динаміка цін на окремі групи товарів, % р/р     </v>
      </c>
      <c r="C20" s="4"/>
      <c r="D20" s="4"/>
    </row>
    <row r="21" spans="1:4">
      <c r="A21" s="159" t="s">
        <v>974</v>
      </c>
      <c r="B21" s="220" t="str">
        <f>B.1.3!G1</f>
        <v>Тимчасові заходи на експорт продуктів харчування, станом на 02.07.2020</v>
      </c>
      <c r="C21" s="4"/>
      <c r="D21" s="4"/>
    </row>
    <row r="22" spans="1:4">
      <c r="A22" s="159" t="s">
        <v>975</v>
      </c>
      <c r="B22" s="220" t="str">
        <f>B.1.4!AK1</f>
        <v xml:space="preserve">Ціни на окремі товари та групи товарів, %, р/р </v>
      </c>
      <c r="C22" s="4"/>
      <c r="D22" s="4"/>
    </row>
    <row r="23" spans="1:4">
      <c r="A23" s="158" t="s">
        <v>254</v>
      </c>
      <c r="B23" s="133" t="str">
        <f>IF($E$1=1,C23,D23)</f>
        <v>Економіка України: поточні тенденції</v>
      </c>
      <c r="C23" s="1" t="s">
        <v>421</v>
      </c>
      <c r="D23" s="1" t="s">
        <v>422</v>
      </c>
    </row>
    <row r="24" spans="1:4">
      <c r="A24" s="158" t="s">
        <v>253</v>
      </c>
      <c r="B24" s="226" t="str">
        <f>IF($E$1=1,C24,D24)</f>
        <v>Інфляційний розвиток</v>
      </c>
      <c r="C24" s="3" t="s">
        <v>251</v>
      </c>
      <c r="D24" s="3" t="s">
        <v>252</v>
      </c>
    </row>
    <row r="25" spans="1:4">
      <c r="A25" s="159" t="s">
        <v>244</v>
      </c>
      <c r="B25" s="220" t="str">
        <f>'2.1.1'!K1</f>
        <v>Основний інфляційний тренд*, % р/р</v>
      </c>
      <c r="C25" s="4"/>
      <c r="D25" s="4"/>
    </row>
    <row r="26" spans="1:4">
      <c r="A26" s="159" t="s">
        <v>250</v>
      </c>
      <c r="B26" s="220" t="str">
        <f>'2.1.2'!J1</f>
        <v>Інфляційні очікування на наступні 12 місяців, %</v>
      </c>
      <c r="C26" s="4"/>
      <c r="D26" s="4"/>
    </row>
    <row r="27" spans="1:4">
      <c r="A27" s="159" t="s">
        <v>245</v>
      </c>
      <c r="B27" s="220" t="str">
        <f>'2.1.3'!H1</f>
        <v>Оцінка респондентів щодо впливу факторів, які зумовили їх очікування щодо зміни цін на товари та послуги, %</v>
      </c>
      <c r="C27" s="4"/>
      <c r="D27" s="4"/>
    </row>
    <row r="28" spans="1:4">
      <c r="A28" s="159" t="s">
        <v>246</v>
      </c>
      <c r="B28" s="220" t="str">
        <f>'2.1.4'!H1</f>
        <v>Основні компоненти БІСЦ c/c, % кв/кв</v>
      </c>
      <c r="C28" s="4"/>
      <c r="D28" s="4"/>
    </row>
    <row r="29" spans="1:4">
      <c r="A29" s="159" t="s">
        <v>247</v>
      </c>
      <c r="B29" s="220" t="str">
        <f>'2.1.5'!J1</f>
        <v>Ціни на енергетичні ресурси, % р/р</v>
      </c>
      <c r="C29" s="4"/>
      <c r="D29" s="4"/>
    </row>
    <row r="30" spans="1:4">
      <c r="A30" s="159" t="s">
        <v>248</v>
      </c>
      <c r="B30" s="220" t="str">
        <f>'2.1.6'!J1</f>
        <v>Ціни на сирі продукти, продукти з високим ступенем оброблення, у харчовій промисловості та с/г, % р/р</v>
      </c>
      <c r="C30" s="4"/>
      <c r="D30" s="4"/>
    </row>
    <row r="31" spans="1:4">
      <c r="A31" s="159" t="s">
        <v>249</v>
      </c>
      <c r="B31" s="220" t="str">
        <f>'2.1.7'!H1</f>
        <v>Інші виміри інфляції, у середньому за квартал, % р/р</v>
      </c>
      <c r="C31" s="4"/>
      <c r="D31" s="4"/>
    </row>
    <row r="32" spans="1:4">
      <c r="A32" s="301" t="s">
        <v>730</v>
      </c>
      <c r="B32" s="302" t="str">
        <f>IF($E$1=1,C32,D32)</f>
        <v>Вставка: Особливості обрахунку цін в період карантину</v>
      </c>
      <c r="C32" s="3" t="s">
        <v>1017</v>
      </c>
      <c r="D32" s="4" t="s">
        <v>1018</v>
      </c>
    </row>
    <row r="33" spans="1:6">
      <c r="A33" s="159" t="s">
        <v>731</v>
      </c>
      <c r="B33" s="220" t="str">
        <f>'B.2.1 '!D1</f>
        <v>Теплова карта нормалізованих річних змін цін на послуги*, %</v>
      </c>
      <c r="C33" s="3"/>
      <c r="D33" s="4"/>
    </row>
    <row r="34" spans="1:6">
      <c r="A34" s="194">
        <v>2.2000000000000002</v>
      </c>
      <c r="B34" s="226" t="str">
        <f>IF($E$1=1,C34,D34)</f>
        <v>Попит і випуск</v>
      </c>
      <c r="C34" s="3" t="s">
        <v>263</v>
      </c>
      <c r="D34" s="3" t="s">
        <v>264</v>
      </c>
      <c r="F34" s="1"/>
    </row>
    <row r="35" spans="1:6">
      <c r="A35" s="159" t="s">
        <v>265</v>
      </c>
      <c r="B35" s="220" t="str">
        <f>'2.2.1'!N1</f>
        <v>Випуск в окремих видах діяльності, % р/р у середньому за квартал (частка у ВВП у 2019 році, %)</v>
      </c>
      <c r="C35" s="4"/>
      <c r="D35" s="4"/>
    </row>
    <row r="36" spans="1:6">
      <c r="A36" s="159" t="s">
        <v>266</v>
      </c>
      <c r="B36" s="220" t="str">
        <f>'2.2.2'!G1</f>
        <v>Високочастотні індикатори економічної активності</v>
      </c>
      <c r="C36" s="4"/>
      <c r="D36" s="4"/>
    </row>
    <row r="37" spans="1:6">
      <c r="A37" s="159" t="s">
        <v>267</v>
      </c>
      <c r="B37" s="220" t="str">
        <f>'2.2.3'!G1</f>
        <v>Випереджаючі індикатори приватного споживання*</v>
      </c>
      <c r="C37" s="4"/>
      <c r="D37" s="4"/>
    </row>
    <row r="38" spans="1:6">
      <c r="A38" s="159" t="s">
        <v>268</v>
      </c>
      <c r="B38" s="220" t="str">
        <f>'2.2.4'!K1</f>
        <v>Роздрібна торгівля за видами товарів, %, 21–29.02.20 = 0%</v>
      </c>
      <c r="C38" s="4"/>
      <c r="D38" s="4"/>
    </row>
    <row r="39" spans="1:6">
      <c r="A39" s="159" t="s">
        <v>269</v>
      </c>
      <c r="B39" s="220" t="str">
        <f>'2.2.5'!F1</f>
        <v>Реальний ВВП, валове нагромадження основного капіталу, індекс ділових очікувань</v>
      </c>
      <c r="C39" s="4"/>
      <c r="D39" s="4"/>
    </row>
    <row r="40" spans="1:6">
      <c r="A40" s="159" t="s">
        <v>270</v>
      </c>
      <c r="B40" s="220" t="str">
        <f>'2.2.6'!I1</f>
        <v>Внески категорій кінцевого використання в річну зміну реального ВВП, в. п.</v>
      </c>
      <c r="C40" s="4"/>
      <c r="D40" s="4"/>
    </row>
    <row r="41" spans="1:6">
      <c r="A41" s="194" t="s">
        <v>1196</v>
      </c>
      <c r="B41" s="226" t="str">
        <f>IF($E$1=1,C41,D41)</f>
        <v>Вставка: Вплив карантинних обмежень на бізнес України: результати опитування</v>
      </c>
      <c r="C41" s="3" t="s">
        <v>1197</v>
      </c>
      <c r="D41" s="4" t="s">
        <v>1198</v>
      </c>
    </row>
    <row r="42" spans="1:6">
      <c r="A42" s="525" t="s">
        <v>1199</v>
      </c>
      <c r="B42" s="220" t="str">
        <f>B.3.1!J1</f>
        <v>Вплив карантину на продажі, % відповідей</v>
      </c>
      <c r="C42" s="393"/>
      <c r="D42" s="393"/>
    </row>
    <row r="43" spans="1:6">
      <c r="A43" s="525" t="s">
        <v>1200</v>
      </c>
      <c r="B43" s="220" t="str">
        <f>B.3.2!H1</f>
        <v>Оцінки впливу окремих факторів, що стримують нарощення виробництва, % відповідей</v>
      </c>
      <c r="C43" s="393"/>
      <c r="D43" s="393"/>
    </row>
    <row r="44" spans="1:6">
      <c r="A44" s="525" t="s">
        <v>1201</v>
      </c>
      <c r="B44" s="220" t="str">
        <f>B.3.3!L1</f>
        <v>Вплив карантину на персонал, % відповідей</v>
      </c>
      <c r="C44" s="393"/>
      <c r="D44" s="393"/>
    </row>
    <row r="45" spans="1:6">
      <c r="A45" s="525" t="s">
        <v>1202</v>
      </c>
      <c r="B45" s="220" t="str">
        <f>B.3.4!F1</f>
        <v>Вплив карантину на інші показники діяльності, % відповідей</v>
      </c>
      <c r="C45" s="393"/>
      <c r="D45" s="393"/>
    </row>
    <row r="46" spans="1:6">
      <c r="A46" s="525" t="s">
        <v>1203</v>
      </c>
      <c r="B46" s="220" t="str">
        <f>B.3.5!H1</f>
        <v>Джерела коштів для відновлення діяльності після карантину, % відповідей</v>
      </c>
      <c r="C46" s="393"/>
      <c r="D46" s="393"/>
    </row>
    <row r="47" spans="1:6">
      <c r="A47" s="525" t="s">
        <v>1204</v>
      </c>
      <c r="B47" s="220" t="str">
        <f>B.3.6!J1</f>
        <v>Зміна ІДО та оцінок поточного стану, п.</v>
      </c>
      <c r="C47" s="512"/>
      <c r="D47" s="393"/>
    </row>
    <row r="48" spans="1:6">
      <c r="A48" s="195">
        <v>2.2999999999999998</v>
      </c>
      <c r="B48" s="226" t="str">
        <f>IF($E$1=1,C48,D48)</f>
        <v>Ринок робочої сили та доходи домогосподарств</v>
      </c>
      <c r="C48" s="3" t="s">
        <v>284</v>
      </c>
      <c r="D48" s="3" t="s">
        <v>285</v>
      </c>
    </row>
    <row r="49" spans="1:6">
      <c r="A49" s="159" t="s">
        <v>279</v>
      </c>
      <c r="B49" s="220" t="str">
        <f>'2.3.1'!G1</f>
        <v>Рівень безробіття за МОП* та рівень участі в робочій силі**, %</v>
      </c>
      <c r="C49" s="393"/>
      <c r="D49" s="393"/>
    </row>
    <row r="50" spans="1:6">
      <c r="A50" s="159" t="s">
        <v>280</v>
      </c>
      <c r="B50" s="220" t="str">
        <f>'2.3.2'!J1</f>
        <v>Помісячна динаміка вакансій за секторами, % м/м та разом порівняно з лютим, %</v>
      </c>
      <c r="C50" s="231"/>
      <c r="D50" s="231"/>
      <c r="E50" s="1"/>
      <c r="F50" s="394"/>
    </row>
    <row r="51" spans="1:6">
      <c r="A51" s="159" t="s">
        <v>281</v>
      </c>
      <c r="B51" s="220" t="str">
        <f>'2.3.3'!G1</f>
        <v>Індикатори попиту на робочу силу: кількість вакансій, тис.</v>
      </c>
      <c r="C51" s="516"/>
      <c r="D51" s="394"/>
    </row>
    <row r="52" spans="1:6">
      <c r="A52" s="159" t="s">
        <v>282</v>
      </c>
      <c r="B52" s="220" t="str">
        <f>'2.3.4'!H1</f>
        <v>Індикатори пропозиції робочої сили*</v>
      </c>
      <c r="C52" s="394"/>
      <c r="D52" s="394"/>
      <c r="E52" s="394"/>
      <c r="F52" s="394"/>
    </row>
    <row r="53" spans="1:6">
      <c r="A53" s="159" t="s">
        <v>283</v>
      </c>
      <c r="B53" s="220" t="str">
        <f>'2.3.5'!E1</f>
        <v>Відпрацьований робочий час та кількість штатних працівників</v>
      </c>
      <c r="C53" s="512"/>
      <c r="D53" s="393"/>
      <c r="E53" s="1"/>
    </row>
    <row r="54" spans="1:6">
      <c r="A54" s="159" t="s">
        <v>883</v>
      </c>
      <c r="B54" s="220" t="str">
        <f>'2.3.6'!H1</f>
        <v>Окремі категорії доходів населення, млрд грн</v>
      </c>
      <c r="C54" s="393"/>
      <c r="D54" s="393"/>
      <c r="E54" s="1"/>
    </row>
    <row r="55" spans="1:6">
      <c r="A55" s="195">
        <v>2.4</v>
      </c>
      <c r="B55" s="226" t="str">
        <f>IF($E$1=1,C55,D55)</f>
        <v>Фіскальний сектор</v>
      </c>
      <c r="C55" s="3" t="s">
        <v>308</v>
      </c>
      <c r="D55" s="3" t="s">
        <v>309</v>
      </c>
    </row>
    <row r="56" spans="1:6">
      <c r="A56" s="67" t="s">
        <v>304</v>
      </c>
      <c r="B56" s="220" t="str">
        <f>'2.4.1 '!G1</f>
        <v xml:space="preserve">Сальдо СЗДУ за різними вимірами, % ВВП* та
 % потенційного ВВП**
</v>
      </c>
      <c r="C56" s="4"/>
      <c r="D56" s="4"/>
    </row>
    <row r="57" spans="1:6">
      <c r="A57" s="67" t="s">
        <v>305</v>
      </c>
      <c r="B57" s="220" t="str">
        <f>'2.4.2 '!AI7</f>
        <v>Основні показники зведеного бюджету</v>
      </c>
      <c r="C57" s="4"/>
      <c r="D57" s="4"/>
    </row>
    <row r="58" spans="1:6">
      <c r="A58" s="159" t="s">
        <v>306</v>
      </c>
      <c r="B58" s="220" t="str">
        <f>'2.4.3'!J1</f>
        <v>Внески в річну зміну доходів зведеного бюджету, в. п.</v>
      </c>
      <c r="C58" s="4"/>
      <c r="D58" s="4"/>
    </row>
    <row r="59" spans="1:6">
      <c r="A59" s="159" t="s">
        <v>307</v>
      </c>
      <c r="B59" s="220" t="str">
        <f>'2.4.4'!AV14</f>
        <v>Темпи зростання видатків зведеного бюджету за окремими напрямками, % р/р</v>
      </c>
      <c r="C59" s="4"/>
      <c r="D59" s="4"/>
    </row>
    <row r="60" spans="1:6">
      <c r="A60" s="159" t="s">
        <v>490</v>
      </c>
      <c r="B60" s="220" t="str">
        <f>'2.4.5'!P1</f>
        <v xml:space="preserve">Чисті залучення державного бюджету, млрд грн </v>
      </c>
      <c r="C60" s="4"/>
      <c r="D60" s="4"/>
    </row>
    <row r="61" spans="1:6">
      <c r="A61" s="159" t="s">
        <v>591</v>
      </c>
      <c r="B61" s="220" t="str">
        <f>'2.4.6'!H1</f>
        <v xml:space="preserve">Державний та гарантований державою борг (у розрізі валют погашення*), млрд грн та % ВВП**     </v>
      </c>
      <c r="C61" s="4"/>
      <c r="D61" s="4"/>
    </row>
    <row r="62" spans="1:6">
      <c r="A62" s="195">
        <v>2.5</v>
      </c>
      <c r="B62" s="226" t="str">
        <f>IF($E$1=1,C62,D62)</f>
        <v>Платіжний баланс</v>
      </c>
      <c r="C62" s="3" t="s">
        <v>277</v>
      </c>
      <c r="D62" s="3" t="s">
        <v>278</v>
      </c>
    </row>
    <row r="63" spans="1:6">
      <c r="A63" s="159" t="s">
        <v>271</v>
      </c>
      <c r="B63" s="220" t="str">
        <f>'2.5.1'!J1</f>
        <v>Сальдо рахунку поточних операцій*, млрд дол.</v>
      </c>
      <c r="C63" s="4"/>
      <c r="D63" s="4"/>
    </row>
    <row r="64" spans="1:6">
      <c r="A64" s="159" t="s">
        <v>275</v>
      </c>
      <c r="B64" s="220" t="str">
        <f>'2.5.2'!G1</f>
        <v>Торгівля товарами</v>
      </c>
      <c r="C64" s="4"/>
      <c r="D64" s="4"/>
    </row>
    <row r="65" spans="1:4">
      <c r="A65" s="67" t="s">
        <v>272</v>
      </c>
      <c r="B65" s="220" t="str">
        <f>'2.5.3'!Q1</f>
        <v>Абсолютна річна зміна обсягів та цін експорту за окремими* товарами, млрд дол.</v>
      </c>
      <c r="C65" s="4"/>
      <c r="D65" s="4"/>
    </row>
    <row r="66" spans="1:4">
      <c r="A66" s="67" t="s">
        <v>276</v>
      </c>
      <c r="B66" s="220" t="str">
        <f>'2.5.4'!R1</f>
        <v>Абсолютна річна зміна обсягів та цін імпорту за окремими* товарами, млрд дол.</v>
      </c>
      <c r="C66" s="4"/>
      <c r="D66" s="4"/>
    </row>
    <row r="67" spans="1:4">
      <c r="A67" s="159" t="s">
        <v>273</v>
      </c>
      <c r="B67" s="220" t="str">
        <f>'2.5.5'!Q1</f>
        <v>Внески в річну зміну торгівлі послугами, в.п.</v>
      </c>
      <c r="C67" s="189"/>
      <c r="D67" s="4"/>
    </row>
    <row r="68" spans="1:4">
      <c r="A68" s="159" t="s">
        <v>920</v>
      </c>
      <c r="B68" s="220" t="str">
        <f>'2.5.6'!M1</f>
        <v>Сальдо торгівлі послугами в ІІ кварталі, млрд дол.</v>
      </c>
      <c r="C68" s="189"/>
      <c r="D68" s="4"/>
    </row>
    <row r="69" spans="1:4">
      <c r="A69" s="159" t="s">
        <v>455</v>
      </c>
      <c r="B69" s="220" t="str">
        <f>'2.5.7'!G1</f>
        <v>Фінансовий рахунок: чисті зовнішні зобов’язання, млрд дол.</v>
      </c>
      <c r="C69" s="189"/>
      <c r="D69" s="4"/>
    </row>
    <row r="70" spans="1:4" ht="15" customHeight="1">
      <c r="A70" s="159" t="s">
        <v>274</v>
      </c>
      <c r="B70" s="220" t="str">
        <f>'2.5.8'!F1</f>
        <v>Прямі іноземні інвестиції в Україну, млрд дол.</v>
      </c>
      <c r="C70" s="4"/>
      <c r="D70" s="4"/>
    </row>
    <row r="71" spans="1:4" ht="15" customHeight="1">
      <c r="A71" s="159" t="s">
        <v>601</v>
      </c>
      <c r="B71" s="220" t="str">
        <f>'2.5.9'!I1</f>
        <v>Валові міжнародні резерви, млрд дол.</v>
      </c>
      <c r="C71" s="4"/>
      <c r="D71" s="4"/>
    </row>
    <row r="72" spans="1:4" ht="15" customHeight="1">
      <c r="A72" s="194" t="s">
        <v>851</v>
      </c>
      <c r="B72" s="226" t="str">
        <f>IF($E$1=1,C72,D72)</f>
        <v>Вставка. Реінвестовані доходи підприємств: вплив на показники платіжного балансу</v>
      </c>
      <c r="C72" s="4" t="s">
        <v>972</v>
      </c>
      <c r="D72" s="4" t="s">
        <v>973</v>
      </c>
    </row>
    <row r="73" spans="1:4" ht="15" customHeight="1">
      <c r="A73" s="159" t="s">
        <v>852</v>
      </c>
      <c r="B73" s="220" t="str">
        <f>B.4.1!F1</f>
        <v>Фінансові результати та реінвестовані прибутки підприємств, млрд дол.</v>
      </c>
      <c r="C73" s="4"/>
      <c r="D73" s="4"/>
    </row>
    <row r="74" spans="1:4" ht="15" customHeight="1">
      <c r="A74" s="159" t="s">
        <v>853</v>
      </c>
      <c r="B74" s="220" t="str">
        <f>B.4.2!F1</f>
        <v>Прямі іноземні інвестиції (сальдо) до та після перерахунку, млрд дол.</v>
      </c>
      <c r="C74" s="4"/>
      <c r="D74" s="4"/>
    </row>
    <row r="75" spans="1:4" ht="15" customHeight="1">
      <c r="A75" s="159" t="s">
        <v>854</v>
      </c>
      <c r="B75" s="220" t="str">
        <f>B.4.3!$G$1</f>
        <v>Частка реінвестованих прибутків у надходженнях ПІІ у 2019 році, %</v>
      </c>
      <c r="C75" s="4"/>
      <c r="D75" s="4"/>
    </row>
    <row r="76" spans="1:4" ht="15" customHeight="1">
      <c r="A76" s="159" t="s">
        <v>1304</v>
      </c>
      <c r="B76" s="220" t="str">
        <f>B.4.4!H1</f>
        <v>Поточний рахунок до та після перегляду, млрд дол.</v>
      </c>
      <c r="C76" s="4"/>
      <c r="D76" s="4"/>
    </row>
    <row r="77" spans="1:4" ht="15" customHeight="1">
      <c r="A77" s="159" t="s">
        <v>1305</v>
      </c>
      <c r="B77" s="220" t="str">
        <f>B.4.5!H1</f>
        <v>Прямі іноземні інвестиції в Польщу, млрд дол.</v>
      </c>
      <c r="C77" s="4"/>
      <c r="D77" s="4"/>
    </row>
    <row r="78" spans="1:4">
      <c r="A78" s="195">
        <v>2.6</v>
      </c>
      <c r="B78" s="226" t="str">
        <f>IF($E$1=1,C78,D78)</f>
        <v>Монетарні умови та фінансові ринки</v>
      </c>
      <c r="C78" s="3" t="s">
        <v>401</v>
      </c>
      <c r="D78" s="3" t="s">
        <v>402</v>
      </c>
    </row>
    <row r="79" spans="1:4">
      <c r="A79" s="159" t="s">
        <v>288</v>
      </c>
      <c r="B79" s="220" t="str">
        <f>'2.6.1'!F1</f>
        <v xml:space="preserve">Ключова ставка НБУ, середня за місяць, %
</v>
      </c>
      <c r="C79" s="4"/>
      <c r="D79" s="4"/>
    </row>
    <row r="80" spans="1:4">
      <c r="A80" s="159" t="s">
        <v>289</v>
      </c>
      <c r="B80" s="220" t="str">
        <f>'2.6.2'!H1</f>
        <v xml:space="preserve">Процентні ставки НБУ та UIIR/UONIA*, % </v>
      </c>
      <c r="C80" s="4"/>
      <c r="D80" s="4"/>
    </row>
    <row r="81" spans="1:4">
      <c r="A81" s="159" t="s">
        <v>290</v>
      </c>
      <c r="B81" s="220" t="str">
        <f>'2.6.3'!H1</f>
        <v xml:space="preserve">Середньозважені гривневі процентні ставки за новими кредитами та депозитами, % </v>
      </c>
      <c r="C81" s="4"/>
      <c r="D81" s="4"/>
    </row>
    <row r="82" spans="1:4">
      <c r="A82" s="159" t="s">
        <v>291</v>
      </c>
      <c r="B82" s="220" t="str">
        <f>'2.6.4'!H1</f>
        <v>Дохідність гривневих ОВДП за строком до погашення та дохідність єврооблігацій України (EMBI+), %</v>
      </c>
      <c r="C82" s="4"/>
      <c r="D82" s="4"/>
    </row>
    <row r="83" spans="1:4">
      <c r="A83" s="159" t="s">
        <v>292</v>
      </c>
      <c r="B83" s="220" t="str">
        <f>'2.6.5'!I1</f>
        <v>Зміна обсягу гривневих ОВДП в обігу в розрізі власників, млрд грн</v>
      </c>
      <c r="C83" s="4"/>
      <c r="D83" s="4"/>
    </row>
    <row r="84" spans="1:4" ht="11.25" customHeight="1">
      <c r="A84" s="159" t="s">
        <v>293</v>
      </c>
      <c r="B84" s="220" t="str">
        <f>'2.6.6'!G1</f>
        <v>Операції нерезидентів та графік погашення ОВДП*, млрд грн</v>
      </c>
      <c r="C84" s="4"/>
      <c r="D84" s="4"/>
    </row>
    <row r="85" spans="1:4">
      <c r="A85" s="159" t="s">
        <v>294</v>
      </c>
      <c r="B85" s="220" t="str">
        <f>'2.6.7'!F1</f>
        <v xml:space="preserve">Індекси РЕОК і НЕОК та офіційний обмінний курс гривні </v>
      </c>
      <c r="C85" s="4"/>
      <c r="D85" s="4"/>
    </row>
    <row r="86" spans="1:4">
      <c r="A86" s="159" t="s">
        <v>295</v>
      </c>
      <c r="B86" s="240" t="str">
        <f>'2.6.8'!F1</f>
        <v xml:space="preserve">Чистий продаж іноземної валюти клієнтами банків та інтервенції НБУ, млрд дол. </v>
      </c>
      <c r="C86" s="4"/>
      <c r="D86" s="189"/>
    </row>
    <row r="87" spans="1:4">
      <c r="A87" s="159" t="s">
        <v>639</v>
      </c>
      <c r="B87" s="240" t="str">
        <f>'2.6.9'!G1</f>
        <v>Депозити та кредити в національній валюті, % р/р</v>
      </c>
      <c r="C87" s="4"/>
      <c r="D87" s="189"/>
    </row>
    <row r="88" spans="1:4" ht="15" customHeight="1">
      <c r="A88" s="194" t="s">
        <v>1431</v>
      </c>
      <c r="B88" s="226" t="str">
        <f>IF($E$1=1,C88,D88)</f>
        <v>Вставка. Заходи монетарної політики для підтримання банківської системи та економіки в умовах коронакризи</v>
      </c>
      <c r="C88" s="3" t="s">
        <v>1614</v>
      </c>
      <c r="D88" s="3" t="s">
        <v>1615</v>
      </c>
    </row>
    <row r="89" spans="1:4">
      <c r="A89" s="667" t="s">
        <v>1444</v>
      </c>
      <c r="B89" s="220" t="str">
        <f>B.5.1!I1</f>
        <v>Сальдо валютних інтервенцій НБУ та міжнародні резерви*</v>
      </c>
      <c r="C89" s="3"/>
      <c r="D89" s="189"/>
    </row>
    <row r="90" spans="1:4">
      <c r="A90" s="667" t="s">
        <v>1445</v>
      </c>
      <c r="B90" s="220" t="str">
        <f>B.5.2!H1</f>
        <v>Ключові ставки центральних банків окремих країн ЕМ, %</v>
      </c>
      <c r="C90" s="3"/>
      <c r="D90" s="189"/>
    </row>
    <row r="91" spans="1:4">
      <c r="A91" s="66">
        <v>3</v>
      </c>
      <c r="B91" s="133" t="str">
        <f>IF($E$1=1,C91,D91)</f>
        <v>Економіка України: прогноз</v>
      </c>
      <c r="C91" s="1" t="s">
        <v>423</v>
      </c>
      <c r="D91" s="1" t="s">
        <v>424</v>
      </c>
    </row>
    <row r="92" spans="1:4">
      <c r="A92" s="66">
        <v>3.1</v>
      </c>
      <c r="B92" s="226" t="str">
        <f>IF($E$1=1,C92,D92)</f>
        <v>Інфляційний розвиток</v>
      </c>
      <c r="C92" s="3" t="s">
        <v>251</v>
      </c>
      <c r="D92" s="3" t="s">
        <v>252</v>
      </c>
    </row>
    <row r="93" spans="1:4">
      <c r="A93" s="159" t="s">
        <v>314</v>
      </c>
      <c r="B93" s="220" t="str">
        <f>'3.1.1'!L1</f>
        <v>ІСЦ, %</v>
      </c>
      <c r="C93" s="4"/>
      <c r="D93" s="4"/>
    </row>
    <row r="94" spans="1:4">
      <c r="A94" s="159" t="s">
        <v>315</v>
      </c>
      <c r="B94" s="220" t="str">
        <f>'3.1.2'!H1</f>
        <v>Внески в річну зміну ІСЦ за компонентами, в. п.</v>
      </c>
      <c r="C94" s="4"/>
      <c r="D94" s="4"/>
    </row>
    <row r="95" spans="1:4">
      <c r="A95" s="159" t="s">
        <v>316</v>
      </c>
      <c r="B95" s="220" t="str">
        <f>'3.1.3'!F1</f>
        <v>Базовий ІСЦ, %</v>
      </c>
      <c r="C95" s="4"/>
      <c r="D95" s="4"/>
    </row>
    <row r="96" spans="1:4">
      <c r="A96" s="159" t="s">
        <v>317</v>
      </c>
      <c r="B96" s="220" t="str">
        <f>'3.1.4'!F1</f>
        <v>Ціни на сирі продовольчі товари, %</v>
      </c>
      <c r="C96" s="4"/>
      <c r="D96" s="4"/>
    </row>
    <row r="97" spans="1:4">
      <c r="A97" s="159" t="s">
        <v>318</v>
      </c>
      <c r="B97" s="220" t="str">
        <f>'3.1.5'!F1</f>
        <v>Адміністративно регульовані ціни, %</v>
      </c>
      <c r="C97" s="4"/>
      <c r="D97" s="4"/>
    </row>
    <row r="98" spans="1:4">
      <c r="A98" s="66">
        <v>3.2</v>
      </c>
      <c r="B98" s="226" t="str">
        <f>IF($E$1=1,C98,D98)</f>
        <v>Попит і випуск</v>
      </c>
      <c r="C98" s="3" t="s">
        <v>263</v>
      </c>
      <c r="D98" s="3" t="s">
        <v>264</v>
      </c>
    </row>
    <row r="99" spans="1:4">
      <c r="A99" s="159" t="s">
        <v>321</v>
      </c>
      <c r="B99" s="220" t="str">
        <f>'3.2.1'!F1</f>
        <v>Реальний ВВП, % р/р</v>
      </c>
      <c r="C99" s="4"/>
      <c r="D99" s="4"/>
    </row>
    <row r="100" spans="1:4">
      <c r="A100" s="159" t="s">
        <v>329</v>
      </c>
      <c r="B100" s="220" t="str">
        <f>'3.2.2'!H1</f>
        <v>Внески в річну зміну реального ВВП за категоріями кінцевого використання, в.п.</v>
      </c>
      <c r="C100" s="4"/>
      <c r="D100" s="98"/>
    </row>
    <row r="101" spans="1:4">
      <c r="A101" s="159" t="s">
        <v>322</v>
      </c>
      <c r="B101" s="220" t="str">
        <f>'3.2.3'!G1</f>
        <v>Компоненти ВВП за категоріями кінцевого використання, % р/р</v>
      </c>
      <c r="C101" s="4"/>
      <c r="D101" s="98"/>
    </row>
    <row r="102" spans="1:4">
      <c r="A102" s="159" t="s">
        <v>323</v>
      </c>
      <c r="B102" s="220" t="str">
        <f>'3.2.4'!G1</f>
        <v>Реальна заробітна плата, % р/р, та рівень безробіття за методологією МОП, %</v>
      </c>
      <c r="C102" s="4"/>
      <c r="D102" s="4"/>
    </row>
    <row r="103" spans="1:4">
      <c r="A103" s="159" t="s">
        <v>324</v>
      </c>
      <c r="B103" s="220" t="str">
        <f>'3.2.5'!F1</f>
        <v>Фактичний та потенційний ВВП, % р/р</v>
      </c>
      <c r="C103" s="4"/>
      <c r="D103" s="4"/>
    </row>
    <row r="104" spans="1:4">
      <c r="A104" s="159" t="s">
        <v>380</v>
      </c>
      <c r="B104" s="220" t="str">
        <f>'3.2.6'!E1</f>
        <v>Розрив ВВП, % потенційного ВВП</v>
      </c>
      <c r="C104" s="4"/>
      <c r="D104" s="98"/>
    </row>
    <row r="105" spans="1:4">
      <c r="A105" s="159" t="s">
        <v>381</v>
      </c>
      <c r="B105" s="220" t="str">
        <f>'3.2.7'!G1</f>
        <v>Зведений бюджет, % ВВП</v>
      </c>
      <c r="C105" s="4"/>
      <c r="D105" s="98"/>
    </row>
    <row r="106" spans="1:4">
      <c r="A106" s="159" t="s">
        <v>382</v>
      </c>
      <c r="B106" s="220" t="str">
        <f>'3.2.8'!H1</f>
        <v>Широкий дефіцит СЗДУ, млрд грн, і державний та гарантований державою борг, % ВВП</v>
      </c>
      <c r="C106" s="4"/>
      <c r="D106" s="98"/>
    </row>
    <row r="107" spans="1:4">
      <c r="A107" s="66">
        <v>3.3</v>
      </c>
      <c r="B107" s="226" t="str">
        <f>IF($E$1=1,C107,D107)</f>
        <v>Платіжний баланс</v>
      </c>
      <c r="C107" s="3" t="s">
        <v>277</v>
      </c>
      <c r="D107" s="3" t="s">
        <v>278</v>
      </c>
    </row>
    <row r="108" spans="1:4">
      <c r="A108" s="159" t="s">
        <v>325</v>
      </c>
      <c r="B108" s="220" t="str">
        <f>'3.3.1'!I1</f>
        <v>Сальдо поточного рахунку, млрд дол.</v>
      </c>
      <c r="C108" s="4"/>
      <c r="D108" s="4"/>
    </row>
    <row r="109" spans="1:4">
      <c r="A109" s="159" t="s">
        <v>330</v>
      </c>
      <c r="B109" s="220" t="str">
        <f>'3.3.2'!H1</f>
        <v>РЕОК гривні та торговельний баланс</v>
      </c>
      <c r="C109" s="4"/>
      <c r="D109" s="4"/>
    </row>
    <row r="110" spans="1:4">
      <c r="A110" s="159" t="s">
        <v>326</v>
      </c>
      <c r="B110" s="220" t="str">
        <f>'3.3.3'!E1</f>
        <v>Імпорт, млрд дол</v>
      </c>
      <c r="C110" s="4"/>
      <c r="D110" s="4"/>
    </row>
    <row r="111" spans="1:4">
      <c r="A111" s="159" t="s">
        <v>327</v>
      </c>
      <c r="B111" s="220" t="str">
        <f>'3.3.4'!E1</f>
        <v>Чистий імпорт за статетю подорожі, р/р % (п.ш.)</v>
      </c>
      <c r="C111" s="4"/>
      <c r="D111" s="4"/>
    </row>
    <row r="112" spans="1:4">
      <c r="A112" s="159" t="s">
        <v>328</v>
      </c>
      <c r="B112" s="220" t="str">
        <f>'3.3.5'!$L1</f>
        <v>Фінансовий рахунок:чисті зовнішні зобов'язання, млрд дол.</v>
      </c>
      <c r="C112" s="4"/>
      <c r="D112" s="4"/>
    </row>
    <row r="113" spans="1:4">
      <c r="A113" s="159" t="s">
        <v>456</v>
      </c>
      <c r="B113" s="220" t="str">
        <f>'3.3.6'!H1</f>
        <v>Міжнародні резерви</v>
      </c>
      <c r="C113" s="4"/>
      <c r="D113" s="4"/>
    </row>
    <row r="114" spans="1:4">
      <c r="A114" s="158" t="s">
        <v>310</v>
      </c>
      <c r="B114" s="226" t="str">
        <f>IF($E$1=1,C114,D114)</f>
        <v>Монетарні умови та фінансові ринки</v>
      </c>
      <c r="C114" s="3" t="s">
        <v>401</v>
      </c>
      <c r="D114" s="3" t="s">
        <v>402</v>
      </c>
    </row>
    <row r="115" spans="1:4">
      <c r="A115" s="159" t="s">
        <v>311</v>
      </c>
      <c r="B115" s="220" t="str">
        <f>'3.4.1'!N1</f>
        <v xml:space="preserve">Облікова ставка НБУ, середня, % </v>
      </c>
      <c r="C115" s="189"/>
      <c r="D115" s="189"/>
    </row>
    <row r="116" spans="1:4">
      <c r="A116" s="159" t="s">
        <v>312</v>
      </c>
      <c r="B116" s="220" t="str">
        <f>'3.4.2'!G1</f>
        <v>Реальна процентна ставка* та її нейтральний рівень, %</v>
      </c>
      <c r="C116" s="4"/>
      <c r="D116" s="4"/>
    </row>
    <row r="117" spans="1:4">
      <c r="A117" s="159" t="s">
        <v>413</v>
      </c>
      <c r="B117" s="220" t="str">
        <f>'3.4.3'!E1</f>
        <v>Індекс РЕОК гривні, IV.2017 = 1</v>
      </c>
      <c r="C117" s="4"/>
      <c r="D117" s="4"/>
    </row>
    <row r="118" spans="1:4">
      <c r="A118" s="194" t="s">
        <v>1619</v>
      </c>
      <c r="B118" s="226" t="str">
        <f>IF($E$1=1,C118,D118)</f>
        <v>Вставка. Оцінка тренду РЕОК для України: BEER підхід</v>
      </c>
      <c r="C118" s="3" t="s">
        <v>1620</v>
      </c>
      <c r="D118" s="4" t="s">
        <v>1621</v>
      </c>
    </row>
    <row r="119" spans="1:4">
      <c r="A119" s="159" t="s">
        <v>1271</v>
      </c>
      <c r="B119" s="220" t="str">
        <f>В.6.1!P1</f>
        <v>РЕОК*  України та його тренд</v>
      </c>
      <c r="C119" s="4"/>
      <c r="D119" s="4"/>
    </row>
    <row r="120" spans="1:4">
      <c r="A120" s="159" t="s">
        <v>1281</v>
      </c>
      <c r="B120" s="220" t="str">
        <f>B.6.2!J1</f>
        <v>Внески факторів у зміну тренду РЕОК, %</v>
      </c>
      <c r="C120" s="4"/>
      <c r="D120" s="4"/>
    </row>
    <row r="121" spans="1:4">
      <c r="A121" s="159" t="s">
        <v>1303</v>
      </c>
      <c r="B121" s="220" t="str">
        <f>В.6.T.1!G1</f>
        <v>Змінні для оцінки тренду РЕОК в Україні</v>
      </c>
      <c r="C121" s="4"/>
      <c r="D121" s="4"/>
    </row>
    <row r="122" spans="1:4">
      <c r="A122" s="158" t="s">
        <v>299</v>
      </c>
      <c r="B122" s="226" t="str">
        <f>IF($E$1=1,C122,D122)</f>
        <v>Ризики прогнозу</v>
      </c>
      <c r="C122" s="3" t="s">
        <v>320</v>
      </c>
      <c r="D122" s="3" t="s">
        <v>319</v>
      </c>
    </row>
    <row r="123" spans="1:4">
      <c r="A123" s="159" t="s">
        <v>300</v>
      </c>
      <c r="B123" s="220" t="str">
        <f>'3.5.1'!M1</f>
        <v>Прогноз реального ВВП, % р/р</v>
      </c>
      <c r="C123" s="4"/>
      <c r="D123" s="4"/>
    </row>
    <row r="124" spans="1:4">
      <c r="A124" s="159" t="s">
        <v>301</v>
      </c>
      <c r="B124" s="220" t="str">
        <f>'3.5.2'!U1</f>
        <v>Прогноз ІСЦ та інфляційні цілі, % р/р</v>
      </c>
      <c r="C124" s="4"/>
      <c r="D124" s="4"/>
    </row>
    <row r="127" spans="1:4">
      <c r="C127" s="4"/>
      <c r="D127" s="4"/>
    </row>
    <row r="128" spans="1:4">
      <c r="C128" s="4"/>
      <c r="D128" s="4"/>
    </row>
    <row r="129" spans="3:4">
      <c r="C129" s="4"/>
      <c r="D129" s="4"/>
    </row>
    <row r="130" spans="3:4">
      <c r="C130" s="4"/>
      <c r="D130" s="4"/>
    </row>
    <row r="131" spans="3:4">
      <c r="C131" s="189"/>
      <c r="D131" s="4"/>
    </row>
    <row r="132" spans="3:4">
      <c r="C132" s="4"/>
      <c r="D132" s="4"/>
    </row>
    <row r="133" spans="3:4">
      <c r="C133" s="189"/>
      <c r="D133" s="4"/>
    </row>
    <row r="134" spans="3:4">
      <c r="C134" s="4"/>
      <c r="D134" s="4"/>
    </row>
    <row r="135" spans="3:4">
      <c r="C135" s="4"/>
      <c r="D135" s="4"/>
    </row>
    <row r="136" spans="3:4">
      <c r="C136" s="189"/>
      <c r="D136" s="189"/>
    </row>
    <row r="137" spans="3:4">
      <c r="C137" s="189"/>
      <c r="D137" s="189"/>
    </row>
    <row r="138" spans="3:4">
      <c r="C138" s="4"/>
      <c r="D138" s="4"/>
    </row>
    <row r="139" spans="3:4">
      <c r="C139" s="189"/>
      <c r="D139" s="189"/>
    </row>
    <row r="140" spans="3:4">
      <c r="C140" s="189"/>
      <c r="D140" s="189"/>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3" type="noConversion"/>
  <hyperlinks>
    <hyperlink ref="A25" location="'2.1.1'!A1" display="2.1.1"/>
    <hyperlink ref="A26" location="'2.1.2'!A1" display="2.1.2"/>
    <hyperlink ref="A27" location="'2.1.3'!A1" display="2.1.3"/>
    <hyperlink ref="A28" location="'2.1.4'!A1" display="2.1.4"/>
    <hyperlink ref="A29" location="'2.1.5'!A1" display="2.1.5"/>
    <hyperlink ref="A30" location="'2.1.6'!A1" display="2.1.6"/>
    <hyperlink ref="A31" location="'2.1.7'!A1" display="2.1.7"/>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5" location="'2.2.1'!A1" display="2.2.1"/>
    <hyperlink ref="A36" location="'2.2.2'!A1" display="2.2.2"/>
    <hyperlink ref="A63" location="'2.5.1'!A1" display="2.5.1"/>
    <hyperlink ref="A64" location="'2.5.2'!A1" display="2.5.2"/>
    <hyperlink ref="A79" location="'2.6.1'!A1" display="2.6.1"/>
    <hyperlink ref="A80" location="'2.6.2'!A1" display="2.6.2"/>
    <hyperlink ref="A81" location="'2.6.3'!A1" display="2.6.3"/>
    <hyperlink ref="A82" location="'2.6.4'!A1" display="2.6.4"/>
    <hyperlink ref="A83" location="'2.6.5'!A1" display="2.6.5"/>
    <hyperlink ref="A84" location="'2.6.6'!A1" display="2.6.6"/>
    <hyperlink ref="A85" location="'2.6.7'!A1" display="2.6.7"/>
    <hyperlink ref="A86" location="'2.6.8'!A1" display="2.6.8"/>
    <hyperlink ref="A123" location="'3.5.1'!A1" display="3.5.1"/>
    <hyperlink ref="A124" location="'3.5.2'!A1" display="3.5.2"/>
    <hyperlink ref="A56" location="'2.4.1 '!A1" display="2.4.1"/>
    <hyperlink ref="A57" location="'2.4.2 '!A1" display="2.4.2"/>
    <hyperlink ref="A58" location="'2.4.4'!A1" display="2.4.4"/>
    <hyperlink ref="A115" location="'3.4.1'!A1" display="3.4.1"/>
    <hyperlink ref="A117" location="'3.4.3'!A1" display="3.4.3"/>
    <hyperlink ref="A93" location="'3.1.1'!A1" display="3.1.1"/>
    <hyperlink ref="A94" location="'3.1.2'!A1" display="3.1.2"/>
    <hyperlink ref="A95" location="'3.1.3'!A1" display="3.1.3"/>
    <hyperlink ref="A96" location="'3.1.4'!A1" display="3.1.4"/>
    <hyperlink ref="A97" location="'3.1.5'!A1" display="3.1.5"/>
    <hyperlink ref="A99" location="'3.2.1'!A1" display="3.2.1"/>
    <hyperlink ref="A100" location="'3.2.2'!A1" display="3.2.2"/>
    <hyperlink ref="A101" location="'3.2.3'!A1" display="3.2.3"/>
    <hyperlink ref="A102" location="'3.2.4'!A1" display="3.2.4"/>
    <hyperlink ref="A103" location="'3.2.5'!A1" display="3.2.5"/>
    <hyperlink ref="A108" location="'3.3.1'!A1" display="3.3.1"/>
    <hyperlink ref="A109" location="'3.3.2'!A1" display="3.3.2"/>
    <hyperlink ref="A110" location="'3.3.3'!A1" display="3.3.3"/>
    <hyperlink ref="A112" location="'3.3.5'!A1" display="3.3.5"/>
    <hyperlink ref="A113" location="'3.3.6'!A1" display="3.3.6"/>
    <hyperlink ref="A37" location="'2.2.3'!A1" display="2.2.3"/>
    <hyperlink ref="A39" location="'2.2.5'!A1" display="2.2.5"/>
    <hyperlink ref="A38" location="'2.2.4'!A1" display="2.2.4"/>
    <hyperlink ref="A40" location="'2.2.6'!A1" display="2.2.6"/>
    <hyperlink ref="A65" location="'2.5.3'!A1" display="2.5.3"/>
    <hyperlink ref="A66" location="'2.5.4'!A1" display="2.5.4"/>
    <hyperlink ref="A104:A106" location="'3.2.5'!A1" display="3.2.5"/>
    <hyperlink ref="A116" location="'3.4.2'!A1" display="3.4.2"/>
    <hyperlink ref="A106" location="'3.2.8'!A1" display="3.2.8"/>
    <hyperlink ref="A104" location="'3.2.6'!A1" display="3.2.6"/>
    <hyperlink ref="A105" location="'3.2.7'!A1" display="3.2.7"/>
    <hyperlink ref="A111" location="'3.3.4'!A1" display="3.3.4"/>
    <hyperlink ref="A67" location="'2.5.5'!A1" display="2.5.6"/>
    <hyperlink ref="A69" location="'2.5.7'!A1" display="2.5.7"/>
    <hyperlink ref="A70" location="'2.5.8'!A1" display="2.5.8"/>
    <hyperlink ref="A71" location="'2.5.9'!A1" display="2.5.9"/>
    <hyperlink ref="A87" location="'2.6.8'!A1" display="2.6.8"/>
    <hyperlink ref="A87" location="'2.6.9'!A1" display="2.6.9"/>
    <hyperlink ref="A33" location="'B.2.1 '!A1" display="B.2.1"/>
    <hyperlink ref="A68" location="'2.5.6'!A1" display="2,5,6"/>
    <hyperlink ref="A73" location="B.4.1!A1" display="B.4.1"/>
    <hyperlink ref="A74" location="B.4.2!A1" display="B.4.2"/>
    <hyperlink ref="A75" location="B.4.3!A1" display="B.4.3"/>
    <hyperlink ref="A76" location="B.4.4!A1" display="B.4.4"/>
    <hyperlink ref="A77" location="B.4.5!A1" display="B.4.5"/>
    <hyperlink ref="A49" location="'2.3.1'!A1" display="2.3.1"/>
    <hyperlink ref="A50" location="'2.3.2'!A1" display="2.3.2"/>
    <hyperlink ref="A51" location="'2.3.3'!A1" display="2.3.3"/>
    <hyperlink ref="A52" location="'2.3.4'!A1" display="2.3.4"/>
    <hyperlink ref="A53" location="'2.3.5'!A1" display="2.3.5"/>
    <hyperlink ref="A54" location="'2.3.6'!A1" display="2.3.6"/>
    <hyperlink ref="A42" location="B.3.1!A1" display="B.3.1"/>
    <hyperlink ref="A43:A47" location="B.3.1!A1" display="B.3.1"/>
    <hyperlink ref="A43" location="B.3.2!A1" display="B.3.2"/>
    <hyperlink ref="A44" location="B.3.3!A1" display="B.3.3"/>
    <hyperlink ref="A45" location="B.3.4!A1" display="B.3.4"/>
    <hyperlink ref="A46" location="B.3.5!A1" display="B.3.5"/>
    <hyperlink ref="A47" location="B.3.6!A1" display="B.3.6"/>
    <hyperlink ref="A119" location="В.6.1!A1" display="B.6.1"/>
    <hyperlink ref="A120" location="B.6.2!A1" display="B.6.2"/>
    <hyperlink ref="A121" location="В.6.T.1!A1" display="B.6.T.1"/>
    <hyperlink ref="A89" location="B.5.1!A1" display="B.5.1"/>
    <hyperlink ref="A90" location="B.5.2!A1" display="B.5.2"/>
    <hyperlink ref="A19" location="B.1.1!A1" display="В.1.1"/>
    <hyperlink ref="A20" location="B.1.2!A1" display="В.1.2"/>
    <hyperlink ref="A21" location="B.1.3!A1" display="В.1.3"/>
    <hyperlink ref="A22" location="B.1.4!A1" display="В.1.4"/>
    <hyperlink ref="A59:A61" location="'2.4.4'!A1" display="2.4.4"/>
    <hyperlink ref="A59" location="'2.4.4'!A1" display="2.4.4"/>
    <hyperlink ref="A60" location="'2.4.5'!A1" display="2.4.5"/>
    <hyperlink ref="A61" location="'2.4.6'!A1" display="2.4.6"/>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736"/>
  <sheetViews>
    <sheetView showGridLines="0" workbookViewId="0">
      <selection activeCell="L7" sqref="L7"/>
    </sheetView>
  </sheetViews>
  <sheetFormatPr defaultColWidth="9.42578125" defaultRowHeight="12.75"/>
  <cols>
    <col min="1" max="1" width="14.140625" style="78" bestFit="1" customWidth="1"/>
    <col min="2" max="3" width="9.42578125" style="325" hidden="1" customWidth="1"/>
    <col min="4" max="4" width="9.42578125" style="325"/>
    <col min="5" max="6" width="9.42578125" style="78"/>
    <col min="7" max="7" width="9.42578125" style="325" customWidth="1"/>
    <col min="8" max="9" width="0.140625" style="92" customWidth="1"/>
    <col min="10" max="10" width="0.140625" style="325" customWidth="1"/>
    <col min="11" max="11" width="9.42578125" style="325" customWidth="1"/>
    <col min="12" max="16384" width="9.42578125" style="78"/>
  </cols>
  <sheetData>
    <row r="1" spans="1:18">
      <c r="A1" s="13" t="s">
        <v>67</v>
      </c>
      <c r="B1" s="83"/>
      <c r="C1" s="83"/>
      <c r="D1" s="83"/>
      <c r="E1" s="83" t="str">
        <f>IF(Content!$E$1=1,E2,E3)</f>
        <v>Станом на 1 березня</v>
      </c>
      <c r="F1" s="83" t="str">
        <f>IF(Content!$E$1=1,F2,F3)</f>
        <v>Поточна ставка</v>
      </c>
      <c r="G1" s="83" t="str">
        <f>IF(Content!$E$1=1,G2,G3)</f>
        <v>Зміна з 1 березня</v>
      </c>
      <c r="H1" s="204" t="str">
        <f>IF(Content!$E$1=1,H2,H3)</f>
        <v>База</v>
      </c>
      <c r="I1" s="204" t="str">
        <f>IF(Content!$E$1=1,I2,I3)</f>
        <v>Зміна</v>
      </c>
      <c r="J1" s="1"/>
      <c r="K1" s="1"/>
      <c r="L1" s="83" t="str">
        <f>IF(Content!$E$1=1,L2,L3)</f>
        <v>Ключові ставки центральних банків окремих ЕМ* у реальному вимірі** та їх зміна з початку березня 2020 року, %</v>
      </c>
      <c r="M1"/>
      <c r="N1"/>
      <c r="O1"/>
      <c r="P1"/>
      <c r="Q1"/>
      <c r="R1"/>
    </row>
    <row r="2" spans="1:18" hidden="1">
      <c r="A2" s="13"/>
      <c r="B2" s="1"/>
      <c r="C2" s="1"/>
      <c r="D2" s="1"/>
      <c r="E2" s="1" t="s">
        <v>1317</v>
      </c>
      <c r="F2" s="1" t="s">
        <v>700</v>
      </c>
      <c r="G2" s="1" t="s">
        <v>1318</v>
      </c>
      <c r="H2" s="2" t="s">
        <v>1319</v>
      </c>
      <c r="I2" s="2" t="s">
        <v>1320</v>
      </c>
      <c r="J2" s="1"/>
      <c r="K2" s="1"/>
      <c r="L2" s="1" t="s">
        <v>1630</v>
      </c>
      <c r="M2"/>
      <c r="N2"/>
      <c r="O2"/>
      <c r="P2"/>
      <c r="Q2"/>
      <c r="R2"/>
    </row>
    <row r="3" spans="1:18" hidden="1">
      <c r="B3" s="1"/>
      <c r="C3" s="1"/>
      <c r="D3" s="1"/>
      <c r="E3" s="1" t="s">
        <v>1321</v>
      </c>
      <c r="F3" s="1" t="s">
        <v>1322</v>
      </c>
      <c r="G3" s="1" t="s">
        <v>1323</v>
      </c>
      <c r="H3" s="2" t="s">
        <v>1324</v>
      </c>
      <c r="I3" s="2" t="s">
        <v>1325</v>
      </c>
      <c r="J3" s="1"/>
      <c r="K3" s="1"/>
      <c r="L3" s="1" t="s">
        <v>1631</v>
      </c>
      <c r="M3"/>
      <c r="N3"/>
      <c r="O3"/>
      <c r="P3"/>
      <c r="Q3"/>
      <c r="R3"/>
    </row>
    <row r="4" spans="1:18">
      <c r="A4" s="78" t="str">
        <f>IF(Content!$E$1=1,B4,C4)</f>
        <v>Єгипет</v>
      </c>
      <c r="B4" s="325" t="s">
        <v>936</v>
      </c>
      <c r="C4" s="392" t="s">
        <v>937</v>
      </c>
      <c r="D4" s="392" t="s">
        <v>1306</v>
      </c>
      <c r="E4" s="83">
        <v>6.5</v>
      </c>
      <c r="F4" s="83">
        <v>3.5</v>
      </c>
      <c r="G4" s="1">
        <v>-3</v>
      </c>
      <c r="H4" s="2">
        <v>3.5</v>
      </c>
      <c r="I4" s="2">
        <v>3</v>
      </c>
      <c r="J4" s="1"/>
      <c r="K4" s="1"/>
      <c r="L4"/>
      <c r="M4"/>
      <c r="N4"/>
      <c r="O4"/>
      <c r="P4"/>
      <c r="Q4"/>
      <c r="R4"/>
    </row>
    <row r="5" spans="1:18">
      <c r="A5" s="78" t="str">
        <f>IF(Content!$E$1=1,B5,C5)</f>
        <v>ПАР</v>
      </c>
      <c r="B5" s="392" t="s">
        <v>712</v>
      </c>
      <c r="C5" s="392" t="s">
        <v>713</v>
      </c>
      <c r="D5" s="392" t="s">
        <v>714</v>
      </c>
      <c r="E5" s="392">
        <v>6.3</v>
      </c>
      <c r="F5" s="1">
        <v>3.5</v>
      </c>
      <c r="G5" s="1">
        <v>-2.8</v>
      </c>
      <c r="H5" s="2">
        <v>3.5</v>
      </c>
      <c r="I5" s="2">
        <v>2.8</v>
      </c>
      <c r="J5" s="1"/>
      <c r="K5" s="1"/>
      <c r="L5"/>
      <c r="M5"/>
      <c r="N5"/>
      <c r="O5"/>
      <c r="P5"/>
      <c r="Q5"/>
      <c r="R5"/>
    </row>
    <row r="6" spans="1:18">
      <c r="A6" s="78" t="str">
        <f>IF(Content!$E$1=1,B6,C6)</f>
        <v>Грузія</v>
      </c>
      <c r="B6" s="392" t="s">
        <v>722</v>
      </c>
      <c r="C6" s="392" t="s">
        <v>723</v>
      </c>
      <c r="D6" s="392" t="s">
        <v>724</v>
      </c>
      <c r="E6" s="392">
        <v>5.5</v>
      </c>
      <c r="F6" s="1">
        <v>4.8</v>
      </c>
      <c r="G6" s="1">
        <v>-0.70000000000000018</v>
      </c>
      <c r="H6" s="2">
        <v>4.8</v>
      </c>
      <c r="I6" s="2">
        <v>0.70000000000000018</v>
      </c>
      <c r="J6" s="1"/>
      <c r="K6" s="1"/>
      <c r="L6"/>
      <c r="M6"/>
      <c r="N6"/>
      <c r="O6"/>
      <c r="P6"/>
      <c r="Q6"/>
      <c r="R6"/>
    </row>
    <row r="7" spans="1:18">
      <c r="A7" s="78" t="str">
        <f>IF(Content!$E$1=1,B7,C7)</f>
        <v>Молдова</v>
      </c>
      <c r="B7" s="325" t="s">
        <v>930</v>
      </c>
      <c r="C7" s="325" t="s">
        <v>931</v>
      </c>
      <c r="D7" s="392" t="s">
        <v>1307</v>
      </c>
      <c r="E7" s="392">
        <v>5</v>
      </c>
      <c r="F7" s="392">
        <v>2.8</v>
      </c>
      <c r="G7" s="392">
        <v>-2.2000000000000002</v>
      </c>
      <c r="H7" s="539">
        <v>2.8</v>
      </c>
      <c r="I7" s="539">
        <v>2.2000000000000002</v>
      </c>
      <c r="J7" s="1"/>
      <c r="K7" s="1"/>
      <c r="L7"/>
      <c r="M7"/>
      <c r="N7"/>
      <c r="O7"/>
      <c r="P7"/>
      <c r="Q7"/>
      <c r="R7"/>
    </row>
    <row r="8" spans="1:18">
      <c r="A8" s="78" t="str">
        <f>IF(Content!$E$1=1,B8,C8)</f>
        <v>Мексика</v>
      </c>
      <c r="B8" s="392" t="s">
        <v>719</v>
      </c>
      <c r="C8" s="392" t="s">
        <v>720</v>
      </c>
      <c r="D8" s="392" t="s">
        <v>721</v>
      </c>
      <c r="E8" s="392">
        <v>4.5999999999999996</v>
      </c>
      <c r="F8" s="392">
        <v>2.6</v>
      </c>
      <c r="G8" s="392">
        <v>-1.9999999999999996</v>
      </c>
      <c r="H8" s="539">
        <v>2.6</v>
      </c>
      <c r="I8" s="539">
        <v>1.9999999999999996</v>
      </c>
      <c r="J8" s="1"/>
      <c r="K8" s="1"/>
      <c r="L8"/>
      <c r="M8"/>
      <c r="N8"/>
      <c r="O8"/>
      <c r="P8"/>
      <c r="Q8"/>
      <c r="R8"/>
    </row>
    <row r="9" spans="1:18">
      <c r="A9" s="78" t="str">
        <f>IF(Content!$E$1=1,B9,C9)</f>
        <v>Кенія</v>
      </c>
      <c r="B9" s="325" t="s">
        <v>1308</v>
      </c>
      <c r="C9" s="325" t="s">
        <v>1309</v>
      </c>
      <c r="D9" s="392" t="s">
        <v>1310</v>
      </c>
      <c r="E9" s="392">
        <v>3.8</v>
      </c>
      <c r="F9" s="392">
        <v>2.5</v>
      </c>
      <c r="G9" s="392">
        <v>-1.2999999999999998</v>
      </c>
      <c r="H9" s="539">
        <v>2.5</v>
      </c>
      <c r="I9" s="539">
        <v>1.2999999999999998</v>
      </c>
      <c r="J9" s="1"/>
      <c r="K9" s="1"/>
      <c r="L9"/>
      <c r="M9"/>
      <c r="N9"/>
      <c r="O9"/>
      <c r="P9"/>
      <c r="Q9"/>
      <c r="R9"/>
    </row>
    <row r="10" spans="1:18">
      <c r="A10" s="78" t="str">
        <f>IF(Content!$E$1=1,B10,C10)</f>
        <v>Україна</v>
      </c>
      <c r="B10" s="392" t="s">
        <v>100</v>
      </c>
      <c r="C10" s="392" t="s">
        <v>101</v>
      </c>
      <c r="D10" s="392" t="s">
        <v>725</v>
      </c>
      <c r="E10" s="392">
        <v>3.3</v>
      </c>
      <c r="F10" s="392">
        <v>-1.7</v>
      </c>
      <c r="G10" s="392">
        <v>-5</v>
      </c>
      <c r="H10" s="539">
        <v>-1.7</v>
      </c>
      <c r="I10" s="539">
        <v>3.3</v>
      </c>
      <c r="J10" s="1"/>
      <c r="K10" s="1"/>
      <c r="L10"/>
      <c r="M10"/>
      <c r="N10"/>
      <c r="O10"/>
      <c r="P10"/>
      <c r="Q10"/>
      <c r="R10"/>
    </row>
    <row r="11" spans="1:18">
      <c r="A11" s="78" t="str">
        <f>IF(Content!$E$1=1,B11,C11)</f>
        <v>Індія</v>
      </c>
      <c r="B11" s="392" t="s">
        <v>693</v>
      </c>
      <c r="C11" s="392" t="s">
        <v>694</v>
      </c>
      <c r="D11" s="392" t="s">
        <v>711</v>
      </c>
      <c r="E11" s="392">
        <v>2.4</v>
      </c>
      <c r="F11" s="392">
        <v>1.3</v>
      </c>
      <c r="G11" s="392">
        <v>-1.0999999999999999</v>
      </c>
      <c r="H11" s="539">
        <v>1.3</v>
      </c>
      <c r="I11" s="539">
        <v>1.0999999999999999</v>
      </c>
      <c r="J11" s="1"/>
      <c r="K11" s="1"/>
      <c r="L11"/>
      <c r="M11"/>
      <c r="N11"/>
      <c r="O11"/>
      <c r="P11"/>
      <c r="Q11"/>
      <c r="R11"/>
    </row>
    <row r="12" spans="1:18">
      <c r="A12" s="78" t="str">
        <f>IF(Content!$E$1=1,B12,C12)</f>
        <v>Білорусь</v>
      </c>
      <c r="B12" s="392" t="s">
        <v>129</v>
      </c>
      <c r="C12" s="392" t="s">
        <v>132</v>
      </c>
      <c r="D12" s="392" t="s">
        <v>715</v>
      </c>
      <c r="E12" s="392">
        <v>2.2000000000000002</v>
      </c>
      <c r="F12" s="392">
        <v>1.2</v>
      </c>
      <c r="G12" s="392">
        <v>-1.0000000000000002</v>
      </c>
      <c r="H12" s="539">
        <v>1.2</v>
      </c>
      <c r="I12" s="539">
        <v>1.0000000000000002</v>
      </c>
      <c r="J12" s="1"/>
      <c r="K12" s="1"/>
      <c r="L12"/>
      <c r="M12"/>
      <c r="N12"/>
      <c r="O12"/>
      <c r="P12"/>
      <c r="Q12"/>
      <c r="R12"/>
    </row>
    <row r="13" spans="1:18">
      <c r="A13" s="78" t="str">
        <f>IF(Content!$E$1=1,B13,C13)</f>
        <v>Росія</v>
      </c>
      <c r="B13" s="392" t="s">
        <v>82</v>
      </c>
      <c r="C13" s="392" t="s">
        <v>77</v>
      </c>
      <c r="D13" s="392" t="s">
        <v>716</v>
      </c>
      <c r="E13" s="392">
        <v>2.2000000000000002</v>
      </c>
      <c r="F13" s="392">
        <v>0.5</v>
      </c>
      <c r="G13" s="392">
        <v>-1.7</v>
      </c>
      <c r="H13" s="539">
        <v>0.5</v>
      </c>
      <c r="I13" s="539">
        <v>1.7</v>
      </c>
      <c r="J13" s="1"/>
      <c r="K13" s="1"/>
      <c r="L13"/>
      <c r="M13"/>
      <c r="N13"/>
      <c r="O13"/>
      <c r="P13"/>
      <c r="Q13"/>
      <c r="R13"/>
    </row>
    <row r="14" spans="1:18">
      <c r="A14" s="78" t="str">
        <f>IF(Content!$E$1=1,B14,C14)</f>
        <v>Індонезія</v>
      </c>
      <c r="B14" s="325" t="s">
        <v>1311</v>
      </c>
      <c r="C14" s="325" t="s">
        <v>1312</v>
      </c>
      <c r="D14" s="392" t="s">
        <v>1313</v>
      </c>
      <c r="E14" s="392">
        <v>1.7</v>
      </c>
      <c r="F14" s="392">
        <v>0.9</v>
      </c>
      <c r="G14" s="392">
        <v>-0.79999999999999993</v>
      </c>
      <c r="H14" s="539">
        <v>0.9</v>
      </c>
      <c r="I14" s="539">
        <v>0.79999999999999993</v>
      </c>
      <c r="J14" s="1"/>
      <c r="K14" s="1"/>
      <c r="L14"/>
      <c r="M14"/>
      <c r="N14"/>
      <c r="O14"/>
      <c r="P14"/>
      <c r="Q14"/>
      <c r="R14"/>
    </row>
    <row r="15" spans="1:18">
      <c r="A15" s="78" t="str">
        <f>IF(Content!$E$1=1,B15,C15)</f>
        <v>Бразилія</v>
      </c>
      <c r="B15" s="392" t="s">
        <v>706</v>
      </c>
      <c r="C15" s="392" t="s">
        <v>707</v>
      </c>
      <c r="D15" s="392" t="s">
        <v>708</v>
      </c>
      <c r="E15" s="392">
        <v>1.2</v>
      </c>
      <c r="F15" s="392">
        <v>-0.8</v>
      </c>
      <c r="G15" s="392">
        <v>-2</v>
      </c>
      <c r="H15" s="539">
        <v>-0.8</v>
      </c>
      <c r="I15" s="539">
        <v>1.2</v>
      </c>
      <c r="J15" s="1"/>
      <c r="K15" s="1"/>
      <c r="L15"/>
      <c r="M15"/>
      <c r="N15"/>
      <c r="O15"/>
      <c r="P15"/>
      <c r="Q15"/>
      <c r="R15"/>
    </row>
    <row r="16" spans="1:18">
      <c r="A16" s="78" t="str">
        <f>IF(Content!$E$1=1,B16,C16)</f>
        <v>Казахстан</v>
      </c>
      <c r="B16" s="392" t="s">
        <v>685</v>
      </c>
      <c r="C16" s="392" t="s">
        <v>686</v>
      </c>
      <c r="D16" s="392" t="s">
        <v>718</v>
      </c>
      <c r="E16" s="392">
        <v>1.2</v>
      </c>
      <c r="F16" s="392">
        <v>0.9</v>
      </c>
      <c r="G16" s="392">
        <v>-0.29999999999999993</v>
      </c>
      <c r="H16" s="539">
        <v>0.9</v>
      </c>
      <c r="I16" s="539">
        <v>0.29999999999999993</v>
      </c>
      <c r="J16" s="1"/>
      <c r="K16" s="1"/>
      <c r="L16" s="78" t="str">
        <f>IF(Content!$E$1=1,L19,L20)</f>
        <v>* Станом на 29.07.2020.</v>
      </c>
      <c r="M16"/>
      <c r="N16"/>
      <c r="O16"/>
      <c r="P16"/>
      <c r="Q16"/>
      <c r="R16"/>
    </row>
    <row r="17" spans="1:18">
      <c r="A17" s="78" t="str">
        <f>IF(Content!$E$1=1,B17,C17)</f>
        <v>Філіппіни</v>
      </c>
      <c r="B17" s="325" t="s">
        <v>1314</v>
      </c>
      <c r="C17" s="325" t="s">
        <v>1315</v>
      </c>
      <c r="D17" s="392" t="s">
        <v>1316</v>
      </c>
      <c r="E17" s="392">
        <v>1.2</v>
      </c>
      <c r="F17" s="392">
        <v>-0.4</v>
      </c>
      <c r="G17" s="392">
        <v>-1.6</v>
      </c>
      <c r="H17" s="539">
        <v>-0.4</v>
      </c>
      <c r="I17" s="539">
        <v>1.2000000000000002</v>
      </c>
      <c r="J17" s="1"/>
      <c r="K17" s="1"/>
      <c r="L17" s="78" t="str">
        <f>IF(Content!$E$1=1,L21,L22)</f>
        <v>** За вирахуванням прогнозної інфляції станом на кінець 2020 року.</v>
      </c>
      <c r="M17"/>
      <c r="N17"/>
      <c r="O17"/>
      <c r="P17"/>
      <c r="Q17"/>
      <c r="R17"/>
    </row>
    <row r="18" spans="1:18">
      <c r="A18" s="78" t="str">
        <f>IF(Content!$E$1=1,B18,C18)</f>
        <v>Румунія</v>
      </c>
      <c r="B18" s="392" t="s">
        <v>545</v>
      </c>
      <c r="C18" s="392" t="s">
        <v>493</v>
      </c>
      <c r="D18" s="392" t="s">
        <v>705</v>
      </c>
      <c r="E18" s="392">
        <v>1.1000000000000001</v>
      </c>
      <c r="F18" s="392">
        <v>0.4</v>
      </c>
      <c r="G18" s="392">
        <v>-0.70000000000000007</v>
      </c>
      <c r="H18" s="539">
        <v>0.4</v>
      </c>
      <c r="I18" s="539">
        <v>0.70000000000000007</v>
      </c>
      <c r="J18" s="1"/>
      <c r="K18" s="1"/>
      <c r="L18" s="83" t="str">
        <f>IF(Content!$E$1=1,L23,L24)</f>
        <v>Джерело: офіційні сторінки центральних банків окремих країн, IMF WEO June 2020.</v>
      </c>
      <c r="M18"/>
      <c r="N18"/>
      <c r="O18"/>
      <c r="P18"/>
      <c r="Q18"/>
      <c r="R18"/>
    </row>
    <row r="19" spans="1:18">
      <c r="A19" s="78" t="str">
        <f>IF(Content!$E$1=1,B19,C19)</f>
        <v>Чехія</v>
      </c>
      <c r="B19" s="392" t="s">
        <v>582</v>
      </c>
      <c r="C19" s="392" t="s">
        <v>586</v>
      </c>
      <c r="D19" s="392" t="s">
        <v>710</v>
      </c>
      <c r="E19" s="392">
        <v>0.3</v>
      </c>
      <c r="F19" s="392">
        <v>-1.8</v>
      </c>
      <c r="G19" s="392">
        <v>-2.1</v>
      </c>
      <c r="H19" s="539">
        <v>-1.8</v>
      </c>
      <c r="I19" s="539">
        <v>0.30000000000000004</v>
      </c>
      <c r="J19" s="1"/>
      <c r="K19" s="1"/>
      <c r="L19" s="92" t="s">
        <v>1634</v>
      </c>
      <c r="M19"/>
      <c r="N19"/>
      <c r="O19"/>
      <c r="P19"/>
      <c r="Q19" s="60"/>
      <c r="R19"/>
    </row>
    <row r="20" spans="1:18">
      <c r="A20" s="78" t="str">
        <f>IF(Content!$E$1=1,B20,C20)</f>
        <v>Польща</v>
      </c>
      <c r="B20" s="392" t="s">
        <v>81</v>
      </c>
      <c r="C20" s="392" t="s">
        <v>80</v>
      </c>
      <c r="D20" s="392" t="s">
        <v>709</v>
      </c>
      <c r="E20" s="392">
        <v>-0.6</v>
      </c>
      <c r="F20" s="392">
        <v>-2</v>
      </c>
      <c r="G20" s="392">
        <v>-1.4</v>
      </c>
      <c r="H20" s="539">
        <v>-0.6</v>
      </c>
      <c r="I20" s="539">
        <v>-1.4</v>
      </c>
      <c r="J20" s="1"/>
      <c r="K20" s="1"/>
      <c r="L20" s="92" t="s">
        <v>1635</v>
      </c>
      <c r="M20"/>
      <c r="N20"/>
      <c r="O20"/>
      <c r="P20"/>
      <c r="Q20"/>
      <c r="R20"/>
    </row>
    <row r="21" spans="1:18">
      <c r="A21" s="78" t="str">
        <f>IF(Content!$E$1=1,B21,C21)</f>
        <v>Чилі</v>
      </c>
      <c r="B21" s="392" t="s">
        <v>702</v>
      </c>
      <c r="C21" s="392" t="s">
        <v>703</v>
      </c>
      <c r="D21" s="392" t="s">
        <v>704</v>
      </c>
      <c r="E21" s="392">
        <v>-0.8</v>
      </c>
      <c r="F21" s="392">
        <v>-2</v>
      </c>
      <c r="G21" s="392">
        <v>-1.2</v>
      </c>
      <c r="H21" s="539">
        <v>-0.8</v>
      </c>
      <c r="I21" s="539">
        <v>-1.2</v>
      </c>
      <c r="J21" s="1"/>
      <c r="K21" s="1"/>
      <c r="L21" s="92" t="s">
        <v>1632</v>
      </c>
      <c r="M21"/>
      <c r="N21"/>
      <c r="O21"/>
      <c r="P21"/>
      <c r="Q21"/>
      <c r="R21"/>
    </row>
    <row r="22" spans="1:18">
      <c r="A22" s="78" t="str">
        <f>IF(Content!$E$1=1,B22,C22)</f>
        <v>Туреччина</v>
      </c>
      <c r="B22" s="392" t="s">
        <v>102</v>
      </c>
      <c r="C22" s="392" t="s">
        <v>103</v>
      </c>
      <c r="D22" s="332" t="s">
        <v>717</v>
      </c>
      <c r="E22" s="392">
        <v>-1.3</v>
      </c>
      <c r="F22" s="392">
        <v>-3.8</v>
      </c>
      <c r="G22" s="392">
        <v>-2.5</v>
      </c>
      <c r="H22" s="539">
        <v>-1.3</v>
      </c>
      <c r="I22" s="539">
        <v>-2.5</v>
      </c>
      <c r="J22" s="1"/>
      <c r="K22" s="1"/>
      <c r="L22" s="92" t="s">
        <v>1633</v>
      </c>
      <c r="M22"/>
      <c r="N22"/>
      <c r="O22"/>
      <c r="P22"/>
      <c r="Q22"/>
      <c r="R22"/>
    </row>
    <row r="23" spans="1:18">
      <c r="A23" s="78" t="str">
        <f>IF(Content!$E$1=1,B23,C23)</f>
        <v>Угорщина</v>
      </c>
      <c r="B23" s="325" t="s">
        <v>681</v>
      </c>
      <c r="C23" s="392" t="s">
        <v>682</v>
      </c>
      <c r="D23" s="332" t="s">
        <v>701</v>
      </c>
      <c r="E23" s="392">
        <v>-2.1</v>
      </c>
      <c r="F23" s="392">
        <v>-2.4</v>
      </c>
      <c r="G23" s="392">
        <v>-0.29999999999999982</v>
      </c>
      <c r="H23" s="539">
        <v>-2.1</v>
      </c>
      <c r="I23" s="539">
        <v>-0.29999999999999982</v>
      </c>
      <c r="J23" s="1"/>
      <c r="K23" s="1"/>
      <c r="L23" s="2" t="s">
        <v>1326</v>
      </c>
      <c r="M23"/>
      <c r="N23"/>
      <c r="O23"/>
      <c r="P23"/>
      <c r="Q23"/>
      <c r="R23"/>
    </row>
    <row r="24" spans="1:18">
      <c r="A24" s="61"/>
      <c r="B24" s="190"/>
      <c r="C24" s="332"/>
      <c r="D24" s="332"/>
      <c r="E24" s="392"/>
      <c r="F24" s="392"/>
      <c r="G24" s="392"/>
      <c r="H24" s="539"/>
      <c r="I24" s="539"/>
      <c r="J24" s="1"/>
      <c r="K24" s="1"/>
      <c r="L24" s="2" t="s">
        <v>1327</v>
      </c>
      <c r="M24"/>
      <c r="N24"/>
      <c r="O24"/>
      <c r="P24"/>
      <c r="Q24"/>
      <c r="R24"/>
    </row>
    <row r="25" spans="1:18">
      <c r="A25" s="61"/>
      <c r="B25" s="190"/>
      <c r="C25" s="332"/>
      <c r="D25" s="332"/>
      <c r="E25" s="392"/>
      <c r="F25" s="392"/>
      <c r="G25" s="392"/>
      <c r="H25" s="539"/>
      <c r="I25" s="539"/>
      <c r="J25" s="1"/>
      <c r="K25" s="1"/>
      <c r="L25"/>
      <c r="M25"/>
      <c r="N25"/>
      <c r="O25"/>
      <c r="P25"/>
      <c r="Q25"/>
      <c r="R25"/>
    </row>
    <row r="26" spans="1:18">
      <c r="A26" s="61"/>
      <c r="E26" s="392"/>
      <c r="F26" s="392"/>
      <c r="G26" s="392"/>
      <c r="H26" s="539"/>
      <c r="I26" s="539"/>
      <c r="K26" s="538"/>
      <c r="L26" s="77"/>
      <c r="M26" s="77"/>
    </row>
    <row r="27" spans="1:18">
      <c r="A27" s="61"/>
      <c r="E27" s="392"/>
      <c r="F27" s="392"/>
      <c r="G27" s="392"/>
      <c r="H27" s="539"/>
      <c r="I27" s="539"/>
      <c r="K27" s="538"/>
      <c r="L27" s="77"/>
      <c r="M27" s="77"/>
    </row>
    <row r="28" spans="1:18">
      <c r="A28" s="61"/>
      <c r="E28" s="392"/>
      <c r="F28" s="392"/>
      <c r="G28" s="392"/>
      <c r="H28" s="539"/>
      <c r="I28" s="539"/>
      <c r="K28" s="538"/>
      <c r="L28" s="77"/>
      <c r="M28" s="77"/>
    </row>
    <row r="29" spans="1:18">
      <c r="A29" s="61"/>
      <c r="E29" s="392"/>
      <c r="F29" s="392"/>
      <c r="G29" s="392"/>
      <c r="H29" s="539"/>
      <c r="I29" s="539"/>
      <c r="K29" s="538"/>
      <c r="L29" s="77"/>
      <c r="M29" s="77"/>
    </row>
    <row r="30" spans="1:18">
      <c r="A30" s="61"/>
      <c r="E30" s="392"/>
      <c r="F30" s="392"/>
      <c r="G30" s="392"/>
      <c r="H30" s="539"/>
      <c r="I30" s="539"/>
      <c r="K30" s="538"/>
      <c r="L30" s="77"/>
      <c r="M30" s="77"/>
    </row>
    <row r="31" spans="1:18">
      <c r="A31" s="61"/>
      <c r="E31" s="392"/>
      <c r="F31" s="392"/>
      <c r="G31" s="392"/>
      <c r="H31" s="539"/>
      <c r="I31" s="539"/>
      <c r="K31" s="538"/>
      <c r="L31" s="77"/>
      <c r="M31" s="77"/>
    </row>
    <row r="32" spans="1:18">
      <c r="A32" s="61"/>
      <c r="E32" s="392"/>
      <c r="F32" s="392"/>
      <c r="G32" s="392"/>
      <c r="H32" s="539"/>
      <c r="I32" s="539"/>
      <c r="K32" s="538"/>
      <c r="L32" s="77"/>
      <c r="M32" s="77"/>
    </row>
    <row r="33" spans="1:13">
      <c r="A33" s="61"/>
      <c r="E33" s="392"/>
      <c r="F33" s="392"/>
      <c r="G33" s="392"/>
      <c r="H33" s="539"/>
      <c r="I33" s="539"/>
      <c r="K33" s="538"/>
      <c r="L33" s="77"/>
      <c r="M33" s="77"/>
    </row>
    <row r="34" spans="1:13">
      <c r="A34" s="61"/>
      <c r="E34" s="392"/>
      <c r="F34" s="392"/>
      <c r="G34" s="392"/>
      <c r="H34" s="539"/>
      <c r="I34" s="539"/>
      <c r="K34" s="538"/>
      <c r="L34" s="77"/>
      <c r="M34" s="77"/>
    </row>
    <row r="35" spans="1:13">
      <c r="A35" s="61"/>
      <c r="K35" s="538"/>
      <c r="L35" s="77"/>
      <c r="M35" s="77"/>
    </row>
    <row r="36" spans="1:13">
      <c r="A36" s="61"/>
      <c r="K36" s="538"/>
      <c r="L36" s="77"/>
      <c r="M36" s="77"/>
    </row>
    <row r="37" spans="1:13">
      <c r="A37" s="61"/>
      <c r="K37" s="538"/>
      <c r="L37" s="77"/>
      <c r="M37" s="77"/>
    </row>
    <row r="38" spans="1:13">
      <c r="A38" s="61"/>
      <c r="K38" s="538"/>
      <c r="L38" s="77"/>
      <c r="M38" s="77"/>
    </row>
    <row r="39" spans="1:13">
      <c r="A39" s="61"/>
      <c r="K39" s="538"/>
      <c r="L39" s="77"/>
      <c r="M39" s="77"/>
    </row>
    <row r="40" spans="1:13">
      <c r="A40" s="61"/>
      <c r="K40" s="538"/>
      <c r="L40" s="77"/>
      <c r="M40" s="77"/>
    </row>
    <row r="41" spans="1:13">
      <c r="A41" s="61"/>
      <c r="K41" s="538"/>
      <c r="L41" s="77"/>
      <c r="M41" s="77"/>
    </row>
    <row r="42" spans="1:13">
      <c r="A42" s="61"/>
      <c r="K42" s="538"/>
      <c r="L42" s="77"/>
      <c r="M42" s="77"/>
    </row>
    <row r="43" spans="1:13">
      <c r="A43" s="61"/>
      <c r="K43" s="538"/>
      <c r="L43" s="77"/>
      <c r="M43" s="77"/>
    </row>
    <row r="44" spans="1:13">
      <c r="A44" s="61"/>
      <c r="K44" s="538"/>
      <c r="L44" s="77"/>
      <c r="M44" s="77"/>
    </row>
    <row r="45" spans="1:13">
      <c r="A45" s="61"/>
      <c r="K45" s="538"/>
      <c r="L45" s="77"/>
      <c r="M45" s="77"/>
    </row>
    <row r="46" spans="1:13">
      <c r="A46" s="61"/>
      <c r="K46" s="538"/>
      <c r="L46" s="77"/>
      <c r="M46" s="77"/>
    </row>
    <row r="47" spans="1:13">
      <c r="A47" s="61"/>
      <c r="K47" s="538"/>
      <c r="L47" s="77"/>
      <c r="M47" s="77"/>
    </row>
    <row r="48" spans="1:13">
      <c r="A48" s="61"/>
      <c r="K48" s="538"/>
      <c r="L48" s="77"/>
      <c r="M48" s="77"/>
    </row>
    <row r="49" spans="1:13">
      <c r="A49" s="61"/>
      <c r="K49" s="538"/>
      <c r="L49" s="77"/>
      <c r="M49" s="77"/>
    </row>
    <row r="50" spans="1:13">
      <c r="A50" s="61"/>
      <c r="K50" s="538"/>
      <c r="L50" s="77"/>
      <c r="M50" s="77"/>
    </row>
    <row r="51" spans="1:13">
      <c r="A51" s="61"/>
      <c r="K51" s="538"/>
      <c r="L51" s="77"/>
      <c r="M51" s="77"/>
    </row>
    <row r="52" spans="1:13">
      <c r="A52" s="61"/>
      <c r="K52" s="538"/>
      <c r="L52" s="77"/>
      <c r="M52" s="77"/>
    </row>
    <row r="53" spans="1:13">
      <c r="A53" s="61"/>
      <c r="K53" s="538"/>
      <c r="L53" s="77"/>
      <c r="M53" s="77"/>
    </row>
    <row r="54" spans="1:13">
      <c r="A54" s="61"/>
      <c r="K54" s="538"/>
      <c r="L54" s="77"/>
      <c r="M54" s="77"/>
    </row>
    <row r="55" spans="1:13">
      <c r="A55" s="61"/>
      <c r="K55" s="538"/>
      <c r="L55" s="77"/>
      <c r="M55" s="77"/>
    </row>
    <row r="56" spans="1:13">
      <c r="A56" s="61"/>
      <c r="K56" s="538"/>
      <c r="L56" s="77"/>
      <c r="M56" s="77"/>
    </row>
    <row r="57" spans="1:13">
      <c r="A57" s="61"/>
      <c r="K57" s="538"/>
      <c r="L57" s="77"/>
      <c r="M57" s="77"/>
    </row>
    <row r="58" spans="1:13">
      <c r="A58" s="61"/>
      <c r="K58" s="538"/>
      <c r="L58" s="77"/>
      <c r="M58" s="77"/>
    </row>
    <row r="59" spans="1:13">
      <c r="A59" s="61"/>
      <c r="K59" s="538"/>
      <c r="L59" s="77"/>
      <c r="M59" s="77"/>
    </row>
    <row r="60" spans="1:13">
      <c r="A60" s="61"/>
      <c r="K60" s="538"/>
      <c r="L60" s="77"/>
      <c r="M60" s="77"/>
    </row>
    <row r="61" spans="1:13">
      <c r="A61" s="61"/>
      <c r="K61" s="538"/>
      <c r="L61" s="77"/>
      <c r="M61" s="77"/>
    </row>
    <row r="62" spans="1:13">
      <c r="A62" s="61"/>
      <c r="K62" s="538"/>
      <c r="L62" s="77"/>
      <c r="M62" s="77"/>
    </row>
    <row r="63" spans="1:13">
      <c r="A63" s="61"/>
      <c r="K63" s="538"/>
      <c r="L63" s="77"/>
      <c r="M63" s="77"/>
    </row>
    <row r="64" spans="1:13">
      <c r="A64" s="61"/>
      <c r="K64" s="538"/>
      <c r="L64" s="77"/>
      <c r="M64" s="77"/>
    </row>
    <row r="65" spans="1:13">
      <c r="A65" s="61"/>
      <c r="K65" s="538"/>
      <c r="L65" s="77"/>
      <c r="M65" s="77"/>
    </row>
    <row r="66" spans="1:13">
      <c r="A66" s="61"/>
      <c r="K66" s="538"/>
      <c r="L66" s="77"/>
      <c r="M66" s="77"/>
    </row>
    <row r="67" spans="1:13">
      <c r="A67" s="61"/>
      <c r="K67" s="538"/>
      <c r="L67" s="77"/>
      <c r="M67" s="77"/>
    </row>
    <row r="68" spans="1:13">
      <c r="A68" s="61"/>
      <c r="K68" s="538"/>
      <c r="L68" s="77"/>
      <c r="M68" s="77"/>
    </row>
    <row r="69" spans="1:13">
      <c r="A69" s="61"/>
      <c r="K69" s="538"/>
      <c r="L69" s="77"/>
      <c r="M69" s="77"/>
    </row>
    <row r="70" spans="1:13">
      <c r="A70" s="61"/>
      <c r="K70" s="538"/>
      <c r="L70" s="77"/>
      <c r="M70" s="77"/>
    </row>
    <row r="71" spans="1:13">
      <c r="A71" s="61"/>
      <c r="K71" s="538"/>
      <c r="L71" s="77"/>
      <c r="M71" s="77"/>
    </row>
    <row r="72" spans="1:13">
      <c r="A72" s="61"/>
      <c r="K72" s="538"/>
      <c r="L72" s="77"/>
      <c r="M72" s="77"/>
    </row>
    <row r="73" spans="1:13">
      <c r="A73" s="61"/>
      <c r="K73" s="538"/>
      <c r="L73" s="77"/>
      <c r="M73" s="77"/>
    </row>
    <row r="74" spans="1:13">
      <c r="A74" s="61"/>
      <c r="K74" s="538"/>
      <c r="L74" s="77"/>
      <c r="M74" s="77"/>
    </row>
    <row r="75" spans="1:13">
      <c r="A75" s="61"/>
      <c r="K75" s="538"/>
      <c r="L75" s="77"/>
      <c r="M75" s="77"/>
    </row>
    <row r="76" spans="1:13">
      <c r="A76" s="61"/>
      <c r="K76" s="538"/>
      <c r="L76" s="77"/>
      <c r="M76" s="77"/>
    </row>
    <row r="77" spans="1:13">
      <c r="A77" s="61"/>
      <c r="K77" s="538"/>
      <c r="L77" s="77"/>
      <c r="M77" s="77"/>
    </row>
    <row r="78" spans="1:13">
      <c r="A78" s="61"/>
      <c r="K78" s="538"/>
      <c r="L78" s="77"/>
      <c r="M78" s="77"/>
    </row>
    <row r="79" spans="1:13">
      <c r="A79" s="61"/>
      <c r="K79" s="538"/>
      <c r="L79" s="77"/>
      <c r="M79" s="77"/>
    </row>
    <row r="80" spans="1:13">
      <c r="A80" s="61"/>
      <c r="K80" s="538"/>
      <c r="L80" s="77"/>
      <c r="M80" s="77"/>
    </row>
    <row r="81" spans="1:13">
      <c r="A81" s="61"/>
      <c r="K81" s="538"/>
      <c r="L81" s="77"/>
      <c r="M81" s="77"/>
    </row>
    <row r="82" spans="1:13">
      <c r="A82" s="61"/>
      <c r="K82" s="538"/>
      <c r="L82" s="77"/>
      <c r="M82" s="77"/>
    </row>
    <row r="83" spans="1:13">
      <c r="A83" s="61"/>
      <c r="K83" s="538"/>
      <c r="L83" s="77"/>
      <c r="M83" s="77"/>
    </row>
    <row r="84" spans="1:13">
      <c r="A84" s="61"/>
      <c r="K84" s="538"/>
      <c r="L84" s="77"/>
      <c r="M84" s="77"/>
    </row>
    <row r="85" spans="1:13">
      <c r="A85" s="61"/>
      <c r="K85" s="538"/>
      <c r="L85" s="77"/>
      <c r="M85" s="77"/>
    </row>
    <row r="86" spans="1:13">
      <c r="A86" s="61"/>
      <c r="K86" s="538"/>
      <c r="L86" s="77"/>
      <c r="M86" s="77"/>
    </row>
    <row r="87" spans="1:13">
      <c r="A87" s="61"/>
      <c r="K87" s="538"/>
      <c r="L87" s="77"/>
      <c r="M87" s="77"/>
    </row>
    <row r="88" spans="1:13">
      <c r="A88" s="61"/>
      <c r="K88" s="538"/>
      <c r="L88" s="77"/>
      <c r="M88" s="77"/>
    </row>
    <row r="89" spans="1:13">
      <c r="A89" s="61"/>
      <c r="K89" s="538"/>
      <c r="L89" s="77"/>
      <c r="M89" s="77"/>
    </row>
    <row r="90" spans="1:13">
      <c r="A90" s="61"/>
      <c r="K90" s="538"/>
      <c r="L90" s="77"/>
      <c r="M90" s="77"/>
    </row>
    <row r="91" spans="1:13">
      <c r="A91" s="61"/>
      <c r="K91" s="538"/>
      <c r="L91" s="77"/>
      <c r="M91" s="77"/>
    </row>
    <row r="92" spans="1:13">
      <c r="A92" s="61"/>
      <c r="K92" s="538"/>
      <c r="L92" s="77"/>
      <c r="M92" s="77"/>
    </row>
    <row r="93" spans="1:13">
      <c r="A93" s="61"/>
      <c r="K93" s="538"/>
      <c r="L93" s="77"/>
      <c r="M93" s="77"/>
    </row>
    <row r="94" spans="1:13">
      <c r="A94" s="61"/>
      <c r="K94" s="538"/>
      <c r="L94" s="77"/>
      <c r="M94" s="77"/>
    </row>
    <row r="95" spans="1:13">
      <c r="A95" s="61"/>
      <c r="K95" s="538"/>
      <c r="L95" s="77"/>
      <c r="M95" s="77"/>
    </row>
    <row r="96" spans="1:13">
      <c r="A96" s="61"/>
      <c r="K96" s="538"/>
      <c r="L96" s="77"/>
      <c r="M96" s="77"/>
    </row>
    <row r="97" spans="1:13">
      <c r="A97" s="61"/>
      <c r="K97" s="538"/>
      <c r="L97" s="77"/>
      <c r="M97" s="77"/>
    </row>
    <row r="98" spans="1:13">
      <c r="A98" s="61"/>
      <c r="K98" s="538"/>
      <c r="L98" s="77"/>
      <c r="M98" s="77"/>
    </row>
    <row r="99" spans="1:13">
      <c r="A99" s="61"/>
      <c r="K99" s="538"/>
      <c r="L99" s="77"/>
      <c r="M99" s="77"/>
    </row>
    <row r="100" spans="1:13">
      <c r="A100" s="61"/>
      <c r="K100" s="538"/>
      <c r="L100" s="77"/>
      <c r="M100" s="77"/>
    </row>
    <row r="101" spans="1:13">
      <c r="A101" s="61"/>
      <c r="K101" s="538"/>
      <c r="L101" s="77"/>
      <c r="M101" s="77"/>
    </row>
    <row r="102" spans="1:13">
      <c r="A102" s="61"/>
      <c r="K102" s="538"/>
      <c r="L102" s="77"/>
      <c r="M102" s="77"/>
    </row>
    <row r="103" spans="1:13">
      <c r="A103" s="61"/>
      <c r="K103" s="538"/>
      <c r="L103" s="77"/>
      <c r="M103" s="77"/>
    </row>
    <row r="104" spans="1:13">
      <c r="A104" s="61"/>
      <c r="K104" s="538"/>
      <c r="L104" s="77"/>
      <c r="M104" s="77"/>
    </row>
    <row r="105" spans="1:13">
      <c r="A105" s="61"/>
      <c r="K105" s="538"/>
      <c r="L105" s="77"/>
      <c r="M105" s="77"/>
    </row>
    <row r="106" spans="1:13">
      <c r="A106" s="61"/>
      <c r="K106" s="538"/>
      <c r="L106" s="77"/>
      <c r="M106" s="77"/>
    </row>
    <row r="107" spans="1:13">
      <c r="A107" s="61"/>
      <c r="K107" s="538"/>
      <c r="L107" s="77"/>
      <c r="M107" s="77"/>
    </row>
    <row r="108" spans="1:13">
      <c r="A108" s="61"/>
      <c r="K108" s="538"/>
      <c r="L108" s="77"/>
      <c r="M108" s="77"/>
    </row>
    <row r="109" spans="1:13">
      <c r="A109" s="61"/>
      <c r="K109" s="538"/>
      <c r="L109" s="77"/>
      <c r="M109" s="77"/>
    </row>
    <row r="110" spans="1:13">
      <c r="A110" s="61"/>
      <c r="K110" s="538"/>
      <c r="L110" s="77"/>
      <c r="M110" s="77"/>
    </row>
    <row r="111" spans="1:13">
      <c r="A111" s="61"/>
      <c r="K111" s="538"/>
      <c r="L111" s="77"/>
      <c r="M111" s="77"/>
    </row>
    <row r="112" spans="1:13">
      <c r="A112" s="61"/>
      <c r="K112" s="538"/>
      <c r="L112" s="77"/>
      <c r="M112" s="77"/>
    </row>
    <row r="113" spans="1:13">
      <c r="A113" s="61"/>
      <c r="K113" s="538"/>
      <c r="L113" s="77"/>
      <c r="M113" s="77"/>
    </row>
    <row r="114" spans="1:13">
      <c r="A114" s="61"/>
      <c r="K114" s="538"/>
      <c r="L114" s="77"/>
      <c r="M114" s="77"/>
    </row>
    <row r="115" spans="1:13">
      <c r="A115" s="61"/>
      <c r="K115" s="538"/>
      <c r="L115" s="77"/>
      <c r="M115" s="77"/>
    </row>
    <row r="116" spans="1:13">
      <c r="A116" s="61"/>
      <c r="K116" s="538"/>
      <c r="L116" s="77"/>
      <c r="M116" s="77"/>
    </row>
    <row r="117" spans="1:13">
      <c r="A117" s="61"/>
      <c r="K117" s="538"/>
      <c r="L117" s="77"/>
      <c r="M117" s="77"/>
    </row>
    <row r="118" spans="1:13">
      <c r="A118" s="61"/>
      <c r="K118" s="538"/>
      <c r="L118" s="77"/>
      <c r="M118" s="77"/>
    </row>
    <row r="119" spans="1:13">
      <c r="A119" s="61"/>
      <c r="K119" s="538"/>
      <c r="L119" s="77"/>
      <c r="M119" s="77"/>
    </row>
    <row r="120" spans="1:13">
      <c r="A120" s="61"/>
      <c r="K120" s="538"/>
      <c r="L120" s="77"/>
      <c r="M120" s="77"/>
    </row>
    <row r="121" spans="1:13">
      <c r="A121" s="61"/>
      <c r="K121" s="538"/>
      <c r="L121" s="77"/>
      <c r="M121" s="77"/>
    </row>
    <row r="122" spans="1:13">
      <c r="A122" s="61"/>
      <c r="K122" s="538"/>
      <c r="L122" s="77"/>
      <c r="M122" s="77"/>
    </row>
    <row r="123" spans="1:13">
      <c r="A123" s="61"/>
      <c r="K123" s="538"/>
      <c r="L123" s="77"/>
      <c r="M123" s="77"/>
    </row>
    <row r="124" spans="1:13">
      <c r="A124" s="61"/>
      <c r="K124" s="538"/>
      <c r="L124" s="77"/>
      <c r="M124" s="77"/>
    </row>
    <row r="125" spans="1:13">
      <c r="A125" s="61"/>
      <c r="K125" s="538"/>
      <c r="L125" s="77"/>
      <c r="M125" s="77"/>
    </row>
    <row r="126" spans="1:13">
      <c r="A126" s="61"/>
      <c r="K126" s="538"/>
      <c r="L126" s="77"/>
      <c r="M126" s="77"/>
    </row>
    <row r="127" spans="1:13">
      <c r="A127" s="61"/>
      <c r="K127" s="538"/>
      <c r="L127" s="77"/>
      <c r="M127" s="77"/>
    </row>
    <row r="128" spans="1:13">
      <c r="A128" s="61"/>
      <c r="K128" s="538"/>
      <c r="L128" s="77"/>
      <c r="M128" s="77"/>
    </row>
    <row r="129" spans="1:13">
      <c r="A129" s="61"/>
      <c r="K129" s="538"/>
      <c r="L129" s="77"/>
      <c r="M129" s="77"/>
    </row>
    <row r="130" spans="1:13">
      <c r="A130" s="61"/>
      <c r="K130" s="538"/>
      <c r="L130" s="77"/>
      <c r="M130" s="77"/>
    </row>
    <row r="131" spans="1:13">
      <c r="A131" s="61"/>
      <c r="K131" s="538"/>
      <c r="L131" s="77"/>
      <c r="M131" s="77"/>
    </row>
    <row r="132" spans="1:13">
      <c r="A132" s="61"/>
      <c r="K132" s="538"/>
      <c r="L132" s="77"/>
      <c r="M132" s="77"/>
    </row>
    <row r="133" spans="1:13">
      <c r="A133" s="61"/>
      <c r="K133" s="538"/>
      <c r="L133" s="77"/>
      <c r="M133" s="77"/>
    </row>
    <row r="134" spans="1:13">
      <c r="A134" s="61"/>
      <c r="K134" s="538"/>
      <c r="L134" s="77"/>
      <c r="M134" s="77"/>
    </row>
    <row r="135" spans="1:13">
      <c r="A135" s="61"/>
      <c r="K135" s="538"/>
      <c r="L135" s="77"/>
      <c r="M135" s="77"/>
    </row>
    <row r="136" spans="1:13">
      <c r="A136" s="61"/>
      <c r="K136" s="538"/>
      <c r="L136" s="77"/>
      <c r="M136" s="77"/>
    </row>
    <row r="137" spans="1:13">
      <c r="A137" s="61"/>
      <c r="K137" s="538"/>
      <c r="L137" s="77"/>
      <c r="M137" s="77"/>
    </row>
    <row r="138" spans="1:13">
      <c r="A138" s="61"/>
      <c r="K138" s="538"/>
      <c r="L138" s="77"/>
      <c r="M138" s="77"/>
    </row>
    <row r="139" spans="1:13">
      <c r="A139" s="61"/>
      <c r="K139" s="538"/>
      <c r="L139" s="77"/>
      <c r="M139" s="77"/>
    </row>
    <row r="140" spans="1:13">
      <c r="A140" s="61"/>
      <c r="K140" s="538"/>
      <c r="L140" s="77"/>
      <c r="M140" s="77"/>
    </row>
    <row r="141" spans="1:13">
      <c r="A141" s="61"/>
      <c r="K141" s="538"/>
      <c r="L141" s="77"/>
      <c r="M141" s="77"/>
    </row>
    <row r="142" spans="1:13">
      <c r="A142" s="61"/>
      <c r="K142" s="538"/>
      <c r="L142" s="77"/>
      <c r="M142" s="77"/>
    </row>
    <row r="143" spans="1:13">
      <c r="A143" s="61"/>
      <c r="K143" s="538"/>
      <c r="L143" s="77"/>
      <c r="M143" s="77"/>
    </row>
    <row r="144" spans="1:13">
      <c r="A144" s="61"/>
      <c r="K144" s="538"/>
      <c r="L144" s="77"/>
      <c r="M144" s="77"/>
    </row>
    <row r="145" spans="1:13">
      <c r="A145" s="61"/>
      <c r="K145" s="538"/>
      <c r="L145" s="77"/>
      <c r="M145" s="77"/>
    </row>
    <row r="146" spans="1:13">
      <c r="A146" s="61"/>
      <c r="K146" s="538"/>
      <c r="L146" s="77"/>
      <c r="M146" s="77"/>
    </row>
    <row r="147" spans="1:13">
      <c r="A147" s="61"/>
      <c r="K147" s="538"/>
      <c r="L147" s="77"/>
      <c r="M147" s="77"/>
    </row>
    <row r="148" spans="1:13">
      <c r="A148" s="61"/>
      <c r="K148" s="538"/>
      <c r="L148" s="77"/>
      <c r="M148" s="77"/>
    </row>
    <row r="149" spans="1:13">
      <c r="A149" s="61"/>
      <c r="K149" s="538"/>
      <c r="L149" s="77"/>
      <c r="M149" s="77"/>
    </row>
    <row r="150" spans="1:13">
      <c r="A150" s="61"/>
      <c r="K150" s="538"/>
      <c r="L150" s="77"/>
      <c r="M150" s="77"/>
    </row>
    <row r="151" spans="1:13">
      <c r="A151" s="61"/>
      <c r="K151" s="538"/>
      <c r="L151" s="77"/>
      <c r="M151" s="77"/>
    </row>
    <row r="152" spans="1:13">
      <c r="A152" s="61"/>
      <c r="K152" s="538"/>
      <c r="L152" s="77"/>
      <c r="M152" s="77"/>
    </row>
    <row r="153" spans="1:13">
      <c r="A153" s="61"/>
      <c r="K153" s="538"/>
      <c r="L153" s="77"/>
      <c r="M153" s="77"/>
    </row>
    <row r="154" spans="1:13">
      <c r="A154" s="61"/>
      <c r="K154" s="538"/>
      <c r="L154" s="77"/>
      <c r="M154" s="77"/>
    </row>
    <row r="155" spans="1:13">
      <c r="A155" s="61"/>
      <c r="K155" s="538"/>
      <c r="L155" s="77"/>
      <c r="M155" s="77"/>
    </row>
    <row r="156" spans="1:13">
      <c r="A156" s="61"/>
      <c r="K156" s="538"/>
      <c r="L156" s="77"/>
      <c r="M156" s="77"/>
    </row>
    <row r="157" spans="1:13">
      <c r="A157" s="61"/>
      <c r="K157" s="538"/>
      <c r="L157" s="77"/>
      <c r="M157" s="77"/>
    </row>
    <row r="158" spans="1:13">
      <c r="A158" s="61"/>
      <c r="K158" s="538"/>
      <c r="L158" s="77"/>
      <c r="M158" s="77"/>
    </row>
    <row r="159" spans="1:13">
      <c r="A159" s="61"/>
      <c r="K159" s="538"/>
      <c r="L159" s="77"/>
      <c r="M159" s="77"/>
    </row>
    <row r="160" spans="1:13">
      <c r="A160" s="61"/>
      <c r="K160" s="538"/>
      <c r="L160" s="77"/>
      <c r="M160" s="77"/>
    </row>
    <row r="161" spans="1:13">
      <c r="A161" s="61"/>
      <c r="K161" s="538"/>
      <c r="L161" s="77"/>
      <c r="M161" s="77"/>
    </row>
    <row r="162" spans="1:13">
      <c r="A162" s="61"/>
      <c r="K162" s="538"/>
      <c r="L162" s="77"/>
      <c r="M162" s="77"/>
    </row>
    <row r="163" spans="1:13">
      <c r="A163" s="61"/>
      <c r="K163" s="538"/>
      <c r="L163" s="77"/>
      <c r="M163" s="77"/>
    </row>
    <row r="164" spans="1:13">
      <c r="A164" s="61"/>
      <c r="K164" s="538"/>
      <c r="L164" s="77"/>
      <c r="M164" s="77"/>
    </row>
    <row r="165" spans="1:13">
      <c r="A165" s="61"/>
      <c r="K165" s="538"/>
      <c r="L165" s="77"/>
      <c r="M165" s="77"/>
    </row>
    <row r="166" spans="1:13">
      <c r="A166" s="61"/>
      <c r="K166" s="538"/>
      <c r="L166" s="77"/>
      <c r="M166" s="77"/>
    </row>
    <row r="167" spans="1:13">
      <c r="A167" s="61"/>
      <c r="K167" s="538"/>
      <c r="L167" s="77"/>
      <c r="M167" s="77"/>
    </row>
    <row r="168" spans="1:13">
      <c r="A168" s="61"/>
      <c r="K168" s="538"/>
      <c r="L168" s="77"/>
      <c r="M168" s="77"/>
    </row>
    <row r="169" spans="1:13">
      <c r="A169" s="61"/>
      <c r="K169" s="538"/>
      <c r="L169" s="77"/>
      <c r="M169" s="77"/>
    </row>
    <row r="170" spans="1:13">
      <c r="A170" s="61"/>
      <c r="K170" s="538"/>
      <c r="L170" s="77"/>
      <c r="M170" s="77"/>
    </row>
    <row r="171" spans="1:13">
      <c r="A171" s="61"/>
      <c r="K171" s="538"/>
      <c r="L171" s="77"/>
      <c r="M171" s="77"/>
    </row>
    <row r="172" spans="1:13">
      <c r="A172" s="61"/>
      <c r="K172" s="538"/>
      <c r="L172" s="77"/>
      <c r="M172" s="77"/>
    </row>
    <row r="173" spans="1:13">
      <c r="A173" s="61"/>
      <c r="K173" s="538"/>
      <c r="L173" s="77"/>
      <c r="M173" s="77"/>
    </row>
    <row r="174" spans="1:13">
      <c r="A174" s="61"/>
      <c r="K174" s="538"/>
      <c r="L174" s="77"/>
      <c r="M174" s="77"/>
    </row>
    <row r="175" spans="1:13">
      <c r="A175" s="61"/>
      <c r="K175" s="538"/>
      <c r="L175" s="77"/>
      <c r="M175" s="77"/>
    </row>
    <row r="176" spans="1:13">
      <c r="A176" s="61"/>
      <c r="K176" s="538"/>
      <c r="L176" s="77"/>
      <c r="M176" s="77"/>
    </row>
    <row r="177" spans="1:13">
      <c r="A177" s="61"/>
      <c r="K177" s="538"/>
      <c r="L177" s="77"/>
      <c r="M177" s="77"/>
    </row>
    <row r="178" spans="1:13">
      <c r="A178" s="61"/>
      <c r="K178" s="538"/>
      <c r="L178" s="77"/>
      <c r="M178" s="77"/>
    </row>
    <row r="179" spans="1:13">
      <c r="A179" s="61"/>
      <c r="K179" s="538"/>
      <c r="L179" s="77"/>
      <c r="M179" s="77"/>
    </row>
    <row r="180" spans="1:13">
      <c r="A180" s="61"/>
      <c r="K180" s="538"/>
      <c r="L180" s="77"/>
      <c r="M180" s="77"/>
    </row>
    <row r="181" spans="1:13">
      <c r="A181" s="61"/>
      <c r="K181" s="538"/>
      <c r="L181" s="77"/>
      <c r="M181" s="77"/>
    </row>
    <row r="182" spans="1:13">
      <c r="A182" s="61"/>
      <c r="K182" s="538"/>
      <c r="L182" s="77"/>
      <c r="M182" s="77"/>
    </row>
    <row r="183" spans="1:13">
      <c r="A183" s="61"/>
      <c r="K183" s="538"/>
      <c r="L183" s="77"/>
      <c r="M183" s="77"/>
    </row>
    <row r="184" spans="1:13">
      <c r="A184" s="61"/>
      <c r="K184" s="538"/>
      <c r="L184" s="77"/>
      <c r="M184" s="77"/>
    </row>
    <row r="185" spans="1:13">
      <c r="A185" s="61"/>
      <c r="K185" s="538"/>
      <c r="L185" s="77"/>
      <c r="M185" s="77"/>
    </row>
    <row r="186" spans="1:13">
      <c r="A186" s="61"/>
      <c r="K186" s="538"/>
      <c r="L186" s="77"/>
      <c r="M186" s="77"/>
    </row>
    <row r="187" spans="1:13">
      <c r="A187" s="61"/>
      <c r="K187" s="538"/>
      <c r="L187" s="77"/>
      <c r="M187" s="77"/>
    </row>
    <row r="188" spans="1:13">
      <c r="A188" s="61"/>
      <c r="K188" s="538"/>
      <c r="L188" s="77"/>
      <c r="M188" s="77"/>
    </row>
    <row r="189" spans="1:13">
      <c r="A189" s="61"/>
      <c r="K189" s="538"/>
      <c r="L189" s="77"/>
      <c r="M189" s="77"/>
    </row>
    <row r="190" spans="1:13">
      <c r="A190" s="61"/>
      <c r="K190" s="538"/>
      <c r="L190" s="77"/>
      <c r="M190" s="77"/>
    </row>
    <row r="191" spans="1:13">
      <c r="A191" s="61"/>
      <c r="K191" s="538"/>
      <c r="L191" s="77"/>
      <c r="M191" s="77"/>
    </row>
    <row r="192" spans="1:13">
      <c r="A192" s="61"/>
      <c r="K192" s="538"/>
      <c r="L192" s="77"/>
      <c r="M192" s="77"/>
    </row>
    <row r="193" spans="1:13">
      <c r="A193" s="61"/>
      <c r="K193" s="538"/>
      <c r="L193" s="77"/>
      <c r="M193" s="77"/>
    </row>
    <row r="194" spans="1:13">
      <c r="A194" s="61"/>
      <c r="K194" s="538"/>
      <c r="L194" s="77"/>
      <c r="M194" s="77"/>
    </row>
    <row r="195" spans="1:13">
      <c r="A195" s="61"/>
      <c r="K195" s="538"/>
      <c r="L195" s="77"/>
      <c r="M195" s="77"/>
    </row>
    <row r="196" spans="1:13">
      <c r="A196" s="61"/>
      <c r="K196" s="538"/>
      <c r="L196" s="77"/>
      <c r="M196" s="77"/>
    </row>
    <row r="197" spans="1:13">
      <c r="A197" s="61"/>
      <c r="K197" s="538"/>
      <c r="L197" s="77"/>
      <c r="M197" s="77"/>
    </row>
    <row r="198" spans="1:13">
      <c r="A198" s="61"/>
      <c r="K198" s="538"/>
      <c r="L198" s="77"/>
      <c r="M198" s="77"/>
    </row>
    <row r="199" spans="1:13">
      <c r="A199" s="61"/>
      <c r="K199" s="538"/>
      <c r="L199" s="77"/>
      <c r="M199" s="77"/>
    </row>
    <row r="200" spans="1:13">
      <c r="A200" s="61"/>
      <c r="K200" s="538"/>
      <c r="L200" s="77"/>
      <c r="M200" s="77"/>
    </row>
    <row r="201" spans="1:13">
      <c r="A201" s="61"/>
      <c r="K201" s="538"/>
      <c r="L201" s="77"/>
      <c r="M201" s="77"/>
    </row>
    <row r="202" spans="1:13">
      <c r="A202" s="61"/>
      <c r="K202" s="538"/>
      <c r="L202" s="77"/>
      <c r="M202" s="77"/>
    </row>
    <row r="203" spans="1:13">
      <c r="A203" s="61"/>
      <c r="K203" s="538"/>
      <c r="L203" s="77"/>
      <c r="M203" s="77"/>
    </row>
    <row r="204" spans="1:13">
      <c r="A204" s="61"/>
      <c r="K204" s="538"/>
      <c r="L204" s="77"/>
      <c r="M204" s="77"/>
    </row>
    <row r="205" spans="1:13">
      <c r="A205" s="61"/>
      <c r="K205" s="538"/>
      <c r="L205" s="77"/>
      <c r="M205" s="77"/>
    </row>
    <row r="206" spans="1:13">
      <c r="A206" s="61"/>
      <c r="K206" s="538"/>
      <c r="L206" s="77"/>
      <c r="M206" s="77"/>
    </row>
    <row r="207" spans="1:13">
      <c r="A207" s="61"/>
      <c r="K207" s="538"/>
      <c r="L207" s="77"/>
      <c r="M207" s="77"/>
    </row>
    <row r="208" spans="1:13">
      <c r="A208" s="61"/>
      <c r="K208" s="538"/>
      <c r="L208" s="77"/>
      <c r="M208" s="77"/>
    </row>
    <row r="209" spans="1:13">
      <c r="A209" s="61"/>
      <c r="K209" s="538"/>
      <c r="L209" s="77"/>
      <c r="M209" s="77"/>
    </row>
    <row r="210" spans="1:13">
      <c r="A210" s="61"/>
      <c r="K210" s="538"/>
      <c r="L210" s="77"/>
      <c r="M210" s="77"/>
    </row>
    <row r="211" spans="1:13">
      <c r="A211" s="61"/>
      <c r="K211" s="538"/>
      <c r="L211" s="77"/>
      <c r="M211" s="77"/>
    </row>
    <row r="212" spans="1:13">
      <c r="A212" s="61"/>
      <c r="K212" s="538"/>
      <c r="L212" s="77"/>
      <c r="M212" s="77"/>
    </row>
    <row r="213" spans="1:13">
      <c r="A213" s="61"/>
      <c r="K213" s="538"/>
      <c r="L213" s="77"/>
      <c r="M213" s="77"/>
    </row>
    <row r="214" spans="1:13">
      <c r="A214" s="61"/>
      <c r="K214" s="538"/>
      <c r="L214" s="77"/>
      <c r="M214" s="77"/>
    </row>
    <row r="215" spans="1:13">
      <c r="A215" s="61"/>
      <c r="K215" s="538"/>
      <c r="L215" s="77"/>
      <c r="M215" s="77"/>
    </row>
    <row r="216" spans="1:13">
      <c r="A216" s="61"/>
      <c r="K216" s="538"/>
      <c r="L216" s="77"/>
      <c r="M216" s="77"/>
    </row>
    <row r="217" spans="1:13">
      <c r="A217" s="61"/>
      <c r="K217" s="538"/>
      <c r="L217" s="77"/>
      <c r="M217" s="77"/>
    </row>
    <row r="218" spans="1:13">
      <c r="A218" s="61"/>
      <c r="K218" s="538"/>
      <c r="L218" s="77"/>
      <c r="M218" s="77"/>
    </row>
    <row r="219" spans="1:13">
      <c r="A219" s="61"/>
      <c r="K219" s="538"/>
      <c r="L219" s="77"/>
      <c r="M219" s="77"/>
    </row>
    <row r="220" spans="1:13">
      <c r="A220" s="61"/>
      <c r="K220" s="538"/>
      <c r="L220" s="77"/>
      <c r="M220" s="77"/>
    </row>
    <row r="221" spans="1:13">
      <c r="A221" s="61"/>
      <c r="K221" s="538"/>
      <c r="L221" s="77"/>
      <c r="M221" s="77"/>
    </row>
    <row r="222" spans="1:13">
      <c r="A222" s="61"/>
      <c r="K222" s="538"/>
      <c r="L222" s="77"/>
      <c r="M222" s="77"/>
    </row>
    <row r="223" spans="1:13">
      <c r="A223" s="61"/>
      <c r="K223" s="538"/>
      <c r="L223" s="77"/>
      <c r="M223" s="77"/>
    </row>
    <row r="224" spans="1:13">
      <c r="A224" s="61"/>
      <c r="K224" s="538"/>
      <c r="L224" s="77"/>
      <c r="M224" s="77"/>
    </row>
    <row r="225" spans="1:13">
      <c r="A225" s="61"/>
      <c r="K225" s="538"/>
      <c r="L225" s="77"/>
      <c r="M225" s="77"/>
    </row>
    <row r="226" spans="1:13">
      <c r="A226" s="61"/>
      <c r="K226" s="538"/>
      <c r="L226" s="77"/>
      <c r="M226" s="77"/>
    </row>
    <row r="227" spans="1:13">
      <c r="A227" s="61"/>
      <c r="K227" s="538"/>
      <c r="L227" s="77"/>
      <c r="M227" s="77"/>
    </row>
    <row r="228" spans="1:13">
      <c r="A228" s="61"/>
      <c r="K228" s="538"/>
      <c r="L228" s="77"/>
      <c r="M228" s="77"/>
    </row>
    <row r="229" spans="1:13">
      <c r="A229" s="61"/>
      <c r="K229" s="538"/>
      <c r="L229" s="77"/>
      <c r="M229" s="77"/>
    </row>
    <row r="230" spans="1:13">
      <c r="A230" s="61"/>
      <c r="K230" s="538"/>
      <c r="L230" s="77"/>
      <c r="M230" s="77"/>
    </row>
    <row r="231" spans="1:13">
      <c r="A231" s="61"/>
      <c r="K231" s="538"/>
      <c r="L231" s="77"/>
      <c r="M231" s="77"/>
    </row>
    <row r="232" spans="1:13">
      <c r="A232" s="61"/>
      <c r="K232" s="538"/>
      <c r="L232" s="77"/>
      <c r="M232" s="77"/>
    </row>
    <row r="233" spans="1:13">
      <c r="A233" s="61"/>
      <c r="K233" s="538"/>
      <c r="L233" s="77"/>
      <c r="M233" s="77"/>
    </row>
    <row r="234" spans="1:13">
      <c r="A234" s="61"/>
      <c r="K234" s="538"/>
      <c r="L234" s="77"/>
      <c r="M234" s="77"/>
    </row>
    <row r="235" spans="1:13">
      <c r="A235" s="61"/>
      <c r="K235" s="538"/>
      <c r="L235" s="77"/>
      <c r="M235" s="77"/>
    </row>
    <row r="236" spans="1:13">
      <c r="A236" s="61"/>
      <c r="K236" s="538"/>
      <c r="L236" s="77"/>
      <c r="M236" s="77"/>
    </row>
    <row r="237" spans="1:13">
      <c r="A237" s="61"/>
      <c r="K237" s="538"/>
      <c r="L237" s="77"/>
      <c r="M237" s="77"/>
    </row>
    <row r="238" spans="1:13">
      <c r="A238" s="61"/>
      <c r="K238" s="538"/>
      <c r="L238" s="77"/>
      <c r="M238" s="77"/>
    </row>
    <row r="239" spans="1:13">
      <c r="A239" s="61"/>
      <c r="K239" s="538"/>
      <c r="L239" s="77"/>
      <c r="M239" s="77"/>
    </row>
    <row r="240" spans="1:13">
      <c r="A240" s="61"/>
      <c r="K240" s="538"/>
      <c r="L240" s="77"/>
      <c r="M240" s="77"/>
    </row>
    <row r="241" spans="1:13">
      <c r="A241" s="61"/>
      <c r="K241" s="538"/>
      <c r="L241" s="77"/>
      <c r="M241" s="77"/>
    </row>
    <row r="242" spans="1:13">
      <c r="A242" s="61"/>
      <c r="K242" s="538"/>
      <c r="L242" s="77"/>
      <c r="M242" s="77"/>
    </row>
    <row r="243" spans="1:13">
      <c r="A243" s="61"/>
      <c r="K243" s="538"/>
      <c r="L243" s="77"/>
      <c r="M243" s="77"/>
    </row>
    <row r="244" spans="1:13">
      <c r="A244" s="61"/>
      <c r="K244" s="538"/>
      <c r="L244" s="77"/>
      <c r="M244" s="77"/>
    </row>
    <row r="245" spans="1:13">
      <c r="A245" s="61"/>
      <c r="K245" s="538"/>
      <c r="L245" s="77"/>
      <c r="M245" s="77"/>
    </row>
    <row r="246" spans="1:13">
      <c r="A246" s="61"/>
      <c r="K246" s="538"/>
      <c r="L246" s="77"/>
      <c r="M246" s="77"/>
    </row>
    <row r="247" spans="1:13">
      <c r="A247" s="61"/>
      <c r="K247" s="538"/>
      <c r="L247" s="77"/>
      <c r="M247" s="77"/>
    </row>
    <row r="248" spans="1:13">
      <c r="A248" s="61"/>
      <c r="K248" s="538"/>
      <c r="L248" s="77"/>
      <c r="M248" s="77"/>
    </row>
    <row r="249" spans="1:13">
      <c r="A249" s="61"/>
      <c r="K249" s="538"/>
      <c r="L249" s="77"/>
      <c r="M249" s="77"/>
    </row>
    <row r="250" spans="1:13">
      <c r="A250" s="61"/>
      <c r="K250" s="538"/>
      <c r="L250" s="77"/>
      <c r="M250" s="77"/>
    </row>
    <row r="251" spans="1:13">
      <c r="A251" s="61"/>
      <c r="K251" s="538"/>
      <c r="L251" s="77"/>
      <c r="M251" s="77"/>
    </row>
    <row r="252" spans="1:13">
      <c r="A252" s="61"/>
      <c r="K252" s="538"/>
      <c r="L252" s="77"/>
      <c r="M252" s="77"/>
    </row>
    <row r="253" spans="1:13">
      <c r="A253" s="61"/>
      <c r="K253" s="538"/>
      <c r="L253" s="77"/>
      <c r="M253" s="77"/>
    </row>
    <row r="254" spans="1:13">
      <c r="A254" s="61"/>
      <c r="K254" s="538"/>
      <c r="L254" s="77"/>
      <c r="M254" s="77"/>
    </row>
    <row r="255" spans="1:13">
      <c r="A255" s="61"/>
      <c r="K255" s="538"/>
      <c r="L255" s="77"/>
      <c r="M255" s="77"/>
    </row>
    <row r="256" spans="1:13">
      <c r="A256" s="61"/>
      <c r="K256" s="538"/>
      <c r="L256" s="77"/>
      <c r="M256" s="77"/>
    </row>
    <row r="257" spans="1:13">
      <c r="A257" s="61"/>
      <c r="K257" s="538"/>
      <c r="L257" s="77"/>
      <c r="M257" s="77"/>
    </row>
    <row r="258" spans="1:13">
      <c r="A258" s="61"/>
      <c r="K258" s="538"/>
      <c r="L258" s="77"/>
      <c r="M258" s="77"/>
    </row>
    <row r="259" spans="1:13">
      <c r="A259" s="61"/>
      <c r="K259" s="538"/>
      <c r="L259" s="77"/>
      <c r="M259" s="77"/>
    </row>
    <row r="260" spans="1:13">
      <c r="A260" s="61"/>
      <c r="K260" s="538"/>
      <c r="L260" s="77"/>
      <c r="M260" s="77"/>
    </row>
    <row r="261" spans="1:13">
      <c r="A261" s="61"/>
      <c r="K261" s="538"/>
      <c r="L261" s="77"/>
      <c r="M261" s="77"/>
    </row>
    <row r="262" spans="1:13">
      <c r="A262" s="61"/>
      <c r="K262" s="538"/>
      <c r="L262" s="77"/>
      <c r="M262" s="77"/>
    </row>
    <row r="263" spans="1:13">
      <c r="A263" s="61"/>
      <c r="K263" s="538"/>
      <c r="L263" s="77"/>
      <c r="M263" s="77"/>
    </row>
    <row r="264" spans="1:13">
      <c r="A264" s="61"/>
      <c r="K264" s="538"/>
      <c r="L264" s="77"/>
      <c r="M264" s="77"/>
    </row>
    <row r="265" spans="1:13">
      <c r="A265" s="61"/>
      <c r="K265" s="538"/>
      <c r="L265" s="77"/>
      <c r="M265" s="77"/>
    </row>
    <row r="266" spans="1:13">
      <c r="A266" s="61"/>
      <c r="K266" s="538"/>
      <c r="L266" s="77"/>
      <c r="M266" s="77"/>
    </row>
    <row r="267" spans="1:13">
      <c r="A267" s="61"/>
      <c r="K267" s="538"/>
      <c r="L267" s="77"/>
      <c r="M267" s="77"/>
    </row>
    <row r="268" spans="1:13">
      <c r="A268" s="61"/>
      <c r="K268" s="538"/>
      <c r="L268" s="77"/>
      <c r="M268" s="77"/>
    </row>
    <row r="269" spans="1:13">
      <c r="A269" s="61"/>
      <c r="K269" s="538"/>
      <c r="L269" s="77"/>
      <c r="M269" s="77"/>
    </row>
    <row r="270" spans="1:13">
      <c r="A270" s="61"/>
      <c r="K270" s="538"/>
      <c r="L270" s="77"/>
      <c r="M270" s="77"/>
    </row>
    <row r="271" spans="1:13">
      <c r="A271" s="61"/>
      <c r="K271" s="538"/>
      <c r="L271" s="77"/>
      <c r="M271" s="77"/>
    </row>
    <row r="272" spans="1:13">
      <c r="A272" s="61"/>
      <c r="K272" s="538"/>
      <c r="L272" s="77"/>
      <c r="M272" s="77"/>
    </row>
    <row r="273" spans="1:13">
      <c r="A273" s="61"/>
      <c r="K273" s="538"/>
      <c r="L273" s="77"/>
      <c r="M273" s="77"/>
    </row>
    <row r="274" spans="1:13">
      <c r="A274" s="61"/>
      <c r="K274" s="538"/>
      <c r="L274" s="77"/>
      <c r="M274" s="77"/>
    </row>
    <row r="275" spans="1:13">
      <c r="A275" s="61"/>
      <c r="K275" s="538"/>
      <c r="L275" s="77"/>
      <c r="M275" s="77"/>
    </row>
    <row r="276" spans="1:13">
      <c r="A276" s="61"/>
      <c r="K276" s="538"/>
      <c r="L276" s="77"/>
      <c r="M276" s="77"/>
    </row>
    <row r="277" spans="1:13">
      <c r="A277" s="61"/>
      <c r="K277" s="538"/>
      <c r="L277" s="77"/>
      <c r="M277" s="77"/>
    </row>
    <row r="278" spans="1:13">
      <c r="A278" s="61"/>
      <c r="K278" s="538"/>
      <c r="L278" s="77"/>
      <c r="M278" s="77"/>
    </row>
    <row r="279" spans="1:13">
      <c r="A279" s="61"/>
      <c r="K279" s="538"/>
      <c r="L279" s="77"/>
      <c r="M279" s="77"/>
    </row>
    <row r="280" spans="1:13">
      <c r="A280" s="61"/>
      <c r="K280" s="538"/>
      <c r="L280" s="77"/>
      <c r="M280" s="77"/>
    </row>
    <row r="281" spans="1:13">
      <c r="A281" s="61"/>
      <c r="K281" s="538"/>
      <c r="L281" s="77"/>
      <c r="M281" s="77"/>
    </row>
    <row r="282" spans="1:13">
      <c r="A282" s="61"/>
      <c r="K282" s="538"/>
      <c r="L282" s="77"/>
      <c r="M282" s="77"/>
    </row>
    <row r="283" spans="1:13">
      <c r="A283" s="61"/>
      <c r="K283" s="538"/>
      <c r="L283" s="77"/>
      <c r="M283" s="77"/>
    </row>
    <row r="284" spans="1:13">
      <c r="A284" s="61"/>
      <c r="K284" s="538"/>
      <c r="L284" s="77"/>
      <c r="M284" s="77"/>
    </row>
    <row r="285" spans="1:13">
      <c r="A285" s="61"/>
      <c r="K285" s="538"/>
      <c r="L285" s="77"/>
      <c r="M285" s="77"/>
    </row>
    <row r="286" spans="1:13">
      <c r="A286" s="61"/>
      <c r="K286" s="538"/>
      <c r="L286" s="77"/>
      <c r="M286" s="77"/>
    </row>
    <row r="287" spans="1:13">
      <c r="A287" s="61"/>
      <c r="K287" s="538"/>
      <c r="L287" s="77"/>
      <c r="M287" s="77"/>
    </row>
    <row r="288" spans="1:13">
      <c r="A288" s="61"/>
      <c r="K288" s="538"/>
      <c r="L288" s="77"/>
      <c r="M288" s="77"/>
    </row>
    <row r="289" spans="1:13">
      <c r="A289" s="61"/>
      <c r="K289" s="538"/>
      <c r="L289" s="77"/>
      <c r="M289" s="77"/>
    </row>
    <row r="290" spans="1:13">
      <c r="A290" s="61"/>
      <c r="K290" s="538"/>
      <c r="L290" s="77"/>
      <c r="M290" s="77"/>
    </row>
    <row r="291" spans="1:13">
      <c r="A291" s="61"/>
      <c r="K291" s="538"/>
      <c r="L291" s="77"/>
      <c r="M291" s="77"/>
    </row>
    <row r="292" spans="1:13">
      <c r="A292" s="61"/>
      <c r="K292" s="538"/>
      <c r="L292" s="77"/>
      <c r="M292" s="77"/>
    </row>
    <row r="293" spans="1:13">
      <c r="A293" s="61"/>
      <c r="K293" s="538"/>
      <c r="L293" s="77"/>
      <c r="M293" s="77"/>
    </row>
    <row r="294" spans="1:13">
      <c r="A294" s="61"/>
      <c r="K294" s="538"/>
      <c r="L294" s="77"/>
      <c r="M294" s="77"/>
    </row>
    <row r="295" spans="1:13">
      <c r="A295" s="61"/>
      <c r="K295" s="538"/>
      <c r="L295" s="77"/>
      <c r="M295" s="77"/>
    </row>
    <row r="296" spans="1:13">
      <c r="A296" s="61"/>
      <c r="K296" s="538"/>
      <c r="L296" s="77"/>
      <c r="M296" s="77"/>
    </row>
    <row r="297" spans="1:13">
      <c r="A297" s="61"/>
      <c r="K297" s="538"/>
      <c r="L297" s="77"/>
      <c r="M297" s="77"/>
    </row>
    <row r="298" spans="1:13">
      <c r="A298" s="61"/>
      <c r="K298" s="538"/>
      <c r="L298" s="77"/>
      <c r="M298" s="77"/>
    </row>
    <row r="299" spans="1:13">
      <c r="A299" s="61"/>
      <c r="K299" s="538"/>
      <c r="L299" s="77"/>
      <c r="M299" s="77"/>
    </row>
    <row r="300" spans="1:13">
      <c r="A300" s="61"/>
      <c r="K300" s="538"/>
      <c r="L300" s="77"/>
      <c r="M300" s="77"/>
    </row>
    <row r="301" spans="1:13">
      <c r="A301" s="61"/>
      <c r="K301" s="538"/>
      <c r="L301" s="77"/>
      <c r="M301" s="77"/>
    </row>
    <row r="302" spans="1:13">
      <c r="A302" s="61"/>
      <c r="K302" s="538"/>
      <c r="L302" s="77"/>
      <c r="M302" s="77"/>
    </row>
    <row r="303" spans="1:13">
      <c r="A303" s="61"/>
      <c r="K303" s="538"/>
      <c r="L303" s="77"/>
      <c r="M303" s="77"/>
    </row>
    <row r="304" spans="1:13">
      <c r="A304" s="61"/>
      <c r="K304" s="538"/>
      <c r="L304" s="77"/>
      <c r="M304" s="77"/>
    </row>
    <row r="305" spans="1:13">
      <c r="A305" s="61"/>
      <c r="K305" s="538"/>
      <c r="L305" s="77"/>
      <c r="M305" s="77"/>
    </row>
    <row r="306" spans="1:13">
      <c r="A306" s="61"/>
      <c r="K306" s="538"/>
      <c r="L306" s="77"/>
      <c r="M306" s="77"/>
    </row>
    <row r="307" spans="1:13">
      <c r="A307" s="61"/>
      <c r="K307" s="538"/>
      <c r="L307" s="77"/>
      <c r="M307" s="77"/>
    </row>
    <row r="308" spans="1:13">
      <c r="A308" s="61"/>
      <c r="K308" s="538"/>
      <c r="L308" s="77"/>
      <c r="M308" s="77"/>
    </row>
    <row r="309" spans="1:13">
      <c r="A309" s="61"/>
      <c r="K309" s="538"/>
      <c r="L309" s="77"/>
      <c r="M309" s="77"/>
    </row>
    <row r="310" spans="1:13">
      <c r="A310" s="61"/>
      <c r="K310" s="538"/>
      <c r="L310" s="77"/>
      <c r="M310" s="77"/>
    </row>
    <row r="311" spans="1:13">
      <c r="A311" s="61"/>
      <c r="K311" s="538"/>
      <c r="L311" s="77"/>
      <c r="M311" s="77"/>
    </row>
    <row r="312" spans="1:13">
      <c r="A312" s="61"/>
      <c r="K312" s="538"/>
      <c r="L312" s="77"/>
      <c r="M312" s="77"/>
    </row>
    <row r="313" spans="1:13">
      <c r="A313" s="61"/>
      <c r="K313" s="538"/>
      <c r="L313" s="77"/>
      <c r="M313" s="77"/>
    </row>
    <row r="314" spans="1:13">
      <c r="A314" s="61"/>
      <c r="K314" s="538"/>
      <c r="L314" s="77"/>
      <c r="M314" s="77"/>
    </row>
    <row r="315" spans="1:13">
      <c r="A315" s="61"/>
      <c r="K315" s="538"/>
      <c r="L315" s="77"/>
      <c r="M315" s="77"/>
    </row>
    <row r="316" spans="1:13">
      <c r="A316" s="61"/>
      <c r="K316" s="538"/>
      <c r="L316" s="77"/>
      <c r="M316" s="77"/>
    </row>
    <row r="317" spans="1:13">
      <c r="A317" s="61"/>
      <c r="K317" s="538"/>
      <c r="L317" s="77"/>
      <c r="M317" s="77"/>
    </row>
    <row r="318" spans="1:13">
      <c r="A318" s="61"/>
      <c r="K318" s="538"/>
      <c r="L318" s="77"/>
      <c r="M318" s="77"/>
    </row>
    <row r="319" spans="1:13">
      <c r="A319" s="61"/>
      <c r="K319" s="538"/>
      <c r="L319" s="77"/>
      <c r="M319" s="77"/>
    </row>
    <row r="320" spans="1:13">
      <c r="A320" s="61"/>
      <c r="K320" s="538"/>
      <c r="L320" s="77"/>
      <c r="M320" s="77"/>
    </row>
    <row r="321" spans="1:13">
      <c r="A321" s="61"/>
      <c r="K321" s="538"/>
      <c r="L321" s="77"/>
      <c r="M321" s="77"/>
    </row>
    <row r="322" spans="1:13">
      <c r="A322" s="61"/>
      <c r="K322" s="538"/>
      <c r="L322" s="77"/>
      <c r="M322" s="77"/>
    </row>
    <row r="323" spans="1:13">
      <c r="A323" s="61"/>
      <c r="K323" s="538"/>
      <c r="L323" s="77"/>
      <c r="M323" s="77"/>
    </row>
    <row r="324" spans="1:13">
      <c r="A324" s="61"/>
      <c r="K324" s="538"/>
      <c r="L324" s="77"/>
      <c r="M324" s="77"/>
    </row>
    <row r="325" spans="1:13">
      <c r="A325" s="61"/>
      <c r="K325" s="538"/>
      <c r="L325" s="77"/>
      <c r="M325" s="77"/>
    </row>
    <row r="326" spans="1:13">
      <c r="A326" s="61"/>
      <c r="K326" s="538"/>
      <c r="L326" s="77"/>
      <c r="M326" s="77"/>
    </row>
    <row r="327" spans="1:13">
      <c r="A327" s="61"/>
      <c r="K327" s="538"/>
      <c r="L327" s="77"/>
      <c r="M327" s="77"/>
    </row>
    <row r="328" spans="1:13">
      <c r="A328" s="61"/>
      <c r="K328" s="538"/>
      <c r="L328" s="77"/>
      <c r="M328" s="77"/>
    </row>
    <row r="329" spans="1:13">
      <c r="A329" s="61"/>
      <c r="K329" s="538"/>
      <c r="L329" s="77"/>
      <c r="M329" s="77"/>
    </row>
    <row r="330" spans="1:13">
      <c r="A330" s="61"/>
      <c r="K330" s="538"/>
      <c r="L330" s="77"/>
      <c r="M330" s="77"/>
    </row>
    <row r="331" spans="1:13">
      <c r="A331" s="61"/>
      <c r="K331" s="538"/>
      <c r="L331" s="77"/>
      <c r="M331" s="77"/>
    </row>
    <row r="332" spans="1:13">
      <c r="A332" s="61"/>
      <c r="K332" s="538"/>
      <c r="L332" s="77"/>
      <c r="M332" s="77"/>
    </row>
    <row r="333" spans="1:13">
      <c r="A333" s="61"/>
      <c r="K333" s="538"/>
      <c r="L333" s="77"/>
      <c r="M333" s="77"/>
    </row>
    <row r="334" spans="1:13">
      <c r="A334" s="61"/>
      <c r="K334" s="538"/>
      <c r="L334" s="77"/>
      <c r="M334" s="77"/>
    </row>
    <row r="335" spans="1:13">
      <c r="A335" s="61"/>
      <c r="K335" s="538"/>
      <c r="L335" s="77"/>
      <c r="M335" s="77"/>
    </row>
    <row r="336" spans="1:13">
      <c r="A336" s="61"/>
      <c r="K336" s="538"/>
      <c r="L336" s="77"/>
      <c r="M336" s="77"/>
    </row>
    <row r="337" spans="1:13">
      <c r="A337" s="61"/>
      <c r="K337" s="538"/>
      <c r="L337" s="77"/>
      <c r="M337" s="77"/>
    </row>
    <row r="338" spans="1:13">
      <c r="A338" s="61"/>
      <c r="K338" s="538"/>
      <c r="L338" s="77"/>
      <c r="M338" s="77"/>
    </row>
    <row r="339" spans="1:13">
      <c r="A339" s="61"/>
      <c r="K339" s="538"/>
      <c r="L339" s="77"/>
      <c r="M339" s="77"/>
    </row>
    <row r="340" spans="1:13">
      <c r="A340" s="61"/>
      <c r="K340" s="538"/>
      <c r="L340" s="77"/>
      <c r="M340" s="77"/>
    </row>
    <row r="341" spans="1:13">
      <c r="A341" s="61"/>
      <c r="K341" s="538"/>
      <c r="L341" s="77"/>
      <c r="M341" s="77"/>
    </row>
    <row r="342" spans="1:13">
      <c r="A342" s="61"/>
      <c r="K342" s="538"/>
      <c r="L342" s="77"/>
      <c r="M342" s="77"/>
    </row>
    <row r="343" spans="1:13">
      <c r="A343" s="61"/>
      <c r="K343" s="538"/>
      <c r="L343" s="77"/>
      <c r="M343" s="77"/>
    </row>
    <row r="344" spans="1:13">
      <c r="A344" s="61"/>
      <c r="K344" s="538"/>
      <c r="L344" s="77"/>
      <c r="M344" s="77"/>
    </row>
    <row r="345" spans="1:13">
      <c r="A345" s="61"/>
      <c r="K345" s="538"/>
      <c r="L345" s="77"/>
      <c r="M345" s="77"/>
    </row>
    <row r="346" spans="1:13">
      <c r="A346" s="61"/>
      <c r="K346" s="538"/>
      <c r="L346" s="77"/>
      <c r="M346" s="77"/>
    </row>
    <row r="347" spans="1:13">
      <c r="A347" s="61"/>
      <c r="K347" s="538"/>
      <c r="L347" s="77"/>
      <c r="M347" s="77"/>
    </row>
    <row r="348" spans="1:13">
      <c r="A348" s="61"/>
      <c r="K348" s="538"/>
      <c r="L348" s="77"/>
      <c r="M348" s="77"/>
    </row>
    <row r="349" spans="1:13">
      <c r="A349" s="61"/>
      <c r="K349" s="538"/>
      <c r="L349" s="77"/>
      <c r="M349" s="77"/>
    </row>
    <row r="350" spans="1:13">
      <c r="A350" s="61"/>
      <c r="K350" s="538"/>
      <c r="L350" s="77"/>
      <c r="M350" s="77"/>
    </row>
    <row r="351" spans="1:13">
      <c r="A351" s="61"/>
      <c r="K351" s="538"/>
      <c r="L351" s="77"/>
      <c r="M351" s="77"/>
    </row>
    <row r="352" spans="1:13">
      <c r="A352" s="61"/>
      <c r="K352" s="538"/>
      <c r="L352" s="77"/>
      <c r="M352" s="77"/>
    </row>
    <row r="353" spans="1:13">
      <c r="A353" s="61"/>
      <c r="K353" s="538"/>
      <c r="L353" s="77"/>
      <c r="M353" s="77"/>
    </row>
    <row r="354" spans="1:13">
      <c r="A354" s="61"/>
      <c r="K354" s="538"/>
      <c r="L354" s="77"/>
      <c r="M354" s="77"/>
    </row>
    <row r="355" spans="1:13">
      <c r="A355" s="61"/>
      <c r="K355" s="538"/>
      <c r="L355" s="77"/>
      <c r="M355" s="77"/>
    </row>
    <row r="356" spans="1:13">
      <c r="A356" s="61"/>
      <c r="K356" s="538"/>
      <c r="L356" s="77"/>
      <c r="M356" s="77"/>
    </row>
    <row r="357" spans="1:13">
      <c r="A357" s="61"/>
      <c r="K357" s="538"/>
      <c r="L357" s="77"/>
      <c r="M357" s="77"/>
    </row>
    <row r="358" spans="1:13">
      <c r="A358" s="61"/>
      <c r="K358" s="538"/>
      <c r="L358" s="77"/>
      <c r="M358" s="77"/>
    </row>
    <row r="359" spans="1:13">
      <c r="A359" s="61"/>
      <c r="K359" s="538"/>
      <c r="L359" s="77"/>
      <c r="M359" s="77"/>
    </row>
    <row r="360" spans="1:13">
      <c r="A360" s="61"/>
      <c r="K360" s="538"/>
      <c r="L360" s="77"/>
      <c r="M360" s="77"/>
    </row>
    <row r="361" spans="1:13">
      <c r="A361" s="61"/>
      <c r="K361" s="538"/>
      <c r="L361" s="77"/>
      <c r="M361" s="77"/>
    </row>
    <row r="362" spans="1:13">
      <c r="A362" s="61"/>
      <c r="K362" s="538"/>
      <c r="L362" s="77"/>
      <c r="M362" s="77"/>
    </row>
    <row r="363" spans="1:13">
      <c r="A363" s="61"/>
      <c r="K363" s="538"/>
      <c r="L363" s="77"/>
      <c r="M363" s="77"/>
    </row>
    <row r="364" spans="1:13">
      <c r="A364" s="61"/>
      <c r="K364" s="538"/>
      <c r="L364" s="77"/>
      <c r="M364" s="77"/>
    </row>
    <row r="365" spans="1:13">
      <c r="A365" s="61"/>
      <c r="K365" s="538"/>
      <c r="L365" s="77"/>
      <c r="M365" s="77"/>
    </row>
    <row r="366" spans="1:13">
      <c r="A366" s="61"/>
      <c r="K366" s="538"/>
      <c r="L366" s="77"/>
      <c r="M366" s="77"/>
    </row>
    <row r="367" spans="1:13">
      <c r="A367" s="61"/>
      <c r="K367" s="538"/>
      <c r="L367" s="77"/>
      <c r="M367" s="77"/>
    </row>
    <row r="368" spans="1:13">
      <c r="A368" s="61"/>
      <c r="K368" s="538"/>
      <c r="L368" s="77"/>
      <c r="M368" s="77"/>
    </row>
    <row r="369" spans="1:13">
      <c r="A369" s="61"/>
      <c r="K369" s="538"/>
      <c r="L369" s="77"/>
      <c r="M369" s="77"/>
    </row>
    <row r="370" spans="1:13">
      <c r="A370" s="61"/>
      <c r="K370" s="538"/>
      <c r="L370" s="77"/>
      <c r="M370" s="77"/>
    </row>
    <row r="371" spans="1:13">
      <c r="A371" s="61"/>
      <c r="K371" s="538"/>
      <c r="L371" s="77"/>
      <c r="M371" s="77"/>
    </row>
    <row r="372" spans="1:13">
      <c r="A372" s="61"/>
      <c r="K372" s="538"/>
      <c r="L372" s="77"/>
      <c r="M372" s="77"/>
    </row>
    <row r="373" spans="1:13">
      <c r="A373" s="61"/>
      <c r="K373" s="538"/>
      <c r="L373" s="77"/>
      <c r="M373" s="77"/>
    </row>
    <row r="374" spans="1:13">
      <c r="A374" s="61"/>
      <c r="K374" s="538"/>
      <c r="L374" s="77"/>
      <c r="M374" s="77"/>
    </row>
    <row r="375" spans="1:13">
      <c r="A375" s="61"/>
      <c r="K375" s="538"/>
      <c r="L375" s="77"/>
      <c r="M375" s="77"/>
    </row>
    <row r="376" spans="1:13">
      <c r="A376" s="61"/>
      <c r="K376" s="538"/>
      <c r="L376" s="77"/>
      <c r="M376" s="77"/>
    </row>
    <row r="377" spans="1:13">
      <c r="A377" s="61"/>
      <c r="K377" s="538"/>
      <c r="L377" s="77"/>
      <c r="M377" s="77"/>
    </row>
    <row r="378" spans="1:13">
      <c r="A378" s="61"/>
      <c r="K378" s="538"/>
      <c r="L378" s="77"/>
      <c r="M378" s="77"/>
    </row>
    <row r="379" spans="1:13">
      <c r="A379" s="61"/>
      <c r="K379" s="538"/>
      <c r="L379" s="77"/>
      <c r="M379" s="77"/>
    </row>
    <row r="380" spans="1:13">
      <c r="A380" s="61"/>
      <c r="K380" s="538"/>
      <c r="L380" s="77"/>
      <c r="M380" s="77"/>
    </row>
    <row r="381" spans="1:13">
      <c r="A381" s="61"/>
      <c r="K381" s="538"/>
      <c r="L381" s="77"/>
      <c r="M381" s="77"/>
    </row>
    <row r="382" spans="1:13">
      <c r="A382" s="61"/>
      <c r="K382" s="538"/>
      <c r="L382" s="77"/>
      <c r="M382" s="77"/>
    </row>
    <row r="383" spans="1:13">
      <c r="A383" s="61"/>
      <c r="K383" s="538"/>
      <c r="L383" s="77"/>
      <c r="M383" s="77"/>
    </row>
    <row r="384" spans="1:13">
      <c r="A384" s="61"/>
      <c r="K384" s="538"/>
      <c r="L384" s="77"/>
      <c r="M384" s="77"/>
    </row>
    <row r="385" spans="1:13">
      <c r="A385" s="61"/>
      <c r="K385" s="538"/>
      <c r="L385" s="77"/>
      <c r="M385" s="77"/>
    </row>
    <row r="386" spans="1:13">
      <c r="A386" s="61"/>
      <c r="K386" s="538"/>
      <c r="L386" s="77"/>
      <c r="M386" s="77"/>
    </row>
    <row r="387" spans="1:13">
      <c r="A387" s="61"/>
      <c r="K387" s="538"/>
      <c r="L387" s="77"/>
      <c r="M387" s="77"/>
    </row>
    <row r="388" spans="1:13">
      <c r="A388" s="61"/>
      <c r="K388" s="538"/>
      <c r="L388" s="77"/>
      <c r="M388" s="77"/>
    </row>
    <row r="389" spans="1:13">
      <c r="A389" s="61"/>
      <c r="K389" s="538"/>
      <c r="L389" s="77"/>
      <c r="M389" s="77"/>
    </row>
    <row r="390" spans="1:13">
      <c r="A390" s="61"/>
      <c r="K390" s="538"/>
      <c r="L390" s="77"/>
      <c r="M390" s="77"/>
    </row>
    <row r="391" spans="1:13">
      <c r="A391" s="61"/>
      <c r="K391" s="538"/>
      <c r="L391" s="77"/>
      <c r="M391" s="77"/>
    </row>
    <row r="392" spans="1:13">
      <c r="A392" s="61"/>
      <c r="K392" s="538"/>
      <c r="L392" s="77"/>
      <c r="M392" s="77"/>
    </row>
    <row r="393" spans="1:13">
      <c r="A393" s="61"/>
      <c r="K393" s="538"/>
      <c r="L393" s="77"/>
      <c r="M393" s="77"/>
    </row>
    <row r="394" spans="1:13">
      <c r="A394" s="61"/>
      <c r="K394" s="538"/>
      <c r="L394" s="77"/>
      <c r="M394" s="77"/>
    </row>
    <row r="395" spans="1:13">
      <c r="A395" s="61"/>
      <c r="K395" s="538"/>
      <c r="L395" s="77"/>
      <c r="M395" s="77"/>
    </row>
    <row r="396" spans="1:13">
      <c r="A396" s="61"/>
      <c r="K396" s="538"/>
      <c r="L396" s="77"/>
      <c r="M396" s="77"/>
    </row>
    <row r="397" spans="1:13">
      <c r="A397" s="61"/>
      <c r="K397" s="538"/>
      <c r="L397" s="77"/>
      <c r="M397" s="77"/>
    </row>
    <row r="398" spans="1:13">
      <c r="A398" s="61"/>
      <c r="K398" s="538"/>
      <c r="L398" s="77"/>
      <c r="M398" s="77"/>
    </row>
    <row r="399" spans="1:13">
      <c r="A399" s="61"/>
      <c r="K399" s="538"/>
      <c r="L399" s="77"/>
      <c r="M399" s="77"/>
    </row>
    <row r="400" spans="1:13">
      <c r="A400" s="61"/>
      <c r="K400" s="538"/>
      <c r="L400" s="77"/>
      <c r="M400" s="77"/>
    </row>
    <row r="401" spans="1:13">
      <c r="A401" s="61"/>
      <c r="K401" s="538"/>
      <c r="L401" s="77"/>
      <c r="M401" s="77"/>
    </row>
    <row r="402" spans="1:13">
      <c r="A402" s="61"/>
      <c r="K402" s="538"/>
      <c r="L402" s="77"/>
      <c r="M402" s="77"/>
    </row>
    <row r="403" spans="1:13">
      <c r="A403" s="61"/>
      <c r="K403" s="538"/>
      <c r="L403" s="77"/>
      <c r="M403" s="77"/>
    </row>
    <row r="404" spans="1:13">
      <c r="A404" s="61"/>
      <c r="K404" s="538"/>
      <c r="L404" s="77"/>
      <c r="M404" s="77"/>
    </row>
    <row r="405" spans="1:13">
      <c r="A405" s="61"/>
      <c r="K405" s="538"/>
      <c r="L405" s="77"/>
      <c r="M405" s="77"/>
    </row>
    <row r="406" spans="1:13">
      <c r="A406" s="61"/>
      <c r="K406" s="538"/>
      <c r="L406" s="77"/>
      <c r="M406" s="77"/>
    </row>
    <row r="407" spans="1:13">
      <c r="A407" s="61"/>
      <c r="K407" s="538"/>
      <c r="L407" s="77"/>
      <c r="M407" s="77"/>
    </row>
    <row r="408" spans="1:13">
      <c r="A408" s="61"/>
      <c r="K408" s="538"/>
      <c r="L408" s="77"/>
      <c r="M408" s="77"/>
    </row>
    <row r="409" spans="1:13">
      <c r="A409" s="61"/>
      <c r="K409" s="538"/>
      <c r="L409" s="77"/>
      <c r="M409" s="77"/>
    </row>
    <row r="410" spans="1:13">
      <c r="A410" s="61"/>
      <c r="K410" s="538"/>
      <c r="L410" s="77"/>
      <c r="M410" s="77"/>
    </row>
    <row r="411" spans="1:13">
      <c r="A411" s="61"/>
      <c r="K411" s="538"/>
      <c r="L411" s="77"/>
      <c r="M411" s="77"/>
    </row>
    <row r="412" spans="1:13">
      <c r="A412" s="61"/>
      <c r="K412" s="538"/>
      <c r="L412" s="77"/>
      <c r="M412" s="77"/>
    </row>
    <row r="413" spans="1:13">
      <c r="A413" s="61"/>
      <c r="K413" s="538"/>
      <c r="L413" s="77"/>
      <c r="M413" s="77"/>
    </row>
    <row r="414" spans="1:13">
      <c r="A414" s="61"/>
      <c r="K414" s="538"/>
      <c r="L414" s="77"/>
      <c r="M414" s="77"/>
    </row>
    <row r="415" spans="1:13">
      <c r="A415" s="61"/>
      <c r="K415" s="538"/>
      <c r="L415" s="77"/>
      <c r="M415" s="77"/>
    </row>
    <row r="416" spans="1:13">
      <c r="A416" s="61"/>
      <c r="K416" s="538"/>
      <c r="L416" s="77"/>
      <c r="M416" s="77"/>
    </row>
    <row r="417" spans="1:13">
      <c r="A417" s="61"/>
      <c r="K417" s="538"/>
      <c r="L417" s="77"/>
      <c r="M417" s="77"/>
    </row>
    <row r="418" spans="1:13">
      <c r="A418" s="61"/>
      <c r="K418" s="538"/>
      <c r="L418" s="77"/>
      <c r="M418" s="77"/>
    </row>
    <row r="419" spans="1:13">
      <c r="A419" s="61"/>
      <c r="K419" s="538"/>
      <c r="L419" s="77"/>
      <c r="M419" s="77"/>
    </row>
    <row r="420" spans="1:13">
      <c r="A420" s="61"/>
      <c r="K420" s="538"/>
      <c r="L420" s="77"/>
      <c r="M420" s="77"/>
    </row>
    <row r="421" spans="1:13">
      <c r="A421" s="61"/>
      <c r="K421" s="538"/>
      <c r="L421" s="77"/>
      <c r="M421" s="77"/>
    </row>
    <row r="422" spans="1:13">
      <c r="A422" s="61"/>
      <c r="K422" s="538"/>
      <c r="L422" s="77"/>
      <c r="M422" s="77"/>
    </row>
    <row r="423" spans="1:13">
      <c r="A423" s="61"/>
      <c r="K423" s="538"/>
      <c r="L423" s="77"/>
      <c r="M423" s="77"/>
    </row>
    <row r="424" spans="1:13">
      <c r="A424" s="61"/>
      <c r="K424" s="538"/>
      <c r="L424" s="77"/>
      <c r="M424" s="77"/>
    </row>
    <row r="425" spans="1:13">
      <c r="A425" s="61"/>
      <c r="K425" s="538"/>
      <c r="L425" s="77"/>
      <c r="M425" s="77"/>
    </row>
    <row r="426" spans="1:13">
      <c r="A426" s="61"/>
      <c r="K426" s="538"/>
      <c r="L426" s="77"/>
      <c r="M426" s="77"/>
    </row>
    <row r="427" spans="1:13">
      <c r="A427" s="61"/>
      <c r="K427" s="538"/>
      <c r="L427" s="77"/>
      <c r="M427" s="77"/>
    </row>
    <row r="428" spans="1:13">
      <c r="A428" s="61"/>
      <c r="K428" s="538"/>
      <c r="L428" s="77"/>
      <c r="M428" s="77"/>
    </row>
    <row r="429" spans="1:13">
      <c r="A429" s="61"/>
      <c r="K429" s="538"/>
      <c r="L429" s="77"/>
      <c r="M429" s="77"/>
    </row>
    <row r="430" spans="1:13">
      <c r="A430" s="61"/>
      <c r="K430" s="538"/>
      <c r="L430" s="77"/>
      <c r="M430" s="77"/>
    </row>
    <row r="431" spans="1:13">
      <c r="A431" s="61"/>
      <c r="K431" s="538"/>
      <c r="L431" s="77"/>
      <c r="M431" s="77"/>
    </row>
    <row r="432" spans="1:13">
      <c r="A432" s="61"/>
      <c r="K432" s="538"/>
      <c r="L432" s="77"/>
      <c r="M432" s="77"/>
    </row>
    <row r="433" spans="1:13">
      <c r="A433" s="61"/>
      <c r="K433" s="538"/>
      <c r="L433" s="77"/>
      <c r="M433" s="77"/>
    </row>
    <row r="434" spans="1:13">
      <c r="A434" s="61"/>
      <c r="K434" s="538"/>
      <c r="L434" s="77"/>
      <c r="M434" s="77"/>
    </row>
    <row r="435" spans="1:13">
      <c r="A435" s="61"/>
      <c r="K435" s="538"/>
      <c r="L435" s="77"/>
      <c r="M435" s="77"/>
    </row>
    <row r="436" spans="1:13">
      <c r="A436" s="61"/>
      <c r="K436" s="538"/>
      <c r="L436" s="77"/>
      <c r="M436" s="77"/>
    </row>
    <row r="437" spans="1:13">
      <c r="A437" s="61"/>
      <c r="K437" s="538"/>
      <c r="L437" s="77"/>
      <c r="M437" s="77"/>
    </row>
    <row r="438" spans="1:13">
      <c r="A438" s="61"/>
      <c r="K438" s="538"/>
      <c r="L438" s="77"/>
      <c r="M438" s="77"/>
    </row>
    <row r="439" spans="1:13">
      <c r="A439" s="61"/>
      <c r="K439" s="538"/>
      <c r="L439" s="77"/>
      <c r="M439" s="77"/>
    </row>
    <row r="440" spans="1:13">
      <c r="A440" s="61"/>
      <c r="K440" s="538"/>
      <c r="L440" s="77"/>
      <c r="M440" s="77"/>
    </row>
    <row r="441" spans="1:13">
      <c r="A441" s="61"/>
      <c r="K441" s="538"/>
      <c r="L441" s="77"/>
      <c r="M441" s="77"/>
    </row>
    <row r="442" spans="1:13">
      <c r="A442" s="61"/>
      <c r="K442" s="538"/>
      <c r="L442" s="77"/>
      <c r="M442" s="77"/>
    </row>
    <row r="443" spans="1:13">
      <c r="A443" s="61"/>
      <c r="K443" s="538"/>
      <c r="L443" s="77"/>
      <c r="M443" s="77"/>
    </row>
    <row r="444" spans="1:13">
      <c r="A444" s="61"/>
      <c r="K444" s="538"/>
      <c r="L444" s="77"/>
      <c r="M444" s="77"/>
    </row>
    <row r="445" spans="1:13">
      <c r="A445" s="61"/>
      <c r="K445" s="538"/>
      <c r="L445" s="77"/>
      <c r="M445" s="77"/>
    </row>
    <row r="446" spans="1:13">
      <c r="A446" s="61"/>
      <c r="K446" s="538"/>
      <c r="L446" s="77"/>
      <c r="M446" s="77"/>
    </row>
    <row r="447" spans="1:13">
      <c r="A447" s="61"/>
      <c r="K447" s="538"/>
      <c r="L447" s="77"/>
      <c r="M447" s="77"/>
    </row>
    <row r="448" spans="1:13">
      <c r="A448" s="61"/>
      <c r="K448" s="538"/>
      <c r="L448" s="77"/>
      <c r="M448" s="77"/>
    </row>
    <row r="449" spans="1:13">
      <c r="A449" s="61"/>
      <c r="K449" s="538"/>
      <c r="L449" s="77"/>
      <c r="M449" s="77"/>
    </row>
    <row r="450" spans="1:13">
      <c r="A450" s="61"/>
      <c r="K450" s="538"/>
      <c r="L450" s="77"/>
      <c r="M450" s="77"/>
    </row>
    <row r="451" spans="1:13">
      <c r="A451" s="61"/>
      <c r="K451" s="538"/>
      <c r="L451" s="77"/>
      <c r="M451" s="77"/>
    </row>
    <row r="452" spans="1:13">
      <c r="A452" s="61"/>
      <c r="K452" s="538"/>
      <c r="L452" s="77"/>
      <c r="M452" s="77"/>
    </row>
    <row r="453" spans="1:13">
      <c r="A453" s="61"/>
      <c r="K453" s="538"/>
      <c r="L453" s="77"/>
      <c r="M453" s="77"/>
    </row>
    <row r="454" spans="1:13">
      <c r="A454" s="61"/>
      <c r="K454" s="538"/>
      <c r="L454" s="77"/>
      <c r="M454" s="77"/>
    </row>
    <row r="455" spans="1:13">
      <c r="A455" s="61"/>
      <c r="K455" s="538"/>
      <c r="L455" s="77"/>
      <c r="M455" s="77"/>
    </row>
    <row r="456" spans="1:13">
      <c r="A456" s="61"/>
      <c r="K456" s="538"/>
      <c r="L456" s="77"/>
      <c r="M456" s="77"/>
    </row>
    <row r="457" spans="1:13">
      <c r="A457" s="61"/>
      <c r="K457" s="538"/>
      <c r="L457" s="77"/>
      <c r="M457" s="77"/>
    </row>
    <row r="458" spans="1:13">
      <c r="A458" s="61"/>
      <c r="K458" s="538"/>
      <c r="L458" s="77"/>
      <c r="M458" s="77"/>
    </row>
    <row r="459" spans="1:13">
      <c r="A459" s="61"/>
      <c r="K459" s="538"/>
      <c r="L459" s="77"/>
      <c r="M459" s="77"/>
    </row>
    <row r="460" spans="1:13">
      <c r="A460" s="61"/>
      <c r="K460" s="538"/>
      <c r="L460" s="77"/>
      <c r="M460" s="77"/>
    </row>
    <row r="461" spans="1:13">
      <c r="A461" s="61"/>
      <c r="K461" s="538"/>
      <c r="L461" s="77"/>
      <c r="M461" s="77"/>
    </row>
    <row r="462" spans="1:13">
      <c r="A462" s="61"/>
      <c r="K462" s="538"/>
      <c r="L462" s="77"/>
      <c r="M462" s="77"/>
    </row>
    <row r="463" spans="1:13">
      <c r="A463" s="61"/>
      <c r="K463" s="538"/>
      <c r="L463" s="77"/>
      <c r="M463" s="77"/>
    </row>
    <row r="464" spans="1:13">
      <c r="A464" s="61"/>
      <c r="K464" s="538"/>
      <c r="L464" s="77"/>
      <c r="M464" s="77"/>
    </row>
    <row r="465" spans="1:13">
      <c r="A465" s="61"/>
      <c r="K465" s="538"/>
      <c r="L465" s="77"/>
      <c r="M465" s="77"/>
    </row>
    <row r="466" spans="1:13">
      <c r="A466" s="61"/>
      <c r="K466" s="538"/>
      <c r="L466" s="77"/>
      <c r="M466" s="77"/>
    </row>
    <row r="467" spans="1:13">
      <c r="A467" s="61"/>
      <c r="K467" s="538"/>
      <c r="L467" s="77"/>
      <c r="M467" s="77"/>
    </row>
    <row r="468" spans="1:13">
      <c r="A468" s="61"/>
      <c r="K468" s="538"/>
      <c r="L468" s="77"/>
      <c r="M468" s="77"/>
    </row>
    <row r="469" spans="1:13">
      <c r="A469" s="61"/>
      <c r="K469" s="538"/>
      <c r="L469" s="77"/>
      <c r="M469" s="77"/>
    </row>
    <row r="470" spans="1:13">
      <c r="A470" s="61"/>
      <c r="K470" s="538"/>
      <c r="L470" s="77"/>
      <c r="M470" s="77"/>
    </row>
    <row r="471" spans="1:13">
      <c r="A471" s="61"/>
      <c r="K471" s="538"/>
      <c r="L471" s="77"/>
      <c r="M471" s="77"/>
    </row>
    <row r="472" spans="1:13">
      <c r="A472" s="61"/>
      <c r="K472" s="538"/>
      <c r="L472" s="77"/>
      <c r="M472" s="77"/>
    </row>
    <row r="473" spans="1:13">
      <c r="A473" s="61"/>
      <c r="K473" s="538"/>
      <c r="L473" s="77"/>
      <c r="M473" s="77"/>
    </row>
    <row r="474" spans="1:13">
      <c r="A474" s="61"/>
      <c r="K474" s="538"/>
      <c r="L474" s="77"/>
      <c r="M474" s="77"/>
    </row>
    <row r="475" spans="1:13">
      <c r="A475" s="61"/>
      <c r="K475" s="538"/>
      <c r="L475" s="77"/>
      <c r="M475" s="77"/>
    </row>
    <row r="476" spans="1:13">
      <c r="A476" s="61"/>
      <c r="K476" s="538"/>
      <c r="L476" s="77"/>
      <c r="M476" s="77"/>
    </row>
    <row r="477" spans="1:13">
      <c r="A477" s="61"/>
      <c r="K477" s="538"/>
      <c r="L477" s="77"/>
      <c r="M477" s="77"/>
    </row>
    <row r="478" spans="1:13">
      <c r="A478" s="61"/>
      <c r="K478" s="538"/>
      <c r="L478" s="77"/>
      <c r="M478" s="77"/>
    </row>
    <row r="479" spans="1:13">
      <c r="A479" s="61"/>
      <c r="K479" s="538"/>
      <c r="L479" s="77"/>
      <c r="M479" s="77"/>
    </row>
    <row r="480" spans="1:13">
      <c r="A480" s="61"/>
      <c r="K480" s="538"/>
      <c r="L480" s="77"/>
      <c r="M480" s="77"/>
    </row>
    <row r="481" spans="1:13">
      <c r="A481" s="61"/>
      <c r="K481" s="538"/>
      <c r="L481" s="77"/>
      <c r="M481" s="77"/>
    </row>
    <row r="482" spans="1:13">
      <c r="A482" s="61"/>
      <c r="K482" s="538"/>
      <c r="L482" s="77"/>
      <c r="M482" s="77"/>
    </row>
    <row r="483" spans="1:13">
      <c r="A483" s="61"/>
      <c r="K483" s="538"/>
      <c r="L483" s="77"/>
      <c r="M483" s="77"/>
    </row>
    <row r="484" spans="1:13">
      <c r="A484" s="61"/>
      <c r="K484" s="538"/>
      <c r="L484" s="77"/>
      <c r="M484" s="77"/>
    </row>
    <row r="485" spans="1:13">
      <c r="A485" s="61"/>
      <c r="K485" s="538"/>
      <c r="L485" s="77"/>
      <c r="M485" s="77"/>
    </row>
    <row r="486" spans="1:13">
      <c r="A486" s="61"/>
      <c r="K486" s="538"/>
      <c r="L486" s="77"/>
      <c r="M486" s="77"/>
    </row>
    <row r="487" spans="1:13">
      <c r="A487" s="61"/>
      <c r="K487" s="538"/>
      <c r="L487" s="77"/>
      <c r="M487" s="77"/>
    </row>
    <row r="488" spans="1:13">
      <c r="A488" s="61"/>
      <c r="K488" s="538"/>
      <c r="L488" s="77"/>
      <c r="M488" s="77"/>
    </row>
    <row r="489" spans="1:13">
      <c r="A489" s="61"/>
      <c r="K489" s="538"/>
      <c r="L489" s="77"/>
      <c r="M489" s="77"/>
    </row>
    <row r="490" spans="1:13">
      <c r="A490" s="61"/>
      <c r="K490" s="538"/>
      <c r="L490" s="77"/>
      <c r="M490" s="77"/>
    </row>
    <row r="491" spans="1:13">
      <c r="A491" s="61"/>
      <c r="K491" s="538"/>
      <c r="L491" s="77"/>
      <c r="M491" s="77"/>
    </row>
    <row r="492" spans="1:13">
      <c r="A492" s="61"/>
      <c r="K492" s="538"/>
      <c r="L492" s="77"/>
      <c r="M492" s="77"/>
    </row>
    <row r="493" spans="1:13">
      <c r="A493" s="61"/>
      <c r="K493" s="538"/>
      <c r="L493" s="77"/>
      <c r="M493" s="77"/>
    </row>
    <row r="494" spans="1:13">
      <c r="A494" s="61"/>
      <c r="K494" s="538"/>
      <c r="L494" s="77"/>
      <c r="M494" s="77"/>
    </row>
    <row r="495" spans="1:13">
      <c r="A495" s="61"/>
      <c r="K495" s="538"/>
      <c r="L495" s="77"/>
      <c r="M495" s="77"/>
    </row>
    <row r="496" spans="1:13">
      <c r="A496" s="61"/>
      <c r="K496" s="538"/>
      <c r="L496" s="77"/>
      <c r="M496" s="77"/>
    </row>
    <row r="497" spans="1:13">
      <c r="A497" s="61"/>
      <c r="K497" s="538"/>
      <c r="L497" s="77"/>
      <c r="M497" s="77"/>
    </row>
    <row r="498" spans="1:13">
      <c r="A498" s="61"/>
      <c r="K498" s="538"/>
      <c r="L498" s="77"/>
      <c r="M498" s="77"/>
    </row>
    <row r="499" spans="1:13">
      <c r="A499" s="61"/>
      <c r="K499" s="538"/>
      <c r="L499" s="77"/>
      <c r="M499" s="77"/>
    </row>
    <row r="500" spans="1:13">
      <c r="A500" s="61"/>
      <c r="K500" s="538"/>
      <c r="L500" s="77"/>
      <c r="M500" s="77"/>
    </row>
    <row r="501" spans="1:13">
      <c r="A501" s="61"/>
      <c r="K501" s="538"/>
      <c r="L501" s="77"/>
      <c r="M501" s="77"/>
    </row>
    <row r="502" spans="1:13">
      <c r="A502" s="61"/>
      <c r="K502" s="538"/>
      <c r="L502" s="77"/>
      <c r="M502" s="77"/>
    </row>
    <row r="503" spans="1:13">
      <c r="A503" s="61"/>
      <c r="K503" s="538"/>
      <c r="L503" s="77"/>
      <c r="M503" s="77"/>
    </row>
    <row r="504" spans="1:13">
      <c r="A504" s="61"/>
      <c r="K504" s="538"/>
      <c r="L504" s="77"/>
      <c r="M504" s="77"/>
    </row>
    <row r="505" spans="1:13">
      <c r="A505" s="61"/>
      <c r="K505" s="538"/>
      <c r="L505" s="77"/>
      <c r="M505" s="77"/>
    </row>
    <row r="506" spans="1:13">
      <c r="A506" s="61"/>
      <c r="K506" s="538"/>
      <c r="L506" s="77"/>
      <c r="M506" s="77"/>
    </row>
    <row r="507" spans="1:13">
      <c r="A507" s="61"/>
      <c r="K507" s="538"/>
      <c r="L507" s="77"/>
      <c r="M507" s="77"/>
    </row>
    <row r="508" spans="1:13">
      <c r="A508" s="61"/>
      <c r="K508" s="538"/>
      <c r="L508" s="77"/>
      <c r="M508" s="77"/>
    </row>
    <row r="509" spans="1:13">
      <c r="A509" s="61"/>
      <c r="K509" s="538"/>
      <c r="L509" s="77"/>
      <c r="M509" s="77"/>
    </row>
    <row r="510" spans="1:13">
      <c r="A510" s="61"/>
      <c r="K510" s="538"/>
      <c r="L510" s="77"/>
      <c r="M510" s="77"/>
    </row>
    <row r="511" spans="1:13">
      <c r="A511" s="61"/>
      <c r="K511" s="538"/>
      <c r="L511" s="77"/>
      <c r="M511" s="77"/>
    </row>
    <row r="512" spans="1:13">
      <c r="A512" s="61"/>
      <c r="K512" s="538"/>
      <c r="L512" s="77"/>
      <c r="M512" s="77"/>
    </row>
    <row r="513" spans="1:13">
      <c r="A513" s="61"/>
      <c r="K513" s="538"/>
      <c r="L513" s="77"/>
      <c r="M513" s="77"/>
    </row>
    <row r="514" spans="1:13">
      <c r="A514" s="61"/>
      <c r="K514" s="538"/>
      <c r="L514" s="77"/>
      <c r="M514" s="77"/>
    </row>
    <row r="515" spans="1:13">
      <c r="A515" s="61"/>
      <c r="K515" s="538"/>
      <c r="L515" s="77"/>
      <c r="M515" s="77"/>
    </row>
    <row r="516" spans="1:13">
      <c r="A516" s="61"/>
      <c r="K516" s="538"/>
      <c r="L516" s="77"/>
      <c r="M516" s="77"/>
    </row>
    <row r="517" spans="1:13">
      <c r="A517" s="61"/>
      <c r="K517" s="538"/>
      <c r="L517" s="77"/>
      <c r="M517" s="77"/>
    </row>
    <row r="518" spans="1:13">
      <c r="A518" s="61"/>
      <c r="K518" s="538"/>
      <c r="L518" s="77"/>
      <c r="M518" s="77"/>
    </row>
    <row r="519" spans="1:13">
      <c r="A519" s="61"/>
      <c r="K519" s="538"/>
      <c r="L519" s="77"/>
      <c r="M519" s="77"/>
    </row>
    <row r="520" spans="1:13">
      <c r="A520" s="61"/>
      <c r="K520" s="538"/>
      <c r="L520" s="77"/>
      <c r="M520" s="77"/>
    </row>
    <row r="521" spans="1:13">
      <c r="A521" s="61"/>
      <c r="K521" s="538"/>
      <c r="L521" s="77"/>
      <c r="M521" s="77"/>
    </row>
    <row r="522" spans="1:13">
      <c r="A522" s="61"/>
      <c r="K522" s="538"/>
      <c r="L522" s="77"/>
      <c r="M522" s="77"/>
    </row>
    <row r="523" spans="1:13">
      <c r="A523" s="61"/>
      <c r="K523" s="538"/>
      <c r="L523" s="77"/>
      <c r="M523" s="77"/>
    </row>
    <row r="524" spans="1:13">
      <c r="A524" s="61"/>
      <c r="K524" s="538"/>
      <c r="L524" s="77"/>
      <c r="M524" s="77"/>
    </row>
    <row r="525" spans="1:13">
      <c r="A525" s="61"/>
      <c r="K525" s="538"/>
      <c r="L525" s="77"/>
      <c r="M525" s="77"/>
    </row>
    <row r="526" spans="1:13">
      <c r="A526" s="61"/>
      <c r="K526" s="538"/>
      <c r="L526" s="77"/>
      <c r="M526" s="77"/>
    </row>
    <row r="527" spans="1:13">
      <c r="A527" s="61"/>
      <c r="K527" s="538"/>
      <c r="L527" s="77"/>
      <c r="M527" s="77"/>
    </row>
    <row r="528" spans="1:13">
      <c r="A528" s="61"/>
      <c r="K528" s="538"/>
      <c r="L528" s="77"/>
      <c r="M528" s="77"/>
    </row>
    <row r="529" spans="1:13">
      <c r="A529" s="61"/>
      <c r="K529" s="538"/>
      <c r="L529" s="77"/>
      <c r="M529" s="77"/>
    </row>
    <row r="530" spans="1:13">
      <c r="A530" s="61"/>
      <c r="K530" s="538"/>
      <c r="L530" s="77"/>
      <c r="M530" s="77"/>
    </row>
    <row r="531" spans="1:13">
      <c r="A531" s="61"/>
      <c r="K531" s="538"/>
      <c r="L531" s="77"/>
      <c r="M531" s="77"/>
    </row>
    <row r="532" spans="1:13">
      <c r="A532" s="61"/>
      <c r="K532" s="538"/>
      <c r="L532" s="77"/>
      <c r="M532" s="77"/>
    </row>
    <row r="533" spans="1:13">
      <c r="A533" s="61"/>
      <c r="K533" s="538"/>
      <c r="L533" s="77"/>
      <c r="M533" s="77"/>
    </row>
    <row r="534" spans="1:13">
      <c r="A534" s="61"/>
      <c r="K534" s="538"/>
      <c r="L534" s="77"/>
      <c r="M534" s="77"/>
    </row>
    <row r="535" spans="1:13">
      <c r="A535" s="61"/>
      <c r="K535" s="538"/>
      <c r="L535" s="77"/>
      <c r="M535" s="77"/>
    </row>
    <row r="536" spans="1:13">
      <c r="A536" s="61"/>
      <c r="K536" s="538"/>
      <c r="L536" s="77"/>
      <c r="M536" s="77"/>
    </row>
    <row r="537" spans="1:13">
      <c r="A537" s="61"/>
      <c r="K537" s="538"/>
      <c r="L537" s="77"/>
      <c r="M537" s="77"/>
    </row>
    <row r="538" spans="1:13">
      <c r="A538" s="61"/>
      <c r="K538" s="538"/>
      <c r="L538" s="77"/>
      <c r="M538" s="77"/>
    </row>
    <row r="539" spans="1:13">
      <c r="A539" s="61"/>
      <c r="K539" s="538"/>
      <c r="L539" s="77"/>
      <c r="M539" s="77"/>
    </row>
    <row r="540" spans="1:13">
      <c r="A540" s="61"/>
      <c r="K540" s="538"/>
      <c r="L540" s="77"/>
      <c r="M540" s="77"/>
    </row>
    <row r="541" spans="1:13">
      <c r="A541" s="61"/>
      <c r="K541" s="538"/>
      <c r="L541" s="77"/>
      <c r="M541" s="77"/>
    </row>
    <row r="542" spans="1:13">
      <c r="A542" s="61"/>
      <c r="K542" s="538"/>
      <c r="L542" s="77"/>
      <c r="M542" s="77"/>
    </row>
    <row r="543" spans="1:13">
      <c r="A543" s="61"/>
      <c r="K543" s="538"/>
      <c r="L543" s="77"/>
      <c r="M543" s="77"/>
    </row>
    <row r="544" spans="1:13">
      <c r="A544" s="61"/>
      <c r="K544" s="538"/>
      <c r="L544" s="77"/>
      <c r="M544" s="77"/>
    </row>
    <row r="545" spans="1:13">
      <c r="A545" s="61"/>
      <c r="K545" s="538"/>
      <c r="L545" s="77"/>
      <c r="M545" s="77"/>
    </row>
    <row r="546" spans="1:13">
      <c r="A546" s="61"/>
      <c r="K546" s="538"/>
      <c r="L546" s="77"/>
      <c r="M546" s="77"/>
    </row>
    <row r="547" spans="1:13">
      <c r="A547" s="61"/>
      <c r="K547" s="538"/>
      <c r="L547" s="77"/>
      <c r="M547" s="77"/>
    </row>
    <row r="548" spans="1:13">
      <c r="A548" s="61"/>
      <c r="K548" s="538"/>
      <c r="L548" s="77"/>
      <c r="M548" s="77"/>
    </row>
    <row r="549" spans="1:13">
      <c r="A549" s="61"/>
      <c r="K549" s="538"/>
      <c r="L549" s="77"/>
      <c r="M549" s="77"/>
    </row>
    <row r="550" spans="1:13">
      <c r="A550" s="61"/>
      <c r="K550" s="538"/>
      <c r="L550" s="77"/>
      <c r="M550" s="77"/>
    </row>
    <row r="551" spans="1:13">
      <c r="A551" s="61"/>
      <c r="K551" s="538"/>
      <c r="L551" s="77"/>
      <c r="M551" s="77"/>
    </row>
    <row r="552" spans="1:13">
      <c r="A552" s="61"/>
      <c r="K552" s="538"/>
      <c r="L552" s="77"/>
      <c r="M552" s="77"/>
    </row>
    <row r="553" spans="1:13">
      <c r="A553" s="61"/>
      <c r="K553" s="538"/>
      <c r="L553" s="77"/>
      <c r="M553" s="77"/>
    </row>
    <row r="554" spans="1:13">
      <c r="A554" s="61"/>
      <c r="K554" s="538"/>
      <c r="L554" s="77"/>
      <c r="M554" s="77"/>
    </row>
    <row r="555" spans="1:13">
      <c r="A555" s="61"/>
      <c r="K555" s="538"/>
      <c r="L555" s="77"/>
      <c r="M555" s="77"/>
    </row>
    <row r="556" spans="1:13">
      <c r="A556" s="61"/>
      <c r="K556" s="538"/>
      <c r="L556" s="77"/>
      <c r="M556" s="77"/>
    </row>
    <row r="557" spans="1:13">
      <c r="A557" s="61"/>
      <c r="K557" s="538"/>
      <c r="L557" s="77"/>
      <c r="M557" s="77"/>
    </row>
    <row r="558" spans="1:13">
      <c r="A558" s="61"/>
      <c r="K558" s="538"/>
      <c r="L558" s="77"/>
      <c r="M558" s="77"/>
    </row>
    <row r="559" spans="1:13">
      <c r="A559" s="61"/>
      <c r="K559" s="538"/>
      <c r="L559" s="77"/>
      <c r="M559" s="77"/>
    </row>
    <row r="560" spans="1:13">
      <c r="A560" s="61"/>
      <c r="K560" s="538"/>
      <c r="L560" s="77"/>
      <c r="M560" s="77"/>
    </row>
    <row r="561" spans="1:13">
      <c r="A561" s="61"/>
      <c r="K561" s="538"/>
      <c r="L561" s="77"/>
      <c r="M561" s="77"/>
    </row>
    <row r="562" spans="1:13">
      <c r="A562" s="61"/>
      <c r="K562" s="538"/>
      <c r="L562" s="77"/>
      <c r="M562" s="77"/>
    </row>
    <row r="563" spans="1:13">
      <c r="A563" s="61"/>
      <c r="K563" s="538"/>
      <c r="L563" s="77"/>
      <c r="M563" s="77"/>
    </row>
    <row r="564" spans="1:13">
      <c r="A564" s="61"/>
      <c r="K564" s="538"/>
      <c r="L564" s="77"/>
      <c r="M564" s="77"/>
    </row>
    <row r="565" spans="1:13">
      <c r="A565" s="61"/>
      <c r="K565" s="538"/>
      <c r="L565" s="77"/>
      <c r="M565" s="77"/>
    </row>
    <row r="566" spans="1:13">
      <c r="A566" s="61"/>
      <c r="K566" s="538"/>
      <c r="L566" s="77"/>
      <c r="M566" s="77"/>
    </row>
    <row r="567" spans="1:13">
      <c r="A567" s="61"/>
      <c r="K567" s="538"/>
      <c r="L567" s="77"/>
      <c r="M567" s="77"/>
    </row>
    <row r="568" spans="1:13">
      <c r="A568" s="61"/>
      <c r="K568" s="538"/>
      <c r="L568" s="77"/>
      <c r="M568" s="77"/>
    </row>
    <row r="569" spans="1:13">
      <c r="A569" s="61"/>
      <c r="K569" s="538"/>
      <c r="L569" s="77"/>
      <c r="M569" s="77"/>
    </row>
    <row r="570" spans="1:13">
      <c r="A570" s="61"/>
      <c r="K570" s="538"/>
      <c r="L570" s="77"/>
      <c r="M570" s="77"/>
    </row>
    <row r="571" spans="1:13">
      <c r="A571" s="61"/>
      <c r="K571" s="538"/>
      <c r="L571" s="77"/>
      <c r="M571" s="77"/>
    </row>
    <row r="572" spans="1:13">
      <c r="A572" s="61"/>
      <c r="K572" s="538"/>
      <c r="L572" s="77"/>
      <c r="M572" s="77"/>
    </row>
    <row r="573" spans="1:13">
      <c r="A573" s="61"/>
      <c r="K573" s="538"/>
      <c r="L573" s="77"/>
      <c r="M573" s="77"/>
    </row>
    <row r="574" spans="1:13">
      <c r="A574" s="61"/>
      <c r="K574" s="538"/>
      <c r="L574" s="77"/>
      <c r="M574" s="77"/>
    </row>
    <row r="575" spans="1:13">
      <c r="A575" s="61"/>
      <c r="K575" s="538"/>
      <c r="L575" s="77"/>
      <c r="M575" s="77"/>
    </row>
    <row r="576" spans="1:13">
      <c r="A576" s="61"/>
      <c r="K576" s="538"/>
      <c r="L576" s="77"/>
      <c r="M576" s="77"/>
    </row>
    <row r="577" spans="1:13">
      <c r="A577" s="61"/>
      <c r="K577" s="538"/>
      <c r="L577" s="77"/>
      <c r="M577" s="77"/>
    </row>
    <row r="578" spans="1:13">
      <c r="A578" s="61"/>
      <c r="K578" s="538"/>
      <c r="L578" s="77"/>
      <c r="M578" s="77"/>
    </row>
    <row r="579" spans="1:13">
      <c r="A579" s="61"/>
      <c r="K579" s="538"/>
      <c r="L579" s="77"/>
      <c r="M579" s="77"/>
    </row>
    <row r="580" spans="1:13">
      <c r="A580" s="61"/>
      <c r="K580" s="538"/>
      <c r="L580" s="77"/>
      <c r="M580" s="77"/>
    </row>
    <row r="581" spans="1:13">
      <c r="A581" s="61"/>
      <c r="K581" s="538"/>
      <c r="L581" s="77"/>
      <c r="M581" s="77"/>
    </row>
    <row r="582" spans="1:13">
      <c r="A582" s="61"/>
      <c r="K582" s="538"/>
      <c r="L582" s="77"/>
      <c r="M582" s="77"/>
    </row>
    <row r="583" spans="1:13">
      <c r="A583" s="61"/>
      <c r="K583" s="538"/>
      <c r="L583" s="77"/>
      <c r="M583" s="77"/>
    </row>
    <row r="584" spans="1:13">
      <c r="A584" s="61"/>
      <c r="K584" s="538"/>
      <c r="L584" s="77"/>
      <c r="M584" s="77"/>
    </row>
    <row r="585" spans="1:13">
      <c r="A585" s="61"/>
      <c r="K585" s="538"/>
      <c r="L585" s="77"/>
      <c r="M585" s="77"/>
    </row>
    <row r="586" spans="1:13">
      <c r="A586" s="61"/>
      <c r="K586" s="538"/>
      <c r="L586" s="77"/>
      <c r="M586" s="77"/>
    </row>
    <row r="587" spans="1:13">
      <c r="A587" s="61"/>
      <c r="K587" s="538"/>
      <c r="L587" s="77"/>
      <c r="M587" s="77"/>
    </row>
    <row r="588" spans="1:13">
      <c r="A588" s="61"/>
      <c r="K588" s="538"/>
      <c r="L588" s="77"/>
      <c r="M588" s="77"/>
    </row>
    <row r="589" spans="1:13">
      <c r="A589" s="61"/>
      <c r="K589" s="538"/>
      <c r="L589" s="77"/>
      <c r="M589" s="77"/>
    </row>
    <row r="590" spans="1:13">
      <c r="A590" s="61"/>
      <c r="K590" s="538"/>
      <c r="L590" s="77"/>
      <c r="M590" s="77"/>
    </row>
    <row r="591" spans="1:13">
      <c r="A591" s="61"/>
      <c r="K591" s="538"/>
      <c r="L591" s="77"/>
      <c r="M591" s="77"/>
    </row>
    <row r="592" spans="1:13">
      <c r="A592" s="61"/>
      <c r="K592" s="538"/>
      <c r="L592" s="77"/>
      <c r="M592" s="77"/>
    </row>
    <row r="593" spans="1:13">
      <c r="A593" s="61"/>
      <c r="K593" s="538"/>
      <c r="L593" s="77"/>
      <c r="M593" s="77"/>
    </row>
    <row r="594" spans="1:13">
      <c r="A594" s="61"/>
      <c r="K594" s="538"/>
      <c r="L594" s="77"/>
      <c r="M594" s="77"/>
    </row>
    <row r="595" spans="1:13">
      <c r="A595" s="61"/>
      <c r="K595" s="538"/>
      <c r="L595" s="77"/>
      <c r="M595" s="77"/>
    </row>
    <row r="596" spans="1:13">
      <c r="A596" s="61"/>
      <c r="K596" s="538"/>
      <c r="L596" s="77"/>
      <c r="M596" s="77"/>
    </row>
    <row r="597" spans="1:13">
      <c r="A597" s="61"/>
      <c r="K597" s="538"/>
      <c r="L597" s="77"/>
      <c r="M597" s="77"/>
    </row>
    <row r="598" spans="1:13">
      <c r="A598" s="61"/>
      <c r="K598" s="538"/>
      <c r="L598" s="77"/>
      <c r="M598" s="77"/>
    </row>
    <row r="599" spans="1:13">
      <c r="A599" s="61"/>
      <c r="K599" s="538"/>
      <c r="L599" s="77"/>
      <c r="M599" s="77"/>
    </row>
    <row r="600" spans="1:13">
      <c r="A600" s="61"/>
      <c r="K600" s="538"/>
      <c r="L600" s="77"/>
      <c r="M600" s="77"/>
    </row>
    <row r="601" spans="1:13">
      <c r="A601" s="61"/>
      <c r="K601" s="538"/>
      <c r="L601" s="77"/>
      <c r="M601" s="77"/>
    </row>
    <row r="602" spans="1:13">
      <c r="A602" s="61"/>
      <c r="K602" s="538"/>
      <c r="L602" s="77"/>
      <c r="M602" s="77"/>
    </row>
    <row r="603" spans="1:13">
      <c r="A603" s="61"/>
      <c r="K603" s="538"/>
      <c r="L603" s="77"/>
      <c r="M603" s="77"/>
    </row>
    <row r="604" spans="1:13">
      <c r="A604" s="61"/>
      <c r="K604" s="538"/>
      <c r="L604" s="77"/>
      <c r="M604" s="77"/>
    </row>
    <row r="605" spans="1:13">
      <c r="A605" s="61"/>
      <c r="K605" s="538"/>
      <c r="L605" s="77"/>
      <c r="M605" s="77"/>
    </row>
    <row r="606" spans="1:13">
      <c r="A606" s="61"/>
      <c r="K606" s="538"/>
      <c r="L606" s="77"/>
      <c r="M606" s="77"/>
    </row>
    <row r="607" spans="1:13">
      <c r="A607" s="61"/>
      <c r="K607" s="538"/>
      <c r="L607" s="77"/>
      <c r="M607" s="77"/>
    </row>
    <row r="608" spans="1:13">
      <c r="A608" s="61"/>
      <c r="K608" s="538"/>
      <c r="L608" s="77"/>
      <c r="M608" s="77"/>
    </row>
    <row r="609" spans="1:13">
      <c r="A609" s="61"/>
      <c r="K609" s="538"/>
      <c r="L609" s="77"/>
      <c r="M609" s="77"/>
    </row>
    <row r="610" spans="1:13">
      <c r="A610" s="61"/>
      <c r="K610" s="538"/>
      <c r="L610" s="77"/>
      <c r="M610" s="77"/>
    </row>
    <row r="611" spans="1:13">
      <c r="A611" s="61"/>
      <c r="K611" s="538"/>
      <c r="L611" s="77"/>
      <c r="M611" s="77"/>
    </row>
    <row r="612" spans="1:13">
      <c r="A612" s="61"/>
      <c r="K612" s="538"/>
      <c r="L612" s="77"/>
      <c r="M612" s="77"/>
    </row>
    <row r="613" spans="1:13">
      <c r="A613" s="61"/>
      <c r="K613" s="538"/>
      <c r="L613" s="77"/>
      <c r="M613" s="77"/>
    </row>
    <row r="614" spans="1:13">
      <c r="A614" s="61"/>
      <c r="K614" s="538"/>
      <c r="L614" s="77"/>
      <c r="M614" s="77"/>
    </row>
    <row r="615" spans="1:13">
      <c r="A615" s="61"/>
      <c r="K615" s="538"/>
      <c r="L615" s="77"/>
      <c r="M615" s="77"/>
    </row>
    <row r="616" spans="1:13">
      <c r="A616" s="61"/>
      <c r="K616" s="538"/>
      <c r="L616" s="77"/>
      <c r="M616" s="77"/>
    </row>
    <row r="617" spans="1:13">
      <c r="A617" s="61"/>
      <c r="K617" s="538"/>
      <c r="L617" s="77"/>
      <c r="M617" s="77"/>
    </row>
    <row r="618" spans="1:13">
      <c r="A618" s="61"/>
      <c r="K618" s="538"/>
      <c r="L618" s="77"/>
      <c r="M618" s="77"/>
    </row>
    <row r="619" spans="1:13">
      <c r="A619" s="61"/>
      <c r="K619" s="538"/>
      <c r="L619" s="77"/>
      <c r="M619" s="77"/>
    </row>
    <row r="620" spans="1:13">
      <c r="A620" s="61"/>
      <c r="K620" s="538"/>
      <c r="L620" s="77"/>
      <c r="M620" s="77"/>
    </row>
    <row r="621" spans="1:13">
      <c r="A621" s="61"/>
      <c r="K621" s="538"/>
      <c r="L621" s="77"/>
      <c r="M621" s="77"/>
    </row>
    <row r="622" spans="1:13">
      <c r="A622" s="61"/>
      <c r="K622" s="538"/>
      <c r="L622" s="77"/>
      <c r="M622" s="77"/>
    </row>
    <row r="623" spans="1:13">
      <c r="A623" s="61"/>
      <c r="K623" s="538"/>
      <c r="L623" s="77"/>
      <c r="M623" s="77"/>
    </row>
    <row r="624" spans="1:13">
      <c r="A624" s="61"/>
      <c r="K624" s="538"/>
      <c r="L624" s="77"/>
      <c r="M624" s="77"/>
    </row>
    <row r="625" spans="1:13">
      <c r="A625" s="61"/>
      <c r="K625" s="538"/>
      <c r="L625" s="77"/>
      <c r="M625" s="77"/>
    </row>
    <row r="626" spans="1:13">
      <c r="A626" s="61"/>
      <c r="K626" s="538"/>
      <c r="L626" s="77"/>
      <c r="M626" s="77"/>
    </row>
    <row r="627" spans="1:13">
      <c r="A627" s="61"/>
      <c r="K627" s="538"/>
      <c r="L627" s="77"/>
      <c r="M627" s="77"/>
    </row>
    <row r="628" spans="1:13">
      <c r="A628" s="61"/>
      <c r="K628" s="538"/>
      <c r="L628" s="77"/>
      <c r="M628" s="77"/>
    </row>
    <row r="629" spans="1:13">
      <c r="A629" s="61"/>
      <c r="K629" s="538"/>
      <c r="L629" s="77"/>
      <c r="M629" s="77"/>
    </row>
    <row r="630" spans="1:13">
      <c r="A630" s="61"/>
      <c r="K630" s="538"/>
      <c r="L630" s="77"/>
      <c r="M630" s="77"/>
    </row>
    <row r="631" spans="1:13">
      <c r="A631" s="61"/>
      <c r="K631" s="538"/>
      <c r="L631" s="77"/>
      <c r="M631" s="77"/>
    </row>
    <row r="632" spans="1:13">
      <c r="A632" s="61"/>
      <c r="K632" s="538"/>
      <c r="L632" s="77"/>
      <c r="M632" s="77"/>
    </row>
    <row r="633" spans="1:13">
      <c r="A633" s="61"/>
      <c r="K633" s="538"/>
      <c r="L633" s="77"/>
      <c r="M633" s="77"/>
    </row>
    <row r="634" spans="1:13">
      <c r="A634" s="61"/>
      <c r="K634" s="538"/>
      <c r="L634" s="77"/>
      <c r="M634" s="77"/>
    </row>
    <row r="635" spans="1:13">
      <c r="A635" s="61"/>
      <c r="K635" s="538"/>
      <c r="L635" s="77"/>
      <c r="M635" s="77"/>
    </row>
    <row r="636" spans="1:13">
      <c r="A636" s="61"/>
      <c r="K636" s="538"/>
      <c r="L636" s="77"/>
      <c r="M636" s="77"/>
    </row>
    <row r="637" spans="1:13">
      <c r="A637" s="61"/>
      <c r="K637" s="538"/>
      <c r="L637" s="77"/>
      <c r="M637" s="77"/>
    </row>
    <row r="638" spans="1:13">
      <c r="A638" s="61"/>
      <c r="K638" s="538"/>
      <c r="L638" s="77"/>
      <c r="M638" s="77"/>
    </row>
    <row r="639" spans="1:13">
      <c r="A639" s="61"/>
      <c r="K639" s="538"/>
      <c r="L639" s="77"/>
      <c r="M639" s="77"/>
    </row>
    <row r="640" spans="1:13">
      <c r="A640" s="61"/>
      <c r="K640" s="538"/>
      <c r="L640" s="77"/>
      <c r="M640" s="77"/>
    </row>
    <row r="641" spans="1:13">
      <c r="A641" s="61"/>
      <c r="K641" s="538"/>
      <c r="L641" s="77"/>
      <c r="M641" s="77"/>
    </row>
    <row r="642" spans="1:13">
      <c r="A642" s="61"/>
      <c r="K642" s="538"/>
      <c r="L642" s="77"/>
      <c r="M642" s="77"/>
    </row>
    <row r="643" spans="1:13">
      <c r="A643" s="61"/>
      <c r="K643" s="538"/>
      <c r="L643" s="77"/>
      <c r="M643" s="77"/>
    </row>
    <row r="644" spans="1:13">
      <c r="A644" s="61"/>
      <c r="K644" s="538"/>
      <c r="L644" s="77"/>
      <c r="M644" s="77"/>
    </row>
    <row r="645" spans="1:13">
      <c r="A645" s="61"/>
      <c r="K645" s="538"/>
      <c r="L645" s="77"/>
      <c r="M645" s="77"/>
    </row>
    <row r="646" spans="1:13">
      <c r="A646" s="61"/>
      <c r="K646" s="538"/>
      <c r="L646" s="77"/>
      <c r="M646" s="77"/>
    </row>
    <row r="647" spans="1:13">
      <c r="A647" s="61"/>
      <c r="K647" s="538"/>
      <c r="L647" s="77"/>
      <c r="M647" s="77"/>
    </row>
    <row r="648" spans="1:13">
      <c r="A648" s="61"/>
      <c r="K648" s="538"/>
      <c r="L648" s="77"/>
      <c r="M648" s="77"/>
    </row>
    <row r="649" spans="1:13">
      <c r="A649" s="61"/>
      <c r="K649" s="538"/>
      <c r="L649" s="77"/>
      <c r="M649" s="77"/>
    </row>
    <row r="650" spans="1:13">
      <c r="A650" s="61"/>
      <c r="K650" s="538"/>
      <c r="L650" s="77"/>
      <c r="M650" s="77"/>
    </row>
    <row r="651" spans="1:13">
      <c r="A651" s="61"/>
      <c r="K651" s="538"/>
      <c r="L651" s="77"/>
      <c r="M651" s="77"/>
    </row>
    <row r="652" spans="1:13">
      <c r="A652" s="61"/>
      <c r="K652" s="538"/>
      <c r="L652" s="77"/>
      <c r="M652" s="77"/>
    </row>
    <row r="653" spans="1:13">
      <c r="A653" s="61"/>
      <c r="K653" s="538"/>
      <c r="L653" s="77"/>
      <c r="M653" s="77"/>
    </row>
    <row r="654" spans="1:13">
      <c r="A654" s="61"/>
      <c r="K654" s="538"/>
      <c r="L654" s="77"/>
      <c r="M654" s="77"/>
    </row>
    <row r="655" spans="1:13">
      <c r="A655" s="61"/>
      <c r="K655" s="538"/>
      <c r="L655" s="77"/>
      <c r="M655" s="77"/>
    </row>
    <row r="656" spans="1:13">
      <c r="A656" s="61"/>
      <c r="K656" s="538"/>
      <c r="L656" s="77"/>
      <c r="M656" s="77"/>
    </row>
    <row r="657" spans="1:13">
      <c r="A657" s="61"/>
      <c r="K657" s="538"/>
      <c r="L657" s="77"/>
      <c r="M657" s="77"/>
    </row>
    <row r="658" spans="1:13">
      <c r="A658" s="61"/>
      <c r="K658" s="538"/>
      <c r="L658" s="77"/>
      <c r="M658" s="77"/>
    </row>
    <row r="659" spans="1:13">
      <c r="A659" s="61"/>
      <c r="K659" s="538"/>
      <c r="L659" s="77"/>
      <c r="M659" s="77"/>
    </row>
    <row r="660" spans="1:13">
      <c r="A660" s="61"/>
      <c r="K660" s="538"/>
      <c r="L660" s="77"/>
      <c r="M660" s="77"/>
    </row>
    <row r="661" spans="1:13">
      <c r="A661" s="61"/>
      <c r="K661" s="538"/>
      <c r="L661" s="77"/>
      <c r="M661" s="77"/>
    </row>
    <row r="662" spans="1:13">
      <c r="A662" s="61"/>
      <c r="K662" s="538"/>
      <c r="L662" s="77"/>
      <c r="M662" s="77"/>
    </row>
    <row r="663" spans="1:13">
      <c r="A663" s="61"/>
      <c r="K663" s="538"/>
      <c r="L663" s="77"/>
      <c r="M663" s="77"/>
    </row>
    <row r="664" spans="1:13">
      <c r="A664" s="61"/>
      <c r="K664" s="538"/>
      <c r="L664" s="77"/>
      <c r="M664" s="77"/>
    </row>
    <row r="665" spans="1:13">
      <c r="A665" s="61"/>
      <c r="K665" s="538"/>
      <c r="L665" s="77"/>
      <c r="M665" s="77"/>
    </row>
    <row r="666" spans="1:13">
      <c r="A666" s="61"/>
      <c r="K666" s="538"/>
      <c r="L666" s="77"/>
      <c r="M666" s="77"/>
    </row>
    <row r="667" spans="1:13">
      <c r="A667" s="61"/>
      <c r="K667" s="538"/>
      <c r="L667" s="77"/>
      <c r="M667" s="77"/>
    </row>
    <row r="668" spans="1:13">
      <c r="A668" s="61"/>
      <c r="K668" s="538"/>
      <c r="L668" s="77"/>
      <c r="M668" s="77"/>
    </row>
    <row r="669" spans="1:13">
      <c r="A669" s="61"/>
      <c r="K669" s="538"/>
      <c r="L669" s="77"/>
      <c r="M669" s="77"/>
    </row>
    <row r="670" spans="1:13">
      <c r="A670" s="61"/>
      <c r="K670" s="538"/>
      <c r="L670" s="77"/>
      <c r="M670" s="77"/>
    </row>
    <row r="671" spans="1:13">
      <c r="A671" s="61"/>
      <c r="K671" s="538"/>
      <c r="L671" s="77"/>
      <c r="M671" s="77"/>
    </row>
    <row r="672" spans="1:13">
      <c r="A672" s="61"/>
      <c r="K672" s="538"/>
      <c r="L672" s="77"/>
      <c r="M672" s="77"/>
    </row>
    <row r="673" spans="1:13">
      <c r="A673" s="61"/>
      <c r="K673" s="538"/>
      <c r="L673" s="77"/>
      <c r="M673" s="77"/>
    </row>
    <row r="674" spans="1:13">
      <c r="A674" s="61"/>
      <c r="K674" s="538"/>
      <c r="L674" s="77"/>
      <c r="M674" s="77"/>
    </row>
    <row r="675" spans="1:13">
      <c r="A675" s="61"/>
      <c r="K675" s="538"/>
      <c r="L675" s="77"/>
      <c r="M675" s="77"/>
    </row>
    <row r="676" spans="1:13">
      <c r="A676" s="61"/>
      <c r="K676" s="538"/>
      <c r="L676" s="77"/>
      <c r="M676" s="77"/>
    </row>
    <row r="677" spans="1:13">
      <c r="A677" s="61"/>
      <c r="K677" s="538"/>
      <c r="L677" s="77"/>
      <c r="M677" s="77"/>
    </row>
    <row r="678" spans="1:13">
      <c r="A678" s="61"/>
      <c r="K678" s="538"/>
      <c r="L678" s="77"/>
      <c r="M678" s="77"/>
    </row>
    <row r="679" spans="1:13">
      <c r="A679" s="61"/>
      <c r="K679" s="538"/>
      <c r="L679" s="77"/>
      <c r="M679" s="77"/>
    </row>
    <row r="680" spans="1:13">
      <c r="A680" s="61"/>
      <c r="K680" s="538"/>
      <c r="L680" s="77"/>
      <c r="M680" s="77"/>
    </row>
    <row r="681" spans="1:13">
      <c r="A681" s="61"/>
      <c r="K681" s="538"/>
      <c r="L681" s="77"/>
      <c r="M681" s="77"/>
    </row>
    <row r="682" spans="1:13">
      <c r="A682" s="61"/>
      <c r="K682" s="538"/>
      <c r="L682" s="77"/>
      <c r="M682" s="77"/>
    </row>
    <row r="683" spans="1:13">
      <c r="A683" s="61"/>
      <c r="K683" s="538"/>
      <c r="L683" s="77"/>
      <c r="M683" s="77"/>
    </row>
    <row r="684" spans="1:13">
      <c r="A684" s="61"/>
      <c r="K684" s="538"/>
      <c r="L684" s="77"/>
      <c r="M684" s="77"/>
    </row>
    <row r="685" spans="1:13">
      <c r="A685" s="61"/>
      <c r="K685" s="538"/>
      <c r="L685" s="77"/>
      <c r="M685" s="77"/>
    </row>
    <row r="686" spans="1:13">
      <c r="A686" s="61"/>
      <c r="K686" s="538"/>
      <c r="L686" s="77"/>
      <c r="M686" s="77"/>
    </row>
    <row r="687" spans="1:13">
      <c r="A687" s="61"/>
      <c r="K687" s="538"/>
      <c r="L687" s="77"/>
      <c r="M687" s="77"/>
    </row>
    <row r="688" spans="1:13">
      <c r="A688" s="61"/>
      <c r="K688" s="538"/>
      <c r="L688" s="77"/>
      <c r="M688" s="77"/>
    </row>
    <row r="689" spans="1:13">
      <c r="A689" s="61"/>
      <c r="K689" s="538"/>
      <c r="L689" s="77"/>
      <c r="M689" s="77"/>
    </row>
    <row r="690" spans="1:13">
      <c r="A690" s="61"/>
      <c r="K690" s="538"/>
      <c r="L690" s="77"/>
      <c r="M690" s="77"/>
    </row>
    <row r="691" spans="1:13">
      <c r="A691" s="61"/>
      <c r="K691" s="538"/>
      <c r="L691" s="77"/>
      <c r="M691" s="77"/>
    </row>
    <row r="692" spans="1:13">
      <c r="A692" s="61"/>
      <c r="K692" s="538"/>
      <c r="L692" s="77"/>
      <c r="M692" s="77"/>
    </row>
    <row r="693" spans="1:13">
      <c r="A693" s="61"/>
      <c r="K693" s="538"/>
      <c r="L693" s="77"/>
      <c r="M693" s="77"/>
    </row>
    <row r="694" spans="1:13">
      <c r="A694" s="61"/>
      <c r="K694" s="538"/>
      <c r="L694" s="77"/>
      <c r="M694" s="77"/>
    </row>
    <row r="695" spans="1:13">
      <c r="A695" s="61"/>
      <c r="K695" s="538"/>
      <c r="L695" s="77"/>
      <c r="M695" s="77"/>
    </row>
    <row r="696" spans="1:13">
      <c r="A696" s="61"/>
      <c r="K696" s="538"/>
      <c r="L696" s="77"/>
      <c r="M696" s="77"/>
    </row>
    <row r="697" spans="1:13">
      <c r="A697" s="61"/>
      <c r="K697" s="538"/>
      <c r="L697" s="77"/>
      <c r="M697" s="77"/>
    </row>
    <row r="698" spans="1:13">
      <c r="A698" s="61"/>
      <c r="K698" s="538"/>
      <c r="L698" s="77"/>
      <c r="M698" s="77"/>
    </row>
    <row r="699" spans="1:13">
      <c r="A699" s="61"/>
      <c r="K699" s="538"/>
      <c r="L699" s="77"/>
      <c r="M699" s="77"/>
    </row>
    <row r="700" spans="1:13">
      <c r="A700" s="61"/>
      <c r="K700" s="538"/>
      <c r="L700" s="77"/>
      <c r="M700" s="77"/>
    </row>
    <row r="701" spans="1:13">
      <c r="A701" s="61"/>
      <c r="K701" s="538"/>
      <c r="L701" s="77"/>
      <c r="M701" s="77"/>
    </row>
    <row r="702" spans="1:13">
      <c r="A702" s="61"/>
      <c r="K702" s="538"/>
      <c r="L702" s="77"/>
      <c r="M702" s="77"/>
    </row>
    <row r="703" spans="1:13">
      <c r="A703" s="61"/>
      <c r="K703" s="538"/>
      <c r="L703" s="77"/>
      <c r="M703" s="77"/>
    </row>
    <row r="704" spans="1:13">
      <c r="A704" s="61"/>
      <c r="K704" s="538"/>
      <c r="L704" s="77"/>
      <c r="M704" s="77"/>
    </row>
    <row r="705" spans="1:13">
      <c r="A705" s="61"/>
      <c r="K705" s="538"/>
      <c r="L705" s="77"/>
      <c r="M705" s="77"/>
    </row>
    <row r="706" spans="1:13">
      <c r="A706" s="61"/>
      <c r="K706" s="538"/>
      <c r="L706" s="77"/>
      <c r="M706" s="77"/>
    </row>
    <row r="707" spans="1:13">
      <c r="A707" s="61"/>
      <c r="K707" s="538"/>
      <c r="L707" s="77"/>
      <c r="M707" s="77"/>
    </row>
    <row r="708" spans="1:13">
      <c r="A708" s="61"/>
      <c r="K708" s="538"/>
      <c r="L708" s="77"/>
      <c r="M708" s="77"/>
    </row>
    <row r="709" spans="1:13">
      <c r="A709" s="61"/>
      <c r="K709" s="538"/>
      <c r="L709" s="77"/>
      <c r="M709" s="77"/>
    </row>
    <row r="710" spans="1:13">
      <c r="A710" s="61"/>
      <c r="K710" s="538"/>
      <c r="L710" s="77"/>
      <c r="M710" s="77"/>
    </row>
    <row r="711" spans="1:13">
      <c r="A711" s="61"/>
      <c r="K711" s="538"/>
      <c r="L711" s="77"/>
      <c r="M711" s="77"/>
    </row>
    <row r="712" spans="1:13">
      <c r="A712" s="61"/>
      <c r="K712" s="538"/>
      <c r="L712" s="77"/>
      <c r="M712" s="77"/>
    </row>
    <row r="713" spans="1:13">
      <c r="A713" s="61"/>
      <c r="K713" s="538"/>
      <c r="L713" s="77"/>
      <c r="M713" s="77"/>
    </row>
    <row r="714" spans="1:13">
      <c r="A714" s="61"/>
      <c r="K714" s="538"/>
      <c r="L714" s="77"/>
      <c r="M714" s="77"/>
    </row>
    <row r="715" spans="1:13">
      <c r="A715" s="61"/>
      <c r="K715" s="538"/>
      <c r="L715" s="77"/>
      <c r="M715" s="77"/>
    </row>
    <row r="716" spans="1:13">
      <c r="A716" s="61"/>
      <c r="K716" s="538"/>
      <c r="L716" s="77"/>
      <c r="M716" s="77"/>
    </row>
    <row r="717" spans="1:13">
      <c r="A717" s="61"/>
      <c r="K717" s="538"/>
      <c r="L717" s="77"/>
      <c r="M717" s="77"/>
    </row>
    <row r="718" spans="1:13">
      <c r="A718" s="61"/>
      <c r="K718" s="538"/>
      <c r="L718" s="77"/>
      <c r="M718" s="77"/>
    </row>
    <row r="719" spans="1:13">
      <c r="A719" s="61"/>
      <c r="K719" s="538"/>
      <c r="L719" s="77"/>
      <c r="M719" s="77"/>
    </row>
    <row r="720" spans="1:13">
      <c r="A720" s="61"/>
      <c r="K720" s="538"/>
      <c r="L720" s="77"/>
      <c r="M720" s="77"/>
    </row>
    <row r="721" spans="1:13">
      <c r="A721" s="61"/>
      <c r="K721" s="538"/>
      <c r="L721" s="77"/>
      <c r="M721" s="77"/>
    </row>
    <row r="722" spans="1:13">
      <c r="A722" s="61"/>
      <c r="K722" s="538"/>
      <c r="L722" s="77"/>
      <c r="M722" s="77"/>
    </row>
    <row r="723" spans="1:13">
      <c r="A723" s="61"/>
      <c r="K723" s="538"/>
      <c r="L723" s="77"/>
      <c r="M723" s="77"/>
    </row>
    <row r="724" spans="1:13">
      <c r="A724" s="61"/>
      <c r="K724" s="538"/>
      <c r="L724" s="77"/>
      <c r="M724" s="77"/>
    </row>
    <row r="725" spans="1:13">
      <c r="A725" s="61"/>
      <c r="K725" s="538"/>
      <c r="L725" s="77"/>
      <c r="M725" s="77"/>
    </row>
    <row r="726" spans="1:13">
      <c r="A726" s="61"/>
      <c r="K726" s="538"/>
      <c r="L726" s="77"/>
      <c r="M726" s="77"/>
    </row>
    <row r="727" spans="1:13">
      <c r="A727" s="61"/>
      <c r="K727" s="538"/>
      <c r="L727" s="77"/>
      <c r="M727" s="77"/>
    </row>
    <row r="728" spans="1:13">
      <c r="A728" s="61"/>
      <c r="K728" s="538"/>
      <c r="L728" s="77"/>
      <c r="M728" s="77"/>
    </row>
    <row r="729" spans="1:13">
      <c r="A729" s="61"/>
      <c r="K729" s="538"/>
      <c r="L729" s="77"/>
      <c r="M729" s="77"/>
    </row>
    <row r="730" spans="1:13">
      <c r="A730" s="61"/>
      <c r="K730" s="538"/>
      <c r="L730" s="77"/>
      <c r="M730" s="77"/>
    </row>
    <row r="731" spans="1:13">
      <c r="A731" s="61"/>
      <c r="K731" s="538"/>
      <c r="L731" s="77"/>
      <c r="M731" s="77"/>
    </row>
    <row r="732" spans="1:13">
      <c r="A732" s="61"/>
      <c r="K732" s="538"/>
      <c r="L732" s="77"/>
      <c r="M732" s="77"/>
    </row>
    <row r="733" spans="1:13">
      <c r="A733" s="61"/>
      <c r="K733" s="538"/>
      <c r="L733" s="77"/>
      <c r="M733" s="77"/>
    </row>
    <row r="734" spans="1:13">
      <c r="A734" s="61"/>
      <c r="K734" s="538"/>
      <c r="L734" s="77"/>
      <c r="M734" s="77"/>
    </row>
    <row r="735" spans="1:13">
      <c r="A735" s="61"/>
      <c r="K735" s="538"/>
      <c r="L735" s="77"/>
      <c r="M735" s="77"/>
    </row>
    <row r="736" spans="1:13">
      <c r="A736" s="61"/>
      <c r="K736" s="538"/>
      <c r="L736" s="77"/>
      <c r="M736" s="7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736"/>
  <sheetViews>
    <sheetView showGridLines="0" workbookViewId="0">
      <selection activeCell="L7" sqref="L7"/>
    </sheetView>
  </sheetViews>
  <sheetFormatPr defaultColWidth="9.42578125" defaultRowHeight="12.75"/>
  <cols>
    <col min="1" max="1" width="14.140625" style="78" bestFit="1" customWidth="1"/>
    <col min="2" max="3" width="9.42578125" style="78" hidden="1" customWidth="1"/>
    <col min="4" max="7" width="9.42578125" style="78"/>
    <col min="8" max="9" width="9.42578125" style="325"/>
    <col min="10" max="11" width="9.42578125" style="325" customWidth="1"/>
    <col min="12" max="16384" width="9.42578125" style="78"/>
  </cols>
  <sheetData>
    <row r="1" spans="1:18">
      <c r="A1" s="13" t="s">
        <v>67</v>
      </c>
      <c r="B1" s="83"/>
      <c r="C1" s="83"/>
      <c r="D1" s="794">
        <v>2020</v>
      </c>
      <c r="E1" s="794"/>
      <c r="F1" s="794">
        <v>2021</v>
      </c>
      <c r="G1" s="794"/>
      <c r="H1" s="795">
        <v>2022</v>
      </c>
      <c r="I1" s="795"/>
      <c r="J1" s="1"/>
      <c r="K1" s="1"/>
      <c r="L1" s="83" t="str">
        <f>IF(Content!$E$1=1,L3,L4)</f>
        <v>Кількість учасників FOMC, що очікують відповідну ставку</v>
      </c>
      <c r="M1"/>
      <c r="N1"/>
      <c r="O1"/>
      <c r="P1"/>
      <c r="Q1"/>
      <c r="R1"/>
    </row>
    <row r="2" spans="1:18">
      <c r="A2" s="13"/>
      <c r="B2" s="1"/>
      <c r="C2" s="1"/>
      <c r="D2" s="83" t="str">
        <f>IF(Content!$E$1=1,D3,D4)</f>
        <v>Груд.</v>
      </c>
      <c r="E2" s="83" t="str">
        <f>IF(Content!$E$1=1,E3,E4)</f>
        <v>Черв.</v>
      </c>
      <c r="F2" s="83" t="str">
        <f>IF(Content!$E$1=1,F3,F4)</f>
        <v>Груд.</v>
      </c>
      <c r="G2" s="83" t="str">
        <f>IF(Content!$E$1=1,G3,G4)</f>
        <v>Черв.</v>
      </c>
      <c r="H2" s="83" t="str">
        <f>IF(Content!$E$1=1,H3,H4)</f>
        <v>Груд.</v>
      </c>
      <c r="I2" s="83" t="str">
        <f>IF(Content!$E$1=1,I3,I4)</f>
        <v>Черв.</v>
      </c>
      <c r="J2" s="1"/>
      <c r="K2" s="1"/>
      <c r="L2" s="1"/>
      <c r="M2"/>
      <c r="N2"/>
      <c r="O2"/>
      <c r="P2"/>
      <c r="Q2"/>
      <c r="R2"/>
    </row>
    <row r="3" spans="1:18" hidden="1">
      <c r="B3" s="1"/>
      <c r="C3" s="1"/>
      <c r="D3" s="540" t="s">
        <v>1328</v>
      </c>
      <c r="E3" s="540" t="s">
        <v>1329</v>
      </c>
      <c r="F3" s="540" t="s">
        <v>1328</v>
      </c>
      <c r="G3" s="540" t="s">
        <v>1329</v>
      </c>
      <c r="H3" s="541" t="s">
        <v>1328</v>
      </c>
      <c r="I3" s="541" t="s">
        <v>1329</v>
      </c>
      <c r="J3" s="1"/>
      <c r="K3" s="1"/>
      <c r="L3" s="1" t="s">
        <v>1336</v>
      </c>
      <c r="M3"/>
      <c r="N3"/>
      <c r="O3"/>
      <c r="P3"/>
      <c r="Q3"/>
      <c r="R3"/>
    </row>
    <row r="4" spans="1:18" hidden="1">
      <c r="A4" s="65"/>
      <c r="B4" s="392"/>
      <c r="C4" s="392"/>
      <c r="D4" s="392" t="s">
        <v>1330</v>
      </c>
      <c r="E4" s="392" t="s">
        <v>1331</v>
      </c>
      <c r="F4" s="392" t="s">
        <v>1330</v>
      </c>
      <c r="G4" s="392" t="s">
        <v>1331</v>
      </c>
      <c r="H4" s="392" t="s">
        <v>1330</v>
      </c>
      <c r="I4" s="392" t="s">
        <v>1331</v>
      </c>
      <c r="J4" s="1"/>
      <c r="K4" s="1"/>
      <c r="L4" s="1" t="s">
        <v>1337</v>
      </c>
      <c r="M4"/>
      <c r="N4"/>
      <c r="O4"/>
      <c r="P4"/>
      <c r="Q4"/>
      <c r="R4"/>
    </row>
    <row r="5" spans="1:18">
      <c r="A5" s="92">
        <f>IF(Content!$E$1=1,B5,C5)</f>
        <v>1</v>
      </c>
      <c r="B5">
        <v>1</v>
      </c>
      <c r="C5">
        <v>1</v>
      </c>
      <c r="D5"/>
      <c r="E5">
        <v>0.125</v>
      </c>
      <c r="F5"/>
      <c r="G5">
        <v>0.125</v>
      </c>
      <c r="H5" s="1"/>
      <c r="I5" s="1">
        <v>0.125</v>
      </c>
      <c r="J5" s="1"/>
      <c r="K5" s="1"/>
      <c r="L5"/>
      <c r="M5"/>
      <c r="N5"/>
      <c r="O5"/>
      <c r="P5"/>
      <c r="Q5"/>
      <c r="R5"/>
    </row>
    <row r="6" spans="1:18">
      <c r="A6" s="92">
        <f>IF(Content!$E$1=1,B6,C6)</f>
        <v>2</v>
      </c>
      <c r="B6">
        <v>2</v>
      </c>
      <c r="C6">
        <v>2</v>
      </c>
      <c r="D6"/>
      <c r="E6"/>
      <c r="F6"/>
      <c r="G6"/>
      <c r="H6" s="1"/>
      <c r="I6" s="1">
        <v>0.375</v>
      </c>
      <c r="J6" s="1"/>
      <c r="K6" s="1"/>
      <c r="L6"/>
      <c r="M6"/>
      <c r="N6"/>
      <c r="O6"/>
      <c r="P6"/>
      <c r="Q6"/>
      <c r="R6"/>
    </row>
    <row r="7" spans="1:18">
      <c r="A7" s="92">
        <f>IF(Content!$E$1=1,B7,C7)</f>
        <v>3</v>
      </c>
      <c r="B7">
        <v>3</v>
      </c>
      <c r="C7">
        <v>3</v>
      </c>
      <c r="D7"/>
      <c r="E7"/>
      <c r="F7"/>
      <c r="G7"/>
      <c r="H7" s="1"/>
      <c r="I7" s="1"/>
      <c r="J7" s="1"/>
      <c r="K7" s="1"/>
      <c r="L7"/>
      <c r="M7"/>
      <c r="N7"/>
      <c r="O7"/>
      <c r="P7"/>
      <c r="Q7"/>
      <c r="R7"/>
    </row>
    <row r="8" spans="1:18">
      <c r="A8" s="92">
        <f>IF(Content!$E$1=1,B8,C8)</f>
        <v>4</v>
      </c>
      <c r="B8">
        <v>4</v>
      </c>
      <c r="C8">
        <v>4</v>
      </c>
      <c r="D8"/>
      <c r="E8"/>
      <c r="F8"/>
      <c r="G8"/>
      <c r="H8" s="1"/>
      <c r="I8" s="1"/>
      <c r="J8" s="1"/>
      <c r="K8" s="1"/>
      <c r="L8"/>
      <c r="M8"/>
      <c r="N8"/>
      <c r="O8"/>
      <c r="P8"/>
      <c r="Q8"/>
      <c r="R8"/>
    </row>
    <row r="9" spans="1:18">
      <c r="A9" s="92">
        <f>IF(Content!$E$1=1,B9,C9)</f>
        <v>5</v>
      </c>
      <c r="B9">
        <v>5</v>
      </c>
      <c r="C9">
        <v>5</v>
      </c>
      <c r="D9"/>
      <c r="E9"/>
      <c r="F9"/>
      <c r="G9"/>
      <c r="H9" s="1"/>
      <c r="I9" s="1">
        <v>1.125</v>
      </c>
      <c r="J9" s="1"/>
      <c r="K9" s="1"/>
      <c r="L9"/>
      <c r="M9"/>
      <c r="N9"/>
      <c r="O9"/>
      <c r="P9"/>
      <c r="Q9"/>
      <c r="R9"/>
    </row>
    <row r="10" spans="1:18">
      <c r="A10" s="92">
        <f>IF(Content!$E$1=1,B10,C10)</f>
        <v>6</v>
      </c>
      <c r="B10">
        <v>6</v>
      </c>
      <c r="C10">
        <v>6</v>
      </c>
      <c r="D10"/>
      <c r="E10"/>
      <c r="F10"/>
      <c r="G10"/>
      <c r="H10" s="1"/>
      <c r="I10" s="1"/>
      <c r="J10" s="1"/>
      <c r="K10" s="1"/>
      <c r="L10"/>
      <c r="M10"/>
      <c r="N10"/>
      <c r="O10"/>
      <c r="P10"/>
      <c r="Q10"/>
      <c r="R10"/>
    </row>
    <row r="11" spans="1:18">
      <c r="A11" s="92">
        <f>IF(Content!$E$1=1,B11,C11)</f>
        <v>7</v>
      </c>
      <c r="B11">
        <v>7</v>
      </c>
      <c r="C11">
        <v>7</v>
      </c>
      <c r="D11">
        <v>1.625</v>
      </c>
      <c r="E11"/>
      <c r="F11">
        <v>1.625</v>
      </c>
      <c r="G11"/>
      <c r="H11" s="1">
        <v>1.625</v>
      </c>
      <c r="I11" s="1"/>
      <c r="J11" s="1"/>
      <c r="K11" s="1"/>
      <c r="L11"/>
      <c r="M11"/>
      <c r="N11"/>
      <c r="O11"/>
      <c r="P11"/>
      <c r="Q11"/>
      <c r="R11"/>
    </row>
    <row r="12" spans="1:18">
      <c r="A12" s="92">
        <f>IF(Content!$E$1=1,B12,C12)</f>
        <v>8</v>
      </c>
      <c r="B12">
        <v>8</v>
      </c>
      <c r="C12">
        <v>8</v>
      </c>
      <c r="D12">
        <v>1.875</v>
      </c>
      <c r="E12"/>
      <c r="F12">
        <v>1.875</v>
      </c>
      <c r="G12"/>
      <c r="H12" s="1">
        <v>1.875</v>
      </c>
      <c r="I12" s="1"/>
      <c r="J12" s="1"/>
      <c r="K12" s="1"/>
      <c r="L12"/>
      <c r="M12"/>
      <c r="N12"/>
      <c r="O12"/>
      <c r="P12"/>
      <c r="Q12"/>
      <c r="R12"/>
    </row>
    <row r="13" spans="1:18">
      <c r="A13" s="92">
        <f>IF(Content!$E$1=1,B13,C13)</f>
        <v>9</v>
      </c>
      <c r="B13">
        <v>9</v>
      </c>
      <c r="C13">
        <v>9</v>
      </c>
      <c r="D13"/>
      <c r="E13"/>
      <c r="F13">
        <v>2.125</v>
      </c>
      <c r="G13"/>
      <c r="H13" s="1">
        <v>2.125</v>
      </c>
      <c r="I13" s="1"/>
      <c r="J13" s="1"/>
      <c r="K13" s="1"/>
      <c r="L13"/>
      <c r="M13"/>
      <c r="N13"/>
      <c r="O13"/>
      <c r="P13"/>
      <c r="Q13"/>
      <c r="R13"/>
    </row>
    <row r="14" spans="1:18">
      <c r="A14" s="92">
        <f>IF(Content!$E$1=1,B14,C14)</f>
        <v>10</v>
      </c>
      <c r="B14">
        <v>10</v>
      </c>
      <c r="C14">
        <v>10</v>
      </c>
      <c r="D14"/>
      <c r="E14"/>
      <c r="F14">
        <v>2.375</v>
      </c>
      <c r="G14"/>
      <c r="H14" s="1">
        <v>2.375</v>
      </c>
      <c r="I14" s="1"/>
      <c r="J14" s="1"/>
      <c r="K14" s="1"/>
      <c r="L14"/>
      <c r="M14"/>
      <c r="N14"/>
      <c r="O14"/>
      <c r="P14"/>
      <c r="Q14"/>
      <c r="R14"/>
    </row>
    <row r="15" spans="1:18">
      <c r="A15" s="92">
        <f>IF(Content!$E$1=1,B15,C15)</f>
        <v>11</v>
      </c>
      <c r="B15">
        <v>11</v>
      </c>
      <c r="C15">
        <v>11</v>
      </c>
      <c r="D15"/>
      <c r="E15"/>
      <c r="F15"/>
      <c r="G15"/>
      <c r="H15" s="1">
        <f>H14+0.25</f>
        <v>2.625</v>
      </c>
      <c r="I15" s="1"/>
      <c r="J15" s="1"/>
      <c r="K15" s="1"/>
      <c r="L15"/>
      <c r="M15"/>
      <c r="N15"/>
      <c r="O15"/>
      <c r="P15"/>
      <c r="Q15"/>
      <c r="R15"/>
    </row>
    <row r="16" spans="1:18">
      <c r="A16" s="92">
        <f>IF(Content!$E$1=1,B16,C16)</f>
        <v>12</v>
      </c>
      <c r="B16">
        <v>12</v>
      </c>
      <c r="C16">
        <v>12</v>
      </c>
      <c r="D16"/>
      <c r="E16"/>
      <c r="F16"/>
      <c r="G16"/>
      <c r="H16" s="1">
        <f>H15+0.25</f>
        <v>2.875</v>
      </c>
      <c r="I16" s="1"/>
      <c r="J16" s="1"/>
      <c r="K16" s="1"/>
      <c r="L16"/>
      <c r="M16"/>
      <c r="N16"/>
      <c r="O16"/>
      <c r="P16"/>
      <c r="Q16"/>
      <c r="R16"/>
    </row>
    <row r="17" spans="1:18">
      <c r="A17" s="92">
        <f>IF(Content!$E$1=1,B17,C17)</f>
        <v>13</v>
      </c>
      <c r="B17">
        <v>13</v>
      </c>
      <c r="C17">
        <v>13</v>
      </c>
      <c r="D17"/>
      <c r="E17"/>
      <c r="F17"/>
      <c r="G17"/>
      <c r="H17" s="1"/>
      <c r="I17" s="1"/>
      <c r="J17" s="1"/>
      <c r="K17" s="1"/>
      <c r="L17"/>
      <c r="M17"/>
      <c r="N17"/>
      <c r="O17"/>
      <c r="P17"/>
      <c r="Q17"/>
      <c r="R17"/>
    </row>
    <row r="18" spans="1:18">
      <c r="A18" s="78" t="str">
        <f>IF(Content!$E$1=1,B18,C18)</f>
        <v>Медіана (черв.)</v>
      </c>
      <c r="B18" s="1" t="s">
        <v>1332</v>
      </c>
      <c r="C18" s="1" t="s">
        <v>1333</v>
      </c>
      <c r="D18"/>
      <c r="E18">
        <v>0.125</v>
      </c>
      <c r="F18">
        <v>0.125</v>
      </c>
      <c r="G18">
        <v>0.125</v>
      </c>
      <c r="H18" s="1">
        <v>0.125</v>
      </c>
      <c r="I18" s="1">
        <v>0.125</v>
      </c>
      <c r="J18" s="1"/>
      <c r="K18" s="1"/>
      <c r="L18" s="78" t="str">
        <f>IF(Content!$E$1=1,L20,L21)</f>
        <v>* Світло-зелений колір позначає попереднє засідання (грудень), темно-зелений - поточне (червень).</v>
      </c>
      <c r="M18"/>
      <c r="N18"/>
      <c r="O18"/>
      <c r="P18"/>
      <c r="Q18"/>
      <c r="R18"/>
    </row>
    <row r="19" spans="1:18">
      <c r="A19" s="78" t="str">
        <f>IF(Content!$E$1=1,B19,C19)</f>
        <v>Медіана (груд.)</v>
      </c>
      <c r="B19" s="1" t="s">
        <v>1334</v>
      </c>
      <c r="C19" s="1" t="s">
        <v>1335</v>
      </c>
      <c r="D19">
        <v>1.625</v>
      </c>
      <c r="E19">
        <v>1.75</v>
      </c>
      <c r="F19">
        <v>1.875</v>
      </c>
      <c r="G19">
        <v>2</v>
      </c>
      <c r="H19" s="1">
        <v>2.125</v>
      </c>
      <c r="I19" s="1"/>
      <c r="J19" s="1"/>
      <c r="K19" s="1"/>
      <c r="L19" s="83" t="str">
        <f>IF(Content!$E$1=1,L22,L23)</f>
        <v>Джерело: ФРС.</v>
      </c>
      <c r="M19"/>
      <c r="N19"/>
      <c r="O19"/>
      <c r="P19"/>
      <c r="Q19" s="60"/>
      <c r="R19"/>
    </row>
    <row r="20" spans="1:18">
      <c r="B20" s="392"/>
      <c r="C20" s="392"/>
      <c r="D20" s="392"/>
      <c r="E20" s="392"/>
      <c r="F20" s="392"/>
      <c r="G20" s="1"/>
      <c r="H20" s="1"/>
      <c r="I20" s="1"/>
      <c r="J20" s="1"/>
      <c r="K20" s="1"/>
      <c r="L20" s="92" t="s">
        <v>1636</v>
      </c>
      <c r="M20"/>
      <c r="N20"/>
      <c r="O20"/>
      <c r="P20"/>
      <c r="Q20"/>
      <c r="R20"/>
    </row>
    <row r="21" spans="1:18">
      <c r="B21" s="392"/>
      <c r="C21" s="392"/>
      <c r="D21" s="392"/>
      <c r="E21" s="392"/>
      <c r="F21" s="392"/>
      <c r="G21" s="1"/>
      <c r="H21" s="1"/>
      <c r="I21" s="1"/>
      <c r="J21" s="1"/>
      <c r="K21" s="1"/>
      <c r="L21" s="92" t="s">
        <v>1637</v>
      </c>
      <c r="M21"/>
      <c r="N21"/>
      <c r="O21"/>
      <c r="P21"/>
      <c r="Q21"/>
      <c r="R21"/>
    </row>
    <row r="22" spans="1:18">
      <c r="A22" s="311"/>
      <c r="B22" s="191"/>
      <c r="C22" s="191"/>
      <c r="D22" s="191"/>
      <c r="E22" s="191"/>
      <c r="F22"/>
      <c r="G22" s="63"/>
      <c r="H22" s="1"/>
      <c r="I22" s="1"/>
      <c r="J22" s="1"/>
      <c r="K22" s="1"/>
      <c r="L22" s="2" t="s">
        <v>1338</v>
      </c>
      <c r="M22"/>
      <c r="N22"/>
      <c r="O22"/>
      <c r="P22"/>
      <c r="Q22"/>
      <c r="R22"/>
    </row>
    <row r="23" spans="1:18">
      <c r="A23" s="311"/>
      <c r="B23" s="191"/>
      <c r="C23" s="191"/>
      <c r="D23" s="191"/>
      <c r="E23" s="191"/>
      <c r="F23"/>
      <c r="G23"/>
      <c r="H23" s="1"/>
      <c r="I23" s="1"/>
      <c r="J23" s="1"/>
      <c r="K23" s="1"/>
      <c r="L23" s="2" t="s">
        <v>1339</v>
      </c>
      <c r="M23"/>
      <c r="N23"/>
      <c r="O23"/>
      <c r="P23"/>
      <c r="Q23"/>
      <c r="R23"/>
    </row>
    <row r="24" spans="1:18">
      <c r="A24" s="61"/>
      <c r="B24" s="191"/>
      <c r="C24" s="191"/>
      <c r="D24" s="191"/>
      <c r="E24" s="191"/>
      <c r="F24"/>
      <c r="G24"/>
      <c r="H24" s="1"/>
      <c r="I24" s="1"/>
      <c r="J24" s="1"/>
      <c r="K24" s="1"/>
      <c r="L24"/>
      <c r="M24"/>
      <c r="N24"/>
      <c r="O24"/>
      <c r="P24"/>
      <c r="Q24"/>
      <c r="R24"/>
    </row>
    <row r="25" spans="1:18">
      <c r="A25" s="61"/>
      <c r="B25" s="12"/>
      <c r="C25" s="12"/>
      <c r="D25" s="12"/>
      <c r="E25" s="12"/>
      <c r="F25"/>
      <c r="G25"/>
      <c r="H25" s="1"/>
      <c r="I25" s="1"/>
      <c r="J25" s="1"/>
      <c r="K25" s="1"/>
      <c r="L25" s="77"/>
      <c r="M25"/>
      <c r="N25"/>
      <c r="O25"/>
      <c r="P25"/>
      <c r="Q25"/>
      <c r="R25"/>
    </row>
    <row r="26" spans="1:18">
      <c r="A26" s="61"/>
      <c r="B26" s="190"/>
      <c r="C26" s="12"/>
      <c r="D26" s="12"/>
      <c r="E26"/>
      <c r="F26"/>
      <c r="G26"/>
      <c r="H26" s="1"/>
      <c r="I26" s="1"/>
      <c r="K26" s="538"/>
      <c r="L26" s="77"/>
      <c r="M26" s="77"/>
    </row>
    <row r="27" spans="1:18">
      <c r="A27" s="61"/>
      <c r="B27" s="190"/>
      <c r="C27" s="12"/>
      <c r="D27" s="12"/>
      <c r="E27"/>
      <c r="F27"/>
      <c r="G27"/>
      <c r="H27" s="1"/>
      <c r="I27" s="1"/>
      <c r="K27" s="538"/>
      <c r="L27" s="77"/>
      <c r="M27" s="77"/>
    </row>
    <row r="28" spans="1:18">
      <c r="A28" s="61"/>
      <c r="B28" s="190"/>
      <c r="C28" s="12"/>
      <c r="D28" s="12"/>
      <c r="E28"/>
      <c r="F28"/>
      <c r="G28"/>
      <c r="H28" s="1"/>
      <c r="I28" s="1"/>
      <c r="K28" s="538"/>
      <c r="M28" s="77"/>
    </row>
    <row r="29" spans="1:18">
      <c r="A29" s="61"/>
      <c r="K29" s="538"/>
      <c r="L29" s="77"/>
      <c r="M29" s="77"/>
    </row>
    <row r="30" spans="1:18">
      <c r="A30" s="61"/>
      <c r="K30" s="538"/>
      <c r="L30" s="77"/>
      <c r="M30" s="77"/>
    </row>
    <row r="31" spans="1:18">
      <c r="A31" s="61"/>
      <c r="K31" s="538"/>
      <c r="L31" s="77"/>
      <c r="M31" s="77"/>
    </row>
    <row r="32" spans="1:18">
      <c r="A32" s="61"/>
      <c r="K32" s="538"/>
      <c r="L32" s="77"/>
      <c r="M32" s="77"/>
    </row>
    <row r="33" spans="1:13">
      <c r="A33" s="61"/>
      <c r="K33" s="538"/>
      <c r="L33" s="77"/>
      <c r="M33" s="77"/>
    </row>
    <row r="34" spans="1:13">
      <c r="A34" s="61"/>
      <c r="K34" s="538"/>
      <c r="L34" s="77"/>
      <c r="M34" s="77"/>
    </row>
    <row r="35" spans="1:13">
      <c r="A35" s="61"/>
      <c r="K35" s="538"/>
      <c r="L35" s="77"/>
      <c r="M35" s="77"/>
    </row>
    <row r="36" spans="1:13">
      <c r="A36" s="61"/>
      <c r="K36" s="538"/>
      <c r="L36" s="77"/>
      <c r="M36" s="77"/>
    </row>
    <row r="37" spans="1:13">
      <c r="A37" s="61"/>
      <c r="K37" s="538"/>
      <c r="L37" s="77"/>
      <c r="M37" s="77"/>
    </row>
    <row r="38" spans="1:13">
      <c r="A38" s="61"/>
      <c r="K38" s="538"/>
      <c r="L38" s="77"/>
      <c r="M38" s="77"/>
    </row>
    <row r="39" spans="1:13">
      <c r="A39" s="61"/>
      <c r="K39" s="538"/>
      <c r="L39" s="77"/>
      <c r="M39" s="77"/>
    </row>
    <row r="40" spans="1:13">
      <c r="A40" s="61"/>
      <c r="K40" s="538"/>
      <c r="L40" s="77"/>
      <c r="M40" s="77"/>
    </row>
    <row r="41" spans="1:13">
      <c r="A41" s="61"/>
      <c r="K41" s="538"/>
      <c r="L41" s="77"/>
      <c r="M41" s="77"/>
    </row>
    <row r="42" spans="1:13">
      <c r="A42" s="61"/>
      <c r="K42" s="538"/>
      <c r="L42" s="77"/>
      <c r="M42" s="77"/>
    </row>
    <row r="43" spans="1:13">
      <c r="A43" s="61"/>
      <c r="K43" s="538"/>
      <c r="L43" s="77"/>
      <c r="M43" s="77"/>
    </row>
    <row r="44" spans="1:13">
      <c r="A44" s="61"/>
      <c r="K44" s="538"/>
      <c r="L44" s="77"/>
      <c r="M44" s="77"/>
    </row>
    <row r="45" spans="1:13">
      <c r="A45" s="61"/>
      <c r="K45" s="538"/>
      <c r="L45" s="77"/>
      <c r="M45" s="77"/>
    </row>
    <row r="46" spans="1:13">
      <c r="A46" s="61"/>
      <c r="K46" s="538"/>
      <c r="L46" s="77"/>
      <c r="M46" s="77"/>
    </row>
    <row r="47" spans="1:13">
      <c r="A47" s="61"/>
      <c r="K47" s="538"/>
      <c r="L47" s="77"/>
      <c r="M47" s="77"/>
    </row>
    <row r="48" spans="1:13">
      <c r="A48" s="61"/>
      <c r="K48" s="538"/>
      <c r="L48" s="77"/>
      <c r="M48" s="77"/>
    </row>
    <row r="49" spans="1:13">
      <c r="A49" s="61"/>
      <c r="K49" s="538"/>
      <c r="L49" s="77"/>
      <c r="M49" s="77"/>
    </row>
    <row r="50" spans="1:13">
      <c r="A50" s="61"/>
      <c r="K50" s="538"/>
      <c r="L50" s="77"/>
      <c r="M50" s="77"/>
    </row>
    <row r="51" spans="1:13">
      <c r="A51" s="61"/>
      <c r="K51" s="538"/>
      <c r="L51" s="77"/>
      <c r="M51" s="77"/>
    </row>
    <row r="52" spans="1:13">
      <c r="A52" s="61"/>
      <c r="K52" s="538"/>
      <c r="L52" s="77"/>
      <c r="M52" s="77"/>
    </row>
    <row r="53" spans="1:13">
      <c r="A53" s="61"/>
      <c r="K53" s="538"/>
      <c r="L53" s="77"/>
      <c r="M53" s="77"/>
    </row>
    <row r="54" spans="1:13">
      <c r="A54" s="61"/>
      <c r="K54" s="538"/>
      <c r="L54" s="77"/>
      <c r="M54" s="77"/>
    </row>
    <row r="55" spans="1:13">
      <c r="A55" s="61"/>
      <c r="K55" s="538"/>
      <c r="L55" s="77"/>
      <c r="M55" s="77"/>
    </row>
    <row r="56" spans="1:13">
      <c r="A56" s="61"/>
      <c r="K56" s="538"/>
      <c r="L56" s="77"/>
      <c r="M56" s="77"/>
    </row>
    <row r="57" spans="1:13">
      <c r="A57" s="61"/>
      <c r="K57" s="538"/>
      <c r="L57" s="77"/>
      <c r="M57" s="77"/>
    </row>
    <row r="58" spans="1:13">
      <c r="A58" s="61"/>
      <c r="K58" s="538"/>
      <c r="L58" s="77"/>
      <c r="M58" s="77"/>
    </row>
    <row r="59" spans="1:13">
      <c r="A59" s="61"/>
      <c r="K59" s="538"/>
      <c r="L59" s="77"/>
      <c r="M59" s="77"/>
    </row>
    <row r="60" spans="1:13">
      <c r="A60" s="61"/>
      <c r="K60" s="538"/>
      <c r="L60" s="77"/>
      <c r="M60" s="77"/>
    </row>
    <row r="61" spans="1:13">
      <c r="A61" s="61"/>
      <c r="K61" s="538"/>
      <c r="L61" s="77"/>
      <c r="M61" s="77"/>
    </row>
    <row r="62" spans="1:13">
      <c r="A62" s="61"/>
      <c r="K62" s="538"/>
      <c r="L62" s="77"/>
      <c r="M62" s="77"/>
    </row>
    <row r="63" spans="1:13">
      <c r="A63" s="61"/>
      <c r="K63" s="538"/>
      <c r="L63" s="77"/>
      <c r="M63" s="77"/>
    </row>
    <row r="64" spans="1:13">
      <c r="A64" s="61"/>
      <c r="K64" s="538"/>
      <c r="L64" s="77"/>
      <c r="M64" s="77"/>
    </row>
    <row r="65" spans="1:13">
      <c r="A65" s="61"/>
      <c r="K65" s="538"/>
      <c r="L65" s="77"/>
      <c r="M65" s="77"/>
    </row>
    <row r="66" spans="1:13">
      <c r="A66" s="61"/>
      <c r="K66" s="538"/>
      <c r="L66" s="77"/>
      <c r="M66" s="77"/>
    </row>
    <row r="67" spans="1:13">
      <c r="A67" s="61"/>
      <c r="K67" s="538"/>
      <c r="L67" s="77"/>
      <c r="M67" s="77"/>
    </row>
    <row r="68" spans="1:13">
      <c r="A68" s="61"/>
      <c r="K68" s="538"/>
      <c r="L68" s="77"/>
      <c r="M68" s="77"/>
    </row>
    <row r="69" spans="1:13">
      <c r="A69" s="61"/>
      <c r="K69" s="538"/>
      <c r="L69" s="77"/>
      <c r="M69" s="77"/>
    </row>
    <row r="70" spans="1:13">
      <c r="A70" s="61"/>
      <c r="K70" s="538"/>
      <c r="L70" s="77"/>
      <c r="M70" s="77"/>
    </row>
    <row r="71" spans="1:13">
      <c r="A71" s="61"/>
      <c r="K71" s="538"/>
      <c r="L71" s="77"/>
      <c r="M71" s="77"/>
    </row>
    <row r="72" spans="1:13">
      <c r="A72" s="61"/>
      <c r="K72" s="538"/>
      <c r="L72" s="77"/>
      <c r="M72" s="77"/>
    </row>
    <row r="73" spans="1:13">
      <c r="A73" s="61"/>
      <c r="K73" s="538"/>
      <c r="L73" s="77"/>
      <c r="M73" s="77"/>
    </row>
    <row r="74" spans="1:13">
      <c r="A74" s="61"/>
      <c r="K74" s="538"/>
      <c r="L74" s="77"/>
      <c r="M74" s="77"/>
    </row>
    <row r="75" spans="1:13">
      <c r="A75" s="61"/>
      <c r="K75" s="538"/>
      <c r="L75" s="77"/>
      <c r="M75" s="77"/>
    </row>
    <row r="76" spans="1:13">
      <c r="A76" s="61"/>
      <c r="K76" s="538"/>
      <c r="L76" s="77"/>
      <c r="M76" s="77"/>
    </row>
    <row r="77" spans="1:13">
      <c r="A77" s="61"/>
      <c r="K77" s="538"/>
      <c r="L77" s="77"/>
      <c r="M77" s="77"/>
    </row>
    <row r="78" spans="1:13">
      <c r="A78" s="61"/>
      <c r="K78" s="538"/>
      <c r="L78" s="77"/>
      <c r="M78" s="77"/>
    </row>
    <row r="79" spans="1:13">
      <c r="A79" s="61"/>
      <c r="K79" s="538"/>
      <c r="L79" s="77"/>
      <c r="M79" s="77"/>
    </row>
    <row r="80" spans="1:13">
      <c r="A80" s="61"/>
      <c r="K80" s="538"/>
      <c r="L80" s="77"/>
      <c r="M80" s="77"/>
    </row>
    <row r="81" spans="1:13">
      <c r="A81" s="61"/>
      <c r="K81" s="538"/>
      <c r="L81" s="77"/>
      <c r="M81" s="77"/>
    </row>
    <row r="82" spans="1:13">
      <c r="A82" s="61"/>
      <c r="K82" s="538"/>
      <c r="L82" s="77"/>
      <c r="M82" s="77"/>
    </row>
    <row r="83" spans="1:13">
      <c r="A83" s="61"/>
      <c r="K83" s="538"/>
      <c r="L83" s="77"/>
      <c r="M83" s="77"/>
    </row>
    <row r="84" spans="1:13">
      <c r="A84" s="61"/>
      <c r="K84" s="538"/>
      <c r="L84" s="77"/>
      <c r="M84" s="77"/>
    </row>
    <row r="85" spans="1:13">
      <c r="A85" s="61"/>
      <c r="K85" s="538"/>
      <c r="L85" s="77"/>
      <c r="M85" s="77"/>
    </row>
    <row r="86" spans="1:13">
      <c r="A86" s="61"/>
      <c r="K86" s="538"/>
      <c r="L86" s="77"/>
      <c r="M86" s="77"/>
    </row>
    <row r="87" spans="1:13">
      <c r="A87" s="61"/>
      <c r="K87" s="538"/>
      <c r="L87" s="77"/>
      <c r="M87" s="77"/>
    </row>
    <row r="88" spans="1:13">
      <c r="A88" s="61"/>
      <c r="K88" s="538"/>
      <c r="L88" s="77"/>
      <c r="M88" s="77"/>
    </row>
    <row r="89" spans="1:13">
      <c r="A89" s="61"/>
      <c r="K89" s="538"/>
      <c r="L89" s="77"/>
      <c r="M89" s="77"/>
    </row>
    <row r="90" spans="1:13">
      <c r="A90" s="61"/>
      <c r="K90" s="538"/>
      <c r="L90" s="77"/>
      <c r="M90" s="77"/>
    </row>
    <row r="91" spans="1:13">
      <c r="A91" s="61"/>
      <c r="K91" s="538"/>
      <c r="L91" s="77"/>
      <c r="M91" s="77"/>
    </row>
    <row r="92" spans="1:13">
      <c r="A92" s="61"/>
      <c r="K92" s="538"/>
      <c r="L92" s="77"/>
      <c r="M92" s="77"/>
    </row>
    <row r="93" spans="1:13">
      <c r="A93" s="61"/>
      <c r="K93" s="538"/>
      <c r="L93" s="77"/>
      <c r="M93" s="77"/>
    </row>
    <row r="94" spans="1:13">
      <c r="A94" s="61"/>
      <c r="K94" s="538"/>
      <c r="L94" s="77"/>
      <c r="M94" s="77"/>
    </row>
    <row r="95" spans="1:13">
      <c r="A95" s="61"/>
      <c r="K95" s="538"/>
      <c r="L95" s="77"/>
      <c r="M95" s="77"/>
    </row>
    <row r="96" spans="1:13">
      <c r="A96" s="61"/>
      <c r="K96" s="538"/>
      <c r="L96" s="77"/>
      <c r="M96" s="77"/>
    </row>
    <row r="97" spans="1:13">
      <c r="A97" s="61"/>
      <c r="K97" s="538"/>
      <c r="L97" s="77"/>
      <c r="M97" s="77"/>
    </row>
    <row r="98" spans="1:13">
      <c r="A98" s="61"/>
      <c r="K98" s="538"/>
      <c r="L98" s="77"/>
      <c r="M98" s="77"/>
    </row>
    <row r="99" spans="1:13">
      <c r="A99" s="61"/>
      <c r="K99" s="538"/>
      <c r="L99" s="77"/>
      <c r="M99" s="77"/>
    </row>
    <row r="100" spans="1:13">
      <c r="A100" s="61"/>
      <c r="K100" s="538"/>
      <c r="L100" s="77"/>
      <c r="M100" s="77"/>
    </row>
    <row r="101" spans="1:13">
      <c r="A101" s="61"/>
      <c r="K101" s="538"/>
      <c r="L101" s="77"/>
      <c r="M101" s="77"/>
    </row>
    <row r="102" spans="1:13">
      <c r="A102" s="61"/>
      <c r="K102" s="538"/>
      <c r="L102" s="77"/>
      <c r="M102" s="77"/>
    </row>
    <row r="103" spans="1:13">
      <c r="A103" s="61"/>
      <c r="K103" s="538"/>
      <c r="L103" s="77"/>
      <c r="M103" s="77"/>
    </row>
    <row r="104" spans="1:13">
      <c r="A104" s="61"/>
      <c r="K104" s="538"/>
      <c r="L104" s="77"/>
      <c r="M104" s="77"/>
    </row>
    <row r="105" spans="1:13">
      <c r="A105" s="61"/>
      <c r="K105" s="538"/>
      <c r="L105" s="77"/>
      <c r="M105" s="77"/>
    </row>
    <row r="106" spans="1:13">
      <c r="A106" s="61"/>
      <c r="K106" s="538"/>
      <c r="L106" s="77"/>
      <c r="M106" s="77"/>
    </row>
    <row r="107" spans="1:13">
      <c r="A107" s="61"/>
      <c r="K107" s="538"/>
      <c r="L107" s="77"/>
      <c r="M107" s="77"/>
    </row>
    <row r="108" spans="1:13">
      <c r="A108" s="61"/>
      <c r="K108" s="538"/>
      <c r="L108" s="77"/>
      <c r="M108" s="77"/>
    </row>
    <row r="109" spans="1:13">
      <c r="A109" s="61"/>
      <c r="K109" s="538"/>
      <c r="L109" s="77"/>
      <c r="M109" s="77"/>
    </row>
    <row r="110" spans="1:13">
      <c r="A110" s="61"/>
      <c r="K110" s="538"/>
      <c r="L110" s="77"/>
      <c r="M110" s="77"/>
    </row>
    <row r="111" spans="1:13">
      <c r="A111" s="61"/>
      <c r="K111" s="538"/>
      <c r="L111" s="77"/>
      <c r="M111" s="77"/>
    </row>
    <row r="112" spans="1:13">
      <c r="A112" s="61"/>
      <c r="K112" s="538"/>
      <c r="L112" s="77"/>
      <c r="M112" s="77"/>
    </row>
    <row r="113" spans="1:13">
      <c r="A113" s="61"/>
      <c r="K113" s="538"/>
      <c r="L113" s="77"/>
      <c r="M113" s="77"/>
    </row>
    <row r="114" spans="1:13">
      <c r="A114" s="61"/>
      <c r="K114" s="538"/>
      <c r="L114" s="77"/>
      <c r="M114" s="77"/>
    </row>
    <row r="115" spans="1:13">
      <c r="A115" s="61"/>
      <c r="K115" s="538"/>
      <c r="L115" s="77"/>
      <c r="M115" s="77"/>
    </row>
    <row r="116" spans="1:13">
      <c r="A116" s="61"/>
      <c r="K116" s="538"/>
      <c r="L116" s="77"/>
      <c r="M116" s="77"/>
    </row>
    <row r="117" spans="1:13">
      <c r="A117" s="61"/>
      <c r="K117" s="538"/>
      <c r="L117" s="77"/>
      <c r="M117" s="77"/>
    </row>
    <row r="118" spans="1:13">
      <c r="A118" s="61"/>
      <c r="K118" s="538"/>
      <c r="L118" s="77"/>
      <c r="M118" s="77"/>
    </row>
    <row r="119" spans="1:13">
      <c r="A119" s="61"/>
      <c r="K119" s="538"/>
      <c r="L119" s="77"/>
      <c r="M119" s="77"/>
    </row>
    <row r="120" spans="1:13">
      <c r="A120" s="61"/>
      <c r="K120" s="538"/>
      <c r="L120" s="77"/>
      <c r="M120" s="77"/>
    </row>
    <row r="121" spans="1:13">
      <c r="A121" s="61"/>
      <c r="K121" s="538"/>
      <c r="L121" s="77"/>
      <c r="M121" s="77"/>
    </row>
    <row r="122" spans="1:13">
      <c r="A122" s="61"/>
      <c r="K122" s="538"/>
      <c r="L122" s="77"/>
      <c r="M122" s="77"/>
    </row>
    <row r="123" spans="1:13">
      <c r="A123" s="61"/>
      <c r="K123" s="538"/>
      <c r="L123" s="77"/>
      <c r="M123" s="77"/>
    </row>
    <row r="124" spans="1:13">
      <c r="A124" s="61"/>
      <c r="K124" s="538"/>
      <c r="L124" s="77"/>
      <c r="M124" s="77"/>
    </row>
    <row r="125" spans="1:13">
      <c r="A125" s="61"/>
      <c r="K125" s="538"/>
      <c r="L125" s="77"/>
      <c r="M125" s="77"/>
    </row>
    <row r="126" spans="1:13">
      <c r="A126" s="61"/>
      <c r="K126" s="538"/>
      <c r="L126" s="77"/>
      <c r="M126" s="77"/>
    </row>
    <row r="127" spans="1:13">
      <c r="A127" s="61"/>
      <c r="K127" s="538"/>
      <c r="L127" s="77"/>
      <c r="M127" s="77"/>
    </row>
    <row r="128" spans="1:13">
      <c r="A128" s="61"/>
      <c r="K128" s="538"/>
      <c r="L128" s="77"/>
      <c r="M128" s="77"/>
    </row>
    <row r="129" spans="1:13">
      <c r="A129" s="61"/>
      <c r="K129" s="538"/>
      <c r="L129" s="77"/>
      <c r="M129" s="77"/>
    </row>
    <row r="130" spans="1:13">
      <c r="A130" s="61"/>
      <c r="K130" s="538"/>
      <c r="L130" s="77"/>
      <c r="M130" s="77"/>
    </row>
    <row r="131" spans="1:13">
      <c r="A131" s="61"/>
      <c r="K131" s="538"/>
      <c r="L131" s="77"/>
      <c r="M131" s="77"/>
    </row>
    <row r="132" spans="1:13">
      <c r="A132" s="61"/>
      <c r="K132" s="538"/>
      <c r="L132" s="77"/>
      <c r="M132" s="77"/>
    </row>
    <row r="133" spans="1:13">
      <c r="A133" s="61"/>
      <c r="K133" s="538"/>
      <c r="L133" s="77"/>
      <c r="M133" s="77"/>
    </row>
    <row r="134" spans="1:13">
      <c r="A134" s="61"/>
      <c r="K134" s="538"/>
      <c r="L134" s="77"/>
      <c r="M134" s="77"/>
    </row>
    <row r="135" spans="1:13">
      <c r="A135" s="61"/>
      <c r="K135" s="538"/>
      <c r="L135" s="77"/>
      <c r="M135" s="77"/>
    </row>
    <row r="136" spans="1:13">
      <c r="A136" s="61"/>
      <c r="K136" s="538"/>
      <c r="L136" s="77"/>
      <c r="M136" s="77"/>
    </row>
    <row r="137" spans="1:13">
      <c r="A137" s="61"/>
      <c r="K137" s="538"/>
      <c r="L137" s="77"/>
      <c r="M137" s="77"/>
    </row>
    <row r="138" spans="1:13">
      <c r="A138" s="61"/>
      <c r="K138" s="538"/>
      <c r="L138" s="77"/>
      <c r="M138" s="77"/>
    </row>
    <row r="139" spans="1:13">
      <c r="A139" s="61"/>
      <c r="K139" s="538"/>
      <c r="L139" s="77"/>
      <c r="M139" s="77"/>
    </row>
    <row r="140" spans="1:13">
      <c r="A140" s="61"/>
      <c r="K140" s="538"/>
      <c r="L140" s="77"/>
      <c r="M140" s="77"/>
    </row>
    <row r="141" spans="1:13">
      <c r="A141" s="61"/>
      <c r="K141" s="538"/>
      <c r="L141" s="77"/>
      <c r="M141" s="77"/>
    </row>
    <row r="142" spans="1:13">
      <c r="A142" s="61"/>
      <c r="K142" s="538"/>
      <c r="L142" s="77"/>
      <c r="M142" s="77"/>
    </row>
    <row r="143" spans="1:13">
      <c r="A143" s="61"/>
      <c r="K143" s="538"/>
      <c r="L143" s="77"/>
      <c r="M143" s="77"/>
    </row>
    <row r="144" spans="1:13">
      <c r="A144" s="61"/>
      <c r="K144" s="538"/>
      <c r="L144" s="77"/>
      <c r="M144" s="77"/>
    </row>
    <row r="145" spans="1:13">
      <c r="A145" s="61"/>
      <c r="K145" s="538"/>
      <c r="L145" s="77"/>
      <c r="M145" s="77"/>
    </row>
    <row r="146" spans="1:13">
      <c r="A146" s="61"/>
      <c r="K146" s="538"/>
      <c r="L146" s="77"/>
      <c r="M146" s="77"/>
    </row>
    <row r="147" spans="1:13">
      <c r="A147" s="61"/>
      <c r="K147" s="538"/>
      <c r="L147" s="77"/>
      <c r="M147" s="77"/>
    </row>
    <row r="148" spans="1:13">
      <c r="A148" s="61"/>
      <c r="K148" s="538"/>
      <c r="L148" s="77"/>
      <c r="M148" s="77"/>
    </row>
    <row r="149" spans="1:13">
      <c r="A149" s="61"/>
      <c r="K149" s="538"/>
      <c r="L149" s="77"/>
      <c r="M149" s="77"/>
    </row>
    <row r="150" spans="1:13">
      <c r="A150" s="61"/>
      <c r="K150" s="538"/>
      <c r="L150" s="77"/>
      <c r="M150" s="77"/>
    </row>
    <row r="151" spans="1:13">
      <c r="A151" s="61"/>
      <c r="K151" s="538"/>
      <c r="L151" s="77"/>
      <c r="M151" s="77"/>
    </row>
    <row r="152" spans="1:13">
      <c r="A152" s="61"/>
      <c r="K152" s="538"/>
      <c r="L152" s="77"/>
      <c r="M152" s="77"/>
    </row>
    <row r="153" spans="1:13">
      <c r="A153" s="61"/>
      <c r="K153" s="538"/>
      <c r="L153" s="77"/>
      <c r="M153" s="77"/>
    </row>
    <row r="154" spans="1:13">
      <c r="A154" s="61"/>
      <c r="K154" s="538"/>
      <c r="L154" s="77"/>
      <c r="M154" s="77"/>
    </row>
    <row r="155" spans="1:13">
      <c r="A155" s="61"/>
      <c r="K155" s="538"/>
      <c r="L155" s="77"/>
      <c r="M155" s="77"/>
    </row>
    <row r="156" spans="1:13">
      <c r="A156" s="61"/>
      <c r="K156" s="538"/>
      <c r="L156" s="77"/>
      <c r="M156" s="77"/>
    </row>
    <row r="157" spans="1:13">
      <c r="A157" s="61"/>
      <c r="K157" s="538"/>
      <c r="L157" s="77"/>
      <c r="M157" s="77"/>
    </row>
    <row r="158" spans="1:13">
      <c r="A158" s="61"/>
      <c r="K158" s="538"/>
      <c r="L158" s="77"/>
      <c r="M158" s="77"/>
    </row>
    <row r="159" spans="1:13">
      <c r="A159" s="61"/>
      <c r="K159" s="538"/>
      <c r="L159" s="77"/>
      <c r="M159" s="77"/>
    </row>
    <row r="160" spans="1:13">
      <c r="A160" s="61"/>
      <c r="K160" s="538"/>
      <c r="L160" s="77"/>
      <c r="M160" s="77"/>
    </row>
    <row r="161" spans="1:13">
      <c r="A161" s="61"/>
      <c r="K161" s="538"/>
      <c r="L161" s="77"/>
      <c r="M161" s="77"/>
    </row>
    <row r="162" spans="1:13">
      <c r="A162" s="61"/>
      <c r="K162" s="538"/>
      <c r="L162" s="77"/>
      <c r="M162" s="77"/>
    </row>
    <row r="163" spans="1:13">
      <c r="A163" s="61"/>
      <c r="K163" s="538"/>
      <c r="L163" s="77"/>
      <c r="M163" s="77"/>
    </row>
    <row r="164" spans="1:13">
      <c r="A164" s="61"/>
      <c r="K164" s="538"/>
      <c r="L164" s="77"/>
      <c r="M164" s="77"/>
    </row>
    <row r="165" spans="1:13">
      <c r="A165" s="61"/>
      <c r="K165" s="538"/>
      <c r="L165" s="77"/>
      <c r="M165" s="77"/>
    </row>
    <row r="166" spans="1:13">
      <c r="A166" s="61"/>
      <c r="K166" s="538"/>
      <c r="L166" s="77"/>
      <c r="M166" s="77"/>
    </row>
    <row r="167" spans="1:13">
      <c r="A167" s="61"/>
      <c r="K167" s="538"/>
      <c r="L167" s="77"/>
      <c r="M167" s="77"/>
    </row>
    <row r="168" spans="1:13">
      <c r="A168" s="61"/>
      <c r="K168" s="538"/>
      <c r="L168" s="77"/>
      <c r="M168" s="77"/>
    </row>
    <row r="169" spans="1:13">
      <c r="A169" s="61"/>
      <c r="K169" s="538"/>
      <c r="L169" s="77"/>
      <c r="M169" s="77"/>
    </row>
    <row r="170" spans="1:13">
      <c r="A170" s="61"/>
      <c r="K170" s="538"/>
      <c r="L170" s="77"/>
      <c r="M170" s="77"/>
    </row>
    <row r="171" spans="1:13">
      <c r="A171" s="61"/>
      <c r="K171" s="538"/>
      <c r="L171" s="77"/>
      <c r="M171" s="77"/>
    </row>
    <row r="172" spans="1:13">
      <c r="A172" s="61"/>
      <c r="K172" s="538"/>
      <c r="L172" s="77"/>
      <c r="M172" s="77"/>
    </row>
    <row r="173" spans="1:13">
      <c r="A173" s="61"/>
      <c r="K173" s="538"/>
      <c r="L173" s="77"/>
      <c r="M173" s="77"/>
    </row>
    <row r="174" spans="1:13">
      <c r="A174" s="61"/>
      <c r="K174" s="538"/>
      <c r="L174" s="77"/>
      <c r="M174" s="77"/>
    </row>
    <row r="175" spans="1:13">
      <c r="A175" s="61"/>
      <c r="K175" s="538"/>
      <c r="L175" s="77"/>
      <c r="M175" s="77"/>
    </row>
    <row r="176" spans="1:13">
      <c r="A176" s="61"/>
      <c r="K176" s="538"/>
      <c r="L176" s="77"/>
      <c r="M176" s="77"/>
    </row>
    <row r="177" spans="1:13">
      <c r="A177" s="61"/>
      <c r="K177" s="538"/>
      <c r="L177" s="77"/>
      <c r="M177" s="77"/>
    </row>
    <row r="178" spans="1:13">
      <c r="A178" s="61"/>
      <c r="K178" s="538"/>
      <c r="L178" s="77"/>
      <c r="M178" s="77"/>
    </row>
    <row r="179" spans="1:13">
      <c r="A179" s="61"/>
      <c r="K179" s="538"/>
      <c r="L179" s="77"/>
      <c r="M179" s="77"/>
    </row>
    <row r="180" spans="1:13">
      <c r="A180" s="61"/>
      <c r="K180" s="538"/>
      <c r="L180" s="77"/>
      <c r="M180" s="77"/>
    </row>
    <row r="181" spans="1:13">
      <c r="A181" s="61"/>
      <c r="K181" s="538"/>
      <c r="L181" s="77"/>
      <c r="M181" s="77"/>
    </row>
    <row r="182" spans="1:13">
      <c r="A182" s="61"/>
      <c r="K182" s="538"/>
      <c r="L182" s="77"/>
      <c r="M182" s="77"/>
    </row>
    <row r="183" spans="1:13">
      <c r="A183" s="61"/>
      <c r="K183" s="538"/>
      <c r="L183" s="77"/>
      <c r="M183" s="77"/>
    </row>
    <row r="184" spans="1:13">
      <c r="A184" s="61"/>
      <c r="K184" s="538"/>
      <c r="L184" s="77"/>
      <c r="M184" s="77"/>
    </row>
    <row r="185" spans="1:13">
      <c r="A185" s="61"/>
      <c r="K185" s="538"/>
      <c r="L185" s="77"/>
      <c r="M185" s="77"/>
    </row>
    <row r="186" spans="1:13">
      <c r="A186" s="61"/>
      <c r="K186" s="538"/>
      <c r="L186" s="77"/>
      <c r="M186" s="77"/>
    </row>
    <row r="187" spans="1:13">
      <c r="A187" s="61"/>
      <c r="K187" s="538"/>
      <c r="L187" s="77"/>
      <c r="M187" s="77"/>
    </row>
    <row r="188" spans="1:13">
      <c r="A188" s="61"/>
      <c r="K188" s="538"/>
      <c r="L188" s="77"/>
      <c r="M188" s="77"/>
    </row>
    <row r="189" spans="1:13">
      <c r="A189" s="61"/>
      <c r="K189" s="538"/>
      <c r="L189" s="77"/>
      <c r="M189" s="77"/>
    </row>
    <row r="190" spans="1:13">
      <c r="A190" s="61"/>
      <c r="K190" s="538"/>
      <c r="L190" s="77"/>
      <c r="M190" s="77"/>
    </row>
    <row r="191" spans="1:13">
      <c r="A191" s="61"/>
      <c r="K191" s="538"/>
      <c r="L191" s="77"/>
      <c r="M191" s="77"/>
    </row>
    <row r="192" spans="1:13">
      <c r="A192" s="61"/>
      <c r="K192" s="538"/>
      <c r="L192" s="77"/>
      <c r="M192" s="77"/>
    </row>
    <row r="193" spans="1:13">
      <c r="A193" s="61"/>
      <c r="K193" s="538"/>
      <c r="L193" s="77"/>
      <c r="M193" s="77"/>
    </row>
    <row r="194" spans="1:13">
      <c r="A194" s="61"/>
      <c r="K194" s="538"/>
      <c r="L194" s="77"/>
      <c r="M194" s="77"/>
    </row>
    <row r="195" spans="1:13">
      <c r="A195" s="61"/>
      <c r="K195" s="538"/>
      <c r="L195" s="77"/>
      <c r="M195" s="77"/>
    </row>
    <row r="196" spans="1:13">
      <c r="A196" s="61"/>
      <c r="K196" s="538"/>
      <c r="L196" s="77"/>
      <c r="M196" s="77"/>
    </row>
    <row r="197" spans="1:13">
      <c r="A197" s="61"/>
      <c r="K197" s="538"/>
      <c r="L197" s="77"/>
      <c r="M197" s="77"/>
    </row>
    <row r="198" spans="1:13">
      <c r="A198" s="61"/>
      <c r="K198" s="538"/>
      <c r="L198" s="77"/>
      <c r="M198" s="77"/>
    </row>
    <row r="199" spans="1:13">
      <c r="A199" s="61"/>
      <c r="K199" s="538"/>
      <c r="L199" s="77"/>
      <c r="M199" s="77"/>
    </row>
    <row r="200" spans="1:13">
      <c r="A200" s="61"/>
      <c r="K200" s="538"/>
      <c r="L200" s="77"/>
      <c r="M200" s="77"/>
    </row>
    <row r="201" spans="1:13">
      <c r="A201" s="61"/>
      <c r="K201" s="538"/>
      <c r="L201" s="77"/>
      <c r="M201" s="77"/>
    </row>
    <row r="202" spans="1:13">
      <c r="A202" s="61"/>
      <c r="K202" s="538"/>
      <c r="L202" s="77"/>
      <c r="M202" s="77"/>
    </row>
    <row r="203" spans="1:13">
      <c r="A203" s="61"/>
      <c r="K203" s="538"/>
      <c r="L203" s="77"/>
      <c r="M203" s="77"/>
    </row>
    <row r="204" spans="1:13">
      <c r="A204" s="61"/>
      <c r="K204" s="538"/>
      <c r="L204" s="77"/>
      <c r="M204" s="77"/>
    </row>
    <row r="205" spans="1:13">
      <c r="A205" s="61"/>
      <c r="K205" s="538"/>
      <c r="L205" s="77"/>
      <c r="M205" s="77"/>
    </row>
    <row r="206" spans="1:13">
      <c r="A206" s="61"/>
      <c r="K206" s="538"/>
      <c r="L206" s="77"/>
      <c r="M206" s="77"/>
    </row>
    <row r="207" spans="1:13">
      <c r="A207" s="61"/>
      <c r="K207" s="538"/>
      <c r="L207" s="77"/>
      <c r="M207" s="77"/>
    </row>
    <row r="208" spans="1:13">
      <c r="A208" s="61"/>
      <c r="K208" s="538"/>
      <c r="L208" s="77"/>
      <c r="M208" s="77"/>
    </row>
    <row r="209" spans="1:13">
      <c r="A209" s="61"/>
      <c r="K209" s="538"/>
      <c r="L209" s="77"/>
      <c r="M209" s="77"/>
    </row>
    <row r="210" spans="1:13">
      <c r="A210" s="61"/>
      <c r="K210" s="538"/>
      <c r="L210" s="77"/>
      <c r="M210" s="77"/>
    </row>
    <row r="211" spans="1:13">
      <c r="A211" s="61"/>
      <c r="K211" s="538"/>
      <c r="L211" s="77"/>
      <c r="M211" s="77"/>
    </row>
    <row r="212" spans="1:13">
      <c r="A212" s="61"/>
      <c r="K212" s="538"/>
      <c r="L212" s="77"/>
      <c r="M212" s="77"/>
    </row>
    <row r="213" spans="1:13">
      <c r="A213" s="61"/>
      <c r="K213" s="538"/>
      <c r="L213" s="77"/>
      <c r="M213" s="77"/>
    </row>
    <row r="214" spans="1:13">
      <c r="A214" s="61"/>
      <c r="K214" s="538"/>
      <c r="L214" s="77"/>
      <c r="M214" s="77"/>
    </row>
    <row r="215" spans="1:13">
      <c r="A215" s="61"/>
      <c r="K215" s="538"/>
      <c r="L215" s="77"/>
      <c r="M215" s="77"/>
    </row>
    <row r="216" spans="1:13">
      <c r="A216" s="61"/>
      <c r="K216" s="538"/>
      <c r="L216" s="77"/>
      <c r="M216" s="77"/>
    </row>
    <row r="217" spans="1:13">
      <c r="A217" s="61"/>
      <c r="K217" s="538"/>
      <c r="L217" s="77"/>
      <c r="M217" s="77"/>
    </row>
    <row r="218" spans="1:13">
      <c r="A218" s="61"/>
      <c r="K218" s="538"/>
      <c r="L218" s="77"/>
      <c r="M218" s="77"/>
    </row>
    <row r="219" spans="1:13">
      <c r="A219" s="61"/>
      <c r="K219" s="538"/>
      <c r="L219" s="77"/>
      <c r="M219" s="77"/>
    </row>
    <row r="220" spans="1:13">
      <c r="A220" s="61"/>
      <c r="K220" s="538"/>
      <c r="L220" s="77"/>
      <c r="M220" s="77"/>
    </row>
    <row r="221" spans="1:13">
      <c r="A221" s="61"/>
      <c r="K221" s="538"/>
      <c r="L221" s="77"/>
      <c r="M221" s="77"/>
    </row>
    <row r="222" spans="1:13">
      <c r="A222" s="61"/>
      <c r="K222" s="538"/>
      <c r="L222" s="77"/>
      <c r="M222" s="77"/>
    </row>
    <row r="223" spans="1:13">
      <c r="A223" s="61"/>
      <c r="K223" s="538"/>
      <c r="L223" s="77"/>
      <c r="M223" s="77"/>
    </row>
    <row r="224" spans="1:13">
      <c r="A224" s="61"/>
      <c r="K224" s="538"/>
      <c r="L224" s="77"/>
      <c r="M224" s="77"/>
    </row>
    <row r="225" spans="1:13">
      <c r="A225" s="61"/>
      <c r="K225" s="538"/>
      <c r="L225" s="77"/>
      <c r="M225" s="77"/>
    </row>
    <row r="226" spans="1:13">
      <c r="A226" s="61"/>
      <c r="K226" s="538"/>
      <c r="L226" s="77"/>
      <c r="M226" s="77"/>
    </row>
    <row r="227" spans="1:13">
      <c r="A227" s="61"/>
      <c r="K227" s="538"/>
      <c r="L227" s="77"/>
      <c r="M227" s="77"/>
    </row>
    <row r="228" spans="1:13">
      <c r="A228" s="61"/>
      <c r="K228" s="538"/>
      <c r="L228" s="77"/>
      <c r="M228" s="77"/>
    </row>
    <row r="229" spans="1:13">
      <c r="A229" s="61"/>
      <c r="K229" s="538"/>
      <c r="L229" s="77"/>
      <c r="M229" s="77"/>
    </row>
    <row r="230" spans="1:13">
      <c r="A230" s="61"/>
      <c r="K230" s="538"/>
      <c r="L230" s="77"/>
      <c r="M230" s="77"/>
    </row>
    <row r="231" spans="1:13">
      <c r="A231" s="61"/>
      <c r="K231" s="538"/>
      <c r="L231" s="77"/>
      <c r="M231" s="77"/>
    </row>
    <row r="232" spans="1:13">
      <c r="A232" s="61"/>
      <c r="K232" s="538"/>
      <c r="L232" s="77"/>
      <c r="M232" s="77"/>
    </row>
    <row r="233" spans="1:13">
      <c r="A233" s="61"/>
      <c r="K233" s="538"/>
      <c r="L233" s="77"/>
      <c r="M233" s="77"/>
    </row>
    <row r="234" spans="1:13">
      <c r="A234" s="61"/>
      <c r="K234" s="538"/>
      <c r="L234" s="77"/>
      <c r="M234" s="77"/>
    </row>
    <row r="235" spans="1:13">
      <c r="A235" s="61"/>
      <c r="K235" s="538"/>
      <c r="L235" s="77"/>
      <c r="M235" s="77"/>
    </row>
    <row r="236" spans="1:13">
      <c r="A236" s="61"/>
      <c r="K236" s="538"/>
      <c r="L236" s="77"/>
      <c r="M236" s="77"/>
    </row>
    <row r="237" spans="1:13">
      <c r="A237" s="61"/>
      <c r="K237" s="538"/>
      <c r="L237" s="77"/>
      <c r="M237" s="77"/>
    </row>
    <row r="238" spans="1:13">
      <c r="A238" s="61"/>
      <c r="K238" s="538"/>
      <c r="L238" s="77"/>
      <c r="M238" s="77"/>
    </row>
    <row r="239" spans="1:13">
      <c r="A239" s="61"/>
      <c r="K239" s="538"/>
      <c r="L239" s="77"/>
      <c r="M239" s="77"/>
    </row>
    <row r="240" spans="1:13">
      <c r="A240" s="61"/>
      <c r="K240" s="538"/>
      <c r="L240" s="77"/>
      <c r="M240" s="77"/>
    </row>
    <row r="241" spans="1:13">
      <c r="A241" s="61"/>
      <c r="K241" s="538"/>
      <c r="L241" s="77"/>
      <c r="M241" s="77"/>
    </row>
    <row r="242" spans="1:13">
      <c r="A242" s="61"/>
      <c r="K242" s="538"/>
      <c r="L242" s="77"/>
      <c r="M242" s="77"/>
    </row>
    <row r="243" spans="1:13">
      <c r="A243" s="61"/>
      <c r="K243" s="538"/>
      <c r="L243" s="77"/>
      <c r="M243" s="77"/>
    </row>
    <row r="244" spans="1:13">
      <c r="A244" s="61"/>
      <c r="K244" s="538"/>
      <c r="L244" s="77"/>
      <c r="M244" s="77"/>
    </row>
    <row r="245" spans="1:13">
      <c r="A245" s="61"/>
      <c r="K245" s="538"/>
      <c r="L245" s="77"/>
      <c r="M245" s="77"/>
    </row>
    <row r="246" spans="1:13">
      <c r="A246" s="61"/>
      <c r="K246" s="538"/>
      <c r="L246" s="77"/>
      <c r="M246" s="77"/>
    </row>
    <row r="247" spans="1:13">
      <c r="A247" s="61"/>
      <c r="K247" s="538"/>
      <c r="L247" s="77"/>
      <c r="M247" s="77"/>
    </row>
    <row r="248" spans="1:13">
      <c r="A248" s="61"/>
      <c r="K248" s="538"/>
      <c r="L248" s="77"/>
      <c r="M248" s="77"/>
    </row>
    <row r="249" spans="1:13">
      <c r="A249" s="61"/>
      <c r="K249" s="538"/>
      <c r="L249" s="77"/>
      <c r="M249" s="77"/>
    </row>
    <row r="250" spans="1:13">
      <c r="A250" s="61"/>
      <c r="K250" s="538"/>
      <c r="L250" s="77"/>
      <c r="M250" s="77"/>
    </row>
    <row r="251" spans="1:13">
      <c r="A251" s="61"/>
      <c r="K251" s="538"/>
      <c r="L251" s="77"/>
      <c r="M251" s="77"/>
    </row>
    <row r="252" spans="1:13">
      <c r="A252" s="61"/>
      <c r="K252" s="538"/>
      <c r="L252" s="77"/>
      <c r="M252" s="77"/>
    </row>
    <row r="253" spans="1:13">
      <c r="A253" s="61"/>
      <c r="K253" s="538"/>
      <c r="L253" s="77"/>
      <c r="M253" s="77"/>
    </row>
    <row r="254" spans="1:13">
      <c r="A254" s="61"/>
      <c r="K254" s="538"/>
      <c r="L254" s="77"/>
      <c r="M254" s="77"/>
    </row>
    <row r="255" spans="1:13">
      <c r="A255" s="61"/>
      <c r="K255" s="538"/>
      <c r="L255" s="77"/>
      <c r="M255" s="77"/>
    </row>
    <row r="256" spans="1:13">
      <c r="A256" s="61"/>
      <c r="K256" s="538"/>
      <c r="L256" s="77"/>
      <c r="M256" s="77"/>
    </row>
    <row r="257" spans="1:13">
      <c r="A257" s="61"/>
      <c r="K257" s="538"/>
      <c r="L257" s="77"/>
      <c r="M257" s="77"/>
    </row>
    <row r="258" spans="1:13">
      <c r="A258" s="61"/>
      <c r="K258" s="538"/>
      <c r="L258" s="77"/>
      <c r="M258" s="77"/>
    </row>
    <row r="259" spans="1:13">
      <c r="A259" s="61"/>
      <c r="K259" s="538"/>
      <c r="L259" s="77"/>
      <c r="M259" s="77"/>
    </row>
    <row r="260" spans="1:13">
      <c r="A260" s="61"/>
      <c r="K260" s="538"/>
      <c r="L260" s="77"/>
      <c r="M260" s="77"/>
    </row>
    <row r="261" spans="1:13">
      <c r="A261" s="61"/>
      <c r="K261" s="538"/>
      <c r="L261" s="77"/>
      <c r="M261" s="77"/>
    </row>
    <row r="262" spans="1:13">
      <c r="A262" s="61"/>
      <c r="K262" s="538"/>
      <c r="L262" s="77"/>
      <c r="M262" s="77"/>
    </row>
    <row r="263" spans="1:13">
      <c r="A263" s="61"/>
      <c r="K263" s="538"/>
      <c r="L263" s="77"/>
      <c r="M263" s="77"/>
    </row>
    <row r="264" spans="1:13">
      <c r="A264" s="61"/>
      <c r="K264" s="538"/>
      <c r="L264" s="77"/>
      <c r="M264" s="77"/>
    </row>
    <row r="265" spans="1:13">
      <c r="A265" s="61"/>
      <c r="K265" s="538"/>
      <c r="L265" s="77"/>
      <c r="M265" s="77"/>
    </row>
    <row r="266" spans="1:13">
      <c r="A266" s="61"/>
      <c r="K266" s="538"/>
      <c r="L266" s="77"/>
      <c r="M266" s="77"/>
    </row>
    <row r="267" spans="1:13">
      <c r="A267" s="61"/>
      <c r="K267" s="538"/>
      <c r="L267" s="77"/>
      <c r="M267" s="77"/>
    </row>
    <row r="268" spans="1:13">
      <c r="A268" s="61"/>
      <c r="K268" s="538"/>
      <c r="L268" s="77"/>
      <c r="M268" s="77"/>
    </row>
    <row r="269" spans="1:13">
      <c r="A269" s="61"/>
      <c r="K269" s="538"/>
      <c r="L269" s="77"/>
      <c r="M269" s="77"/>
    </row>
    <row r="270" spans="1:13">
      <c r="A270" s="61"/>
      <c r="K270" s="538"/>
      <c r="L270" s="77"/>
      <c r="M270" s="77"/>
    </row>
    <row r="271" spans="1:13">
      <c r="A271" s="61"/>
      <c r="K271" s="538"/>
      <c r="L271" s="77"/>
      <c r="M271" s="77"/>
    </row>
    <row r="272" spans="1:13">
      <c r="A272" s="61"/>
      <c r="K272" s="538"/>
      <c r="L272" s="77"/>
      <c r="M272" s="77"/>
    </row>
    <row r="273" spans="1:13">
      <c r="A273" s="61"/>
      <c r="K273" s="538"/>
      <c r="L273" s="77"/>
      <c r="M273" s="77"/>
    </row>
    <row r="274" spans="1:13">
      <c r="A274" s="61"/>
      <c r="K274" s="538"/>
      <c r="L274" s="77"/>
      <c r="M274" s="77"/>
    </row>
    <row r="275" spans="1:13">
      <c r="A275" s="61"/>
      <c r="K275" s="538"/>
      <c r="L275" s="77"/>
      <c r="M275" s="77"/>
    </row>
    <row r="276" spans="1:13">
      <c r="A276" s="61"/>
      <c r="K276" s="538"/>
      <c r="L276" s="77"/>
      <c r="M276" s="77"/>
    </row>
    <row r="277" spans="1:13">
      <c r="A277" s="61"/>
      <c r="K277" s="538"/>
      <c r="L277" s="77"/>
      <c r="M277" s="77"/>
    </row>
    <row r="278" spans="1:13">
      <c r="A278" s="61"/>
      <c r="K278" s="538"/>
      <c r="L278" s="77"/>
      <c r="M278" s="77"/>
    </row>
    <row r="279" spans="1:13">
      <c r="A279" s="61"/>
      <c r="K279" s="538"/>
      <c r="L279" s="77"/>
      <c r="M279" s="77"/>
    </row>
    <row r="280" spans="1:13">
      <c r="A280" s="61"/>
      <c r="K280" s="538"/>
      <c r="L280" s="77"/>
      <c r="M280" s="77"/>
    </row>
    <row r="281" spans="1:13">
      <c r="A281" s="61"/>
      <c r="K281" s="538"/>
      <c r="L281" s="77"/>
      <c r="M281" s="77"/>
    </row>
    <row r="282" spans="1:13">
      <c r="A282" s="61"/>
      <c r="K282" s="538"/>
      <c r="L282" s="77"/>
      <c r="M282" s="77"/>
    </row>
    <row r="283" spans="1:13">
      <c r="A283" s="61"/>
      <c r="K283" s="538"/>
      <c r="L283" s="77"/>
      <c r="M283" s="77"/>
    </row>
    <row r="284" spans="1:13">
      <c r="A284" s="61"/>
      <c r="K284" s="538"/>
      <c r="L284" s="77"/>
      <c r="M284" s="77"/>
    </row>
    <row r="285" spans="1:13">
      <c r="A285" s="61"/>
      <c r="K285" s="538"/>
      <c r="L285" s="77"/>
      <c r="M285" s="77"/>
    </row>
    <row r="286" spans="1:13">
      <c r="A286" s="61"/>
      <c r="K286" s="538"/>
      <c r="L286" s="77"/>
      <c r="M286" s="77"/>
    </row>
    <row r="287" spans="1:13">
      <c r="A287" s="61"/>
      <c r="K287" s="538"/>
      <c r="L287" s="77"/>
      <c r="M287" s="77"/>
    </row>
    <row r="288" spans="1:13">
      <c r="A288" s="61"/>
      <c r="K288" s="538"/>
      <c r="L288" s="77"/>
      <c r="M288" s="77"/>
    </row>
    <row r="289" spans="1:13">
      <c r="A289" s="61"/>
      <c r="K289" s="538"/>
      <c r="L289" s="77"/>
      <c r="M289" s="77"/>
    </row>
    <row r="290" spans="1:13">
      <c r="A290" s="61"/>
      <c r="K290" s="538"/>
      <c r="L290" s="77"/>
      <c r="M290" s="77"/>
    </row>
    <row r="291" spans="1:13">
      <c r="A291" s="61"/>
      <c r="K291" s="538"/>
      <c r="L291" s="77"/>
      <c r="M291" s="77"/>
    </row>
    <row r="292" spans="1:13">
      <c r="A292" s="61"/>
      <c r="K292" s="538"/>
      <c r="L292" s="77"/>
      <c r="M292" s="77"/>
    </row>
    <row r="293" spans="1:13">
      <c r="A293" s="61"/>
      <c r="K293" s="538"/>
      <c r="L293" s="77"/>
      <c r="M293" s="77"/>
    </row>
    <row r="294" spans="1:13">
      <c r="A294" s="61"/>
      <c r="K294" s="538"/>
      <c r="L294" s="77"/>
      <c r="M294" s="77"/>
    </row>
    <row r="295" spans="1:13">
      <c r="A295" s="61"/>
      <c r="K295" s="538"/>
      <c r="L295" s="77"/>
      <c r="M295" s="77"/>
    </row>
    <row r="296" spans="1:13">
      <c r="A296" s="61"/>
      <c r="K296" s="538"/>
      <c r="L296" s="77"/>
      <c r="M296" s="77"/>
    </row>
    <row r="297" spans="1:13">
      <c r="A297" s="61"/>
      <c r="K297" s="538"/>
      <c r="L297" s="77"/>
      <c r="M297" s="77"/>
    </row>
    <row r="298" spans="1:13">
      <c r="A298" s="61"/>
      <c r="K298" s="538"/>
      <c r="L298" s="77"/>
      <c r="M298" s="77"/>
    </row>
    <row r="299" spans="1:13">
      <c r="A299" s="61"/>
      <c r="K299" s="538"/>
      <c r="L299" s="77"/>
      <c r="M299" s="77"/>
    </row>
    <row r="300" spans="1:13">
      <c r="A300" s="61"/>
      <c r="K300" s="538"/>
      <c r="L300" s="77"/>
      <c r="M300" s="77"/>
    </row>
    <row r="301" spans="1:13">
      <c r="A301" s="61"/>
      <c r="K301" s="538"/>
      <c r="L301" s="77"/>
      <c r="M301" s="77"/>
    </row>
    <row r="302" spans="1:13">
      <c r="A302" s="61"/>
      <c r="K302" s="538"/>
      <c r="L302" s="77"/>
      <c r="M302" s="77"/>
    </row>
    <row r="303" spans="1:13">
      <c r="A303" s="61"/>
      <c r="K303" s="538"/>
      <c r="L303" s="77"/>
      <c r="M303" s="77"/>
    </row>
    <row r="304" spans="1:13">
      <c r="A304" s="61"/>
      <c r="K304" s="538"/>
      <c r="L304" s="77"/>
      <c r="M304" s="77"/>
    </row>
    <row r="305" spans="1:13">
      <c r="A305" s="61"/>
      <c r="K305" s="538"/>
      <c r="L305" s="77"/>
      <c r="M305" s="77"/>
    </row>
    <row r="306" spans="1:13">
      <c r="A306" s="61"/>
      <c r="K306" s="538"/>
      <c r="L306" s="77"/>
      <c r="M306" s="77"/>
    </row>
    <row r="307" spans="1:13">
      <c r="A307" s="61"/>
      <c r="K307" s="538"/>
      <c r="L307" s="77"/>
      <c r="M307" s="77"/>
    </row>
    <row r="308" spans="1:13">
      <c r="A308" s="61"/>
      <c r="K308" s="538"/>
      <c r="L308" s="77"/>
      <c r="M308" s="77"/>
    </row>
    <row r="309" spans="1:13">
      <c r="A309" s="61"/>
      <c r="K309" s="538"/>
      <c r="L309" s="77"/>
      <c r="M309" s="77"/>
    </row>
    <row r="310" spans="1:13">
      <c r="A310" s="61"/>
      <c r="K310" s="538"/>
      <c r="L310" s="77"/>
      <c r="M310" s="77"/>
    </row>
    <row r="311" spans="1:13">
      <c r="A311" s="61"/>
      <c r="K311" s="538"/>
      <c r="L311" s="77"/>
      <c r="M311" s="77"/>
    </row>
    <row r="312" spans="1:13">
      <c r="A312" s="61"/>
      <c r="K312" s="538"/>
      <c r="L312" s="77"/>
      <c r="M312" s="77"/>
    </row>
    <row r="313" spans="1:13">
      <c r="A313" s="61"/>
      <c r="K313" s="538"/>
      <c r="L313" s="77"/>
      <c r="M313" s="77"/>
    </row>
    <row r="314" spans="1:13">
      <c r="A314" s="61"/>
      <c r="K314" s="538"/>
      <c r="L314" s="77"/>
      <c r="M314" s="77"/>
    </row>
    <row r="315" spans="1:13">
      <c r="A315" s="61"/>
      <c r="K315" s="538"/>
      <c r="L315" s="77"/>
      <c r="M315" s="77"/>
    </row>
    <row r="316" spans="1:13">
      <c r="A316" s="61"/>
      <c r="K316" s="538"/>
      <c r="L316" s="77"/>
      <c r="M316" s="77"/>
    </row>
    <row r="317" spans="1:13">
      <c r="A317" s="61"/>
      <c r="K317" s="538"/>
      <c r="L317" s="77"/>
      <c r="M317" s="77"/>
    </row>
    <row r="318" spans="1:13">
      <c r="A318" s="61"/>
      <c r="K318" s="538"/>
      <c r="L318" s="77"/>
      <c r="M318" s="77"/>
    </row>
    <row r="319" spans="1:13">
      <c r="A319" s="61"/>
      <c r="K319" s="538"/>
      <c r="L319" s="77"/>
      <c r="M319" s="77"/>
    </row>
    <row r="320" spans="1:13">
      <c r="A320" s="61"/>
      <c r="K320" s="538"/>
      <c r="L320" s="77"/>
      <c r="M320" s="77"/>
    </row>
    <row r="321" spans="1:13">
      <c r="A321" s="61"/>
      <c r="K321" s="538"/>
      <c r="L321" s="77"/>
      <c r="M321" s="77"/>
    </row>
    <row r="322" spans="1:13">
      <c r="A322" s="61"/>
      <c r="K322" s="538"/>
      <c r="L322" s="77"/>
      <c r="M322" s="77"/>
    </row>
    <row r="323" spans="1:13">
      <c r="A323" s="61"/>
      <c r="K323" s="538"/>
      <c r="L323" s="77"/>
      <c r="M323" s="77"/>
    </row>
    <row r="324" spans="1:13">
      <c r="A324" s="61"/>
      <c r="K324" s="538"/>
      <c r="L324" s="77"/>
      <c r="M324" s="77"/>
    </row>
    <row r="325" spans="1:13">
      <c r="A325" s="61"/>
      <c r="K325" s="538"/>
      <c r="L325" s="77"/>
      <c r="M325" s="77"/>
    </row>
    <row r="326" spans="1:13">
      <c r="A326" s="61"/>
      <c r="K326" s="538"/>
      <c r="L326" s="77"/>
      <c r="M326" s="77"/>
    </row>
    <row r="327" spans="1:13">
      <c r="A327" s="61"/>
      <c r="K327" s="538"/>
      <c r="L327" s="77"/>
      <c r="M327" s="77"/>
    </row>
    <row r="328" spans="1:13">
      <c r="A328" s="61"/>
      <c r="K328" s="538"/>
      <c r="L328" s="77"/>
      <c r="M328" s="77"/>
    </row>
    <row r="329" spans="1:13">
      <c r="A329" s="61"/>
      <c r="K329" s="538"/>
      <c r="L329" s="77"/>
      <c r="M329" s="77"/>
    </row>
    <row r="330" spans="1:13">
      <c r="A330" s="61"/>
      <c r="K330" s="538"/>
      <c r="L330" s="77"/>
      <c r="M330" s="77"/>
    </row>
    <row r="331" spans="1:13">
      <c r="A331" s="61"/>
      <c r="K331" s="538"/>
      <c r="L331" s="77"/>
      <c r="M331" s="77"/>
    </row>
    <row r="332" spans="1:13">
      <c r="A332" s="61"/>
      <c r="K332" s="538"/>
      <c r="L332" s="77"/>
      <c r="M332" s="77"/>
    </row>
    <row r="333" spans="1:13">
      <c r="A333" s="61"/>
      <c r="K333" s="538"/>
      <c r="L333" s="77"/>
      <c r="M333" s="77"/>
    </row>
    <row r="334" spans="1:13">
      <c r="A334" s="61"/>
      <c r="K334" s="538"/>
      <c r="L334" s="77"/>
      <c r="M334" s="77"/>
    </row>
    <row r="335" spans="1:13">
      <c r="A335" s="61"/>
      <c r="K335" s="538"/>
      <c r="L335" s="77"/>
      <c r="M335" s="77"/>
    </row>
    <row r="336" spans="1:13">
      <c r="A336" s="61"/>
      <c r="K336" s="538"/>
      <c r="L336" s="77"/>
      <c r="M336" s="77"/>
    </row>
    <row r="337" spans="1:13">
      <c r="A337" s="61"/>
      <c r="K337" s="538"/>
      <c r="L337" s="77"/>
      <c r="M337" s="77"/>
    </row>
    <row r="338" spans="1:13">
      <c r="A338" s="61"/>
      <c r="K338" s="538"/>
      <c r="L338" s="77"/>
      <c r="M338" s="77"/>
    </row>
    <row r="339" spans="1:13">
      <c r="A339" s="61"/>
      <c r="K339" s="538"/>
      <c r="L339" s="77"/>
      <c r="M339" s="77"/>
    </row>
    <row r="340" spans="1:13">
      <c r="A340" s="61"/>
      <c r="K340" s="538"/>
      <c r="L340" s="77"/>
      <c r="M340" s="77"/>
    </row>
    <row r="341" spans="1:13">
      <c r="A341" s="61"/>
      <c r="K341" s="538"/>
      <c r="L341" s="77"/>
      <c r="M341" s="77"/>
    </row>
    <row r="342" spans="1:13">
      <c r="A342" s="61"/>
      <c r="K342" s="538"/>
      <c r="L342" s="77"/>
      <c r="M342" s="77"/>
    </row>
    <row r="343" spans="1:13">
      <c r="A343" s="61"/>
      <c r="K343" s="538"/>
      <c r="L343" s="77"/>
      <c r="M343" s="77"/>
    </row>
    <row r="344" spans="1:13">
      <c r="A344" s="61"/>
      <c r="K344" s="538"/>
      <c r="L344" s="77"/>
      <c r="M344" s="77"/>
    </row>
    <row r="345" spans="1:13">
      <c r="A345" s="61"/>
      <c r="K345" s="538"/>
      <c r="L345" s="77"/>
      <c r="M345" s="77"/>
    </row>
    <row r="346" spans="1:13">
      <c r="A346" s="61"/>
      <c r="K346" s="538"/>
      <c r="L346" s="77"/>
      <c r="M346" s="77"/>
    </row>
    <row r="347" spans="1:13">
      <c r="A347" s="61"/>
      <c r="K347" s="538"/>
      <c r="L347" s="77"/>
      <c r="M347" s="77"/>
    </row>
    <row r="348" spans="1:13">
      <c r="A348" s="61"/>
      <c r="K348" s="538"/>
      <c r="L348" s="77"/>
      <c r="M348" s="77"/>
    </row>
    <row r="349" spans="1:13">
      <c r="A349" s="61"/>
      <c r="K349" s="538"/>
      <c r="L349" s="77"/>
      <c r="M349" s="77"/>
    </row>
    <row r="350" spans="1:13">
      <c r="A350" s="61"/>
      <c r="K350" s="538"/>
      <c r="L350" s="77"/>
      <c r="M350" s="77"/>
    </row>
    <row r="351" spans="1:13">
      <c r="A351" s="61"/>
      <c r="K351" s="538"/>
      <c r="L351" s="77"/>
      <c r="M351" s="77"/>
    </row>
    <row r="352" spans="1:13">
      <c r="A352" s="61"/>
      <c r="K352" s="538"/>
      <c r="L352" s="77"/>
      <c r="M352" s="77"/>
    </row>
    <row r="353" spans="1:13">
      <c r="A353" s="61"/>
      <c r="K353" s="538"/>
      <c r="L353" s="77"/>
      <c r="M353" s="77"/>
    </row>
    <row r="354" spans="1:13">
      <c r="A354" s="61"/>
      <c r="K354" s="538"/>
      <c r="L354" s="77"/>
      <c r="M354" s="77"/>
    </row>
    <row r="355" spans="1:13">
      <c r="A355" s="61"/>
      <c r="K355" s="538"/>
      <c r="L355" s="77"/>
      <c r="M355" s="77"/>
    </row>
    <row r="356" spans="1:13">
      <c r="A356" s="61"/>
      <c r="K356" s="538"/>
      <c r="L356" s="77"/>
      <c r="M356" s="77"/>
    </row>
    <row r="357" spans="1:13">
      <c r="A357" s="61"/>
      <c r="K357" s="538"/>
      <c r="L357" s="77"/>
      <c r="M357" s="77"/>
    </row>
    <row r="358" spans="1:13">
      <c r="A358" s="61"/>
      <c r="K358" s="538"/>
      <c r="L358" s="77"/>
      <c r="M358" s="77"/>
    </row>
    <row r="359" spans="1:13">
      <c r="A359" s="61"/>
      <c r="K359" s="538"/>
      <c r="L359" s="77"/>
      <c r="M359" s="77"/>
    </row>
    <row r="360" spans="1:13">
      <c r="A360" s="61"/>
      <c r="K360" s="538"/>
      <c r="L360" s="77"/>
      <c r="M360" s="77"/>
    </row>
    <row r="361" spans="1:13">
      <c r="A361" s="61"/>
      <c r="K361" s="538"/>
      <c r="L361" s="77"/>
      <c r="M361" s="77"/>
    </row>
    <row r="362" spans="1:13">
      <c r="A362" s="61"/>
      <c r="K362" s="538"/>
      <c r="L362" s="77"/>
      <c r="M362" s="77"/>
    </row>
    <row r="363" spans="1:13">
      <c r="A363" s="61"/>
      <c r="K363" s="538"/>
      <c r="L363" s="77"/>
      <c r="M363" s="77"/>
    </row>
    <row r="364" spans="1:13">
      <c r="A364" s="61"/>
      <c r="K364" s="538"/>
      <c r="L364" s="77"/>
      <c r="M364" s="77"/>
    </row>
    <row r="365" spans="1:13">
      <c r="A365" s="61"/>
      <c r="K365" s="538"/>
      <c r="L365" s="77"/>
      <c r="M365" s="77"/>
    </row>
    <row r="366" spans="1:13">
      <c r="A366" s="61"/>
      <c r="K366" s="538"/>
      <c r="L366" s="77"/>
      <c r="M366" s="77"/>
    </row>
    <row r="367" spans="1:13">
      <c r="A367" s="61"/>
      <c r="K367" s="538"/>
      <c r="L367" s="77"/>
      <c r="M367" s="77"/>
    </row>
    <row r="368" spans="1:13">
      <c r="A368" s="61"/>
      <c r="K368" s="538"/>
      <c r="L368" s="77"/>
      <c r="M368" s="77"/>
    </row>
    <row r="369" spans="1:13">
      <c r="A369" s="61"/>
      <c r="K369" s="538"/>
      <c r="L369" s="77"/>
      <c r="M369" s="77"/>
    </row>
    <row r="370" spans="1:13">
      <c r="A370" s="61"/>
      <c r="K370" s="538"/>
      <c r="L370" s="77"/>
      <c r="M370" s="77"/>
    </row>
    <row r="371" spans="1:13">
      <c r="A371" s="61"/>
      <c r="K371" s="538"/>
      <c r="L371" s="77"/>
      <c r="M371" s="77"/>
    </row>
    <row r="372" spans="1:13">
      <c r="A372" s="61"/>
      <c r="K372" s="538"/>
      <c r="L372" s="77"/>
      <c r="M372" s="77"/>
    </row>
    <row r="373" spans="1:13">
      <c r="A373" s="61"/>
      <c r="K373" s="538"/>
      <c r="L373" s="77"/>
      <c r="M373" s="77"/>
    </row>
    <row r="374" spans="1:13">
      <c r="A374" s="61"/>
      <c r="K374" s="538"/>
      <c r="L374" s="77"/>
      <c r="M374" s="77"/>
    </row>
    <row r="375" spans="1:13">
      <c r="A375" s="61"/>
      <c r="K375" s="538"/>
      <c r="L375" s="77"/>
      <c r="M375" s="77"/>
    </row>
    <row r="376" spans="1:13">
      <c r="A376" s="61"/>
      <c r="K376" s="538"/>
      <c r="L376" s="77"/>
      <c r="M376" s="77"/>
    </row>
    <row r="377" spans="1:13">
      <c r="A377" s="61"/>
      <c r="K377" s="538"/>
      <c r="L377" s="77"/>
      <c r="M377" s="77"/>
    </row>
    <row r="378" spans="1:13">
      <c r="A378" s="61"/>
      <c r="K378" s="538"/>
      <c r="L378" s="77"/>
      <c r="M378" s="77"/>
    </row>
    <row r="379" spans="1:13">
      <c r="A379" s="61"/>
      <c r="K379" s="538"/>
      <c r="L379" s="77"/>
      <c r="M379" s="77"/>
    </row>
    <row r="380" spans="1:13">
      <c r="A380" s="61"/>
      <c r="K380" s="538"/>
      <c r="L380" s="77"/>
      <c r="M380" s="77"/>
    </row>
    <row r="381" spans="1:13">
      <c r="A381" s="61"/>
      <c r="K381" s="538"/>
      <c r="L381" s="77"/>
      <c r="M381" s="77"/>
    </row>
    <row r="382" spans="1:13">
      <c r="A382" s="61"/>
      <c r="K382" s="538"/>
      <c r="L382" s="77"/>
      <c r="M382" s="77"/>
    </row>
    <row r="383" spans="1:13">
      <c r="A383" s="61"/>
      <c r="K383" s="538"/>
      <c r="L383" s="77"/>
      <c r="M383" s="77"/>
    </row>
    <row r="384" spans="1:13">
      <c r="A384" s="61"/>
      <c r="K384" s="538"/>
      <c r="L384" s="77"/>
      <c r="M384" s="77"/>
    </row>
    <row r="385" spans="1:13">
      <c r="A385" s="61"/>
      <c r="K385" s="538"/>
      <c r="L385" s="77"/>
      <c r="M385" s="77"/>
    </row>
    <row r="386" spans="1:13">
      <c r="A386" s="61"/>
      <c r="K386" s="538"/>
      <c r="L386" s="77"/>
      <c r="M386" s="77"/>
    </row>
    <row r="387" spans="1:13">
      <c r="A387" s="61"/>
      <c r="K387" s="538"/>
      <c r="L387" s="77"/>
      <c r="M387" s="77"/>
    </row>
    <row r="388" spans="1:13">
      <c r="A388" s="61"/>
      <c r="K388" s="538"/>
      <c r="L388" s="77"/>
      <c r="M388" s="77"/>
    </row>
    <row r="389" spans="1:13">
      <c r="A389" s="61"/>
      <c r="K389" s="538"/>
      <c r="L389" s="77"/>
      <c r="M389" s="77"/>
    </row>
    <row r="390" spans="1:13">
      <c r="A390" s="61"/>
      <c r="K390" s="538"/>
      <c r="L390" s="77"/>
      <c r="M390" s="77"/>
    </row>
    <row r="391" spans="1:13">
      <c r="A391" s="61"/>
      <c r="K391" s="538"/>
      <c r="L391" s="77"/>
      <c r="M391" s="77"/>
    </row>
    <row r="392" spans="1:13">
      <c r="A392" s="61"/>
      <c r="K392" s="538"/>
      <c r="L392" s="77"/>
      <c r="M392" s="77"/>
    </row>
    <row r="393" spans="1:13">
      <c r="A393" s="61"/>
      <c r="K393" s="538"/>
      <c r="L393" s="77"/>
      <c r="M393" s="77"/>
    </row>
    <row r="394" spans="1:13">
      <c r="A394" s="61"/>
      <c r="K394" s="538"/>
      <c r="L394" s="77"/>
      <c r="M394" s="77"/>
    </row>
    <row r="395" spans="1:13">
      <c r="A395" s="61"/>
      <c r="K395" s="538"/>
      <c r="L395" s="77"/>
      <c r="M395" s="77"/>
    </row>
    <row r="396" spans="1:13">
      <c r="A396" s="61"/>
      <c r="K396" s="538"/>
      <c r="L396" s="77"/>
      <c r="M396" s="77"/>
    </row>
    <row r="397" spans="1:13">
      <c r="A397" s="61"/>
      <c r="K397" s="538"/>
      <c r="L397" s="77"/>
      <c r="M397" s="77"/>
    </row>
    <row r="398" spans="1:13">
      <c r="A398" s="61"/>
      <c r="K398" s="538"/>
      <c r="L398" s="77"/>
      <c r="M398" s="77"/>
    </row>
    <row r="399" spans="1:13">
      <c r="A399" s="61"/>
      <c r="K399" s="538"/>
      <c r="L399" s="77"/>
      <c r="M399" s="77"/>
    </row>
    <row r="400" spans="1:13">
      <c r="A400" s="61"/>
      <c r="K400" s="538"/>
      <c r="L400" s="77"/>
      <c r="M400" s="77"/>
    </row>
    <row r="401" spans="1:13">
      <c r="A401" s="61"/>
      <c r="K401" s="538"/>
      <c r="L401" s="77"/>
      <c r="M401" s="77"/>
    </row>
    <row r="402" spans="1:13">
      <c r="A402" s="61"/>
      <c r="K402" s="538"/>
      <c r="L402" s="77"/>
      <c r="M402" s="77"/>
    </row>
    <row r="403" spans="1:13">
      <c r="A403" s="61"/>
      <c r="K403" s="538"/>
      <c r="L403" s="77"/>
      <c r="M403" s="77"/>
    </row>
    <row r="404" spans="1:13">
      <c r="A404" s="61"/>
      <c r="K404" s="538"/>
      <c r="L404" s="77"/>
      <c r="M404" s="77"/>
    </row>
    <row r="405" spans="1:13">
      <c r="A405" s="61"/>
      <c r="K405" s="538"/>
      <c r="L405" s="77"/>
      <c r="M405" s="77"/>
    </row>
    <row r="406" spans="1:13">
      <c r="A406" s="61"/>
      <c r="K406" s="538"/>
      <c r="L406" s="77"/>
      <c r="M406" s="77"/>
    </row>
    <row r="407" spans="1:13">
      <c r="A407" s="61"/>
      <c r="K407" s="538"/>
      <c r="L407" s="77"/>
      <c r="M407" s="77"/>
    </row>
    <row r="408" spans="1:13">
      <c r="A408" s="61"/>
      <c r="K408" s="538"/>
      <c r="L408" s="77"/>
      <c r="M408" s="77"/>
    </row>
    <row r="409" spans="1:13">
      <c r="A409" s="61"/>
      <c r="K409" s="538"/>
      <c r="L409" s="77"/>
      <c r="M409" s="77"/>
    </row>
    <row r="410" spans="1:13">
      <c r="A410" s="61"/>
      <c r="K410" s="538"/>
      <c r="L410" s="77"/>
      <c r="M410" s="77"/>
    </row>
    <row r="411" spans="1:13">
      <c r="A411" s="61"/>
      <c r="K411" s="538"/>
      <c r="L411" s="77"/>
      <c r="M411" s="77"/>
    </row>
    <row r="412" spans="1:13">
      <c r="A412" s="61"/>
      <c r="K412" s="538"/>
      <c r="L412" s="77"/>
      <c r="M412" s="77"/>
    </row>
    <row r="413" spans="1:13">
      <c r="A413" s="61"/>
      <c r="K413" s="538"/>
      <c r="L413" s="77"/>
      <c r="M413" s="77"/>
    </row>
    <row r="414" spans="1:13">
      <c r="A414" s="61"/>
      <c r="K414" s="538"/>
      <c r="L414" s="77"/>
      <c r="M414" s="77"/>
    </row>
    <row r="415" spans="1:13">
      <c r="A415" s="61"/>
      <c r="K415" s="538"/>
      <c r="L415" s="77"/>
      <c r="M415" s="77"/>
    </row>
    <row r="416" spans="1:13">
      <c r="A416" s="61"/>
      <c r="K416" s="538"/>
      <c r="L416" s="77"/>
      <c r="M416" s="77"/>
    </row>
    <row r="417" spans="1:13">
      <c r="A417" s="61"/>
      <c r="K417" s="538"/>
      <c r="L417" s="77"/>
      <c r="M417" s="77"/>
    </row>
    <row r="418" spans="1:13">
      <c r="A418" s="61"/>
      <c r="K418" s="538"/>
      <c r="L418" s="77"/>
      <c r="M418" s="77"/>
    </row>
    <row r="419" spans="1:13">
      <c r="A419" s="61"/>
      <c r="K419" s="538"/>
      <c r="L419" s="77"/>
      <c r="M419" s="77"/>
    </row>
    <row r="420" spans="1:13">
      <c r="A420" s="61"/>
      <c r="K420" s="538"/>
      <c r="L420" s="77"/>
      <c r="M420" s="77"/>
    </row>
    <row r="421" spans="1:13">
      <c r="A421" s="61"/>
      <c r="K421" s="538"/>
      <c r="L421" s="77"/>
      <c r="M421" s="77"/>
    </row>
    <row r="422" spans="1:13">
      <c r="A422" s="61"/>
      <c r="K422" s="538"/>
      <c r="L422" s="77"/>
      <c r="M422" s="77"/>
    </row>
    <row r="423" spans="1:13">
      <c r="A423" s="61"/>
      <c r="K423" s="538"/>
      <c r="L423" s="77"/>
      <c r="M423" s="77"/>
    </row>
    <row r="424" spans="1:13">
      <c r="A424" s="61"/>
      <c r="K424" s="538"/>
      <c r="L424" s="77"/>
      <c r="M424" s="77"/>
    </row>
    <row r="425" spans="1:13">
      <c r="A425" s="61"/>
      <c r="K425" s="538"/>
      <c r="L425" s="77"/>
      <c r="M425" s="77"/>
    </row>
    <row r="426" spans="1:13">
      <c r="A426" s="61"/>
      <c r="K426" s="538"/>
      <c r="L426" s="77"/>
      <c r="M426" s="77"/>
    </row>
    <row r="427" spans="1:13">
      <c r="A427" s="61"/>
      <c r="K427" s="538"/>
      <c r="L427" s="77"/>
      <c r="M427" s="77"/>
    </row>
    <row r="428" spans="1:13">
      <c r="A428" s="61"/>
      <c r="K428" s="538"/>
      <c r="L428" s="77"/>
      <c r="M428" s="77"/>
    </row>
    <row r="429" spans="1:13">
      <c r="A429" s="61"/>
      <c r="K429" s="538"/>
      <c r="L429" s="77"/>
      <c r="M429" s="77"/>
    </row>
    <row r="430" spans="1:13">
      <c r="A430" s="61"/>
      <c r="K430" s="538"/>
      <c r="L430" s="77"/>
      <c r="M430" s="77"/>
    </row>
    <row r="431" spans="1:13">
      <c r="A431" s="61"/>
      <c r="K431" s="538"/>
      <c r="L431" s="77"/>
      <c r="M431" s="77"/>
    </row>
    <row r="432" spans="1:13">
      <c r="A432" s="61"/>
      <c r="K432" s="538"/>
      <c r="L432" s="77"/>
      <c r="M432" s="77"/>
    </row>
    <row r="433" spans="1:13">
      <c r="A433" s="61"/>
      <c r="K433" s="538"/>
      <c r="L433" s="77"/>
      <c r="M433" s="77"/>
    </row>
    <row r="434" spans="1:13">
      <c r="A434" s="61"/>
      <c r="K434" s="538"/>
      <c r="L434" s="77"/>
      <c r="M434" s="77"/>
    </row>
    <row r="435" spans="1:13">
      <c r="A435" s="61"/>
      <c r="K435" s="538"/>
      <c r="L435" s="77"/>
      <c r="M435" s="77"/>
    </row>
    <row r="436" spans="1:13">
      <c r="A436" s="61"/>
      <c r="K436" s="538"/>
      <c r="L436" s="77"/>
      <c r="M436" s="77"/>
    </row>
    <row r="437" spans="1:13">
      <c r="A437" s="61"/>
      <c r="K437" s="538"/>
      <c r="L437" s="77"/>
      <c r="M437" s="77"/>
    </row>
    <row r="438" spans="1:13">
      <c r="A438" s="61"/>
      <c r="K438" s="538"/>
      <c r="L438" s="77"/>
      <c r="M438" s="77"/>
    </row>
    <row r="439" spans="1:13">
      <c r="A439" s="61"/>
      <c r="K439" s="538"/>
      <c r="L439" s="77"/>
      <c r="M439" s="77"/>
    </row>
    <row r="440" spans="1:13">
      <c r="A440" s="61"/>
      <c r="K440" s="538"/>
      <c r="L440" s="77"/>
      <c r="M440" s="77"/>
    </row>
    <row r="441" spans="1:13">
      <c r="A441" s="61"/>
      <c r="K441" s="538"/>
      <c r="L441" s="77"/>
      <c r="M441" s="77"/>
    </row>
    <row r="442" spans="1:13">
      <c r="A442" s="61"/>
      <c r="K442" s="538"/>
      <c r="L442" s="77"/>
      <c r="M442" s="77"/>
    </row>
    <row r="443" spans="1:13">
      <c r="A443" s="61"/>
      <c r="K443" s="538"/>
      <c r="L443" s="77"/>
      <c r="M443" s="77"/>
    </row>
    <row r="444" spans="1:13">
      <c r="A444" s="61"/>
      <c r="K444" s="538"/>
      <c r="L444" s="77"/>
      <c r="M444" s="77"/>
    </row>
    <row r="445" spans="1:13">
      <c r="A445" s="61"/>
      <c r="K445" s="538"/>
      <c r="L445" s="77"/>
      <c r="M445" s="77"/>
    </row>
    <row r="446" spans="1:13">
      <c r="A446" s="61"/>
      <c r="K446" s="538"/>
      <c r="L446" s="77"/>
      <c r="M446" s="77"/>
    </row>
    <row r="447" spans="1:13">
      <c r="A447" s="61"/>
      <c r="K447" s="538"/>
      <c r="L447" s="77"/>
      <c r="M447" s="77"/>
    </row>
    <row r="448" spans="1:13">
      <c r="A448" s="61"/>
      <c r="K448" s="538"/>
      <c r="L448" s="77"/>
      <c r="M448" s="77"/>
    </row>
    <row r="449" spans="1:13">
      <c r="A449" s="61"/>
      <c r="K449" s="538"/>
      <c r="L449" s="77"/>
      <c r="M449" s="77"/>
    </row>
    <row r="450" spans="1:13">
      <c r="A450" s="61"/>
      <c r="K450" s="538"/>
      <c r="L450" s="77"/>
      <c r="M450" s="77"/>
    </row>
    <row r="451" spans="1:13">
      <c r="A451" s="61"/>
      <c r="K451" s="538"/>
      <c r="L451" s="77"/>
      <c r="M451" s="77"/>
    </row>
    <row r="452" spans="1:13">
      <c r="A452" s="61"/>
      <c r="K452" s="538"/>
      <c r="L452" s="77"/>
      <c r="M452" s="77"/>
    </row>
    <row r="453" spans="1:13">
      <c r="A453" s="61"/>
      <c r="K453" s="538"/>
      <c r="L453" s="77"/>
      <c r="M453" s="77"/>
    </row>
    <row r="454" spans="1:13">
      <c r="A454" s="61"/>
      <c r="K454" s="538"/>
      <c r="L454" s="77"/>
      <c r="M454" s="77"/>
    </row>
    <row r="455" spans="1:13">
      <c r="A455" s="61"/>
      <c r="K455" s="538"/>
      <c r="L455" s="77"/>
      <c r="M455" s="77"/>
    </row>
    <row r="456" spans="1:13">
      <c r="A456" s="61"/>
      <c r="K456" s="538"/>
      <c r="L456" s="77"/>
      <c r="M456" s="77"/>
    </row>
    <row r="457" spans="1:13">
      <c r="A457" s="61"/>
      <c r="K457" s="538"/>
      <c r="L457" s="77"/>
      <c r="M457" s="77"/>
    </row>
    <row r="458" spans="1:13">
      <c r="A458" s="61"/>
      <c r="K458" s="538"/>
      <c r="L458" s="77"/>
      <c r="M458" s="77"/>
    </row>
    <row r="459" spans="1:13">
      <c r="A459" s="61"/>
      <c r="K459" s="538"/>
      <c r="L459" s="77"/>
      <c r="M459" s="77"/>
    </row>
    <row r="460" spans="1:13">
      <c r="A460" s="61"/>
      <c r="K460" s="538"/>
      <c r="L460" s="77"/>
      <c r="M460" s="77"/>
    </row>
    <row r="461" spans="1:13">
      <c r="A461" s="61"/>
      <c r="K461" s="538"/>
      <c r="L461" s="77"/>
      <c r="M461" s="77"/>
    </row>
    <row r="462" spans="1:13">
      <c r="A462" s="61"/>
      <c r="K462" s="538"/>
      <c r="L462" s="77"/>
      <c r="M462" s="77"/>
    </row>
    <row r="463" spans="1:13">
      <c r="A463" s="61"/>
      <c r="K463" s="538"/>
      <c r="L463" s="77"/>
      <c r="M463" s="77"/>
    </row>
    <row r="464" spans="1:13">
      <c r="A464" s="61"/>
      <c r="K464" s="538"/>
      <c r="L464" s="77"/>
      <c r="M464" s="77"/>
    </row>
    <row r="465" spans="1:13">
      <c r="A465" s="61"/>
      <c r="K465" s="538"/>
      <c r="L465" s="77"/>
      <c r="M465" s="77"/>
    </row>
    <row r="466" spans="1:13">
      <c r="A466" s="61"/>
      <c r="K466" s="538"/>
      <c r="L466" s="77"/>
      <c r="M466" s="77"/>
    </row>
    <row r="467" spans="1:13">
      <c r="A467" s="61"/>
      <c r="K467" s="538"/>
      <c r="L467" s="77"/>
      <c r="M467" s="77"/>
    </row>
    <row r="468" spans="1:13">
      <c r="A468" s="61"/>
      <c r="K468" s="538"/>
      <c r="L468" s="77"/>
      <c r="M468" s="77"/>
    </row>
    <row r="469" spans="1:13">
      <c r="A469" s="61"/>
      <c r="K469" s="538"/>
      <c r="L469" s="77"/>
      <c r="M469" s="77"/>
    </row>
    <row r="470" spans="1:13">
      <c r="A470" s="61"/>
      <c r="K470" s="538"/>
      <c r="L470" s="77"/>
      <c r="M470" s="77"/>
    </row>
    <row r="471" spans="1:13">
      <c r="A471" s="61"/>
      <c r="K471" s="538"/>
      <c r="L471" s="77"/>
      <c r="M471" s="77"/>
    </row>
    <row r="472" spans="1:13">
      <c r="A472" s="61"/>
      <c r="K472" s="538"/>
      <c r="L472" s="77"/>
      <c r="M472" s="77"/>
    </row>
    <row r="473" spans="1:13">
      <c r="A473" s="61"/>
      <c r="K473" s="538"/>
      <c r="L473" s="77"/>
      <c r="M473" s="77"/>
    </row>
    <row r="474" spans="1:13">
      <c r="A474" s="61"/>
      <c r="K474" s="538"/>
      <c r="L474" s="77"/>
      <c r="M474" s="77"/>
    </row>
    <row r="475" spans="1:13">
      <c r="A475" s="61"/>
      <c r="K475" s="538"/>
      <c r="L475" s="77"/>
      <c r="M475" s="77"/>
    </row>
    <row r="476" spans="1:13">
      <c r="A476" s="61"/>
      <c r="K476" s="538"/>
      <c r="L476" s="77"/>
      <c r="M476" s="77"/>
    </row>
    <row r="477" spans="1:13">
      <c r="A477" s="61"/>
      <c r="K477" s="538"/>
      <c r="L477" s="77"/>
      <c r="M477" s="77"/>
    </row>
    <row r="478" spans="1:13">
      <c r="A478" s="61"/>
      <c r="K478" s="538"/>
      <c r="L478" s="77"/>
      <c r="M478" s="77"/>
    </row>
    <row r="479" spans="1:13">
      <c r="A479" s="61"/>
      <c r="K479" s="538"/>
      <c r="L479" s="77"/>
      <c r="M479" s="77"/>
    </row>
    <row r="480" spans="1:13">
      <c r="A480" s="61"/>
      <c r="K480" s="538"/>
      <c r="L480" s="77"/>
      <c r="M480" s="77"/>
    </row>
    <row r="481" spans="1:13">
      <c r="A481" s="61"/>
      <c r="K481" s="538"/>
      <c r="L481" s="77"/>
      <c r="M481" s="77"/>
    </row>
    <row r="482" spans="1:13">
      <c r="A482" s="61"/>
      <c r="K482" s="538"/>
      <c r="L482" s="77"/>
      <c r="M482" s="77"/>
    </row>
    <row r="483" spans="1:13">
      <c r="A483" s="61"/>
      <c r="K483" s="538"/>
      <c r="L483" s="77"/>
      <c r="M483" s="77"/>
    </row>
    <row r="484" spans="1:13">
      <c r="A484" s="61"/>
      <c r="K484" s="538"/>
      <c r="L484" s="77"/>
      <c r="M484" s="77"/>
    </row>
    <row r="485" spans="1:13">
      <c r="A485" s="61"/>
      <c r="K485" s="538"/>
      <c r="L485" s="77"/>
      <c r="M485" s="77"/>
    </row>
    <row r="486" spans="1:13">
      <c r="A486" s="61"/>
      <c r="K486" s="538"/>
      <c r="L486" s="77"/>
      <c r="M486" s="77"/>
    </row>
    <row r="487" spans="1:13">
      <c r="A487" s="61"/>
      <c r="K487" s="538"/>
      <c r="L487" s="77"/>
      <c r="M487" s="77"/>
    </row>
    <row r="488" spans="1:13">
      <c r="A488" s="61"/>
      <c r="K488" s="538"/>
      <c r="L488" s="77"/>
      <c r="M488" s="77"/>
    </row>
    <row r="489" spans="1:13">
      <c r="A489" s="61"/>
      <c r="K489" s="538"/>
      <c r="L489" s="77"/>
      <c r="M489" s="77"/>
    </row>
    <row r="490" spans="1:13">
      <c r="A490" s="61"/>
      <c r="K490" s="538"/>
      <c r="L490" s="77"/>
      <c r="M490" s="77"/>
    </row>
    <row r="491" spans="1:13">
      <c r="A491" s="61"/>
      <c r="K491" s="538"/>
      <c r="L491" s="77"/>
      <c r="M491" s="77"/>
    </row>
    <row r="492" spans="1:13">
      <c r="A492" s="61"/>
      <c r="K492" s="538"/>
      <c r="L492" s="77"/>
      <c r="M492" s="77"/>
    </row>
    <row r="493" spans="1:13">
      <c r="A493" s="61"/>
      <c r="K493" s="538"/>
      <c r="L493" s="77"/>
      <c r="M493" s="77"/>
    </row>
    <row r="494" spans="1:13">
      <c r="A494" s="61"/>
      <c r="K494" s="538"/>
      <c r="L494" s="77"/>
      <c r="M494" s="77"/>
    </row>
    <row r="495" spans="1:13">
      <c r="A495" s="61"/>
      <c r="K495" s="538"/>
      <c r="L495" s="77"/>
      <c r="M495" s="77"/>
    </row>
    <row r="496" spans="1:13">
      <c r="A496" s="61"/>
      <c r="K496" s="538"/>
      <c r="L496" s="77"/>
      <c r="M496" s="77"/>
    </row>
    <row r="497" spans="1:13">
      <c r="A497" s="61"/>
      <c r="K497" s="538"/>
      <c r="L497" s="77"/>
      <c r="M497" s="77"/>
    </row>
    <row r="498" spans="1:13">
      <c r="A498" s="61"/>
      <c r="K498" s="538"/>
      <c r="L498" s="77"/>
      <c r="M498" s="77"/>
    </row>
    <row r="499" spans="1:13">
      <c r="A499" s="61"/>
      <c r="K499" s="538"/>
      <c r="L499" s="77"/>
      <c r="M499" s="77"/>
    </row>
    <row r="500" spans="1:13">
      <c r="A500" s="61"/>
      <c r="K500" s="538"/>
      <c r="L500" s="77"/>
      <c r="M500" s="77"/>
    </row>
    <row r="501" spans="1:13">
      <c r="A501" s="61"/>
      <c r="K501" s="538"/>
      <c r="L501" s="77"/>
      <c r="M501" s="77"/>
    </row>
    <row r="502" spans="1:13">
      <c r="A502" s="61"/>
      <c r="K502" s="538"/>
      <c r="L502" s="77"/>
      <c r="M502" s="77"/>
    </row>
    <row r="503" spans="1:13">
      <c r="A503" s="61"/>
      <c r="K503" s="538"/>
      <c r="L503" s="77"/>
      <c r="M503" s="77"/>
    </row>
    <row r="504" spans="1:13">
      <c r="A504" s="61"/>
      <c r="K504" s="538"/>
      <c r="L504" s="77"/>
      <c r="M504" s="77"/>
    </row>
    <row r="505" spans="1:13">
      <c r="A505" s="61"/>
      <c r="K505" s="538"/>
      <c r="L505" s="77"/>
      <c r="M505" s="77"/>
    </row>
    <row r="506" spans="1:13">
      <c r="A506" s="61"/>
      <c r="K506" s="538"/>
      <c r="L506" s="77"/>
      <c r="M506" s="77"/>
    </row>
    <row r="507" spans="1:13">
      <c r="A507" s="61"/>
      <c r="K507" s="538"/>
      <c r="L507" s="77"/>
      <c r="M507" s="77"/>
    </row>
    <row r="508" spans="1:13">
      <c r="A508" s="61"/>
      <c r="K508" s="538"/>
      <c r="L508" s="77"/>
      <c r="M508" s="77"/>
    </row>
    <row r="509" spans="1:13">
      <c r="A509" s="61"/>
      <c r="K509" s="538"/>
      <c r="L509" s="77"/>
      <c r="M509" s="77"/>
    </row>
    <row r="510" spans="1:13">
      <c r="A510" s="61"/>
      <c r="K510" s="538"/>
      <c r="L510" s="77"/>
      <c r="M510" s="77"/>
    </row>
    <row r="511" spans="1:13">
      <c r="A511" s="61"/>
      <c r="K511" s="538"/>
      <c r="L511" s="77"/>
      <c r="M511" s="77"/>
    </row>
    <row r="512" spans="1:13">
      <c r="A512" s="61"/>
      <c r="K512" s="538"/>
      <c r="L512" s="77"/>
      <c r="M512" s="77"/>
    </row>
    <row r="513" spans="1:13">
      <c r="A513" s="61"/>
      <c r="K513" s="538"/>
      <c r="L513" s="77"/>
      <c r="M513" s="77"/>
    </row>
    <row r="514" spans="1:13">
      <c r="A514" s="61"/>
      <c r="K514" s="538"/>
      <c r="L514" s="77"/>
      <c r="M514" s="77"/>
    </row>
    <row r="515" spans="1:13">
      <c r="A515" s="61"/>
      <c r="K515" s="538"/>
      <c r="L515" s="77"/>
      <c r="M515" s="77"/>
    </row>
    <row r="516" spans="1:13">
      <c r="A516" s="61"/>
      <c r="K516" s="538"/>
      <c r="L516" s="77"/>
      <c r="M516" s="77"/>
    </row>
    <row r="517" spans="1:13">
      <c r="A517" s="61"/>
      <c r="K517" s="538"/>
      <c r="L517" s="77"/>
      <c r="M517" s="77"/>
    </row>
    <row r="518" spans="1:13">
      <c r="A518" s="61"/>
      <c r="K518" s="538"/>
      <c r="L518" s="77"/>
      <c r="M518" s="77"/>
    </row>
    <row r="519" spans="1:13">
      <c r="A519" s="61"/>
      <c r="K519" s="538"/>
      <c r="L519" s="77"/>
      <c r="M519" s="77"/>
    </row>
    <row r="520" spans="1:13">
      <c r="A520" s="61"/>
      <c r="K520" s="538"/>
      <c r="L520" s="77"/>
      <c r="M520" s="77"/>
    </row>
    <row r="521" spans="1:13">
      <c r="A521" s="61"/>
      <c r="K521" s="538"/>
      <c r="L521" s="77"/>
      <c r="M521" s="77"/>
    </row>
    <row r="522" spans="1:13">
      <c r="A522" s="61"/>
      <c r="K522" s="538"/>
      <c r="L522" s="77"/>
      <c r="M522" s="77"/>
    </row>
    <row r="523" spans="1:13">
      <c r="A523" s="61"/>
      <c r="K523" s="538"/>
      <c r="L523" s="77"/>
      <c r="M523" s="77"/>
    </row>
    <row r="524" spans="1:13">
      <c r="A524" s="61"/>
      <c r="K524" s="538"/>
      <c r="L524" s="77"/>
      <c r="M524" s="77"/>
    </row>
    <row r="525" spans="1:13">
      <c r="A525" s="61"/>
      <c r="K525" s="538"/>
      <c r="L525" s="77"/>
      <c r="M525" s="77"/>
    </row>
    <row r="526" spans="1:13">
      <c r="A526" s="61"/>
      <c r="K526" s="538"/>
      <c r="L526" s="77"/>
      <c r="M526" s="77"/>
    </row>
    <row r="527" spans="1:13">
      <c r="A527" s="61"/>
      <c r="K527" s="538"/>
      <c r="L527" s="77"/>
      <c r="M527" s="77"/>
    </row>
    <row r="528" spans="1:13">
      <c r="A528" s="61"/>
      <c r="K528" s="538"/>
      <c r="L528" s="77"/>
      <c r="M528" s="77"/>
    </row>
    <row r="529" spans="1:13">
      <c r="A529" s="61"/>
      <c r="K529" s="538"/>
      <c r="L529" s="77"/>
      <c r="M529" s="77"/>
    </row>
    <row r="530" spans="1:13">
      <c r="A530" s="61"/>
      <c r="K530" s="538"/>
      <c r="L530" s="77"/>
      <c r="M530" s="77"/>
    </row>
    <row r="531" spans="1:13">
      <c r="A531" s="61"/>
      <c r="K531" s="538"/>
      <c r="L531" s="77"/>
      <c r="M531" s="77"/>
    </row>
    <row r="532" spans="1:13">
      <c r="A532" s="61"/>
      <c r="K532" s="538"/>
      <c r="L532" s="77"/>
      <c r="M532" s="77"/>
    </row>
    <row r="533" spans="1:13">
      <c r="A533" s="61"/>
      <c r="K533" s="538"/>
      <c r="L533" s="77"/>
      <c r="M533" s="77"/>
    </row>
    <row r="534" spans="1:13">
      <c r="A534" s="61"/>
      <c r="K534" s="538"/>
      <c r="L534" s="77"/>
      <c r="M534" s="77"/>
    </row>
    <row r="535" spans="1:13">
      <c r="A535" s="61"/>
      <c r="K535" s="538"/>
      <c r="L535" s="77"/>
      <c r="M535" s="77"/>
    </row>
    <row r="536" spans="1:13">
      <c r="A536" s="61"/>
      <c r="K536" s="538"/>
      <c r="L536" s="77"/>
      <c r="M536" s="77"/>
    </row>
    <row r="537" spans="1:13">
      <c r="A537" s="61"/>
      <c r="K537" s="538"/>
      <c r="L537" s="77"/>
      <c r="M537" s="77"/>
    </row>
    <row r="538" spans="1:13">
      <c r="A538" s="61"/>
      <c r="K538" s="538"/>
      <c r="L538" s="77"/>
      <c r="M538" s="77"/>
    </row>
    <row r="539" spans="1:13">
      <c r="A539" s="61"/>
      <c r="K539" s="538"/>
      <c r="L539" s="77"/>
      <c r="M539" s="77"/>
    </row>
    <row r="540" spans="1:13">
      <c r="A540" s="61"/>
      <c r="K540" s="538"/>
      <c r="L540" s="77"/>
      <c r="M540" s="77"/>
    </row>
    <row r="541" spans="1:13">
      <c r="A541" s="61"/>
      <c r="K541" s="538"/>
      <c r="L541" s="77"/>
      <c r="M541" s="77"/>
    </row>
    <row r="542" spans="1:13">
      <c r="A542" s="61"/>
      <c r="K542" s="538"/>
      <c r="L542" s="77"/>
      <c r="M542" s="77"/>
    </row>
    <row r="543" spans="1:13">
      <c r="A543" s="61"/>
      <c r="K543" s="538"/>
      <c r="L543" s="77"/>
      <c r="M543" s="77"/>
    </row>
    <row r="544" spans="1:13">
      <c r="A544" s="61"/>
      <c r="K544" s="538"/>
      <c r="L544" s="77"/>
      <c r="M544" s="77"/>
    </row>
    <row r="545" spans="1:13">
      <c r="A545" s="61"/>
      <c r="K545" s="538"/>
      <c r="L545" s="77"/>
      <c r="M545" s="77"/>
    </row>
    <row r="546" spans="1:13">
      <c r="A546" s="61"/>
      <c r="K546" s="538"/>
      <c r="L546" s="77"/>
      <c r="M546" s="77"/>
    </row>
    <row r="547" spans="1:13">
      <c r="A547" s="61"/>
      <c r="K547" s="538"/>
      <c r="L547" s="77"/>
      <c r="M547" s="77"/>
    </row>
    <row r="548" spans="1:13">
      <c r="A548" s="61"/>
      <c r="K548" s="538"/>
      <c r="L548" s="77"/>
      <c r="M548" s="77"/>
    </row>
    <row r="549" spans="1:13">
      <c r="A549" s="61"/>
      <c r="K549" s="538"/>
      <c r="L549" s="77"/>
      <c r="M549" s="77"/>
    </row>
    <row r="550" spans="1:13">
      <c r="A550" s="61"/>
      <c r="K550" s="538"/>
      <c r="L550" s="77"/>
      <c r="M550" s="77"/>
    </row>
    <row r="551" spans="1:13">
      <c r="A551" s="61"/>
      <c r="K551" s="538"/>
      <c r="L551" s="77"/>
      <c r="M551" s="77"/>
    </row>
    <row r="552" spans="1:13">
      <c r="A552" s="61"/>
      <c r="K552" s="538"/>
      <c r="L552" s="77"/>
      <c r="M552" s="77"/>
    </row>
    <row r="553" spans="1:13">
      <c r="A553" s="61"/>
      <c r="K553" s="538"/>
      <c r="L553" s="77"/>
      <c r="M553" s="77"/>
    </row>
    <row r="554" spans="1:13">
      <c r="A554" s="61"/>
      <c r="K554" s="538"/>
      <c r="L554" s="77"/>
      <c r="M554" s="77"/>
    </row>
    <row r="555" spans="1:13">
      <c r="A555" s="61"/>
      <c r="K555" s="538"/>
      <c r="L555" s="77"/>
      <c r="M555" s="77"/>
    </row>
    <row r="556" spans="1:13">
      <c r="A556" s="61"/>
      <c r="K556" s="538"/>
      <c r="L556" s="77"/>
      <c r="M556" s="77"/>
    </row>
    <row r="557" spans="1:13">
      <c r="A557" s="61"/>
      <c r="K557" s="538"/>
      <c r="L557" s="77"/>
      <c r="M557" s="77"/>
    </row>
    <row r="558" spans="1:13">
      <c r="A558" s="61"/>
      <c r="K558" s="538"/>
      <c r="L558" s="77"/>
      <c r="M558" s="77"/>
    </row>
    <row r="559" spans="1:13">
      <c r="A559" s="61"/>
      <c r="K559" s="538"/>
      <c r="L559" s="77"/>
      <c r="M559" s="77"/>
    </row>
    <row r="560" spans="1:13">
      <c r="A560" s="61"/>
      <c r="K560" s="538"/>
      <c r="L560" s="77"/>
      <c r="M560" s="77"/>
    </row>
    <row r="561" spans="1:13">
      <c r="A561" s="61"/>
      <c r="K561" s="538"/>
      <c r="L561" s="77"/>
      <c r="M561" s="77"/>
    </row>
    <row r="562" spans="1:13">
      <c r="A562" s="61"/>
      <c r="K562" s="538"/>
      <c r="L562" s="77"/>
      <c r="M562" s="77"/>
    </row>
    <row r="563" spans="1:13">
      <c r="A563" s="61"/>
      <c r="K563" s="538"/>
      <c r="L563" s="77"/>
      <c r="M563" s="77"/>
    </row>
    <row r="564" spans="1:13">
      <c r="A564" s="61"/>
      <c r="K564" s="538"/>
      <c r="L564" s="77"/>
      <c r="M564" s="77"/>
    </row>
    <row r="565" spans="1:13">
      <c r="A565" s="61"/>
      <c r="K565" s="538"/>
      <c r="L565" s="77"/>
      <c r="M565" s="77"/>
    </row>
    <row r="566" spans="1:13">
      <c r="A566" s="61"/>
      <c r="K566" s="538"/>
      <c r="L566" s="77"/>
      <c r="M566" s="77"/>
    </row>
    <row r="567" spans="1:13">
      <c r="A567" s="61"/>
      <c r="K567" s="538"/>
      <c r="L567" s="77"/>
      <c r="M567" s="77"/>
    </row>
    <row r="568" spans="1:13">
      <c r="A568" s="61"/>
      <c r="K568" s="538"/>
      <c r="L568" s="77"/>
      <c r="M568" s="77"/>
    </row>
    <row r="569" spans="1:13">
      <c r="A569" s="61"/>
      <c r="K569" s="538"/>
      <c r="L569" s="77"/>
      <c r="M569" s="77"/>
    </row>
    <row r="570" spans="1:13">
      <c r="A570" s="61"/>
      <c r="K570" s="538"/>
      <c r="L570" s="77"/>
      <c r="M570" s="77"/>
    </row>
    <row r="571" spans="1:13">
      <c r="A571" s="61"/>
      <c r="K571" s="538"/>
      <c r="L571" s="77"/>
      <c r="M571" s="77"/>
    </row>
    <row r="572" spans="1:13">
      <c r="A572" s="61"/>
      <c r="K572" s="538"/>
      <c r="L572" s="77"/>
      <c r="M572" s="77"/>
    </row>
    <row r="573" spans="1:13">
      <c r="A573" s="61"/>
      <c r="K573" s="538"/>
      <c r="L573" s="77"/>
      <c r="M573" s="77"/>
    </row>
    <row r="574" spans="1:13">
      <c r="A574" s="61"/>
      <c r="K574" s="538"/>
      <c r="L574" s="77"/>
      <c r="M574" s="77"/>
    </row>
    <row r="575" spans="1:13">
      <c r="A575" s="61"/>
      <c r="K575" s="538"/>
      <c r="L575" s="77"/>
      <c r="M575" s="77"/>
    </row>
    <row r="576" spans="1:13">
      <c r="A576" s="61"/>
      <c r="K576" s="538"/>
      <c r="L576" s="77"/>
      <c r="M576" s="77"/>
    </row>
    <row r="577" spans="1:13">
      <c r="A577" s="61"/>
      <c r="K577" s="538"/>
      <c r="L577" s="77"/>
      <c r="M577" s="77"/>
    </row>
    <row r="578" spans="1:13">
      <c r="A578" s="61"/>
      <c r="K578" s="538"/>
      <c r="L578" s="77"/>
      <c r="M578" s="77"/>
    </row>
    <row r="579" spans="1:13">
      <c r="A579" s="61"/>
      <c r="K579" s="538"/>
      <c r="L579" s="77"/>
      <c r="M579" s="77"/>
    </row>
    <row r="580" spans="1:13">
      <c r="A580" s="61"/>
      <c r="K580" s="538"/>
      <c r="L580" s="77"/>
      <c r="M580" s="77"/>
    </row>
    <row r="581" spans="1:13">
      <c r="A581" s="61"/>
      <c r="K581" s="538"/>
      <c r="L581" s="77"/>
      <c r="M581" s="77"/>
    </row>
    <row r="582" spans="1:13">
      <c r="A582" s="61"/>
      <c r="K582" s="538"/>
      <c r="L582" s="77"/>
      <c r="M582" s="77"/>
    </row>
    <row r="583" spans="1:13">
      <c r="A583" s="61"/>
      <c r="K583" s="538"/>
      <c r="L583" s="77"/>
      <c r="M583" s="77"/>
    </row>
    <row r="584" spans="1:13">
      <c r="A584" s="61"/>
      <c r="K584" s="538"/>
      <c r="L584" s="77"/>
      <c r="M584" s="77"/>
    </row>
    <row r="585" spans="1:13">
      <c r="A585" s="61"/>
      <c r="K585" s="538"/>
      <c r="L585" s="77"/>
      <c r="M585" s="77"/>
    </row>
    <row r="586" spans="1:13">
      <c r="A586" s="61"/>
      <c r="K586" s="538"/>
      <c r="L586" s="77"/>
      <c r="M586" s="77"/>
    </row>
    <row r="587" spans="1:13">
      <c r="A587" s="61"/>
      <c r="K587" s="538"/>
      <c r="L587" s="77"/>
      <c r="M587" s="77"/>
    </row>
    <row r="588" spans="1:13">
      <c r="A588" s="61"/>
      <c r="K588" s="538"/>
      <c r="L588" s="77"/>
      <c r="M588" s="77"/>
    </row>
    <row r="589" spans="1:13">
      <c r="A589" s="61"/>
      <c r="K589" s="538"/>
      <c r="L589" s="77"/>
      <c r="M589" s="77"/>
    </row>
    <row r="590" spans="1:13">
      <c r="A590" s="61"/>
      <c r="K590" s="538"/>
      <c r="L590" s="77"/>
      <c r="M590" s="77"/>
    </row>
    <row r="591" spans="1:13">
      <c r="A591" s="61"/>
      <c r="K591" s="538"/>
      <c r="L591" s="77"/>
      <c r="M591" s="77"/>
    </row>
    <row r="592" spans="1:13">
      <c r="A592" s="61"/>
      <c r="K592" s="538"/>
      <c r="L592" s="77"/>
      <c r="M592" s="77"/>
    </row>
    <row r="593" spans="1:13">
      <c r="A593" s="61"/>
      <c r="K593" s="538"/>
      <c r="L593" s="77"/>
      <c r="M593" s="77"/>
    </row>
    <row r="594" spans="1:13">
      <c r="A594" s="61"/>
      <c r="K594" s="538"/>
      <c r="L594" s="77"/>
      <c r="M594" s="77"/>
    </row>
    <row r="595" spans="1:13">
      <c r="A595" s="61"/>
      <c r="K595" s="538"/>
      <c r="L595" s="77"/>
      <c r="M595" s="77"/>
    </row>
    <row r="596" spans="1:13">
      <c r="A596" s="61"/>
      <c r="K596" s="538"/>
      <c r="L596" s="77"/>
      <c r="M596" s="77"/>
    </row>
    <row r="597" spans="1:13">
      <c r="A597" s="61"/>
      <c r="K597" s="538"/>
      <c r="L597" s="77"/>
      <c r="M597" s="77"/>
    </row>
    <row r="598" spans="1:13">
      <c r="A598" s="61"/>
      <c r="K598" s="538"/>
      <c r="L598" s="77"/>
      <c r="M598" s="77"/>
    </row>
    <row r="599" spans="1:13">
      <c r="A599" s="61"/>
      <c r="K599" s="538"/>
      <c r="L599" s="77"/>
      <c r="M599" s="77"/>
    </row>
    <row r="600" spans="1:13">
      <c r="A600" s="61"/>
      <c r="K600" s="538"/>
      <c r="L600" s="77"/>
      <c r="M600" s="77"/>
    </row>
    <row r="601" spans="1:13">
      <c r="A601" s="61"/>
      <c r="K601" s="538"/>
      <c r="L601" s="77"/>
      <c r="M601" s="77"/>
    </row>
    <row r="602" spans="1:13">
      <c r="A602" s="61"/>
      <c r="K602" s="538"/>
      <c r="L602" s="77"/>
      <c r="M602" s="77"/>
    </row>
    <row r="603" spans="1:13">
      <c r="A603" s="61"/>
      <c r="K603" s="538"/>
      <c r="L603" s="77"/>
      <c r="M603" s="77"/>
    </row>
    <row r="604" spans="1:13">
      <c r="A604" s="61"/>
      <c r="K604" s="538"/>
      <c r="L604" s="77"/>
      <c r="M604" s="77"/>
    </row>
    <row r="605" spans="1:13">
      <c r="A605" s="61"/>
      <c r="K605" s="538"/>
      <c r="L605" s="77"/>
      <c r="M605" s="77"/>
    </row>
    <row r="606" spans="1:13">
      <c r="A606" s="61"/>
      <c r="K606" s="538"/>
      <c r="L606" s="77"/>
      <c r="M606" s="77"/>
    </row>
    <row r="607" spans="1:13">
      <c r="A607" s="61"/>
      <c r="K607" s="538"/>
      <c r="L607" s="77"/>
      <c r="M607" s="77"/>
    </row>
    <row r="608" spans="1:13">
      <c r="A608" s="61"/>
      <c r="K608" s="538"/>
      <c r="L608" s="77"/>
      <c r="M608" s="77"/>
    </row>
    <row r="609" spans="1:13">
      <c r="A609" s="61"/>
      <c r="K609" s="538"/>
      <c r="L609" s="77"/>
      <c r="M609" s="77"/>
    </row>
    <row r="610" spans="1:13">
      <c r="A610" s="61"/>
      <c r="K610" s="538"/>
      <c r="L610" s="77"/>
      <c r="M610" s="77"/>
    </row>
    <row r="611" spans="1:13">
      <c r="A611" s="61"/>
      <c r="K611" s="538"/>
      <c r="L611" s="77"/>
      <c r="M611" s="77"/>
    </row>
    <row r="612" spans="1:13">
      <c r="A612" s="61"/>
      <c r="K612" s="538"/>
      <c r="L612" s="77"/>
      <c r="M612" s="77"/>
    </row>
    <row r="613" spans="1:13">
      <c r="A613" s="61"/>
      <c r="K613" s="538"/>
      <c r="L613" s="77"/>
      <c r="M613" s="77"/>
    </row>
    <row r="614" spans="1:13">
      <c r="A614" s="61"/>
      <c r="K614" s="538"/>
      <c r="L614" s="77"/>
      <c r="M614" s="77"/>
    </row>
    <row r="615" spans="1:13">
      <c r="A615" s="61"/>
      <c r="K615" s="538"/>
      <c r="L615" s="77"/>
      <c r="M615" s="77"/>
    </row>
    <row r="616" spans="1:13">
      <c r="A616" s="61"/>
      <c r="K616" s="538"/>
      <c r="L616" s="77"/>
      <c r="M616" s="77"/>
    </row>
    <row r="617" spans="1:13">
      <c r="A617" s="61"/>
      <c r="K617" s="538"/>
      <c r="L617" s="77"/>
      <c r="M617" s="77"/>
    </row>
    <row r="618" spans="1:13">
      <c r="A618" s="61"/>
      <c r="K618" s="538"/>
      <c r="L618" s="77"/>
      <c r="M618" s="77"/>
    </row>
    <row r="619" spans="1:13">
      <c r="A619" s="61"/>
      <c r="K619" s="538"/>
      <c r="L619" s="77"/>
      <c r="M619" s="77"/>
    </row>
    <row r="620" spans="1:13">
      <c r="A620" s="61"/>
      <c r="K620" s="538"/>
      <c r="L620" s="77"/>
      <c r="M620" s="77"/>
    </row>
    <row r="621" spans="1:13">
      <c r="A621" s="61"/>
      <c r="K621" s="538"/>
      <c r="L621" s="77"/>
      <c r="M621" s="77"/>
    </row>
    <row r="622" spans="1:13">
      <c r="A622" s="61"/>
      <c r="K622" s="538"/>
      <c r="L622" s="77"/>
      <c r="M622" s="77"/>
    </row>
    <row r="623" spans="1:13">
      <c r="A623" s="61"/>
      <c r="K623" s="538"/>
      <c r="L623" s="77"/>
      <c r="M623" s="77"/>
    </row>
    <row r="624" spans="1:13">
      <c r="A624" s="61"/>
      <c r="K624" s="538"/>
      <c r="L624" s="77"/>
      <c r="M624" s="77"/>
    </row>
    <row r="625" spans="1:13">
      <c r="A625" s="61"/>
      <c r="K625" s="538"/>
      <c r="L625" s="77"/>
      <c r="M625" s="77"/>
    </row>
    <row r="626" spans="1:13">
      <c r="A626" s="61"/>
      <c r="K626" s="538"/>
      <c r="L626" s="77"/>
      <c r="M626" s="77"/>
    </row>
    <row r="627" spans="1:13">
      <c r="A627" s="61"/>
      <c r="K627" s="538"/>
      <c r="L627" s="77"/>
      <c r="M627" s="77"/>
    </row>
    <row r="628" spans="1:13">
      <c r="A628" s="61"/>
      <c r="K628" s="538"/>
      <c r="L628" s="77"/>
      <c r="M628" s="77"/>
    </row>
    <row r="629" spans="1:13">
      <c r="A629" s="61"/>
      <c r="K629" s="538"/>
      <c r="L629" s="77"/>
      <c r="M629" s="77"/>
    </row>
    <row r="630" spans="1:13">
      <c r="A630" s="61"/>
      <c r="K630" s="538"/>
      <c r="L630" s="77"/>
      <c r="M630" s="77"/>
    </row>
    <row r="631" spans="1:13">
      <c r="A631" s="61"/>
      <c r="K631" s="538"/>
      <c r="L631" s="77"/>
      <c r="M631" s="77"/>
    </row>
    <row r="632" spans="1:13">
      <c r="A632" s="61"/>
      <c r="K632" s="538"/>
      <c r="L632" s="77"/>
      <c r="M632" s="77"/>
    </row>
    <row r="633" spans="1:13">
      <c r="A633" s="61"/>
      <c r="K633" s="538"/>
      <c r="L633" s="77"/>
      <c r="M633" s="77"/>
    </row>
    <row r="634" spans="1:13">
      <c r="A634" s="61"/>
      <c r="K634" s="538"/>
      <c r="L634" s="77"/>
      <c r="M634" s="77"/>
    </row>
    <row r="635" spans="1:13">
      <c r="A635" s="61"/>
      <c r="K635" s="538"/>
      <c r="L635" s="77"/>
      <c r="M635" s="77"/>
    </row>
    <row r="636" spans="1:13">
      <c r="A636" s="61"/>
      <c r="K636" s="538"/>
      <c r="L636" s="77"/>
      <c r="M636" s="77"/>
    </row>
    <row r="637" spans="1:13">
      <c r="A637" s="61"/>
      <c r="K637" s="538"/>
      <c r="L637" s="77"/>
      <c r="M637" s="77"/>
    </row>
    <row r="638" spans="1:13">
      <c r="A638" s="61"/>
      <c r="K638" s="538"/>
      <c r="L638" s="77"/>
      <c r="M638" s="77"/>
    </row>
    <row r="639" spans="1:13">
      <c r="A639" s="61"/>
      <c r="K639" s="538"/>
      <c r="L639" s="77"/>
      <c r="M639" s="77"/>
    </row>
    <row r="640" spans="1:13">
      <c r="A640" s="61"/>
      <c r="K640" s="538"/>
      <c r="L640" s="77"/>
      <c r="M640" s="77"/>
    </row>
    <row r="641" spans="1:13">
      <c r="A641" s="61"/>
      <c r="K641" s="538"/>
      <c r="L641" s="77"/>
      <c r="M641" s="77"/>
    </row>
    <row r="642" spans="1:13">
      <c r="A642" s="61"/>
      <c r="K642" s="538"/>
      <c r="L642" s="77"/>
      <c r="M642" s="77"/>
    </row>
    <row r="643" spans="1:13">
      <c r="A643" s="61"/>
      <c r="K643" s="538"/>
      <c r="L643" s="77"/>
      <c r="M643" s="77"/>
    </row>
    <row r="644" spans="1:13">
      <c r="A644" s="61"/>
      <c r="K644" s="538"/>
      <c r="L644" s="77"/>
      <c r="M644" s="77"/>
    </row>
    <row r="645" spans="1:13">
      <c r="A645" s="61"/>
      <c r="K645" s="538"/>
      <c r="L645" s="77"/>
      <c r="M645" s="77"/>
    </row>
    <row r="646" spans="1:13">
      <c r="A646" s="61"/>
      <c r="K646" s="538"/>
      <c r="L646" s="77"/>
      <c r="M646" s="77"/>
    </row>
    <row r="647" spans="1:13">
      <c r="A647" s="61"/>
      <c r="K647" s="538"/>
      <c r="L647" s="77"/>
      <c r="M647" s="77"/>
    </row>
    <row r="648" spans="1:13">
      <c r="A648" s="61"/>
      <c r="K648" s="538"/>
      <c r="L648" s="77"/>
      <c r="M648" s="77"/>
    </row>
    <row r="649" spans="1:13">
      <c r="A649" s="61"/>
      <c r="K649" s="538"/>
      <c r="L649" s="77"/>
      <c r="M649" s="77"/>
    </row>
    <row r="650" spans="1:13">
      <c r="A650" s="61"/>
      <c r="K650" s="538"/>
      <c r="L650" s="77"/>
      <c r="M650" s="77"/>
    </row>
    <row r="651" spans="1:13">
      <c r="A651" s="61"/>
      <c r="K651" s="538"/>
      <c r="L651" s="77"/>
      <c r="M651" s="77"/>
    </row>
    <row r="652" spans="1:13">
      <c r="A652" s="61"/>
      <c r="K652" s="538"/>
      <c r="L652" s="77"/>
      <c r="M652" s="77"/>
    </row>
    <row r="653" spans="1:13">
      <c r="A653" s="61"/>
      <c r="K653" s="538"/>
      <c r="L653" s="77"/>
      <c r="M653" s="77"/>
    </row>
    <row r="654" spans="1:13">
      <c r="A654" s="61"/>
      <c r="K654" s="538"/>
      <c r="L654" s="77"/>
      <c r="M654" s="77"/>
    </row>
    <row r="655" spans="1:13">
      <c r="A655" s="61"/>
      <c r="K655" s="538"/>
      <c r="L655" s="77"/>
      <c r="M655" s="77"/>
    </row>
    <row r="656" spans="1:13">
      <c r="A656" s="61"/>
      <c r="K656" s="538"/>
      <c r="L656" s="77"/>
      <c r="M656" s="77"/>
    </row>
    <row r="657" spans="1:13">
      <c r="A657" s="61"/>
      <c r="K657" s="538"/>
      <c r="L657" s="77"/>
      <c r="M657" s="77"/>
    </row>
    <row r="658" spans="1:13">
      <c r="A658" s="61"/>
      <c r="K658" s="538"/>
      <c r="L658" s="77"/>
      <c r="M658" s="77"/>
    </row>
    <row r="659" spans="1:13">
      <c r="A659" s="61"/>
      <c r="K659" s="538"/>
      <c r="L659" s="77"/>
      <c r="M659" s="77"/>
    </row>
    <row r="660" spans="1:13">
      <c r="A660" s="61"/>
      <c r="K660" s="538"/>
      <c r="L660" s="77"/>
      <c r="M660" s="77"/>
    </row>
    <row r="661" spans="1:13">
      <c r="A661" s="61"/>
      <c r="K661" s="538"/>
      <c r="L661" s="77"/>
      <c r="M661" s="77"/>
    </row>
    <row r="662" spans="1:13">
      <c r="A662" s="61"/>
      <c r="K662" s="538"/>
      <c r="L662" s="77"/>
      <c r="M662" s="77"/>
    </row>
    <row r="663" spans="1:13">
      <c r="A663" s="61"/>
      <c r="K663" s="538"/>
      <c r="L663" s="77"/>
      <c r="M663" s="77"/>
    </row>
    <row r="664" spans="1:13">
      <c r="A664" s="61"/>
      <c r="K664" s="538"/>
      <c r="L664" s="77"/>
      <c r="M664" s="77"/>
    </row>
    <row r="665" spans="1:13">
      <c r="A665" s="61"/>
      <c r="K665" s="538"/>
      <c r="L665" s="77"/>
      <c r="M665" s="77"/>
    </row>
    <row r="666" spans="1:13">
      <c r="A666" s="61"/>
      <c r="K666" s="538"/>
      <c r="L666" s="77"/>
      <c r="M666" s="77"/>
    </row>
    <row r="667" spans="1:13">
      <c r="A667" s="61"/>
      <c r="K667" s="538"/>
      <c r="L667" s="77"/>
      <c r="M667" s="77"/>
    </row>
    <row r="668" spans="1:13">
      <c r="A668" s="61"/>
      <c r="K668" s="538"/>
      <c r="L668" s="77"/>
      <c r="M668" s="77"/>
    </row>
    <row r="669" spans="1:13">
      <c r="A669" s="61"/>
      <c r="K669" s="538"/>
      <c r="L669" s="77"/>
      <c r="M669" s="77"/>
    </row>
    <row r="670" spans="1:13">
      <c r="A670" s="61"/>
      <c r="K670" s="538"/>
      <c r="L670" s="77"/>
      <c r="M670" s="77"/>
    </row>
    <row r="671" spans="1:13">
      <c r="A671" s="61"/>
      <c r="K671" s="538"/>
      <c r="L671" s="77"/>
      <c r="M671" s="77"/>
    </row>
    <row r="672" spans="1:13">
      <c r="A672" s="61"/>
      <c r="K672" s="538"/>
      <c r="L672" s="77"/>
      <c r="M672" s="77"/>
    </row>
    <row r="673" spans="1:13">
      <c r="A673" s="61"/>
      <c r="K673" s="538"/>
      <c r="L673" s="77"/>
      <c r="M673" s="77"/>
    </row>
    <row r="674" spans="1:13">
      <c r="A674" s="61"/>
      <c r="K674" s="538"/>
      <c r="L674" s="77"/>
      <c r="M674" s="77"/>
    </row>
    <row r="675" spans="1:13">
      <c r="A675" s="61"/>
      <c r="K675" s="538"/>
      <c r="L675" s="77"/>
      <c r="M675" s="77"/>
    </row>
    <row r="676" spans="1:13">
      <c r="A676" s="61"/>
      <c r="K676" s="538"/>
      <c r="L676" s="77"/>
      <c r="M676" s="77"/>
    </row>
    <row r="677" spans="1:13">
      <c r="A677" s="61"/>
      <c r="K677" s="538"/>
      <c r="L677" s="77"/>
      <c r="M677" s="77"/>
    </row>
    <row r="678" spans="1:13">
      <c r="A678" s="61"/>
      <c r="K678" s="538"/>
      <c r="L678" s="77"/>
      <c r="M678" s="77"/>
    </row>
    <row r="679" spans="1:13">
      <c r="A679" s="61"/>
      <c r="K679" s="538"/>
      <c r="L679" s="77"/>
      <c r="M679" s="77"/>
    </row>
    <row r="680" spans="1:13">
      <c r="A680" s="61"/>
      <c r="K680" s="538"/>
      <c r="L680" s="77"/>
      <c r="M680" s="77"/>
    </row>
    <row r="681" spans="1:13">
      <c r="A681" s="61"/>
      <c r="K681" s="538"/>
      <c r="L681" s="77"/>
      <c r="M681" s="77"/>
    </row>
    <row r="682" spans="1:13">
      <c r="A682" s="61"/>
      <c r="K682" s="538"/>
      <c r="L682" s="77"/>
      <c r="M682" s="77"/>
    </row>
    <row r="683" spans="1:13">
      <c r="A683" s="61"/>
      <c r="K683" s="538"/>
      <c r="L683" s="77"/>
      <c r="M683" s="77"/>
    </row>
    <row r="684" spans="1:13">
      <c r="A684" s="61"/>
      <c r="K684" s="538"/>
      <c r="L684" s="77"/>
      <c r="M684" s="77"/>
    </row>
    <row r="685" spans="1:13">
      <c r="A685" s="61"/>
      <c r="K685" s="538"/>
      <c r="L685" s="77"/>
      <c r="M685" s="77"/>
    </row>
    <row r="686" spans="1:13">
      <c r="A686" s="61"/>
      <c r="K686" s="538"/>
      <c r="L686" s="77"/>
      <c r="M686" s="77"/>
    </row>
    <row r="687" spans="1:13">
      <c r="A687" s="61"/>
      <c r="K687" s="538"/>
      <c r="L687" s="77"/>
      <c r="M687" s="77"/>
    </row>
    <row r="688" spans="1:13">
      <c r="A688" s="61"/>
      <c r="K688" s="538"/>
      <c r="L688" s="77"/>
      <c r="M688" s="77"/>
    </row>
    <row r="689" spans="1:13">
      <c r="A689" s="61"/>
      <c r="K689" s="538"/>
      <c r="L689" s="77"/>
      <c r="M689" s="77"/>
    </row>
    <row r="690" spans="1:13">
      <c r="A690" s="61"/>
      <c r="K690" s="538"/>
      <c r="L690" s="77"/>
      <c r="M690" s="77"/>
    </row>
    <row r="691" spans="1:13">
      <c r="A691" s="61"/>
      <c r="K691" s="538"/>
      <c r="L691" s="77"/>
      <c r="M691" s="77"/>
    </row>
    <row r="692" spans="1:13">
      <c r="A692" s="61"/>
      <c r="K692" s="538"/>
      <c r="L692" s="77"/>
      <c r="M692" s="77"/>
    </row>
    <row r="693" spans="1:13">
      <c r="A693" s="61"/>
      <c r="K693" s="538"/>
      <c r="L693" s="77"/>
      <c r="M693" s="77"/>
    </row>
    <row r="694" spans="1:13">
      <c r="A694" s="61"/>
      <c r="K694" s="538"/>
      <c r="L694" s="77"/>
      <c r="M694" s="77"/>
    </row>
    <row r="695" spans="1:13">
      <c r="A695" s="61"/>
      <c r="K695" s="538"/>
      <c r="L695" s="77"/>
      <c r="M695" s="77"/>
    </row>
    <row r="696" spans="1:13">
      <c r="A696" s="61"/>
      <c r="K696" s="538"/>
      <c r="L696" s="77"/>
      <c r="M696" s="77"/>
    </row>
    <row r="697" spans="1:13">
      <c r="A697" s="61"/>
      <c r="K697" s="538"/>
      <c r="L697" s="77"/>
      <c r="M697" s="77"/>
    </row>
    <row r="698" spans="1:13">
      <c r="A698" s="61"/>
      <c r="K698" s="538"/>
      <c r="L698" s="77"/>
      <c r="M698" s="77"/>
    </row>
    <row r="699" spans="1:13">
      <c r="A699" s="61"/>
      <c r="K699" s="538"/>
      <c r="L699" s="77"/>
      <c r="M699" s="77"/>
    </row>
    <row r="700" spans="1:13">
      <c r="A700" s="61"/>
      <c r="K700" s="538"/>
      <c r="L700" s="77"/>
      <c r="M700" s="77"/>
    </row>
    <row r="701" spans="1:13">
      <c r="A701" s="61"/>
      <c r="K701" s="538"/>
      <c r="L701" s="77"/>
      <c r="M701" s="77"/>
    </row>
    <row r="702" spans="1:13">
      <c r="A702" s="61"/>
      <c r="K702" s="538"/>
      <c r="L702" s="77"/>
      <c r="M702" s="77"/>
    </row>
    <row r="703" spans="1:13">
      <c r="A703" s="61"/>
      <c r="K703" s="538"/>
      <c r="L703" s="77"/>
      <c r="M703" s="77"/>
    </row>
    <row r="704" spans="1:13">
      <c r="A704" s="61"/>
      <c r="K704" s="538"/>
      <c r="L704" s="77"/>
      <c r="M704" s="77"/>
    </row>
    <row r="705" spans="1:13">
      <c r="A705" s="61"/>
      <c r="K705" s="538"/>
      <c r="L705" s="77"/>
      <c r="M705" s="77"/>
    </row>
    <row r="706" spans="1:13">
      <c r="A706" s="61"/>
      <c r="K706" s="538"/>
      <c r="L706" s="77"/>
      <c r="M706" s="77"/>
    </row>
    <row r="707" spans="1:13">
      <c r="A707" s="61"/>
      <c r="K707" s="538"/>
      <c r="L707" s="77"/>
      <c r="M707" s="77"/>
    </row>
    <row r="708" spans="1:13">
      <c r="A708" s="61"/>
      <c r="K708" s="538"/>
      <c r="L708" s="77"/>
      <c r="M708" s="77"/>
    </row>
    <row r="709" spans="1:13">
      <c r="A709" s="61"/>
      <c r="K709" s="538"/>
      <c r="L709" s="77"/>
      <c r="M709" s="77"/>
    </row>
    <row r="710" spans="1:13">
      <c r="A710" s="61"/>
      <c r="K710" s="538"/>
      <c r="L710" s="77"/>
      <c r="M710" s="77"/>
    </row>
    <row r="711" spans="1:13">
      <c r="A711" s="61"/>
      <c r="K711" s="538"/>
      <c r="L711" s="77"/>
      <c r="M711" s="77"/>
    </row>
    <row r="712" spans="1:13">
      <c r="A712" s="61"/>
      <c r="K712" s="538"/>
      <c r="L712" s="77"/>
      <c r="M712" s="77"/>
    </row>
    <row r="713" spans="1:13">
      <c r="A713" s="61"/>
      <c r="K713" s="538"/>
      <c r="L713" s="77"/>
      <c r="M713" s="77"/>
    </row>
    <row r="714" spans="1:13">
      <c r="A714" s="61"/>
      <c r="K714" s="538"/>
      <c r="L714" s="77"/>
      <c r="M714" s="77"/>
    </row>
    <row r="715" spans="1:13">
      <c r="A715" s="61"/>
      <c r="K715" s="538"/>
      <c r="L715" s="77"/>
      <c r="M715" s="77"/>
    </row>
    <row r="716" spans="1:13">
      <c r="A716" s="61"/>
      <c r="K716" s="538"/>
      <c r="L716" s="77"/>
      <c r="M716" s="77"/>
    </row>
    <row r="717" spans="1:13">
      <c r="A717" s="61"/>
      <c r="K717" s="538"/>
      <c r="L717" s="77"/>
      <c r="M717" s="77"/>
    </row>
    <row r="718" spans="1:13">
      <c r="A718" s="61"/>
      <c r="K718" s="538"/>
      <c r="L718" s="77"/>
      <c r="M718" s="77"/>
    </row>
    <row r="719" spans="1:13">
      <c r="A719" s="61"/>
      <c r="K719" s="538"/>
      <c r="L719" s="77"/>
      <c r="M719" s="77"/>
    </row>
    <row r="720" spans="1:13">
      <c r="A720" s="61"/>
      <c r="K720" s="538"/>
      <c r="L720" s="77"/>
      <c r="M720" s="77"/>
    </row>
    <row r="721" spans="1:13">
      <c r="A721" s="61"/>
      <c r="K721" s="538"/>
      <c r="L721" s="77"/>
      <c r="M721" s="77"/>
    </row>
    <row r="722" spans="1:13">
      <c r="A722" s="61"/>
      <c r="K722" s="538"/>
      <c r="L722" s="77"/>
      <c r="M722" s="77"/>
    </row>
    <row r="723" spans="1:13">
      <c r="A723" s="61"/>
      <c r="K723" s="538"/>
      <c r="L723" s="77"/>
      <c r="M723" s="77"/>
    </row>
    <row r="724" spans="1:13">
      <c r="A724" s="61"/>
      <c r="K724" s="538"/>
      <c r="L724" s="77"/>
      <c r="M724" s="77"/>
    </row>
    <row r="725" spans="1:13">
      <c r="A725" s="61"/>
      <c r="K725" s="538"/>
      <c r="L725" s="77"/>
      <c r="M725" s="77"/>
    </row>
    <row r="726" spans="1:13">
      <c r="A726" s="61"/>
      <c r="K726" s="538"/>
      <c r="L726" s="77"/>
      <c r="M726" s="77"/>
    </row>
    <row r="727" spans="1:13">
      <c r="A727" s="61"/>
      <c r="K727" s="538"/>
      <c r="L727" s="77"/>
      <c r="M727" s="77"/>
    </row>
    <row r="728" spans="1:13">
      <c r="A728" s="61"/>
      <c r="K728" s="538"/>
      <c r="L728" s="77"/>
      <c r="M728" s="77"/>
    </row>
    <row r="729" spans="1:13">
      <c r="A729" s="61"/>
      <c r="K729" s="538"/>
      <c r="L729" s="77"/>
      <c r="M729" s="77"/>
    </row>
    <row r="730" spans="1:13">
      <c r="A730" s="61"/>
      <c r="K730" s="538"/>
      <c r="L730" s="77"/>
      <c r="M730" s="77"/>
    </row>
    <row r="731" spans="1:13">
      <c r="A731" s="61"/>
      <c r="K731" s="538"/>
      <c r="L731" s="77"/>
      <c r="M731" s="77"/>
    </row>
    <row r="732" spans="1:13">
      <c r="A732" s="61"/>
      <c r="K732" s="538"/>
      <c r="L732" s="77"/>
      <c r="M732" s="77"/>
    </row>
    <row r="733" spans="1:13">
      <c r="A733" s="61"/>
      <c r="K733" s="538"/>
      <c r="L733" s="77"/>
      <c r="M733" s="77"/>
    </row>
    <row r="734" spans="1:13">
      <c r="A734" s="61"/>
      <c r="K734" s="538"/>
      <c r="L734" s="77"/>
      <c r="M734" s="77"/>
    </row>
    <row r="735" spans="1:13">
      <c r="A735" s="61"/>
      <c r="K735" s="538"/>
      <c r="L735" s="77"/>
      <c r="M735" s="77"/>
    </row>
    <row r="736" spans="1:13">
      <c r="A736" s="61"/>
      <c r="K736" s="538"/>
      <c r="L736" s="77"/>
      <c r="M736" s="77"/>
    </row>
  </sheetData>
  <mergeCells count="3">
    <mergeCell ref="D1:E1"/>
    <mergeCell ref="F1:G1"/>
    <mergeCell ref="H1:I1"/>
  </mergeCells>
  <hyperlinks>
    <hyperlink ref="A1" location="Content!A1" display="&lt;&lt;"/>
  </hyperlinks>
  <pageMargins left="0.7" right="0.7" top="0.75" bottom="0.75" header="0.3" footer="0.3"/>
  <pageSetup paperSize="9" orientation="portrait" horizontalDpi="4294967293" verticalDpi="300"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3" tint="0.39997558519241921"/>
  </sheetPr>
  <dimension ref="A1:J24"/>
  <sheetViews>
    <sheetView showGridLines="0" workbookViewId="0">
      <selection activeCell="G10" sqref="G10"/>
    </sheetView>
  </sheetViews>
  <sheetFormatPr defaultColWidth="8.7109375" defaultRowHeight="12.75"/>
  <sheetData>
    <row r="1" spans="1:10">
      <c r="A1" s="13" t="s">
        <v>67</v>
      </c>
      <c r="B1" t="str">
        <f>IF(Content!$E$1=1,B2,B3)</f>
        <v>UAwCPI</v>
      </c>
      <c r="C1" t="str">
        <f>IF(Content!$E$1=1,C2,C3)</f>
        <v>Єврозона</v>
      </c>
      <c r="D1" t="str">
        <f>IF(Content!$E$1=1,D2,D3)</f>
        <v>Росія</v>
      </c>
      <c r="E1" t="str">
        <f>IF(Content!$E$1=1,E2,E3)</f>
        <v>Туреччина (п.ш.)</v>
      </c>
      <c r="F1" t="str">
        <f>IF(Content!$E$1=1,F2,F3)</f>
        <v>Білорусь</v>
      </c>
      <c r="G1" t="str">
        <f>IF(Content!$E$1=1,G2,G3)</f>
        <v>Польща</v>
      </c>
      <c r="H1" t="str">
        <f>IF(Content!$E$1=1,H2,H3)</f>
        <v>Грузія</v>
      </c>
      <c r="J1" t="str">
        <f>IF(Content!$E$1=1,J2,J3)</f>
        <v>Індекс споживчих цін окремих країн – ОТП України та середньозважений показник ІСЦ країн – ОТП України (UAwCPI), % р/р</v>
      </c>
    </row>
    <row r="2" spans="1:10" ht="12" hidden="1" customHeight="1">
      <c r="A2" s="13"/>
      <c r="B2" t="s">
        <v>128</v>
      </c>
      <c r="C2" t="s">
        <v>124</v>
      </c>
      <c r="D2" t="s">
        <v>82</v>
      </c>
      <c r="E2" s="1" t="s">
        <v>979</v>
      </c>
      <c r="F2" t="s">
        <v>129</v>
      </c>
      <c r="G2" t="s">
        <v>81</v>
      </c>
      <c r="H2" t="s">
        <v>722</v>
      </c>
      <c r="J2" s="1" t="s">
        <v>130</v>
      </c>
    </row>
    <row r="3" spans="1:10" hidden="1">
      <c r="B3" t="s">
        <v>128</v>
      </c>
      <c r="C3" t="s">
        <v>131</v>
      </c>
      <c r="D3" t="s">
        <v>77</v>
      </c>
      <c r="E3" s="1" t="s">
        <v>980</v>
      </c>
      <c r="F3" t="s">
        <v>132</v>
      </c>
      <c r="G3" t="s">
        <v>80</v>
      </c>
      <c r="H3" t="s">
        <v>723</v>
      </c>
      <c r="J3" s="1" t="s">
        <v>518</v>
      </c>
    </row>
    <row r="4" spans="1:10">
      <c r="A4" s="57" t="s">
        <v>25</v>
      </c>
      <c r="B4" s="12">
        <v>2.5</v>
      </c>
      <c r="C4" s="12">
        <v>1.27</v>
      </c>
      <c r="D4" s="12">
        <v>2.2599999999999998</v>
      </c>
      <c r="E4" s="12">
        <v>10.28</v>
      </c>
      <c r="F4" s="12">
        <v>4.9000000000000004</v>
      </c>
      <c r="G4" s="12">
        <v>1.63</v>
      </c>
      <c r="H4" s="12">
        <v>3.29</v>
      </c>
      <c r="I4" s="2" t="s">
        <v>13</v>
      </c>
    </row>
    <row r="5" spans="1:10">
      <c r="A5" s="57" t="s">
        <v>89</v>
      </c>
      <c r="B5" s="12">
        <v>2.71</v>
      </c>
      <c r="C5" s="12">
        <v>1.71</v>
      </c>
      <c r="D5" s="12">
        <v>2.37</v>
      </c>
      <c r="E5" s="12">
        <v>12.79</v>
      </c>
      <c r="F5" s="12">
        <v>4.51</v>
      </c>
      <c r="G5" s="12">
        <v>1.91</v>
      </c>
      <c r="H5" s="12">
        <v>2.39</v>
      </c>
      <c r="I5" s="2"/>
    </row>
    <row r="6" spans="1:10">
      <c r="A6" s="57" t="s">
        <v>123</v>
      </c>
      <c r="B6" s="12">
        <v>3.21</v>
      </c>
      <c r="C6" s="12">
        <v>2.12</v>
      </c>
      <c r="D6" s="12">
        <v>2.98</v>
      </c>
      <c r="E6" s="12">
        <v>19.440000000000001</v>
      </c>
      <c r="F6" s="12">
        <v>4.9000000000000004</v>
      </c>
      <c r="G6" s="12">
        <v>2.0699999999999998</v>
      </c>
      <c r="H6" s="12">
        <v>2.91</v>
      </c>
      <c r="I6" s="2" t="s">
        <v>15</v>
      </c>
    </row>
    <row r="7" spans="1:10">
      <c r="A7" s="57" t="s">
        <v>112</v>
      </c>
      <c r="B7" s="12">
        <v>3.24</v>
      </c>
      <c r="C7" s="12">
        <v>1.91</v>
      </c>
      <c r="D7" s="12">
        <v>3.88</v>
      </c>
      <c r="E7" s="12">
        <v>22.37</v>
      </c>
      <c r="F7" s="12">
        <v>5.18</v>
      </c>
      <c r="G7" s="12">
        <v>1.49</v>
      </c>
      <c r="H7" s="12">
        <v>1.89</v>
      </c>
      <c r="I7" s="2"/>
    </row>
    <row r="8" spans="1:10">
      <c r="A8" s="57" t="s">
        <v>138</v>
      </c>
      <c r="B8" s="12">
        <v>3.03</v>
      </c>
      <c r="C8" s="12">
        <v>1.43</v>
      </c>
      <c r="D8" s="12">
        <v>5.17</v>
      </c>
      <c r="E8" s="12">
        <v>19.91</v>
      </c>
      <c r="F8" s="12">
        <v>5.93</v>
      </c>
      <c r="G8" s="12">
        <v>1.19</v>
      </c>
      <c r="H8" s="12">
        <v>2.73</v>
      </c>
      <c r="I8" s="2" t="s">
        <v>17</v>
      </c>
    </row>
    <row r="9" spans="1:10">
      <c r="A9" s="57" t="s">
        <v>404</v>
      </c>
      <c r="B9" s="12">
        <v>3.28</v>
      </c>
      <c r="C9" s="12">
        <v>1.4</v>
      </c>
      <c r="D9" s="12">
        <v>4.99</v>
      </c>
      <c r="E9" s="12">
        <v>17.95</v>
      </c>
      <c r="F9" s="12">
        <v>5.8</v>
      </c>
      <c r="G9" s="12">
        <v>2.37</v>
      </c>
      <c r="H9" s="12">
        <v>4.4000000000000004</v>
      </c>
      <c r="I9" s="2"/>
    </row>
    <row r="10" spans="1:10">
      <c r="A10" s="57" t="s">
        <v>441</v>
      </c>
      <c r="B10" s="12">
        <v>2.99</v>
      </c>
      <c r="C10" s="12">
        <v>0.95</v>
      </c>
      <c r="D10" s="12">
        <v>4.3</v>
      </c>
      <c r="E10" s="12">
        <v>13.53</v>
      </c>
      <c r="F10" s="12">
        <v>5.66</v>
      </c>
      <c r="G10" s="12">
        <v>2.68</v>
      </c>
      <c r="H10" s="12">
        <v>5.31</v>
      </c>
      <c r="I10" s="2" t="s">
        <v>19</v>
      </c>
    </row>
    <row r="11" spans="1:10">
      <c r="A11" s="57" t="s">
        <v>116</v>
      </c>
      <c r="B11" s="12">
        <v>2.91</v>
      </c>
      <c r="C11" s="12">
        <v>1</v>
      </c>
      <c r="D11" s="12">
        <v>3.45</v>
      </c>
      <c r="E11" s="12">
        <v>10.31</v>
      </c>
      <c r="F11" s="12">
        <v>5.01</v>
      </c>
      <c r="G11" s="12">
        <v>2.67</v>
      </c>
      <c r="H11" s="12">
        <v>6.97</v>
      </c>
      <c r="I11" s="2"/>
    </row>
    <row r="12" spans="1:10">
      <c r="A12" s="57" t="s">
        <v>141</v>
      </c>
      <c r="B12" s="12">
        <v>3.15</v>
      </c>
      <c r="C12" s="12">
        <v>1.1100000000000001</v>
      </c>
      <c r="D12" s="12">
        <v>2.4300000000000002</v>
      </c>
      <c r="E12" s="12">
        <v>12.13</v>
      </c>
      <c r="F12" s="12">
        <v>4.6399999999999997</v>
      </c>
      <c r="G12" s="12">
        <v>4.57</v>
      </c>
      <c r="H12" s="12">
        <v>6.3</v>
      </c>
      <c r="I12" s="2" t="s">
        <v>21</v>
      </c>
    </row>
    <row r="13" spans="1:10">
      <c r="A13" s="57" t="s">
        <v>978</v>
      </c>
      <c r="B13" s="12">
        <v>2.27</v>
      </c>
      <c r="C13" s="12">
        <v>0.22</v>
      </c>
      <c r="D13" s="12">
        <v>3.11</v>
      </c>
      <c r="E13" s="12">
        <v>11.65</v>
      </c>
      <c r="F13" s="12">
        <v>5.17</v>
      </c>
      <c r="G13" s="12">
        <v>3.18</v>
      </c>
      <c r="H13" s="12">
        <v>6.51</v>
      </c>
      <c r="I13" s="2"/>
    </row>
    <row r="14" spans="1:10">
      <c r="A14" s="11"/>
      <c r="I14" s="2" t="s">
        <v>122</v>
      </c>
    </row>
    <row r="15" spans="1:10">
      <c r="A15" s="11"/>
      <c r="I15" s="2"/>
    </row>
    <row r="16" spans="1:10">
      <c r="A16" s="11"/>
      <c r="I16" s="2" t="s">
        <v>25</v>
      </c>
    </row>
    <row r="17" spans="1:10">
      <c r="A17" s="11"/>
      <c r="I17" s="2"/>
    </row>
    <row r="18" spans="1:10">
      <c r="A18" s="11"/>
      <c r="I18" s="2"/>
    </row>
    <row r="19" spans="1:10">
      <c r="A19" s="11"/>
      <c r="I19" s="2" t="s">
        <v>112</v>
      </c>
    </row>
    <row r="20" spans="1:10">
      <c r="A20" s="11"/>
      <c r="J20" t="str">
        <f>IF(Content!$E$1=1,J21,J22)</f>
        <v xml:space="preserve">Джерело: національні статистичні агенції, розрахунки НБУ. </v>
      </c>
    </row>
    <row r="21" spans="1:10">
      <c r="A21" s="11"/>
      <c r="J21" s="2" t="s">
        <v>1605</v>
      </c>
    </row>
    <row r="22" spans="1:10">
      <c r="A22" s="11"/>
      <c r="J22" s="197" t="s">
        <v>352</v>
      </c>
    </row>
    <row r="23" spans="1:10">
      <c r="A23" s="11"/>
    </row>
    <row r="24" spans="1:10">
      <c r="A24"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32"/>
  <sheetViews>
    <sheetView showGridLines="0" workbookViewId="0">
      <selection activeCell="G10" sqref="G10"/>
    </sheetView>
  </sheetViews>
  <sheetFormatPr defaultColWidth="8.7109375" defaultRowHeight="12.75"/>
  <cols>
    <col min="9" max="9" width="5.140625" customWidth="1"/>
  </cols>
  <sheetData>
    <row r="1" spans="1:22">
      <c r="A1" s="13" t="s">
        <v>67</v>
      </c>
      <c r="B1" t="str">
        <f>IF(Content!$E$1=1,B2,B3)</f>
        <v>Чехія</v>
      </c>
      <c r="C1" t="str">
        <f>IF(Content!$E$1=1,C2,C3)</f>
        <v>Німеччина</v>
      </c>
      <c r="D1" t="str">
        <f>IF(Content!$E$1=1,D2,D3)</f>
        <v>Польща</v>
      </c>
      <c r="E1" t="str">
        <f>IF(Content!$E$1=1,E2,E3)</f>
        <v>Туреччина</v>
      </c>
      <c r="F1" t="str">
        <f>IF(Content!$E$1=1,F2,F3)</f>
        <v>Білорусь</v>
      </c>
      <c r="G1" t="str">
        <f>IF(Content!$E$1=1,G2,G3)</f>
        <v>Росія</v>
      </c>
      <c r="H1" t="str">
        <f>IF(Content!$E$1=1,H2,H3)</f>
        <v>Грузія</v>
      </c>
      <c r="J1" t="str">
        <f>IF(Content!$E$1=1,J2,J3)</f>
        <v>Чехія</v>
      </c>
      <c r="K1" t="str">
        <f>IF(Content!$E$1=1,K2,K3)</f>
        <v>Німеччина</v>
      </c>
      <c r="L1" t="str">
        <f>IF(Content!$E$1=1,L2,L3)</f>
        <v>Польща</v>
      </c>
      <c r="M1" t="str">
        <f>IF(Content!$E$1=1,M2,M3)</f>
        <v>Туреччина</v>
      </c>
      <c r="N1" t="str">
        <f>IF(Content!$E$1=1,N2,N3)</f>
        <v>Білорусь</v>
      </c>
      <c r="O1" t="str">
        <f>IF(Content!$E$1=1,O2,O3)</f>
        <v>Росія</v>
      </c>
      <c r="Q1" t="str">
        <f>IF(Content!$E$1=1,Q2,Q3)</f>
        <v xml:space="preserve">Динаміка цін на окремі групи товарів, % р/р     </v>
      </c>
    </row>
    <row r="2" spans="1:22" ht="12" hidden="1" customHeight="1">
      <c r="A2" s="13"/>
      <c r="B2" t="s">
        <v>582</v>
      </c>
      <c r="C2" t="s">
        <v>581</v>
      </c>
      <c r="D2" t="s">
        <v>81</v>
      </c>
      <c r="E2" t="s">
        <v>102</v>
      </c>
      <c r="F2" t="s">
        <v>129</v>
      </c>
      <c r="G2" t="s">
        <v>82</v>
      </c>
      <c r="H2" t="s">
        <v>722</v>
      </c>
      <c r="J2" s="455" t="s">
        <v>582</v>
      </c>
      <c r="K2" s="455" t="s">
        <v>581</v>
      </c>
      <c r="L2" s="455" t="s">
        <v>81</v>
      </c>
      <c r="M2" s="455" t="s">
        <v>102</v>
      </c>
      <c r="N2" s="455" t="s">
        <v>129</v>
      </c>
      <c r="O2" s="455" t="s">
        <v>82</v>
      </c>
      <c r="Q2" s="452" t="s">
        <v>984</v>
      </c>
    </row>
    <row r="3" spans="1:22" hidden="1">
      <c r="B3" s="1" t="s">
        <v>586</v>
      </c>
      <c r="C3" s="1" t="s">
        <v>492</v>
      </c>
      <c r="D3" s="1" t="s">
        <v>80</v>
      </c>
      <c r="E3" s="1" t="s">
        <v>103</v>
      </c>
      <c r="F3" t="s">
        <v>132</v>
      </c>
      <c r="G3" s="1" t="s">
        <v>77</v>
      </c>
      <c r="H3" s="1" t="s">
        <v>723</v>
      </c>
      <c r="J3" s="1" t="s">
        <v>586</v>
      </c>
      <c r="K3" s="1" t="s">
        <v>492</v>
      </c>
      <c r="L3" s="1" t="s">
        <v>80</v>
      </c>
      <c r="M3" s="1" t="s">
        <v>103</v>
      </c>
      <c r="N3" t="s">
        <v>132</v>
      </c>
      <c r="O3" s="1" t="s">
        <v>77</v>
      </c>
      <c r="Q3" s="1" t="s">
        <v>1526</v>
      </c>
    </row>
    <row r="4" spans="1:22">
      <c r="A4" s="453">
        <v>43466</v>
      </c>
      <c r="B4" s="454">
        <v>-0.4</v>
      </c>
      <c r="C4" s="454">
        <v>0.6</v>
      </c>
      <c r="D4" s="454">
        <v>0.7</v>
      </c>
      <c r="E4" s="454">
        <v>31</v>
      </c>
      <c r="F4" s="454">
        <v>6.6</v>
      </c>
      <c r="G4" s="454">
        <v>6.2</v>
      </c>
      <c r="H4" s="454">
        <v>3.2</v>
      </c>
      <c r="I4" s="12"/>
      <c r="J4" s="456">
        <v>4.5999999999999996</v>
      </c>
      <c r="K4" s="456">
        <v>3.5</v>
      </c>
      <c r="L4" s="456">
        <v>-1.2</v>
      </c>
      <c r="M4" s="456">
        <v>19.899999999999999</v>
      </c>
      <c r="N4" s="456">
        <v>8.1</v>
      </c>
      <c r="O4" s="456">
        <v>5.6</v>
      </c>
      <c r="P4" s="2" t="s">
        <v>13</v>
      </c>
      <c r="Q4" s="1"/>
    </row>
    <row r="5" spans="1:22">
      <c r="A5" s="453">
        <v>43497</v>
      </c>
      <c r="B5" s="454">
        <v>1.2</v>
      </c>
      <c r="C5" s="454">
        <v>1.2</v>
      </c>
      <c r="D5" s="454">
        <v>2.1</v>
      </c>
      <c r="E5" s="454">
        <v>29.3</v>
      </c>
      <c r="F5" s="454">
        <v>7.1</v>
      </c>
      <c r="G5" s="454">
        <v>6.7</v>
      </c>
      <c r="H5" s="454">
        <v>2.9</v>
      </c>
      <c r="I5" s="12"/>
      <c r="J5" s="456">
        <v>6</v>
      </c>
      <c r="K5" s="456">
        <v>4.5999999999999996</v>
      </c>
      <c r="L5" s="456">
        <v>-0.9</v>
      </c>
      <c r="M5" s="456">
        <v>20</v>
      </c>
      <c r="N5" s="456">
        <v>13.9</v>
      </c>
      <c r="O5" s="456">
        <v>5.6</v>
      </c>
      <c r="P5" s="2"/>
      <c r="Q5" t="str">
        <f>IF(Content!$E$1=1,Q6,Q7)</f>
        <v>Продукти харчуваня та безалкогольні напої</v>
      </c>
      <c r="V5" t="str">
        <f>IF(Content!$E$1=1,V6,V7)</f>
        <v xml:space="preserve">
Електроенергія, газ та інші види палива
</v>
      </c>
    </row>
    <row r="6" spans="1:22">
      <c r="A6" s="453">
        <v>43525</v>
      </c>
      <c r="B6" s="454">
        <v>1.8</v>
      </c>
      <c r="C6" s="454">
        <v>0.6</v>
      </c>
      <c r="D6" s="454">
        <v>2.7</v>
      </c>
      <c r="E6" s="454">
        <v>29.8</v>
      </c>
      <c r="F6" s="454">
        <v>7</v>
      </c>
      <c r="G6" s="454">
        <v>6.7</v>
      </c>
      <c r="H6" s="454">
        <v>4.8</v>
      </c>
      <c r="I6" s="12"/>
      <c r="J6" s="456">
        <v>7.5</v>
      </c>
      <c r="K6" s="456">
        <v>4.7</v>
      </c>
      <c r="L6" s="456">
        <v>-0.6</v>
      </c>
      <c r="M6" s="456">
        <v>20.399999999999999</v>
      </c>
      <c r="N6" s="456">
        <v>13.7</v>
      </c>
      <c r="O6" s="456">
        <v>5.6</v>
      </c>
      <c r="P6" s="2" t="s">
        <v>15</v>
      </c>
      <c r="Q6" s="457" t="s">
        <v>986</v>
      </c>
      <c r="R6" s="2"/>
      <c r="S6" s="2"/>
      <c r="T6" s="2"/>
      <c r="U6" s="2"/>
      <c r="V6" s="457" t="s">
        <v>988</v>
      </c>
    </row>
    <row r="7" spans="1:22">
      <c r="A7" s="453">
        <v>43556</v>
      </c>
      <c r="B7" s="454">
        <v>1.7</v>
      </c>
      <c r="C7" s="454">
        <v>0.6</v>
      </c>
      <c r="D7" s="454">
        <v>3.2</v>
      </c>
      <c r="E7" s="454">
        <v>31.9</v>
      </c>
      <c r="F7" s="454">
        <v>6.6</v>
      </c>
      <c r="G7" s="454">
        <v>6.7</v>
      </c>
      <c r="H7" s="454">
        <v>5.9</v>
      </c>
      <c r="I7" s="12"/>
      <c r="J7" s="456">
        <v>7.6</v>
      </c>
      <c r="K7" s="456">
        <v>4.5</v>
      </c>
      <c r="L7" s="456">
        <v>-0.2</v>
      </c>
      <c r="M7" s="456">
        <v>18.600000000000001</v>
      </c>
      <c r="N7" s="456">
        <v>13.7</v>
      </c>
      <c r="O7" s="456">
        <v>5.6</v>
      </c>
      <c r="P7" s="2"/>
      <c r="Q7" s="2" t="s">
        <v>987</v>
      </c>
      <c r="R7" s="2"/>
      <c r="S7" s="2"/>
      <c r="T7" s="2"/>
      <c r="U7" s="2"/>
      <c r="V7" s="2" t="s">
        <v>989</v>
      </c>
    </row>
    <row r="8" spans="1:22">
      <c r="A8" s="453">
        <v>43586</v>
      </c>
      <c r="B8" s="454">
        <v>2.6</v>
      </c>
      <c r="C8" s="454">
        <v>0.8</v>
      </c>
      <c r="D8" s="454">
        <v>4.9000000000000004</v>
      </c>
      <c r="E8" s="454">
        <v>28.4</v>
      </c>
      <c r="F8" s="454">
        <v>7.6</v>
      </c>
      <c r="G8" s="454">
        <v>7.3</v>
      </c>
      <c r="H8" s="454">
        <v>7.9</v>
      </c>
      <c r="I8" s="12"/>
      <c r="J8" s="456">
        <v>7.9</v>
      </c>
      <c r="K8" s="456">
        <v>3.8</v>
      </c>
      <c r="L8" s="456">
        <v>-0.4</v>
      </c>
      <c r="M8" s="456">
        <v>18.2</v>
      </c>
      <c r="N8" s="456">
        <v>13.7</v>
      </c>
      <c r="O8" s="456">
        <v>5.6</v>
      </c>
      <c r="P8" s="2" t="s">
        <v>17</v>
      </c>
      <c r="Q8" s="2"/>
      <c r="R8" s="2"/>
      <c r="S8" s="2"/>
      <c r="T8" s="2"/>
      <c r="U8" s="2"/>
      <c r="V8" s="2"/>
    </row>
    <row r="9" spans="1:22">
      <c r="A9" s="453">
        <v>43617</v>
      </c>
      <c r="B9" s="454">
        <v>2.6</v>
      </c>
      <c r="C9" s="454">
        <v>1.1000000000000001</v>
      </c>
      <c r="D9" s="454">
        <v>5.6</v>
      </c>
      <c r="E9" s="454">
        <v>19.2</v>
      </c>
      <c r="F9" s="454">
        <v>6.3</v>
      </c>
      <c r="G9" s="454">
        <v>6.2</v>
      </c>
      <c r="H9" s="454">
        <v>6.5</v>
      </c>
      <c r="I9" s="12"/>
      <c r="J9" s="456">
        <v>6.9</v>
      </c>
      <c r="K9" s="456">
        <v>3.2</v>
      </c>
      <c r="L9" s="456">
        <v>-0.5</v>
      </c>
      <c r="M9" s="456">
        <v>17.8</v>
      </c>
      <c r="N9" s="456">
        <v>13.8</v>
      </c>
      <c r="O9" s="456">
        <v>5.6</v>
      </c>
      <c r="P9" s="2"/>
    </row>
    <row r="10" spans="1:22">
      <c r="A10" s="453">
        <v>43647</v>
      </c>
      <c r="B10" s="454">
        <v>3.9</v>
      </c>
      <c r="C10" s="454">
        <v>1.9</v>
      </c>
      <c r="D10" s="454">
        <v>6.9</v>
      </c>
      <c r="E10" s="454">
        <v>18.2</v>
      </c>
      <c r="F10" s="454">
        <v>7.2</v>
      </c>
      <c r="G10" s="454">
        <v>6.3</v>
      </c>
      <c r="H10" s="454">
        <v>7.9</v>
      </c>
      <c r="I10" s="12"/>
      <c r="J10" s="456">
        <v>7</v>
      </c>
      <c r="K10" s="456">
        <v>3.5</v>
      </c>
      <c r="L10" s="456">
        <v>-0.5</v>
      </c>
      <c r="M10" s="456">
        <v>25</v>
      </c>
      <c r="N10" s="456">
        <v>14.7</v>
      </c>
      <c r="O10" s="456">
        <v>4.2</v>
      </c>
      <c r="P10" s="2" t="s">
        <v>19</v>
      </c>
    </row>
    <row r="11" spans="1:22">
      <c r="A11" s="453">
        <v>43678</v>
      </c>
      <c r="B11" s="454">
        <v>3.7</v>
      </c>
      <c r="C11" s="454">
        <v>2.2000000000000002</v>
      </c>
      <c r="D11" s="454">
        <v>7.4</v>
      </c>
      <c r="E11" s="454">
        <v>17.2</v>
      </c>
      <c r="F11" s="454">
        <v>6.5</v>
      </c>
      <c r="G11" s="454">
        <v>5.6</v>
      </c>
      <c r="H11" s="454">
        <v>8</v>
      </c>
      <c r="I11" s="12"/>
      <c r="J11" s="456">
        <v>6.7</v>
      </c>
      <c r="K11" s="456">
        <v>2.9</v>
      </c>
      <c r="L11" s="456">
        <v>-0.8</v>
      </c>
      <c r="M11" s="456">
        <v>20.8</v>
      </c>
      <c r="N11" s="456">
        <v>14.7</v>
      </c>
      <c r="O11" s="456">
        <v>4.0999999999999996</v>
      </c>
      <c r="P11" s="2"/>
    </row>
    <row r="12" spans="1:22">
      <c r="A12" s="453">
        <v>43709</v>
      </c>
      <c r="B12" s="454">
        <v>2.2999999999999998</v>
      </c>
      <c r="C12" s="454">
        <v>1.3</v>
      </c>
      <c r="D12" s="454">
        <v>6.5</v>
      </c>
      <c r="E12" s="454">
        <v>9.5</v>
      </c>
      <c r="F12" s="454">
        <v>6</v>
      </c>
      <c r="G12" s="454">
        <v>5.0999999999999996</v>
      </c>
      <c r="H12" s="454">
        <v>11.7</v>
      </c>
      <c r="I12" s="12"/>
      <c r="J12" s="456">
        <v>6.6</v>
      </c>
      <c r="K12" s="456">
        <v>1.9</v>
      </c>
      <c r="L12" s="456">
        <v>-1</v>
      </c>
      <c r="M12" s="456">
        <v>15.8</v>
      </c>
      <c r="N12" s="456">
        <v>14.8</v>
      </c>
      <c r="O12" s="456">
        <v>4.0999999999999996</v>
      </c>
      <c r="P12" s="2" t="s">
        <v>21</v>
      </c>
    </row>
    <row r="13" spans="1:22">
      <c r="A13" s="453">
        <v>43739</v>
      </c>
      <c r="B13" s="454">
        <v>2.8</v>
      </c>
      <c r="C13" s="454">
        <v>1</v>
      </c>
      <c r="D13" s="454">
        <v>6.3</v>
      </c>
      <c r="E13" s="454">
        <v>7.8</v>
      </c>
      <c r="F13" s="454">
        <v>6</v>
      </c>
      <c r="G13" s="454">
        <v>4.7</v>
      </c>
      <c r="H13" s="454">
        <v>13.5</v>
      </c>
      <c r="I13" s="12"/>
      <c r="J13" s="456">
        <v>6.6</v>
      </c>
      <c r="K13" s="456">
        <v>0.9</v>
      </c>
      <c r="L13" s="456">
        <v>-1.1000000000000001</v>
      </c>
      <c r="M13" s="456">
        <v>15.7</v>
      </c>
      <c r="N13" s="456">
        <v>15.5</v>
      </c>
      <c r="O13" s="456">
        <v>4</v>
      </c>
      <c r="P13" s="2"/>
    </row>
    <row r="14" spans="1:22">
      <c r="A14" s="453">
        <v>43770</v>
      </c>
      <c r="B14" s="454">
        <v>5.3</v>
      </c>
      <c r="C14" s="454">
        <v>1.6</v>
      </c>
      <c r="D14" s="454">
        <v>6.6</v>
      </c>
      <c r="E14" s="454">
        <v>8.9</v>
      </c>
      <c r="F14" s="454">
        <v>5.0999999999999996</v>
      </c>
      <c r="G14" s="454">
        <v>4</v>
      </c>
      <c r="H14" s="454">
        <v>13.4</v>
      </c>
      <c r="I14" s="12"/>
      <c r="J14" s="456">
        <v>7.2</v>
      </c>
      <c r="K14" s="456">
        <v>-0.3</v>
      </c>
      <c r="L14" s="456">
        <v>-1.1000000000000001</v>
      </c>
      <c r="M14" s="456">
        <v>16</v>
      </c>
      <c r="N14" s="456">
        <v>15.9</v>
      </c>
      <c r="O14" s="456">
        <v>3.9</v>
      </c>
      <c r="P14" s="2" t="s">
        <v>122</v>
      </c>
    </row>
    <row r="15" spans="1:22">
      <c r="A15" s="453">
        <v>43800</v>
      </c>
      <c r="B15" s="454">
        <v>4.8</v>
      </c>
      <c r="C15" s="454">
        <v>2</v>
      </c>
      <c r="D15" s="454">
        <v>6.7</v>
      </c>
      <c r="E15" s="454">
        <v>10.9</v>
      </c>
      <c r="F15" s="454">
        <v>4.3</v>
      </c>
      <c r="G15" s="454">
        <v>2.7</v>
      </c>
      <c r="H15" s="454">
        <v>12.3</v>
      </c>
      <c r="I15" s="12"/>
      <c r="J15" s="456">
        <v>7.5</v>
      </c>
      <c r="K15" s="456">
        <v>2.5</v>
      </c>
      <c r="L15" s="456">
        <v>-1</v>
      </c>
      <c r="M15" s="456">
        <v>16.7</v>
      </c>
      <c r="N15" s="456">
        <v>15.9</v>
      </c>
      <c r="O15" s="456">
        <v>4</v>
      </c>
      <c r="P15" s="2"/>
    </row>
    <row r="16" spans="1:22">
      <c r="A16" s="453">
        <v>43831</v>
      </c>
      <c r="B16" s="454">
        <v>6.3</v>
      </c>
      <c r="C16" s="454">
        <v>2.5</v>
      </c>
      <c r="D16" s="454">
        <v>7.4</v>
      </c>
      <c r="E16" s="454">
        <v>9</v>
      </c>
      <c r="F16" s="454">
        <v>3.7</v>
      </c>
      <c r="G16" s="454">
        <v>2.1</v>
      </c>
      <c r="H16" s="454">
        <v>11.3</v>
      </c>
      <c r="I16" s="12"/>
      <c r="J16" s="456">
        <v>5.6</v>
      </c>
      <c r="K16" s="456">
        <v>2.5</v>
      </c>
      <c r="L16" s="456">
        <v>3.5</v>
      </c>
      <c r="M16" s="456">
        <v>25.7</v>
      </c>
      <c r="N16" s="456">
        <v>15.5</v>
      </c>
      <c r="O16" s="456">
        <v>2.2000000000000002</v>
      </c>
      <c r="P16" s="2" t="s">
        <v>25</v>
      </c>
    </row>
    <row r="17" spans="1:17">
      <c r="A17" s="453">
        <v>43862</v>
      </c>
      <c r="B17" s="454">
        <v>5.6</v>
      </c>
      <c r="C17" s="454">
        <v>3.3</v>
      </c>
      <c r="D17" s="454">
        <v>7.3</v>
      </c>
      <c r="E17" s="454">
        <v>10.6</v>
      </c>
      <c r="F17" s="454">
        <v>3.2</v>
      </c>
      <c r="G17" s="454">
        <v>1.7999999999999972</v>
      </c>
      <c r="H17" s="454">
        <v>12.7</v>
      </c>
      <c r="I17" s="12"/>
      <c r="J17" s="456">
        <v>4.5</v>
      </c>
      <c r="K17" s="456">
        <v>1.7</v>
      </c>
      <c r="L17" s="456">
        <v>4.5</v>
      </c>
      <c r="M17" s="456">
        <v>25.7</v>
      </c>
      <c r="N17" s="456">
        <v>7.2</v>
      </c>
      <c r="O17" s="456">
        <v>2.2000000000000002</v>
      </c>
      <c r="P17" s="2"/>
    </row>
    <row r="18" spans="1:17">
      <c r="A18" s="453">
        <v>43891</v>
      </c>
      <c r="B18" s="454">
        <v>6.4</v>
      </c>
      <c r="C18" s="454">
        <v>3.6</v>
      </c>
      <c r="D18" s="454">
        <v>7.7</v>
      </c>
      <c r="E18" s="454">
        <v>10.1</v>
      </c>
      <c r="F18" s="454">
        <v>3.2</v>
      </c>
      <c r="G18" s="454">
        <v>2.2999999999999998</v>
      </c>
      <c r="H18" s="454">
        <v>13.4</v>
      </c>
      <c r="I18" s="12"/>
      <c r="J18" s="456">
        <v>4</v>
      </c>
      <c r="K18" s="456">
        <v>0.6</v>
      </c>
      <c r="L18" s="456">
        <v>4.4000000000000004</v>
      </c>
      <c r="M18" s="456">
        <v>25.5</v>
      </c>
      <c r="N18" s="456">
        <v>7.1</v>
      </c>
      <c r="O18" s="456">
        <v>2.2000000000000002</v>
      </c>
      <c r="P18" s="2"/>
    </row>
    <row r="19" spans="1:17">
      <c r="A19" s="453">
        <v>43922</v>
      </c>
      <c r="B19" s="454">
        <v>8</v>
      </c>
      <c r="C19" s="454">
        <v>4.5999999999999996</v>
      </c>
      <c r="D19" s="454">
        <v>7.2</v>
      </c>
      <c r="E19" s="454">
        <v>11.3</v>
      </c>
      <c r="F19" s="454">
        <v>4.5</v>
      </c>
      <c r="G19" s="454">
        <v>3.9</v>
      </c>
      <c r="H19" s="454">
        <v>16.100000000000001</v>
      </c>
      <c r="I19" s="12"/>
      <c r="J19" s="456">
        <v>3.9</v>
      </c>
      <c r="K19" s="456">
        <v>-0.3</v>
      </c>
      <c r="L19" s="456">
        <v>4.0999999999999996</v>
      </c>
      <c r="M19" s="456">
        <v>24.4</v>
      </c>
      <c r="N19" s="456">
        <v>7.1</v>
      </c>
      <c r="O19" s="456">
        <v>2.2000000000000002</v>
      </c>
      <c r="P19" s="2" t="s">
        <v>112</v>
      </c>
    </row>
    <row r="20" spans="1:17">
      <c r="A20" s="453">
        <v>43952</v>
      </c>
      <c r="B20" s="454">
        <v>6.5</v>
      </c>
      <c r="C20" s="454">
        <v>4.3</v>
      </c>
      <c r="D20" s="454">
        <v>6</v>
      </c>
      <c r="E20" s="454">
        <v>12.9</v>
      </c>
      <c r="F20" s="454">
        <v>3.6</v>
      </c>
      <c r="G20" s="454">
        <v>3.6</v>
      </c>
      <c r="H20" s="454">
        <v>14.7</v>
      </c>
      <c r="I20" s="12"/>
      <c r="J20" s="456">
        <v>3.7</v>
      </c>
      <c r="K20" s="456">
        <v>-1.4</v>
      </c>
      <c r="L20" s="456">
        <v>4</v>
      </c>
      <c r="M20" s="456">
        <v>24.6</v>
      </c>
      <c r="N20" s="456">
        <v>7.1</v>
      </c>
      <c r="O20" s="456">
        <v>2.2000000000000002</v>
      </c>
    </row>
    <row r="21" spans="1:17">
      <c r="A21" s="453">
        <v>43983</v>
      </c>
      <c r="B21" s="454">
        <v>5.6</v>
      </c>
      <c r="C21" s="454">
        <v>4.0999999999999996</v>
      </c>
      <c r="D21" s="454">
        <v>5.5</v>
      </c>
      <c r="E21" s="454">
        <v>12.9</v>
      </c>
      <c r="F21" s="454">
        <v>4.5999999999999996</v>
      </c>
      <c r="G21" s="454">
        <v>4.4000000000000004</v>
      </c>
      <c r="H21" s="454">
        <v>13.6</v>
      </c>
      <c r="J21" s="456">
        <v>3.5</v>
      </c>
      <c r="K21" s="456">
        <v>-0.9</v>
      </c>
      <c r="L21" s="456">
        <v>4</v>
      </c>
      <c r="M21" s="456">
        <v>24.8</v>
      </c>
      <c r="N21" s="456">
        <v>7.3</v>
      </c>
      <c r="O21" s="456">
        <v>2.2000000000000002</v>
      </c>
    </row>
    <row r="22" spans="1:17">
      <c r="A22" s="11"/>
    </row>
    <row r="23" spans="1:17">
      <c r="A23" s="11"/>
    </row>
    <row r="24" spans="1:17">
      <c r="A24" s="11"/>
      <c r="Q24" s="1" t="str">
        <f>IF(Content!$E$1=1,Q25,Q26)</f>
        <v xml:space="preserve">Джерело: національні статистичні агенції, Євростат. </v>
      </c>
    </row>
    <row r="25" spans="1:17">
      <c r="A25" s="11"/>
      <c r="Q25" s="2" t="s">
        <v>1606</v>
      </c>
    </row>
    <row r="26" spans="1:17">
      <c r="A26" s="11"/>
      <c r="Q26" s="197" t="s">
        <v>985</v>
      </c>
    </row>
    <row r="27" spans="1:17">
      <c r="A27" s="11"/>
    </row>
    <row r="28" spans="1:17">
      <c r="A28" s="11"/>
    </row>
    <row r="29" spans="1:17">
      <c r="A29" s="11"/>
    </row>
    <row r="30" spans="1:17">
      <c r="A30" s="11"/>
    </row>
    <row r="31" spans="1:17">
      <c r="A31" s="11"/>
    </row>
    <row r="32" spans="1:17">
      <c r="A32" s="11"/>
    </row>
  </sheetData>
  <hyperlinks>
    <hyperlink ref="A1" location="Content!A1" display="&lt;&lt;"/>
  </hyperlink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39"/>
  <sheetViews>
    <sheetView showGridLines="0" workbookViewId="0">
      <selection activeCell="G10" sqref="G10"/>
    </sheetView>
  </sheetViews>
  <sheetFormatPr defaultColWidth="8.7109375" defaultRowHeight="12.75"/>
  <sheetData>
    <row r="1" spans="1:7">
      <c r="A1" s="13" t="s">
        <v>67</v>
      </c>
      <c r="B1" s="83"/>
      <c r="C1" s="83"/>
      <c r="D1" s="83"/>
      <c r="E1" s="83"/>
      <c r="G1" s="83" t="str">
        <f>IF(Content!$E$1=1,G2,G3)</f>
        <v>Тимчасові заходи на експорт продуктів харчування, станом на 02.07.2020</v>
      </c>
    </row>
    <row r="2" spans="1:7" ht="12" hidden="1" customHeight="1">
      <c r="A2" s="13"/>
      <c r="G2" s="1" t="s">
        <v>983</v>
      </c>
    </row>
    <row r="3" spans="1:7" hidden="1">
      <c r="G3" s="1" t="s">
        <v>1527</v>
      </c>
    </row>
    <row r="4" spans="1:7">
      <c r="A4" s="57"/>
      <c r="B4" s="191"/>
      <c r="C4" s="191"/>
      <c r="D4" s="191"/>
      <c r="E4" s="191"/>
    </row>
    <row r="5" spans="1:7">
      <c r="A5" s="57"/>
      <c r="B5" s="138" t="str">
        <f>IF(Content!$E$1=1,B6,B7)</f>
        <v>немає дозволу</v>
      </c>
      <c r="C5" s="191"/>
      <c r="D5" s="191"/>
      <c r="E5" s="191"/>
    </row>
    <row r="6" spans="1:7">
      <c r="A6" s="57"/>
      <c r="B6" s="92" t="s">
        <v>225</v>
      </c>
      <c r="C6" s="191"/>
      <c r="D6" s="191"/>
      <c r="E6" s="191"/>
    </row>
    <row r="7" spans="1:7">
      <c r="A7" s="57"/>
      <c r="B7" s="92" t="s">
        <v>226</v>
      </c>
      <c r="C7" s="191"/>
      <c r="D7" s="191"/>
      <c r="E7" s="191"/>
    </row>
    <row r="8" spans="1:7">
      <c r="A8" s="57"/>
      <c r="B8" s="191"/>
      <c r="C8" s="191"/>
      <c r="D8" s="191"/>
      <c r="E8" s="191"/>
    </row>
    <row r="9" spans="1:7">
      <c r="A9" s="57"/>
      <c r="B9" s="191"/>
      <c r="C9" s="191"/>
      <c r="D9" s="191"/>
      <c r="E9" s="191"/>
    </row>
    <row r="10" spans="1:7">
      <c r="A10" s="57"/>
      <c r="B10" s="191"/>
      <c r="C10" s="191"/>
      <c r="D10" s="191"/>
      <c r="E10" s="191"/>
    </row>
    <row r="11" spans="1:7">
      <c r="A11" s="57"/>
      <c r="B11" s="191"/>
      <c r="C11" s="191"/>
      <c r="D11" s="191"/>
      <c r="E11" s="191"/>
    </row>
    <row r="12" spans="1:7">
      <c r="A12" s="57"/>
      <c r="B12" s="191"/>
      <c r="C12" s="191"/>
      <c r="D12" s="191"/>
      <c r="E12" s="191"/>
    </row>
    <row r="13" spans="1:7">
      <c r="A13" s="57"/>
      <c r="B13" s="191"/>
      <c r="C13" s="191"/>
      <c r="D13" s="191"/>
      <c r="E13" s="191"/>
    </row>
    <row r="14" spans="1:7">
      <c r="A14" s="57"/>
      <c r="B14" s="191"/>
      <c r="C14" s="191"/>
      <c r="D14" s="191"/>
      <c r="E14" s="191"/>
    </row>
    <row r="15" spans="1:7">
      <c r="A15" s="57"/>
      <c r="B15" s="191"/>
      <c r="C15" s="191"/>
      <c r="D15" s="191"/>
      <c r="E15" s="191"/>
    </row>
    <row r="16" spans="1:7">
      <c r="A16" s="57"/>
      <c r="B16" s="191"/>
      <c r="C16" s="191"/>
      <c r="D16" s="191"/>
      <c r="E16" s="191"/>
    </row>
    <row r="17" spans="1:16">
      <c r="A17" s="57"/>
      <c r="B17" s="191"/>
      <c r="C17" s="191"/>
      <c r="D17" s="191"/>
      <c r="E17" s="191"/>
    </row>
    <row r="18" spans="1:16">
      <c r="A18" s="57"/>
      <c r="B18" s="191"/>
      <c r="C18" s="191"/>
      <c r="D18" s="191"/>
      <c r="E18" s="191"/>
      <c r="G18" s="83" t="str">
        <f>IF(Content!$E$1=1,G19,G20)</f>
        <v>Джерело: Світовий банк.</v>
      </c>
    </row>
    <row r="19" spans="1:16">
      <c r="A19" s="57"/>
      <c r="B19" s="191"/>
      <c r="C19" s="191"/>
      <c r="D19" s="191"/>
      <c r="E19" s="191"/>
      <c r="G19" s="2" t="s">
        <v>981</v>
      </c>
    </row>
    <row r="20" spans="1:16">
      <c r="A20" s="57"/>
      <c r="B20" s="191"/>
      <c r="C20" s="191"/>
      <c r="D20" s="191"/>
      <c r="E20" s="191"/>
      <c r="G20" s="2" t="s">
        <v>982</v>
      </c>
    </row>
    <row r="21" spans="1:16">
      <c r="A21" s="11"/>
      <c r="B21" s="191"/>
      <c r="C21" s="191"/>
      <c r="D21" s="191"/>
      <c r="E21" s="191"/>
    </row>
    <row r="22" spans="1:16">
      <c r="A22" s="11"/>
      <c r="B22" s="191"/>
      <c r="C22" s="191"/>
      <c r="D22" s="191"/>
      <c r="E22" s="191"/>
      <c r="G22" s="63"/>
    </row>
    <row r="23" spans="1:16">
      <c r="A23" s="11"/>
      <c r="B23" s="191"/>
      <c r="C23" s="191"/>
      <c r="D23" s="191"/>
      <c r="E23" s="191"/>
    </row>
    <row r="24" spans="1:16">
      <c r="A24" s="11"/>
      <c r="B24" s="191"/>
      <c r="C24" s="191"/>
      <c r="D24" s="191"/>
      <c r="E24" s="191"/>
    </row>
    <row r="25" spans="1:16">
      <c r="A25" s="11"/>
      <c r="B25" s="12"/>
      <c r="C25" s="12"/>
      <c r="D25" s="12"/>
      <c r="E25" s="12"/>
    </row>
    <row r="26" spans="1:16">
      <c r="A26" s="11"/>
      <c r="B26" s="190"/>
      <c r="C26" s="12"/>
      <c r="D26" s="12"/>
      <c r="J26" s="78"/>
      <c r="K26" s="77"/>
      <c r="L26" s="77"/>
      <c r="M26" s="77"/>
      <c r="N26" s="78"/>
      <c r="O26" s="78"/>
      <c r="P26" s="78"/>
    </row>
    <row r="27" spans="1:16">
      <c r="A27" s="11"/>
      <c r="B27" s="190"/>
      <c r="C27" s="12"/>
      <c r="D27" s="12"/>
      <c r="J27" s="78"/>
      <c r="K27" s="77"/>
      <c r="L27" s="77"/>
      <c r="M27" s="77"/>
      <c r="N27" s="78"/>
      <c r="O27" s="78"/>
      <c r="P27" s="78"/>
    </row>
    <row r="28" spans="1:16">
      <c r="A28" s="11"/>
      <c r="B28" s="190"/>
      <c r="C28" s="12"/>
      <c r="D28" s="12"/>
      <c r="J28" s="78"/>
      <c r="K28" s="77"/>
      <c r="L28" s="77"/>
      <c r="M28" s="77"/>
      <c r="N28" s="78"/>
      <c r="O28" s="78"/>
      <c r="P28" s="78"/>
    </row>
    <row r="29" spans="1:16">
      <c r="A29" s="11"/>
      <c r="B29" s="78"/>
      <c r="C29" s="78"/>
      <c r="D29" s="78"/>
      <c r="E29" s="78"/>
      <c r="F29" s="78"/>
      <c r="G29" s="78"/>
      <c r="H29" s="78"/>
      <c r="I29" s="78"/>
      <c r="J29" s="78"/>
      <c r="K29" s="77"/>
      <c r="L29" s="77"/>
      <c r="M29" s="77"/>
      <c r="N29" s="78"/>
      <c r="O29" s="78"/>
      <c r="P29" s="78"/>
    </row>
    <row r="30" spans="1:16">
      <c r="A30" s="11"/>
      <c r="B30" s="78"/>
      <c r="C30" s="78"/>
      <c r="D30" s="78"/>
      <c r="E30" s="78"/>
      <c r="F30" s="78"/>
      <c r="G30" s="78"/>
      <c r="H30" s="78"/>
      <c r="I30" s="78"/>
      <c r="J30" s="78"/>
      <c r="K30" s="77"/>
      <c r="L30" s="77"/>
      <c r="M30" s="77"/>
      <c r="N30" s="78"/>
      <c r="O30" s="78"/>
      <c r="P30" s="78"/>
    </row>
    <row r="31" spans="1:16">
      <c r="A31" s="11"/>
      <c r="B31" s="78"/>
      <c r="C31" s="78"/>
      <c r="D31" s="78"/>
      <c r="E31" s="78"/>
      <c r="F31" s="78"/>
      <c r="G31" s="78"/>
      <c r="H31" s="78"/>
      <c r="I31" s="78"/>
      <c r="J31" s="78"/>
      <c r="K31" s="77"/>
      <c r="L31" s="77"/>
      <c r="M31" s="77"/>
      <c r="N31" s="78"/>
      <c r="O31" s="78"/>
      <c r="P31" s="78"/>
    </row>
    <row r="32" spans="1:16">
      <c r="A32" s="11"/>
      <c r="B32" s="78"/>
      <c r="C32" s="78"/>
      <c r="D32" s="78"/>
      <c r="E32" s="78"/>
      <c r="F32" s="78"/>
      <c r="G32" s="78"/>
      <c r="H32" s="78"/>
      <c r="I32" s="78"/>
      <c r="J32" s="78"/>
      <c r="K32" s="77"/>
      <c r="L32" s="77"/>
      <c r="M32" s="77"/>
      <c r="N32" s="78"/>
      <c r="O32" s="78"/>
      <c r="P32" s="78"/>
    </row>
    <row r="33" spans="2:16">
      <c r="B33" s="78"/>
      <c r="C33" s="78"/>
      <c r="D33" s="78"/>
      <c r="E33" s="78"/>
      <c r="F33" s="78"/>
      <c r="G33" s="78"/>
      <c r="H33" s="78"/>
      <c r="I33" s="78"/>
      <c r="J33" s="78"/>
      <c r="K33" s="77"/>
      <c r="L33" s="77"/>
      <c r="M33" s="77"/>
      <c r="N33" s="78"/>
      <c r="O33" s="78"/>
      <c r="P33" s="78"/>
    </row>
    <row r="34" spans="2:16">
      <c r="B34" s="78"/>
      <c r="C34" s="78"/>
      <c r="D34" s="78"/>
      <c r="E34" s="78"/>
      <c r="F34" s="78"/>
      <c r="G34" s="78"/>
      <c r="H34" s="78"/>
      <c r="I34" s="78"/>
      <c r="J34" s="78"/>
      <c r="K34" s="77"/>
      <c r="L34" s="77"/>
      <c r="M34" s="77"/>
      <c r="N34" s="78"/>
      <c r="O34" s="78"/>
      <c r="P34" s="78"/>
    </row>
    <row r="35" spans="2:16">
      <c r="B35" s="78"/>
      <c r="C35" s="78"/>
      <c r="D35" s="78"/>
      <c r="E35" s="78"/>
      <c r="F35" s="78"/>
      <c r="G35" s="78"/>
      <c r="H35" s="78"/>
      <c r="I35" s="78"/>
      <c r="J35" s="78"/>
      <c r="K35" s="77"/>
      <c r="L35" s="77"/>
      <c r="M35" s="77"/>
      <c r="N35" s="78"/>
      <c r="O35" s="78"/>
      <c r="P35" s="78"/>
    </row>
    <row r="36" spans="2:16">
      <c r="B36" s="78"/>
      <c r="C36" s="78"/>
      <c r="D36" s="78"/>
      <c r="E36" s="78"/>
      <c r="F36" s="78"/>
      <c r="G36" s="78"/>
      <c r="H36" s="78"/>
      <c r="I36" s="78"/>
      <c r="J36" s="78"/>
      <c r="K36" s="77"/>
      <c r="L36" s="77"/>
      <c r="M36" s="77"/>
      <c r="N36" s="78"/>
      <c r="O36" s="78"/>
      <c r="P36" s="78"/>
    </row>
    <row r="37" spans="2:16">
      <c r="B37" s="78"/>
      <c r="C37" s="78"/>
      <c r="D37" s="78"/>
      <c r="E37" s="78"/>
      <c r="F37" s="78"/>
      <c r="G37" s="78"/>
      <c r="H37" s="78"/>
      <c r="I37" s="78"/>
      <c r="J37" s="78"/>
      <c r="K37" s="77"/>
      <c r="L37" s="77"/>
      <c r="M37" s="77"/>
      <c r="N37" s="78"/>
      <c r="O37" s="78"/>
      <c r="P37" s="78"/>
    </row>
    <row r="38" spans="2:16">
      <c r="B38" s="78"/>
      <c r="C38" s="78"/>
      <c r="D38" s="78"/>
      <c r="E38" s="78"/>
      <c r="F38" s="78"/>
      <c r="G38" s="78"/>
      <c r="H38" s="78"/>
      <c r="I38" s="78"/>
      <c r="J38" s="78"/>
      <c r="K38" s="77"/>
      <c r="L38" s="77"/>
      <c r="M38" s="77"/>
      <c r="N38" s="78"/>
      <c r="O38" s="78"/>
      <c r="P38" s="78"/>
    </row>
    <row r="39" spans="2:16">
      <c r="B39" s="78"/>
      <c r="C39" s="78"/>
      <c r="D39" s="78"/>
      <c r="E39" s="78"/>
      <c r="F39" s="78"/>
      <c r="G39" s="78"/>
      <c r="H39" s="78"/>
      <c r="I39" s="78"/>
      <c r="J39" s="78"/>
      <c r="K39" s="77"/>
      <c r="L39" s="77"/>
      <c r="M39" s="77"/>
      <c r="N39" s="78"/>
      <c r="O39" s="78"/>
      <c r="P39" s="7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A34"/>
  <sheetViews>
    <sheetView showGridLines="0" workbookViewId="0">
      <selection activeCell="G10" sqref="G10"/>
    </sheetView>
  </sheetViews>
  <sheetFormatPr defaultColWidth="8.7109375" defaultRowHeight="12.75"/>
  <cols>
    <col min="8" max="8" width="4.42578125" customWidth="1"/>
    <col min="15" max="15" width="3.42578125" customWidth="1"/>
    <col min="21" max="21" width="5.42578125" customWidth="1"/>
    <col min="25" max="25" width="4.42578125" customWidth="1"/>
    <col min="29" max="29" width="5.42578125" customWidth="1"/>
  </cols>
  <sheetData>
    <row r="1" spans="1:50">
      <c r="A1" s="13" t="s">
        <v>67</v>
      </c>
      <c r="B1" t="str">
        <f>IF(Content!$E$1=1,B2,B3)</f>
        <v>Польша</v>
      </c>
      <c r="C1" t="str">
        <f>IF(Content!$E$1=1,C2,C3)</f>
        <v>Німеччина</v>
      </c>
      <c r="D1" t="str">
        <f>IF(Content!$E$1=1,D2,D3)</f>
        <v>Грузія</v>
      </c>
      <c r="E1" t="str">
        <f>IF(Content!$E$1=1,E2,E3)</f>
        <v>Туреччина</v>
      </c>
      <c r="F1" t="str">
        <f>IF(Content!$E$1=1,F2,F3)</f>
        <v>Росія</v>
      </c>
      <c r="G1" t="str">
        <f>IF(Content!$E$1=1,G2,G3)</f>
        <v>Білорусь</v>
      </c>
      <c r="I1" t="str">
        <f>IF(Content!$E$1=1,I2,I3)</f>
        <v>Польша</v>
      </c>
      <c r="J1" t="str">
        <f>IF(Content!$E$1=1,J2,J3)</f>
        <v>Німеччина</v>
      </c>
      <c r="K1" t="str">
        <f>IF(Content!$E$1=1,K2,K3)</f>
        <v>Грузія</v>
      </c>
      <c r="L1" t="str">
        <f>IF(Content!$E$1=1,L2,L3)</f>
        <v xml:space="preserve">Туреччина </v>
      </c>
      <c r="M1" t="str">
        <f>IF(Content!$E$1=1,M2,M3)</f>
        <v>Росія</v>
      </c>
      <c r="N1" t="str">
        <f>IF(Content!$E$1=1,N2,N3)</f>
        <v>Білорусь</v>
      </c>
      <c r="P1" t="str">
        <f>IF(Content!$E$1=1,P2,P3)</f>
        <v>Польша</v>
      </c>
      <c r="Q1" t="str">
        <f>IF(Content!$E$1=1,Q2,Q3)</f>
        <v>Німеччина</v>
      </c>
      <c r="R1" t="str">
        <f>IF(Content!$E$1=1,R2,R3)</f>
        <v xml:space="preserve">Туреччина </v>
      </c>
      <c r="S1" t="str">
        <f>IF(Content!$E$1=1,S2,S3)</f>
        <v>Росія</v>
      </c>
      <c r="T1" t="str">
        <f>IF(Content!$E$1=1,T2,T3)</f>
        <v>Білорусь</v>
      </c>
      <c r="V1" t="str">
        <f>IF(Content!$E$1=1,V2,V3)</f>
        <v>Грузія</v>
      </c>
      <c r="W1" t="str">
        <f>IF(Content!$E$1=1,W2,W3)</f>
        <v>Росія</v>
      </c>
      <c r="X1" t="str">
        <f>IF(Content!$E$1=1,X2,X3)</f>
        <v>Білорусь</v>
      </c>
      <c r="Z1" t="str">
        <f>IF(Content!$E$1=1,Z2,Z3)</f>
        <v>Грузія</v>
      </c>
      <c r="AA1" t="str">
        <f>IF(Content!$E$1=1,AA2,AA3)</f>
        <v>Росія</v>
      </c>
      <c r="AB1" t="str">
        <f>IF(Content!$E$1=1,AB2,AB3)</f>
        <v>Білорусь</v>
      </c>
      <c r="AD1" t="str">
        <f>IF(Content!$E$1=1,AD2,AD3)</f>
        <v>Польша</v>
      </c>
      <c r="AE1" t="str">
        <f>IF(Content!$E$1=1,AE2,AE3)</f>
        <v>Німеччина</v>
      </c>
      <c r="AF1" t="str">
        <f>IF(Content!$E$1=1,AF2,AF3)</f>
        <v>Туреччина</v>
      </c>
      <c r="AG1" t="str">
        <f>IF(Content!$E$1=1,AG2,AG3)</f>
        <v>Росія</v>
      </c>
      <c r="AH1" t="str">
        <f>IF(Content!$E$1=1,AH2,AH3)</f>
        <v>Білорусь</v>
      </c>
      <c r="AI1" t="str">
        <f>IF(Content!$E$1=1,AI2,AI3)</f>
        <v>Грузія</v>
      </c>
      <c r="AK1" t="str">
        <f>IF(Content!$E$1=1,AK2,AK3)</f>
        <v xml:space="preserve">Ціни на окремі товари та групи товарів, %, р/р </v>
      </c>
    </row>
    <row r="2" spans="1:50" ht="12" hidden="1" customHeight="1">
      <c r="A2" s="13"/>
      <c r="B2" s="105" t="s">
        <v>1205</v>
      </c>
      <c r="C2" s="105" t="s">
        <v>581</v>
      </c>
      <c r="D2" s="105" t="s">
        <v>722</v>
      </c>
      <c r="E2" s="105" t="s">
        <v>102</v>
      </c>
      <c r="F2" s="105" t="s">
        <v>82</v>
      </c>
      <c r="G2" s="105" t="s">
        <v>129</v>
      </c>
      <c r="H2" s="105"/>
      <c r="I2" s="105" t="s">
        <v>1205</v>
      </c>
      <c r="J2" s="105" t="s">
        <v>581</v>
      </c>
      <c r="K2" s="105" t="s">
        <v>722</v>
      </c>
      <c r="L2" s="105" t="s">
        <v>1206</v>
      </c>
      <c r="M2" s="105" t="s">
        <v>82</v>
      </c>
      <c r="N2" s="105" t="s">
        <v>129</v>
      </c>
      <c r="O2" s="105"/>
      <c r="P2" s="105" t="s">
        <v>1205</v>
      </c>
      <c r="Q2" s="105" t="s">
        <v>581</v>
      </c>
      <c r="R2" s="105" t="s">
        <v>1206</v>
      </c>
      <c r="S2" s="105" t="s">
        <v>82</v>
      </c>
      <c r="T2" s="105" t="s">
        <v>129</v>
      </c>
      <c r="U2" s="105"/>
      <c r="V2" s="196" t="s">
        <v>722</v>
      </c>
      <c r="W2" s="196" t="s">
        <v>82</v>
      </c>
      <c r="X2" s="196" t="s">
        <v>129</v>
      </c>
      <c r="Y2" s="196"/>
      <c r="Z2" s="196" t="s">
        <v>722</v>
      </c>
      <c r="AA2" s="196" t="s">
        <v>82</v>
      </c>
      <c r="AB2" s="196" t="s">
        <v>129</v>
      </c>
      <c r="AC2" s="196"/>
      <c r="AD2" s="105" t="s">
        <v>1205</v>
      </c>
      <c r="AE2" s="105" t="s">
        <v>581</v>
      </c>
      <c r="AF2" s="105" t="s">
        <v>102</v>
      </c>
      <c r="AG2" s="105" t="s">
        <v>82</v>
      </c>
      <c r="AH2" s="105" t="s">
        <v>129</v>
      </c>
      <c r="AI2" s="105" t="s">
        <v>722</v>
      </c>
      <c r="AJ2" s="105"/>
      <c r="AK2" s="452" t="s">
        <v>1207</v>
      </c>
    </row>
    <row r="3" spans="1:50" hidden="1">
      <c r="B3" s="1" t="s">
        <v>80</v>
      </c>
      <c r="C3" s="1" t="s">
        <v>492</v>
      </c>
      <c r="D3" s="1" t="s">
        <v>723</v>
      </c>
      <c r="E3" s="1" t="s">
        <v>103</v>
      </c>
      <c r="F3" s="1" t="s">
        <v>77</v>
      </c>
      <c r="G3" t="s">
        <v>132</v>
      </c>
      <c r="I3" s="1" t="s">
        <v>80</v>
      </c>
      <c r="J3" s="1" t="s">
        <v>492</v>
      </c>
      <c r="K3" s="1" t="s">
        <v>723</v>
      </c>
      <c r="L3" s="1" t="s">
        <v>103</v>
      </c>
      <c r="M3" s="1" t="s">
        <v>77</v>
      </c>
      <c r="N3" t="s">
        <v>132</v>
      </c>
      <c r="P3" s="1" t="s">
        <v>80</v>
      </c>
      <c r="Q3" s="1" t="s">
        <v>492</v>
      </c>
      <c r="R3" s="1" t="s">
        <v>103</v>
      </c>
      <c r="S3" s="1" t="s">
        <v>77</v>
      </c>
      <c r="T3" t="s">
        <v>132</v>
      </c>
      <c r="V3" s="1" t="s">
        <v>723</v>
      </c>
      <c r="W3" s="1" t="s">
        <v>77</v>
      </c>
      <c r="X3" t="s">
        <v>132</v>
      </c>
      <c r="Z3" s="1" t="s">
        <v>723</v>
      </c>
      <c r="AA3" s="1" t="s">
        <v>77</v>
      </c>
      <c r="AB3" t="s">
        <v>132</v>
      </c>
      <c r="AD3" s="1" t="s">
        <v>80</v>
      </c>
      <c r="AE3" s="1" t="s">
        <v>492</v>
      </c>
      <c r="AF3" s="1" t="s">
        <v>103</v>
      </c>
      <c r="AG3" s="1" t="s">
        <v>77</v>
      </c>
      <c r="AH3" t="s">
        <v>132</v>
      </c>
      <c r="AI3" s="1" t="s">
        <v>723</v>
      </c>
      <c r="AJ3" s="1"/>
      <c r="AK3" s="1" t="s">
        <v>1528</v>
      </c>
    </row>
    <row r="4" spans="1:50">
      <c r="A4" s="528">
        <v>43101</v>
      </c>
      <c r="B4" s="332">
        <v>3.7</v>
      </c>
      <c r="C4" s="332">
        <v>1.7</v>
      </c>
      <c r="D4" s="332">
        <v>13.1</v>
      </c>
      <c r="E4" s="332">
        <v>6</v>
      </c>
      <c r="F4" s="332">
        <v>1.9</v>
      </c>
      <c r="G4" s="332">
        <v>2</v>
      </c>
      <c r="H4" s="456"/>
      <c r="I4" s="526">
        <v>1.1000000000000001</v>
      </c>
      <c r="J4" s="527">
        <v>0.7</v>
      </c>
      <c r="K4" s="527">
        <v>5.8</v>
      </c>
      <c r="L4" s="527">
        <v>18.600000000000001</v>
      </c>
      <c r="M4" s="527">
        <v>2.9</v>
      </c>
      <c r="N4" s="527">
        <v>0</v>
      </c>
      <c r="O4" s="527"/>
      <c r="P4" s="191">
        <v>1.6</v>
      </c>
      <c r="Q4" s="191">
        <v>0.8</v>
      </c>
      <c r="R4" s="191">
        <v>12</v>
      </c>
      <c r="S4" s="191">
        <v>-15.9</v>
      </c>
      <c r="T4" s="191">
        <v>-6.1</v>
      </c>
      <c r="U4" s="191"/>
      <c r="V4" s="191">
        <v>-11.4</v>
      </c>
      <c r="W4" s="191">
        <v>-34.1</v>
      </c>
      <c r="X4" s="191">
        <v>-34.5</v>
      </c>
      <c r="Z4" s="12">
        <v>-51.3</v>
      </c>
      <c r="AA4" s="191">
        <v>-35.799999999999997</v>
      </c>
      <c r="AB4" s="191">
        <v>-38.5</v>
      </c>
      <c r="AC4" s="191"/>
      <c r="AD4" s="191">
        <v>14</v>
      </c>
      <c r="AE4" s="191">
        <v>16.8</v>
      </c>
      <c r="AF4" s="191">
        <v>15.4</v>
      </c>
      <c r="AG4" s="12">
        <v>1.6</v>
      </c>
      <c r="AH4" s="12">
        <v>4</v>
      </c>
      <c r="AI4" s="12">
        <v>-3.4</v>
      </c>
      <c r="AJ4" s="12"/>
      <c r="AK4" s="1"/>
    </row>
    <row r="5" spans="1:50">
      <c r="A5" s="528">
        <v>43132</v>
      </c>
      <c r="B5" s="332">
        <v>4</v>
      </c>
      <c r="C5" s="332">
        <v>2.2999999999999998</v>
      </c>
      <c r="D5" s="332">
        <v>7.8</v>
      </c>
      <c r="E5" s="332">
        <v>7.9</v>
      </c>
      <c r="F5" s="332">
        <v>1.5</v>
      </c>
      <c r="G5" s="332">
        <v>2.5</v>
      </c>
      <c r="H5" s="456"/>
      <c r="I5" s="526">
        <v>0.6</v>
      </c>
      <c r="J5" s="527">
        <v>1.1000000000000001</v>
      </c>
      <c r="K5" s="527">
        <v>2.9</v>
      </c>
      <c r="L5" s="527">
        <v>16.100000000000001</v>
      </c>
      <c r="M5" s="527">
        <v>2.6</v>
      </c>
      <c r="N5" s="527">
        <v>1</v>
      </c>
      <c r="O5" s="527"/>
      <c r="P5" s="191">
        <v>1.1000000000000001</v>
      </c>
      <c r="Q5" s="191">
        <v>1.2</v>
      </c>
      <c r="R5" s="191">
        <v>12.8</v>
      </c>
      <c r="S5" s="191">
        <v>-16.3</v>
      </c>
      <c r="T5" s="191">
        <v>-5.6</v>
      </c>
      <c r="U5" s="191"/>
      <c r="V5" s="191">
        <v>-18</v>
      </c>
      <c r="W5" s="191">
        <v>-35.1</v>
      </c>
      <c r="X5" s="191">
        <v>-33.6</v>
      </c>
      <c r="Z5" s="12">
        <v>-50.6</v>
      </c>
      <c r="AA5" s="191">
        <v>-36.200000000000003</v>
      </c>
      <c r="AB5" s="191">
        <v>-41.6</v>
      </c>
      <c r="AC5" s="191"/>
      <c r="AD5" s="191">
        <v>10.9</v>
      </c>
      <c r="AE5" s="191">
        <v>9.6</v>
      </c>
      <c r="AF5" s="191">
        <v>14.3</v>
      </c>
      <c r="AG5" s="12">
        <v>1.1000000000000001</v>
      </c>
      <c r="AH5" s="12">
        <v>3.6</v>
      </c>
      <c r="AI5" s="12">
        <v>-1.6</v>
      </c>
      <c r="AJ5" s="12"/>
      <c r="AK5" t="str">
        <f>IF(Content!$E$1=1,AK6,AK7)</f>
        <v>Яловиччина*</v>
      </c>
      <c r="AN5" t="str">
        <f>IF(Content!$E$1=1,AN6,AN7)</f>
        <v>Вино</v>
      </c>
      <c r="AP5" t="str">
        <f>IF(Content!$E$1=1,AP6,AP7)</f>
        <v>Крупи</v>
      </c>
      <c r="AR5" t="str">
        <f>IF(Content!$E$1=1,AR6,AR7)</f>
        <v>Гречка</v>
      </c>
      <c r="AU5" t="str">
        <f>IF(Content!$E$1=1,AU6,AU7)</f>
        <v>Часник</v>
      </c>
      <c r="AW5" t="str">
        <f>IF(Content!$E$1=1,AW6,AW7)</f>
        <v>Олія та жири*</v>
      </c>
    </row>
    <row r="6" spans="1:50">
      <c r="A6" s="528">
        <v>43160</v>
      </c>
      <c r="B6" s="332">
        <v>3</v>
      </c>
      <c r="C6" s="332">
        <v>2.6</v>
      </c>
      <c r="D6" s="332">
        <v>6.4</v>
      </c>
      <c r="E6" s="332">
        <v>9.6999999999999993</v>
      </c>
      <c r="F6" s="332">
        <v>1.6</v>
      </c>
      <c r="G6" s="332">
        <v>3</v>
      </c>
      <c r="H6" s="456"/>
      <c r="I6" s="526">
        <v>-0.6</v>
      </c>
      <c r="J6" s="527">
        <v>1.7</v>
      </c>
      <c r="K6" s="527">
        <v>4.2</v>
      </c>
      <c r="L6" s="527">
        <v>16.100000000000001</v>
      </c>
      <c r="M6" s="527">
        <v>2</v>
      </c>
      <c r="N6" s="527">
        <v>0.8</v>
      </c>
      <c r="O6" s="527"/>
      <c r="P6" s="191">
        <v>0.1</v>
      </c>
      <c r="Q6" s="191">
        <v>1.4</v>
      </c>
      <c r="R6" s="191">
        <v>12.5</v>
      </c>
      <c r="S6" s="191">
        <v>-15.9</v>
      </c>
      <c r="T6" s="191">
        <v>-7.2</v>
      </c>
      <c r="U6" s="191"/>
      <c r="V6" s="191">
        <v>-20.8</v>
      </c>
      <c r="W6" s="191">
        <v>-34.799999999999997</v>
      </c>
      <c r="X6" s="191">
        <v>-36.299999999999997</v>
      </c>
      <c r="Z6" s="12">
        <v>-52.6</v>
      </c>
      <c r="AA6" s="191">
        <v>-35.9</v>
      </c>
      <c r="AB6" s="191">
        <v>-38.4</v>
      </c>
      <c r="AC6" s="191"/>
      <c r="AD6" s="191">
        <v>10.199999999999999</v>
      </c>
      <c r="AE6" s="191">
        <v>16.2</v>
      </c>
      <c r="AF6" s="191">
        <v>13.2</v>
      </c>
      <c r="AG6" s="12">
        <v>0.8</v>
      </c>
      <c r="AH6" s="12">
        <v>4.4000000000000004</v>
      </c>
      <c r="AI6" s="12">
        <v>-1.3</v>
      </c>
      <c r="AJ6" s="12"/>
      <c r="AK6" s="457" t="s">
        <v>1208</v>
      </c>
      <c r="AL6" s="2"/>
      <c r="AM6" s="2"/>
      <c r="AN6" s="457" t="s">
        <v>1209</v>
      </c>
      <c r="AO6" s="2"/>
      <c r="AP6" s="457" t="s">
        <v>1210</v>
      </c>
      <c r="AQ6" s="2"/>
      <c r="AR6" s="457" t="s">
        <v>1211</v>
      </c>
      <c r="AS6" s="457"/>
      <c r="AT6" s="2"/>
      <c r="AU6" s="457" t="s">
        <v>1212</v>
      </c>
      <c r="AV6" s="2"/>
      <c r="AW6" s="457" t="s">
        <v>1213</v>
      </c>
      <c r="AX6" s="457"/>
    </row>
    <row r="7" spans="1:50">
      <c r="A7" s="528">
        <v>43191</v>
      </c>
      <c r="B7" s="332">
        <v>3.1</v>
      </c>
      <c r="C7" s="332">
        <v>4.5999999999999996</v>
      </c>
      <c r="D7" s="332">
        <v>4</v>
      </c>
      <c r="E7" s="332">
        <v>10</v>
      </c>
      <c r="F7" s="332">
        <v>1.4</v>
      </c>
      <c r="G7" s="332">
        <v>3.6</v>
      </c>
      <c r="H7" s="456"/>
      <c r="I7" s="526">
        <v>1.6</v>
      </c>
      <c r="J7" s="527">
        <v>2.2000000000000002</v>
      </c>
      <c r="K7" s="527">
        <v>-2.2999999999999998</v>
      </c>
      <c r="L7" s="527">
        <v>14.4</v>
      </c>
      <c r="M7" s="527">
        <v>1.8</v>
      </c>
      <c r="N7" s="527">
        <v>0.1</v>
      </c>
      <c r="O7" s="527"/>
      <c r="P7" s="191">
        <v>2.6</v>
      </c>
      <c r="Q7" s="191">
        <v>1.8</v>
      </c>
      <c r="R7" s="191">
        <v>12.1</v>
      </c>
      <c r="S7" s="191">
        <v>-15.5</v>
      </c>
      <c r="T7" s="191">
        <v>-7.7</v>
      </c>
      <c r="U7" s="191"/>
      <c r="V7" s="191">
        <v>-24.8</v>
      </c>
      <c r="W7" s="191">
        <v>-34.1</v>
      </c>
      <c r="X7" s="191">
        <v>-36.5</v>
      </c>
      <c r="Z7" s="12">
        <v>-49.5</v>
      </c>
      <c r="AA7" s="191">
        <v>-34.6</v>
      </c>
      <c r="AB7" s="191">
        <v>-33.6</v>
      </c>
      <c r="AC7" s="191"/>
      <c r="AD7" s="191">
        <v>12.8</v>
      </c>
      <c r="AE7" s="191">
        <v>17.399999999999999</v>
      </c>
      <c r="AF7" s="191">
        <v>11.4</v>
      </c>
      <c r="AG7" s="12">
        <v>0.7</v>
      </c>
      <c r="AH7" s="12">
        <v>4.7</v>
      </c>
      <c r="AI7" s="12">
        <v>-1</v>
      </c>
      <c r="AJ7" s="12"/>
      <c r="AK7" s="2" t="s">
        <v>1214</v>
      </c>
      <c r="AL7" s="2"/>
      <c r="AM7" s="2"/>
      <c r="AN7" s="2" t="s">
        <v>1215</v>
      </c>
      <c r="AO7" s="2"/>
      <c r="AP7" s="2" t="s">
        <v>1216</v>
      </c>
      <c r="AQ7" s="2"/>
      <c r="AR7" s="2" t="s">
        <v>1217</v>
      </c>
      <c r="AS7" s="2"/>
      <c r="AT7" s="2"/>
      <c r="AU7" s="2" t="s">
        <v>1218</v>
      </c>
      <c r="AV7" s="2"/>
      <c r="AW7" s="2" t="s">
        <v>1219</v>
      </c>
      <c r="AX7" s="2"/>
    </row>
    <row r="8" spans="1:50">
      <c r="A8" s="528">
        <v>43221</v>
      </c>
      <c r="B8" s="332">
        <v>2.8</v>
      </c>
      <c r="C8" s="332">
        <v>3.7</v>
      </c>
      <c r="D8" s="332">
        <v>3</v>
      </c>
      <c r="E8" s="332">
        <v>9.1</v>
      </c>
      <c r="F8" s="332">
        <v>1.6</v>
      </c>
      <c r="G8" s="332">
        <v>5.2</v>
      </c>
      <c r="H8" s="456"/>
      <c r="I8" s="526">
        <v>0.5</v>
      </c>
      <c r="J8" s="527">
        <v>1.9</v>
      </c>
      <c r="K8" s="527">
        <v>0.5</v>
      </c>
      <c r="L8" s="527">
        <v>15.6</v>
      </c>
      <c r="M8" s="527">
        <v>1.6</v>
      </c>
      <c r="N8" s="527">
        <v>0.9</v>
      </c>
      <c r="O8" s="527"/>
      <c r="P8" s="191">
        <v>1.7</v>
      </c>
      <c r="Q8" s="191">
        <v>1.8</v>
      </c>
      <c r="R8" s="191">
        <v>11.6</v>
      </c>
      <c r="S8" s="191">
        <v>-14.6</v>
      </c>
      <c r="T8" s="191">
        <v>-6.3</v>
      </c>
      <c r="U8" s="191"/>
      <c r="V8" s="191">
        <v>-32.1</v>
      </c>
      <c r="W8" s="191">
        <v>-33.5</v>
      </c>
      <c r="X8" s="191">
        <v>-33.200000000000003</v>
      </c>
      <c r="Z8" s="12">
        <v>-57.8</v>
      </c>
      <c r="AA8" s="191">
        <v>-33.6</v>
      </c>
      <c r="AB8" s="191">
        <v>-38.4</v>
      </c>
      <c r="AC8" s="191"/>
      <c r="AD8" s="191">
        <v>10.6</v>
      </c>
      <c r="AE8" s="191">
        <v>18.2</v>
      </c>
      <c r="AF8" s="191">
        <v>11.5</v>
      </c>
      <c r="AG8" s="12">
        <v>0.9</v>
      </c>
      <c r="AH8" s="12">
        <v>4.0999999999999996</v>
      </c>
      <c r="AI8" s="12">
        <v>1.2</v>
      </c>
      <c r="AJ8" s="12"/>
      <c r="AK8" s="2"/>
      <c r="AL8" s="2"/>
      <c r="AM8" s="2"/>
      <c r="AN8" s="2"/>
      <c r="AO8" s="2"/>
      <c r="AP8" s="2"/>
      <c r="AQ8" s="2"/>
      <c r="AR8" s="2"/>
      <c r="AS8" s="2"/>
      <c r="AT8" s="2"/>
      <c r="AU8" s="2"/>
      <c r="AV8" s="2"/>
      <c r="AW8" s="2"/>
      <c r="AX8" s="2"/>
    </row>
    <row r="9" spans="1:50">
      <c r="A9" s="528">
        <v>43252</v>
      </c>
      <c r="B9" s="332">
        <v>2.7</v>
      </c>
      <c r="C9" s="332">
        <v>3.3</v>
      </c>
      <c r="D9" s="332">
        <v>4.3</v>
      </c>
      <c r="E9" s="332">
        <v>7.1</v>
      </c>
      <c r="F9" s="332">
        <v>1.6</v>
      </c>
      <c r="G9" s="332">
        <v>6.1</v>
      </c>
      <c r="H9" s="456"/>
      <c r="I9" s="526">
        <v>1.3</v>
      </c>
      <c r="J9" s="527">
        <v>2.2999999999999998</v>
      </c>
      <c r="K9" s="527">
        <v>1.5</v>
      </c>
      <c r="L9" s="527">
        <v>14.8</v>
      </c>
      <c r="M9" s="527">
        <v>1.7</v>
      </c>
      <c r="N9" s="527">
        <v>2.1</v>
      </c>
      <c r="O9" s="527"/>
      <c r="P9" s="191">
        <v>2</v>
      </c>
      <c r="Q9" s="191">
        <v>1.7</v>
      </c>
      <c r="R9" s="191">
        <v>12.3</v>
      </c>
      <c r="S9" s="191">
        <v>-12.9</v>
      </c>
      <c r="T9" s="191">
        <v>-5.2</v>
      </c>
      <c r="U9" s="191"/>
      <c r="V9" s="191">
        <v>-34.1</v>
      </c>
      <c r="W9" s="191">
        <v>-31.1</v>
      </c>
      <c r="X9" s="191">
        <v>-31.7</v>
      </c>
      <c r="Z9" s="12">
        <v>-35.6</v>
      </c>
      <c r="AA9" s="191">
        <v>-33.1</v>
      </c>
      <c r="AB9" s="191">
        <v>-41.9</v>
      </c>
      <c r="AC9" s="191"/>
      <c r="AD9" s="191">
        <v>12.4</v>
      </c>
      <c r="AE9" s="191">
        <v>15.7</v>
      </c>
      <c r="AF9" s="191">
        <v>13.6</v>
      </c>
      <c r="AG9" s="12">
        <v>1.1000000000000001</v>
      </c>
      <c r="AH9" s="12">
        <v>4.2</v>
      </c>
      <c r="AI9" s="12">
        <v>2.6</v>
      </c>
      <c r="AJ9" s="12"/>
    </row>
    <row r="10" spans="1:50">
      <c r="A10" s="528">
        <v>43282</v>
      </c>
      <c r="B10" s="332">
        <v>2.9</v>
      </c>
      <c r="C10" s="332">
        <v>3.9</v>
      </c>
      <c r="D10" s="332">
        <v>4.8</v>
      </c>
      <c r="E10" s="332">
        <v>6.1</v>
      </c>
      <c r="F10" s="332">
        <v>1.7</v>
      </c>
      <c r="G10" s="332">
        <v>6.7</v>
      </c>
      <c r="H10" s="456"/>
      <c r="I10" s="526">
        <v>0.8</v>
      </c>
      <c r="J10" s="527">
        <v>2.6</v>
      </c>
      <c r="K10" s="527">
        <v>-1.4</v>
      </c>
      <c r="L10" s="527">
        <v>15.3</v>
      </c>
      <c r="M10" s="527">
        <v>1.7</v>
      </c>
      <c r="N10" s="527">
        <v>2.5</v>
      </c>
      <c r="O10" s="527"/>
      <c r="P10" s="191">
        <v>1.7</v>
      </c>
      <c r="Q10" s="191">
        <v>1.8</v>
      </c>
      <c r="R10" s="191">
        <v>12.8</v>
      </c>
      <c r="S10" s="191">
        <v>-11.5</v>
      </c>
      <c r="T10" s="191">
        <v>-4.0999999999999996</v>
      </c>
      <c r="U10" s="191"/>
      <c r="V10" s="191">
        <v>-30.2</v>
      </c>
      <c r="W10" s="191">
        <v>-29.4</v>
      </c>
      <c r="X10" s="191">
        <v>-30.6</v>
      </c>
      <c r="Z10" s="12">
        <v>-38.6</v>
      </c>
      <c r="AA10" s="191">
        <v>-29.3</v>
      </c>
      <c r="AB10" s="191">
        <v>-44.6</v>
      </c>
      <c r="AC10" s="191"/>
      <c r="AD10" s="191">
        <v>9.9</v>
      </c>
      <c r="AE10" s="191">
        <v>6.8</v>
      </c>
      <c r="AF10" s="191">
        <v>14</v>
      </c>
      <c r="AG10" s="12">
        <v>1.1000000000000001</v>
      </c>
      <c r="AH10" s="12">
        <v>4.9000000000000004</v>
      </c>
      <c r="AI10" s="12">
        <v>2.5</v>
      </c>
      <c r="AJ10" s="12"/>
    </row>
    <row r="11" spans="1:50">
      <c r="A11" s="528">
        <v>43313</v>
      </c>
      <c r="B11" s="332">
        <v>2.8</v>
      </c>
      <c r="C11" s="332">
        <v>3.4</v>
      </c>
      <c r="D11" s="332">
        <v>4.5999999999999996</v>
      </c>
      <c r="E11" s="332">
        <v>8</v>
      </c>
      <c r="F11" s="332">
        <v>1.9</v>
      </c>
      <c r="G11" s="332">
        <v>8.5</v>
      </c>
      <c r="H11" s="456"/>
      <c r="I11" s="526">
        <v>1.5</v>
      </c>
      <c r="J11" s="527">
        <v>2.4</v>
      </c>
      <c r="K11" s="527">
        <v>-0.1</v>
      </c>
      <c r="L11" s="527">
        <v>18.2</v>
      </c>
      <c r="M11" s="527">
        <v>1.7</v>
      </c>
      <c r="N11" s="527">
        <v>2.9</v>
      </c>
      <c r="O11" s="527"/>
      <c r="P11" s="191">
        <v>1.5</v>
      </c>
      <c r="Q11" s="191">
        <v>1.2</v>
      </c>
      <c r="R11" s="191">
        <v>14.4</v>
      </c>
      <c r="S11" s="191">
        <v>-10.3</v>
      </c>
      <c r="T11" s="191">
        <v>-4.8</v>
      </c>
      <c r="U11" s="191"/>
      <c r="V11" s="191">
        <v>-32.799999999999997</v>
      </c>
      <c r="W11" s="191">
        <v>-28.1</v>
      </c>
      <c r="X11" s="191">
        <v>-34.5</v>
      </c>
      <c r="Z11" s="12">
        <v>-45.9</v>
      </c>
      <c r="AA11" s="191">
        <v>-22.6</v>
      </c>
      <c r="AB11" s="191">
        <v>-33.799999999999997</v>
      </c>
      <c r="AC11" s="191"/>
      <c r="AD11" s="191">
        <v>5</v>
      </c>
      <c r="AE11" s="191">
        <v>2.9</v>
      </c>
      <c r="AF11" s="191">
        <v>15.4</v>
      </c>
      <c r="AG11" s="12">
        <v>1.2</v>
      </c>
      <c r="AH11" s="12">
        <v>4.2</v>
      </c>
      <c r="AI11" s="12">
        <v>1.4</v>
      </c>
      <c r="AJ11" s="12"/>
    </row>
    <row r="12" spans="1:50">
      <c r="A12" s="528">
        <v>43344</v>
      </c>
      <c r="B12" s="332">
        <v>3.5</v>
      </c>
      <c r="C12" s="332">
        <v>2.8</v>
      </c>
      <c r="D12" s="332">
        <v>4.9000000000000004</v>
      </c>
      <c r="E12" s="332">
        <v>14.4</v>
      </c>
      <c r="F12" s="332">
        <v>2.5</v>
      </c>
      <c r="G12" s="332">
        <v>9</v>
      </c>
      <c r="H12" s="456"/>
      <c r="I12" s="526">
        <v>1.4</v>
      </c>
      <c r="J12" s="527">
        <v>2.7</v>
      </c>
      <c r="K12" s="527">
        <v>-0.5</v>
      </c>
      <c r="L12" s="527">
        <v>20.2</v>
      </c>
      <c r="M12" s="527">
        <v>2.1</v>
      </c>
      <c r="N12" s="527">
        <v>4.0999999999999996</v>
      </c>
      <c r="O12" s="527"/>
      <c r="P12" s="191">
        <v>1.6</v>
      </c>
      <c r="Q12" s="191">
        <v>1.6</v>
      </c>
      <c r="R12" s="191">
        <v>20.7</v>
      </c>
      <c r="S12" s="191">
        <v>-8.4</v>
      </c>
      <c r="T12" s="191">
        <v>-3.6</v>
      </c>
      <c r="U12" s="191"/>
      <c r="V12" s="191">
        <v>-33.1</v>
      </c>
      <c r="W12" s="191">
        <v>-26.4</v>
      </c>
      <c r="X12" s="191">
        <v>-31</v>
      </c>
      <c r="Z12" s="12">
        <v>-54.3</v>
      </c>
      <c r="AA12" s="191">
        <v>-22.8</v>
      </c>
      <c r="AB12" s="191">
        <v>-30.8</v>
      </c>
      <c r="AC12" s="191"/>
      <c r="AD12" s="191">
        <v>1.6</v>
      </c>
      <c r="AE12" s="191">
        <v>0</v>
      </c>
      <c r="AF12" s="191">
        <v>23.7</v>
      </c>
      <c r="AG12" s="12">
        <v>1.4</v>
      </c>
      <c r="AH12" s="12">
        <v>3.8</v>
      </c>
      <c r="AI12" s="12">
        <v>2.6</v>
      </c>
      <c r="AJ12" s="12"/>
    </row>
    <row r="13" spans="1:50">
      <c r="A13" s="528">
        <v>43374</v>
      </c>
      <c r="B13" s="332">
        <v>3.2</v>
      </c>
      <c r="C13" s="332">
        <v>2</v>
      </c>
      <c r="D13" s="332">
        <v>5.0999999999999996</v>
      </c>
      <c r="E13" s="332">
        <v>19.100000000000001</v>
      </c>
      <c r="F13" s="332">
        <v>2.7</v>
      </c>
      <c r="G13" s="332">
        <v>11.9</v>
      </c>
      <c r="H13" s="456"/>
      <c r="I13" s="526">
        <v>1.8</v>
      </c>
      <c r="J13" s="527">
        <v>2.7</v>
      </c>
      <c r="K13" s="527">
        <v>-1.2</v>
      </c>
      <c r="L13" s="527">
        <v>22.7</v>
      </c>
      <c r="M13" s="527">
        <v>2</v>
      </c>
      <c r="N13" s="527">
        <v>4.5999999999999996</v>
      </c>
      <c r="O13" s="527"/>
      <c r="P13" s="191">
        <v>3.5</v>
      </c>
      <c r="Q13" s="191">
        <v>1.2</v>
      </c>
      <c r="R13" s="191">
        <v>23.5</v>
      </c>
      <c r="S13" s="191">
        <v>-5.4</v>
      </c>
      <c r="T13" s="191">
        <v>-1.5</v>
      </c>
      <c r="U13" s="191"/>
      <c r="V13" s="191">
        <v>-32.6</v>
      </c>
      <c r="W13" s="191">
        <v>-23.3</v>
      </c>
      <c r="X13" s="191">
        <v>-25</v>
      </c>
      <c r="Z13" s="12">
        <v>-50.5</v>
      </c>
      <c r="AA13" s="191">
        <v>-21.7</v>
      </c>
      <c r="AB13" s="191">
        <v>-27.1</v>
      </c>
      <c r="AC13" s="191"/>
      <c r="AD13" s="191">
        <v>-0.2</v>
      </c>
      <c r="AE13" s="191">
        <v>-2.9</v>
      </c>
      <c r="AF13" s="191">
        <v>26.6</v>
      </c>
      <c r="AG13" s="12">
        <v>1.8</v>
      </c>
      <c r="AH13" s="12">
        <v>2.4</v>
      </c>
      <c r="AI13" s="12">
        <v>2.6</v>
      </c>
      <c r="AJ13" s="12"/>
    </row>
    <row r="14" spans="1:50">
      <c r="A14" s="528">
        <v>43405</v>
      </c>
      <c r="B14" s="332">
        <v>1.9</v>
      </c>
      <c r="C14" s="332">
        <v>2.7</v>
      </c>
      <c r="D14" s="332">
        <v>6.3</v>
      </c>
      <c r="E14" s="332">
        <v>19.600000000000001</v>
      </c>
      <c r="F14" s="332">
        <v>3</v>
      </c>
      <c r="G14" s="332">
        <v>10.199999999999999</v>
      </c>
      <c r="H14" s="456"/>
      <c r="I14" s="526">
        <v>2</v>
      </c>
      <c r="J14" s="527">
        <v>2.2000000000000002</v>
      </c>
      <c r="K14" s="527">
        <v>-1.6</v>
      </c>
      <c r="L14" s="527">
        <v>23.6</v>
      </c>
      <c r="M14" s="527">
        <v>2.2000000000000002</v>
      </c>
      <c r="N14" s="527">
        <v>4.9000000000000004</v>
      </c>
      <c r="O14" s="527"/>
      <c r="P14" s="191">
        <v>3.9</v>
      </c>
      <c r="Q14" s="191">
        <v>2.7</v>
      </c>
      <c r="R14" s="191">
        <v>23.9</v>
      </c>
      <c r="S14" s="191">
        <v>-1.8</v>
      </c>
      <c r="T14" s="191">
        <v>-1.9</v>
      </c>
      <c r="U14" s="191"/>
      <c r="V14" s="191">
        <v>-33.5</v>
      </c>
      <c r="W14" s="191">
        <v>-19.600000000000001</v>
      </c>
      <c r="X14" s="191">
        <v>-24.9</v>
      </c>
      <c r="Z14" s="12">
        <v>-49.4</v>
      </c>
      <c r="AA14" s="191">
        <v>-17.600000000000001</v>
      </c>
      <c r="AB14" s="191">
        <v>-25.3</v>
      </c>
      <c r="AC14" s="191"/>
      <c r="AD14" s="191">
        <v>-1.8</v>
      </c>
      <c r="AE14" s="191">
        <v>1.5</v>
      </c>
      <c r="AF14" s="191">
        <v>23.9</v>
      </c>
      <c r="AG14" s="12">
        <v>2.5</v>
      </c>
      <c r="AH14" s="12">
        <v>1.7</v>
      </c>
      <c r="AI14" s="12">
        <v>-0.1</v>
      </c>
      <c r="AJ14" s="12"/>
    </row>
    <row r="15" spans="1:50">
      <c r="A15" s="528">
        <v>43435</v>
      </c>
      <c r="B15" s="332">
        <v>1.5</v>
      </c>
      <c r="C15" s="332">
        <v>1.6</v>
      </c>
      <c r="D15" s="332">
        <v>5.3</v>
      </c>
      <c r="E15" s="332">
        <v>20.9</v>
      </c>
      <c r="F15" s="332">
        <v>3.4</v>
      </c>
      <c r="G15" s="332">
        <v>11.2</v>
      </c>
      <c r="H15" s="456"/>
      <c r="I15" s="526">
        <v>0.9</v>
      </c>
      <c r="J15" s="527">
        <v>2.4</v>
      </c>
      <c r="K15" s="527">
        <v>-2</v>
      </c>
      <c r="L15" s="527">
        <v>24.9</v>
      </c>
      <c r="M15" s="527">
        <v>2.2000000000000002</v>
      </c>
      <c r="N15" s="527">
        <v>5.0999999999999996</v>
      </c>
      <c r="O15" s="527"/>
      <c r="P15" s="191">
        <v>3.8</v>
      </c>
      <c r="Q15" s="191">
        <v>3.9</v>
      </c>
      <c r="R15" s="191">
        <v>23.7</v>
      </c>
      <c r="S15" s="191">
        <v>1.3</v>
      </c>
      <c r="T15" s="191">
        <v>0.3</v>
      </c>
      <c r="U15" s="191"/>
      <c r="V15" s="191">
        <v>-31.6</v>
      </c>
      <c r="W15" s="191">
        <v>-15.8</v>
      </c>
      <c r="X15" s="191">
        <v>-20.100000000000001</v>
      </c>
      <c r="Z15" s="12">
        <v>-44.4</v>
      </c>
      <c r="AA15" s="191">
        <v>-10.199999999999999</v>
      </c>
      <c r="AB15" s="191">
        <v>-17.899999999999999</v>
      </c>
      <c r="AC15" s="191"/>
      <c r="AD15" s="191">
        <v>-1.5</v>
      </c>
      <c r="AE15" s="191">
        <v>1.6</v>
      </c>
      <c r="AF15" s="191">
        <v>21.9</v>
      </c>
      <c r="AG15" s="12">
        <v>3.1</v>
      </c>
      <c r="AH15" s="12">
        <v>1.5</v>
      </c>
      <c r="AI15" s="12">
        <v>-0.1</v>
      </c>
      <c r="AJ15" s="12"/>
    </row>
    <row r="16" spans="1:50">
      <c r="A16" s="528">
        <v>43466</v>
      </c>
      <c r="B16" s="332">
        <v>1.6</v>
      </c>
      <c r="C16" s="332">
        <v>1.6</v>
      </c>
      <c r="D16" s="332">
        <v>6.9</v>
      </c>
      <c r="E16" s="332">
        <v>19.399999999999999</v>
      </c>
      <c r="F16" s="332">
        <v>3.8</v>
      </c>
      <c r="G16" s="332">
        <v>10.4</v>
      </c>
      <c r="H16" s="456"/>
      <c r="I16" s="526">
        <v>1.3</v>
      </c>
      <c r="J16" s="527">
        <v>2.5</v>
      </c>
      <c r="K16" s="527">
        <v>-1.5</v>
      </c>
      <c r="L16" s="527">
        <v>22.2</v>
      </c>
      <c r="M16" s="527">
        <v>3</v>
      </c>
      <c r="N16" s="527">
        <v>4.9000000000000004</v>
      </c>
      <c r="O16" s="527"/>
      <c r="P16" s="191">
        <v>4.3</v>
      </c>
      <c r="Q16" s="191">
        <v>4.3</v>
      </c>
      <c r="R16" s="191">
        <v>21.8</v>
      </c>
      <c r="S16" s="191">
        <v>4.5</v>
      </c>
      <c r="T16" s="191">
        <v>2</v>
      </c>
      <c r="U16" s="191"/>
      <c r="V16" s="191">
        <v>-27.7</v>
      </c>
      <c r="W16" s="191">
        <v>-11.5</v>
      </c>
      <c r="X16" s="191">
        <v>-13.2</v>
      </c>
      <c r="Z16" s="12">
        <v>-43.8</v>
      </c>
      <c r="AA16" s="191">
        <v>-5.6</v>
      </c>
      <c r="AB16" s="191">
        <v>-8.6999999999999993</v>
      </c>
      <c r="AC16" s="191"/>
      <c r="AD16" s="191">
        <v>1</v>
      </c>
      <c r="AE16" s="191">
        <v>2</v>
      </c>
      <c r="AF16" s="191">
        <v>21</v>
      </c>
      <c r="AG16" s="12">
        <v>3.3</v>
      </c>
      <c r="AH16" s="12">
        <v>2.5</v>
      </c>
      <c r="AI16" s="12">
        <v>0.9</v>
      </c>
      <c r="AJ16" s="12"/>
    </row>
    <row r="17" spans="1:53">
      <c r="A17" s="528">
        <v>43497</v>
      </c>
      <c r="B17" s="332">
        <v>0.6</v>
      </c>
      <c r="C17" s="332">
        <v>1.3</v>
      </c>
      <c r="D17" s="332">
        <v>8</v>
      </c>
      <c r="E17" s="332">
        <v>17.899999999999999</v>
      </c>
      <c r="F17" s="332">
        <v>4.5</v>
      </c>
      <c r="G17" s="332">
        <v>10.7</v>
      </c>
      <c r="H17" s="456"/>
      <c r="I17" s="526">
        <v>1.1000000000000001</v>
      </c>
      <c r="J17" s="527">
        <v>2.2999999999999998</v>
      </c>
      <c r="K17" s="527">
        <v>1</v>
      </c>
      <c r="L17" s="527">
        <v>26.1</v>
      </c>
      <c r="M17" s="527">
        <v>3</v>
      </c>
      <c r="N17" s="527">
        <v>5.2</v>
      </c>
      <c r="O17" s="527"/>
      <c r="P17" s="191">
        <v>5.7</v>
      </c>
      <c r="Q17" s="191">
        <v>4.5</v>
      </c>
      <c r="R17" s="191">
        <v>21.2</v>
      </c>
      <c r="S17" s="191">
        <v>8.5</v>
      </c>
      <c r="T17" s="191">
        <v>3.2</v>
      </c>
      <c r="U17" s="191"/>
      <c r="V17" s="191">
        <v>-21.4</v>
      </c>
      <c r="W17" s="191">
        <v>-7</v>
      </c>
      <c r="X17" s="191">
        <v>-10.6</v>
      </c>
      <c r="Z17" s="12">
        <v>-39.799999999999997</v>
      </c>
      <c r="AA17" s="191">
        <v>-2.8</v>
      </c>
      <c r="AB17" s="191">
        <v>-5.9</v>
      </c>
      <c r="AC17" s="191"/>
      <c r="AD17" s="191">
        <v>2.2000000000000002</v>
      </c>
      <c r="AE17" s="191">
        <v>6.5</v>
      </c>
      <c r="AF17" s="191">
        <v>18.600000000000001</v>
      </c>
      <c r="AG17" s="12">
        <v>3.6</v>
      </c>
      <c r="AH17" s="12">
        <v>2.7</v>
      </c>
      <c r="AI17" s="12">
        <v>-1</v>
      </c>
      <c r="AJ17" s="12"/>
    </row>
    <row r="18" spans="1:53">
      <c r="A18" s="528">
        <v>43525</v>
      </c>
      <c r="B18" s="332">
        <v>1</v>
      </c>
      <c r="C18" s="332">
        <v>1.4</v>
      </c>
      <c r="D18" s="332">
        <v>7.3</v>
      </c>
      <c r="E18" s="332">
        <v>15.4</v>
      </c>
      <c r="F18" s="332">
        <v>4.7</v>
      </c>
      <c r="G18" s="332">
        <v>10.3</v>
      </c>
      <c r="H18" s="456"/>
      <c r="I18" s="526">
        <v>2.2999999999999998</v>
      </c>
      <c r="J18" s="527">
        <v>1.2</v>
      </c>
      <c r="K18" s="527">
        <v>0.3</v>
      </c>
      <c r="L18" s="527">
        <v>27.3</v>
      </c>
      <c r="M18" s="527">
        <v>2.9</v>
      </c>
      <c r="N18" s="527">
        <v>5.8</v>
      </c>
      <c r="O18" s="527"/>
      <c r="P18" s="191">
        <v>7.2</v>
      </c>
      <c r="Q18" s="191">
        <v>4.4000000000000004</v>
      </c>
      <c r="R18" s="191">
        <v>20.8</v>
      </c>
      <c r="S18" s="191">
        <v>12.3</v>
      </c>
      <c r="T18" s="191">
        <v>6.6</v>
      </c>
      <c r="U18" s="191"/>
      <c r="V18" s="191">
        <v>-16.2</v>
      </c>
      <c r="W18" s="191">
        <v>-1.6</v>
      </c>
      <c r="X18" s="191">
        <v>-0.9</v>
      </c>
      <c r="Z18" s="12">
        <v>-32.299999999999997</v>
      </c>
      <c r="AA18" s="191">
        <v>-2.2000000000000002</v>
      </c>
      <c r="AB18" s="191">
        <v>-6.7</v>
      </c>
      <c r="AC18" s="191"/>
      <c r="AD18" s="191">
        <v>1.8</v>
      </c>
      <c r="AE18" s="191">
        <v>-0.5</v>
      </c>
      <c r="AF18" s="191">
        <v>17.100000000000001</v>
      </c>
      <c r="AG18" s="12">
        <v>3.8</v>
      </c>
      <c r="AH18" s="12">
        <v>2.8</v>
      </c>
      <c r="AI18" s="12">
        <v>-1.3</v>
      </c>
      <c r="AJ18" s="12"/>
    </row>
    <row r="19" spans="1:53">
      <c r="A19" s="528">
        <v>43556</v>
      </c>
      <c r="B19" s="332">
        <v>1.1000000000000001</v>
      </c>
      <c r="C19" s="332">
        <v>1.1000000000000001</v>
      </c>
      <c r="D19" s="332">
        <v>7.5</v>
      </c>
      <c r="E19" s="332">
        <v>19.100000000000001</v>
      </c>
      <c r="F19" s="332">
        <v>4.9000000000000004</v>
      </c>
      <c r="G19" s="332">
        <v>9.3000000000000007</v>
      </c>
      <c r="H19" s="456"/>
      <c r="I19" s="526">
        <v>0.9</v>
      </c>
      <c r="J19" s="527">
        <v>0.4</v>
      </c>
      <c r="K19" s="527">
        <v>2.2000000000000002</v>
      </c>
      <c r="L19" s="527">
        <v>27.3</v>
      </c>
      <c r="M19" s="527">
        <v>3.1</v>
      </c>
      <c r="N19" s="527">
        <v>6.5</v>
      </c>
      <c r="O19" s="527"/>
      <c r="P19" s="191">
        <v>6.5</v>
      </c>
      <c r="Q19" s="191">
        <v>4.3</v>
      </c>
      <c r="R19" s="191">
        <v>21.4</v>
      </c>
      <c r="S19" s="191">
        <v>15.6</v>
      </c>
      <c r="T19" s="191">
        <v>7.8</v>
      </c>
      <c r="U19" s="191"/>
      <c r="V19" s="191">
        <v>-10</v>
      </c>
      <c r="W19" s="191">
        <v>2</v>
      </c>
      <c r="X19" s="191">
        <v>1.7</v>
      </c>
      <c r="Z19" s="12">
        <v>-15.5</v>
      </c>
      <c r="AA19" s="191">
        <v>3.4</v>
      </c>
      <c r="AB19" s="191">
        <v>-6.3</v>
      </c>
      <c r="AC19" s="191"/>
      <c r="AD19" s="191">
        <v>-1.3</v>
      </c>
      <c r="AE19" s="191">
        <v>-1.9</v>
      </c>
      <c r="AF19" s="191">
        <v>18.899999999999999</v>
      </c>
      <c r="AG19" s="12">
        <v>4.2</v>
      </c>
      <c r="AH19" s="12">
        <v>2.4</v>
      </c>
      <c r="AI19" s="12">
        <v>-1.4</v>
      </c>
      <c r="AJ19" s="12"/>
    </row>
    <row r="20" spans="1:53">
      <c r="A20" s="528">
        <v>43586</v>
      </c>
      <c r="B20" s="332">
        <v>1.8</v>
      </c>
      <c r="C20" s="332">
        <v>1.4</v>
      </c>
      <c r="D20" s="332">
        <v>10.1</v>
      </c>
      <c r="E20" s="332">
        <v>24</v>
      </c>
      <c r="F20" s="332">
        <v>5.6</v>
      </c>
      <c r="G20" s="332">
        <v>8.4</v>
      </c>
      <c r="H20" s="456"/>
      <c r="I20" s="526">
        <v>0.9</v>
      </c>
      <c r="J20" s="527">
        <v>0.8</v>
      </c>
      <c r="K20" s="527">
        <v>-1.1000000000000001</v>
      </c>
      <c r="L20" s="527">
        <v>26.8</v>
      </c>
      <c r="M20" s="527">
        <v>3.2</v>
      </c>
      <c r="N20" s="527">
        <v>4.8</v>
      </c>
      <c r="O20" s="527"/>
      <c r="P20" s="191">
        <v>7.4</v>
      </c>
      <c r="Q20" s="191">
        <v>5.0999999999999996</v>
      </c>
      <c r="R20" s="191">
        <v>24.5</v>
      </c>
      <c r="S20" s="191">
        <v>17.2</v>
      </c>
      <c r="T20" s="191">
        <v>9</v>
      </c>
      <c r="U20" s="191"/>
      <c r="V20" s="191">
        <v>5.0999999999999996</v>
      </c>
      <c r="W20" s="191">
        <v>5</v>
      </c>
      <c r="X20" s="191">
        <v>7.8</v>
      </c>
      <c r="Z20" s="12">
        <v>19.600000000000001</v>
      </c>
      <c r="AA20" s="191">
        <v>17</v>
      </c>
      <c r="AB20" s="191">
        <v>19.600000000000001</v>
      </c>
      <c r="AC20" s="191"/>
      <c r="AD20" s="191">
        <v>-0.3</v>
      </c>
      <c r="AE20" s="191">
        <v>-4.9000000000000004</v>
      </c>
      <c r="AF20" s="191">
        <v>22.2</v>
      </c>
      <c r="AG20" s="12">
        <v>4.9000000000000004</v>
      </c>
      <c r="AH20" s="12">
        <v>4.0999999999999996</v>
      </c>
      <c r="AI20" s="12">
        <v>-1.8</v>
      </c>
      <c r="AJ20" s="12"/>
    </row>
    <row r="21" spans="1:53">
      <c r="A21" s="528">
        <v>43617</v>
      </c>
      <c r="B21" s="1">
        <v>1.3</v>
      </c>
      <c r="C21" s="332">
        <v>2.1</v>
      </c>
      <c r="D21" s="332">
        <v>10.1</v>
      </c>
      <c r="E21" s="332">
        <v>22.7</v>
      </c>
      <c r="F21" s="332">
        <v>5.4</v>
      </c>
      <c r="G21" s="332">
        <v>7.2</v>
      </c>
      <c r="H21" s="456"/>
      <c r="I21" s="526">
        <v>1.2</v>
      </c>
      <c r="J21" s="527">
        <v>0</v>
      </c>
      <c r="K21" s="527">
        <v>-0.1</v>
      </c>
      <c r="L21" s="527">
        <v>28.6</v>
      </c>
      <c r="M21" s="527">
        <v>3.1</v>
      </c>
      <c r="N21" s="527">
        <v>5.0999999999999996</v>
      </c>
      <c r="O21" s="527"/>
      <c r="P21" s="191">
        <v>7.4</v>
      </c>
      <c r="Q21" s="191">
        <v>4.7</v>
      </c>
      <c r="R21" s="191">
        <v>25.4</v>
      </c>
      <c r="S21" s="191">
        <v>17.3</v>
      </c>
      <c r="T21" s="191">
        <v>8.8000000000000007</v>
      </c>
      <c r="U21" s="191"/>
      <c r="V21" s="191">
        <v>10.199999999999999</v>
      </c>
      <c r="W21" s="191">
        <v>5.7</v>
      </c>
      <c r="X21" s="191">
        <v>6.2</v>
      </c>
      <c r="Z21" s="12">
        <v>32.4</v>
      </c>
      <c r="AA21" s="191">
        <v>19.3</v>
      </c>
      <c r="AB21" s="191">
        <v>17.899999999999999</v>
      </c>
      <c r="AC21" s="191"/>
      <c r="AD21" s="191">
        <v>-3</v>
      </c>
      <c r="AE21" s="191">
        <v>-9.3000000000000007</v>
      </c>
      <c r="AF21" s="191">
        <v>22.8</v>
      </c>
      <c r="AG21" s="12">
        <v>5.2</v>
      </c>
      <c r="AH21" s="12">
        <v>4.9000000000000004</v>
      </c>
      <c r="AI21" s="12">
        <v>-0.2</v>
      </c>
      <c r="AJ21" s="12"/>
    </row>
    <row r="22" spans="1:53">
      <c r="A22" s="528">
        <v>43647</v>
      </c>
      <c r="B22" s="1">
        <v>1.3</v>
      </c>
      <c r="C22" s="332">
        <v>2</v>
      </c>
      <c r="D22" s="332">
        <v>11.7</v>
      </c>
      <c r="E22" s="332">
        <v>21.1</v>
      </c>
      <c r="F22" s="332">
        <v>5.8</v>
      </c>
      <c r="G22" s="332">
        <v>6</v>
      </c>
      <c r="H22" s="456"/>
      <c r="I22" s="526">
        <v>1.2</v>
      </c>
      <c r="J22" s="527">
        <v>0.2</v>
      </c>
      <c r="K22" s="527">
        <v>2.8</v>
      </c>
      <c r="L22" s="527">
        <v>31.7</v>
      </c>
      <c r="M22" s="527">
        <v>3.1</v>
      </c>
      <c r="N22" s="527">
        <v>5.4</v>
      </c>
      <c r="O22" s="527"/>
      <c r="P22" s="191">
        <v>7.1</v>
      </c>
      <c r="Q22" s="191">
        <v>5.0999999999999996</v>
      </c>
      <c r="R22" s="191">
        <v>25.7</v>
      </c>
      <c r="S22" s="191">
        <v>17</v>
      </c>
      <c r="T22" s="191">
        <v>7.9</v>
      </c>
      <c r="U22" s="191"/>
      <c r="V22" s="191">
        <v>7.6</v>
      </c>
      <c r="W22" s="191">
        <v>5.3</v>
      </c>
      <c r="X22" s="191">
        <v>7</v>
      </c>
      <c r="Z22" s="12">
        <v>30.2</v>
      </c>
      <c r="AA22" s="191">
        <v>21.6</v>
      </c>
      <c r="AB22" s="191">
        <v>26.5</v>
      </c>
      <c r="AC22" s="191"/>
      <c r="AD22" s="191">
        <v>-4.7</v>
      </c>
      <c r="AE22" s="191">
        <v>-10.1</v>
      </c>
      <c r="AF22" s="191">
        <v>22.2</v>
      </c>
      <c r="AG22" s="12">
        <v>5.5</v>
      </c>
      <c r="AH22" s="12">
        <v>4.5999999999999996</v>
      </c>
      <c r="AI22" s="12">
        <v>-0.9</v>
      </c>
      <c r="AJ22" s="12"/>
    </row>
    <row r="23" spans="1:53">
      <c r="A23" s="528">
        <v>43678</v>
      </c>
      <c r="B23" s="1">
        <v>0.8</v>
      </c>
      <c r="C23" s="332">
        <v>2.2999999999999998</v>
      </c>
      <c r="D23" s="332">
        <v>15.6</v>
      </c>
      <c r="E23" s="332">
        <v>16.3</v>
      </c>
      <c r="F23" s="332">
        <v>6.1</v>
      </c>
      <c r="G23" s="332">
        <v>5</v>
      </c>
      <c r="H23" s="456"/>
      <c r="I23" s="526">
        <v>1.3</v>
      </c>
      <c r="J23" s="527">
        <v>0.3</v>
      </c>
      <c r="K23" s="527">
        <v>2.9</v>
      </c>
      <c r="L23" s="527">
        <v>27.4</v>
      </c>
      <c r="M23" s="527">
        <v>3</v>
      </c>
      <c r="N23" s="527">
        <v>5.8</v>
      </c>
      <c r="O23" s="527"/>
      <c r="P23" s="191">
        <v>6.8</v>
      </c>
      <c r="Q23" s="191">
        <v>5.8</v>
      </c>
      <c r="R23" s="191">
        <v>24.1</v>
      </c>
      <c r="S23" s="191">
        <v>17.399999999999999</v>
      </c>
      <c r="T23" s="191">
        <v>9.6</v>
      </c>
      <c r="U23" s="191"/>
      <c r="V23" s="191">
        <v>14.2</v>
      </c>
      <c r="W23" s="191">
        <v>6.2</v>
      </c>
      <c r="X23" s="191">
        <v>12</v>
      </c>
      <c r="Z23" s="12">
        <v>54.9</v>
      </c>
      <c r="AA23" s="191">
        <v>22.8</v>
      </c>
      <c r="AB23" s="191">
        <v>35.1</v>
      </c>
      <c r="AC23" s="191"/>
      <c r="AD23" s="191">
        <v>-5.2</v>
      </c>
      <c r="AE23" s="191">
        <v>-8.9</v>
      </c>
      <c r="AF23" s="191">
        <v>19.5</v>
      </c>
      <c r="AG23" s="12">
        <v>5.5</v>
      </c>
      <c r="AH23" s="12">
        <v>4.8</v>
      </c>
      <c r="AI23" s="12">
        <v>2.1</v>
      </c>
      <c r="AJ23" s="12"/>
      <c r="AK23" t="str">
        <f>IF(Content!$E$1=1,AN23,AO23)</f>
        <v>* Туреччина - ціна на м'ясо</v>
      </c>
      <c r="AN23" s="2" t="s">
        <v>1220</v>
      </c>
      <c r="AO23" s="2" t="s">
        <v>1221</v>
      </c>
      <c r="AW23" t="str">
        <f>IF(Content!$E$1=1,AZ23,BA23)</f>
        <v>* Грузія - соняшникова олія</v>
      </c>
      <c r="AZ23" s="2" t="s">
        <v>1222</v>
      </c>
      <c r="BA23" s="2" t="s">
        <v>1223</v>
      </c>
    </row>
    <row r="24" spans="1:53">
      <c r="A24" s="528">
        <v>43709</v>
      </c>
      <c r="B24" s="1">
        <v>0.5</v>
      </c>
      <c r="C24" s="332">
        <v>1.4</v>
      </c>
      <c r="D24" s="332">
        <v>17.7</v>
      </c>
      <c r="E24" s="332">
        <v>9.8000000000000007</v>
      </c>
      <c r="F24" s="332">
        <v>5.9</v>
      </c>
      <c r="G24" s="332">
        <v>4.5</v>
      </c>
      <c r="H24" s="456"/>
      <c r="I24" s="526">
        <v>0.6</v>
      </c>
      <c r="J24" s="527">
        <v>-0.2</v>
      </c>
      <c r="K24" s="527">
        <v>3.5</v>
      </c>
      <c r="L24" s="527">
        <v>26.2</v>
      </c>
      <c r="M24" s="527">
        <v>2.6</v>
      </c>
      <c r="N24" s="527">
        <v>4.8</v>
      </c>
      <c r="O24" s="527"/>
      <c r="P24" s="191">
        <v>6.9</v>
      </c>
      <c r="Q24" s="191">
        <v>5.5</v>
      </c>
      <c r="R24" s="191">
        <v>17.399999999999999</v>
      </c>
      <c r="S24" s="191">
        <v>17.3</v>
      </c>
      <c r="T24" s="191">
        <v>9.1</v>
      </c>
      <c r="U24" s="191"/>
      <c r="V24" s="191">
        <v>20.8</v>
      </c>
      <c r="W24" s="191">
        <v>10.3</v>
      </c>
      <c r="X24" s="191">
        <v>12.3</v>
      </c>
      <c r="Z24" s="12">
        <v>90.8</v>
      </c>
      <c r="AA24" s="191">
        <v>33.299999999999997</v>
      </c>
      <c r="AB24" s="191">
        <v>51.9</v>
      </c>
      <c r="AC24" s="191"/>
      <c r="AD24" s="191">
        <v>-4.8</v>
      </c>
      <c r="AE24" s="191">
        <v>-13.4</v>
      </c>
      <c r="AF24" s="191">
        <v>11</v>
      </c>
      <c r="AG24" s="12">
        <v>5.6</v>
      </c>
      <c r="AH24" s="12">
        <v>4.8</v>
      </c>
      <c r="AI24" s="12">
        <v>3.7</v>
      </c>
      <c r="AJ24" s="12"/>
      <c r="AK24" t="str">
        <f>IF(Content!$E$1=1,AK25,AK26)</f>
        <v xml:space="preserve">Джерело: Національні статистичні агенції, Євростат, останні дані станом на червень 2020. </v>
      </c>
    </row>
    <row r="25" spans="1:53">
      <c r="A25" s="528">
        <v>43739</v>
      </c>
      <c r="B25" s="1">
        <v>0.3</v>
      </c>
      <c r="C25" s="332">
        <v>2.8</v>
      </c>
      <c r="D25" s="332">
        <v>20.5</v>
      </c>
      <c r="E25" s="332">
        <v>7</v>
      </c>
      <c r="F25" s="332">
        <v>6.1</v>
      </c>
      <c r="G25" s="332">
        <v>4.0999999999999996</v>
      </c>
      <c r="H25" s="456"/>
      <c r="I25" s="526">
        <v>1.1000000000000001</v>
      </c>
      <c r="J25" s="527">
        <v>-0.2</v>
      </c>
      <c r="K25" s="527">
        <v>4</v>
      </c>
      <c r="L25" s="527">
        <v>24</v>
      </c>
      <c r="M25" s="527">
        <v>2.5</v>
      </c>
      <c r="N25" s="527">
        <v>3.5</v>
      </c>
      <c r="O25" s="527"/>
      <c r="P25" s="191">
        <v>6.4</v>
      </c>
      <c r="Q25" s="191">
        <v>5.5</v>
      </c>
      <c r="R25" s="191">
        <v>15.3</v>
      </c>
      <c r="S25" s="191">
        <v>17.2</v>
      </c>
      <c r="T25" s="191">
        <v>9.1999999999999993</v>
      </c>
      <c r="U25" s="191"/>
      <c r="V25" s="191">
        <v>35.5</v>
      </c>
      <c r="W25" s="191">
        <v>17.399999999999999</v>
      </c>
      <c r="X25" s="191">
        <v>15.6</v>
      </c>
      <c r="Z25" s="12">
        <v>96.7</v>
      </c>
      <c r="AA25" s="191">
        <v>42.4</v>
      </c>
      <c r="AB25" s="191">
        <v>56.8</v>
      </c>
      <c r="AC25" s="191"/>
      <c r="AD25" s="191">
        <v>-5</v>
      </c>
      <c r="AE25" s="191">
        <v>-11.6</v>
      </c>
      <c r="AF25" s="191">
        <v>6.7</v>
      </c>
      <c r="AG25" s="12">
        <v>5.7</v>
      </c>
      <c r="AH25" s="12">
        <v>5.7</v>
      </c>
      <c r="AI25" s="12">
        <v>4.5</v>
      </c>
      <c r="AJ25" s="12"/>
      <c r="AK25" s="2" t="s">
        <v>1224</v>
      </c>
    </row>
    <row r="26" spans="1:53">
      <c r="A26" s="528">
        <v>43770</v>
      </c>
      <c r="B26" s="332">
        <v>1</v>
      </c>
      <c r="C26" s="332">
        <v>2</v>
      </c>
      <c r="D26" s="332">
        <v>18.5</v>
      </c>
      <c r="E26" s="332">
        <v>8.5</v>
      </c>
      <c r="F26" s="332">
        <v>6.2</v>
      </c>
      <c r="G26" s="332">
        <v>4</v>
      </c>
      <c r="H26" s="456"/>
      <c r="I26" s="526">
        <v>0.5</v>
      </c>
      <c r="J26" s="527">
        <v>0</v>
      </c>
      <c r="K26" s="527">
        <v>5.3</v>
      </c>
      <c r="L26" s="527">
        <v>23.1</v>
      </c>
      <c r="M26" s="527">
        <v>2.2999999999999998</v>
      </c>
      <c r="N26" s="527">
        <v>2.9</v>
      </c>
      <c r="O26" s="527"/>
      <c r="P26" s="191">
        <v>6.6</v>
      </c>
      <c r="Q26" s="191">
        <v>2.9</v>
      </c>
      <c r="R26" s="191">
        <v>15</v>
      </c>
      <c r="S26" s="191">
        <v>17.399999999999999</v>
      </c>
      <c r="T26" s="191">
        <v>11.3</v>
      </c>
      <c r="U26" s="191"/>
      <c r="V26" s="191">
        <v>64.900000000000006</v>
      </c>
      <c r="W26" s="191">
        <v>28.9</v>
      </c>
      <c r="X26" s="191">
        <v>28.8</v>
      </c>
      <c r="Z26" s="12">
        <v>128.4</v>
      </c>
      <c r="AA26" s="191">
        <v>45</v>
      </c>
      <c r="AB26" s="191">
        <v>55.1</v>
      </c>
      <c r="AC26" s="191"/>
      <c r="AD26" s="191">
        <v>-4.8</v>
      </c>
      <c r="AE26" s="191">
        <v>-8.3000000000000007</v>
      </c>
      <c r="AF26" s="191">
        <v>7.7</v>
      </c>
      <c r="AG26" s="12">
        <v>5.4</v>
      </c>
      <c r="AH26" s="12">
        <v>5.7</v>
      </c>
      <c r="AI26" s="12">
        <v>4.5</v>
      </c>
      <c r="AJ26" s="12"/>
      <c r="AK26" s="197" t="s">
        <v>1225</v>
      </c>
    </row>
    <row r="27" spans="1:53">
      <c r="A27" s="528">
        <v>43800</v>
      </c>
      <c r="B27" s="1">
        <v>1.2</v>
      </c>
      <c r="C27" s="332">
        <v>2.1</v>
      </c>
      <c r="D27" s="332">
        <v>19.600000000000001</v>
      </c>
      <c r="E27" s="332">
        <v>9.4</v>
      </c>
      <c r="F27" s="332">
        <v>6.1</v>
      </c>
      <c r="G27" s="332">
        <v>3.5</v>
      </c>
      <c r="H27" s="456"/>
      <c r="I27" s="526">
        <v>1.4</v>
      </c>
      <c r="J27" s="527">
        <v>-0.4</v>
      </c>
      <c r="K27" s="527">
        <v>9</v>
      </c>
      <c r="L27" s="527">
        <v>22.5</v>
      </c>
      <c r="M27" s="527">
        <v>2.2999999999999998</v>
      </c>
      <c r="N27" s="527">
        <v>2.4</v>
      </c>
      <c r="O27" s="527"/>
      <c r="P27" s="191">
        <v>6</v>
      </c>
      <c r="Q27" s="191">
        <v>2.2000000000000002</v>
      </c>
      <c r="R27" s="191">
        <v>16.399999999999999</v>
      </c>
      <c r="S27" s="191">
        <v>17</v>
      </c>
      <c r="T27" s="191">
        <v>11.1</v>
      </c>
      <c r="U27" s="191"/>
      <c r="V27" s="191">
        <v>74</v>
      </c>
      <c r="W27" s="191">
        <v>34.799999999999997</v>
      </c>
      <c r="X27" s="191">
        <v>36.299999999999997</v>
      </c>
      <c r="Z27" s="12">
        <v>127.7</v>
      </c>
      <c r="AA27" s="191">
        <v>40.9</v>
      </c>
      <c r="AB27" s="191">
        <v>48.6</v>
      </c>
      <c r="AC27" s="191"/>
      <c r="AD27" s="191">
        <v>-3.7</v>
      </c>
      <c r="AE27" s="191">
        <v>-8.6</v>
      </c>
      <c r="AF27" s="191">
        <v>10</v>
      </c>
      <c r="AG27" s="12">
        <v>5.0999999999999996</v>
      </c>
      <c r="AH27" s="12">
        <v>5.8</v>
      </c>
      <c r="AI27" s="12">
        <v>7.5</v>
      </c>
      <c r="AJ27" s="12"/>
    </row>
    <row r="28" spans="1:53">
      <c r="A28" s="528">
        <v>43831</v>
      </c>
      <c r="B28" s="1">
        <v>1.8</v>
      </c>
      <c r="C28" s="332">
        <v>2.2000000000000002</v>
      </c>
      <c r="D28" s="332">
        <v>18.3</v>
      </c>
      <c r="E28" s="332">
        <v>11.7</v>
      </c>
      <c r="F28" s="332">
        <v>5.7</v>
      </c>
      <c r="G28" s="332">
        <v>3.6</v>
      </c>
      <c r="H28" s="456"/>
      <c r="I28" s="526">
        <v>0.7</v>
      </c>
      <c r="J28" s="527">
        <v>-0.2</v>
      </c>
      <c r="K28" s="527">
        <v>5.7</v>
      </c>
      <c r="L28" s="527">
        <v>20.100000000000001</v>
      </c>
      <c r="M28" s="527">
        <v>1.9</v>
      </c>
      <c r="N28" s="527">
        <v>2.5</v>
      </c>
      <c r="O28" s="527"/>
      <c r="P28" s="191">
        <v>4.8</v>
      </c>
      <c r="Q28" s="191">
        <v>1.6</v>
      </c>
      <c r="R28" s="191">
        <v>17.2</v>
      </c>
      <c r="S28" s="191">
        <v>15.6</v>
      </c>
      <c r="T28" s="191">
        <v>12.1</v>
      </c>
      <c r="U28" s="191"/>
      <c r="V28" s="191">
        <v>58.9</v>
      </c>
      <c r="W28" s="191">
        <v>35.5</v>
      </c>
      <c r="X28" s="191">
        <v>38.1</v>
      </c>
      <c r="Z28" s="12">
        <v>157.4</v>
      </c>
      <c r="AA28" s="191">
        <v>37.5</v>
      </c>
      <c r="AB28" s="191">
        <v>40.4</v>
      </c>
      <c r="AC28" s="191"/>
      <c r="AD28" s="191">
        <v>-3.7</v>
      </c>
      <c r="AE28" s="191">
        <v>-7.4</v>
      </c>
      <c r="AF28" s="191">
        <v>11.1</v>
      </c>
      <c r="AG28" s="12">
        <v>4.8</v>
      </c>
      <c r="AH28" s="12">
        <v>5.3</v>
      </c>
      <c r="AI28" s="12">
        <v>6.9</v>
      </c>
      <c r="AJ28" s="12"/>
    </row>
    <row r="29" spans="1:53">
      <c r="A29" s="528">
        <v>43862</v>
      </c>
      <c r="B29" s="1">
        <v>2.6</v>
      </c>
      <c r="C29" s="332">
        <v>1.3</v>
      </c>
      <c r="D29" s="332">
        <v>16.8</v>
      </c>
      <c r="E29" s="332">
        <v>13.8</v>
      </c>
      <c r="F29" s="332">
        <v>5.2</v>
      </c>
      <c r="G29" s="1">
        <v>2.6</v>
      </c>
      <c r="H29" s="452"/>
      <c r="I29" s="526">
        <v>2</v>
      </c>
      <c r="J29" s="527">
        <v>0</v>
      </c>
      <c r="K29" s="527">
        <v>3.2</v>
      </c>
      <c r="L29" s="527">
        <v>19.7</v>
      </c>
      <c r="M29" s="527">
        <v>2.5</v>
      </c>
      <c r="N29" s="527">
        <v>-0.4</v>
      </c>
      <c r="O29" s="527"/>
      <c r="P29" s="191">
        <v>4.0999999999999996</v>
      </c>
      <c r="Q29" s="191">
        <v>1.4</v>
      </c>
      <c r="R29" s="191">
        <v>17.2</v>
      </c>
      <c r="S29" s="191">
        <v>13.1</v>
      </c>
      <c r="T29" s="191">
        <v>10.4</v>
      </c>
      <c r="U29" s="191"/>
      <c r="V29" s="191">
        <v>63.3</v>
      </c>
      <c r="W29" s="191">
        <v>34.9</v>
      </c>
      <c r="X29" s="191">
        <v>36.200000000000003</v>
      </c>
      <c r="Z29" s="12">
        <v>220.4</v>
      </c>
      <c r="AA29" s="191">
        <v>49</v>
      </c>
      <c r="AB29" s="191">
        <v>46</v>
      </c>
      <c r="AC29" s="191"/>
      <c r="AD29" s="191">
        <v>-3</v>
      </c>
      <c r="AE29" s="191">
        <v>-6.5</v>
      </c>
      <c r="AF29" s="191">
        <v>12.8</v>
      </c>
      <c r="AG29" s="12">
        <v>4.5</v>
      </c>
      <c r="AH29" s="12">
        <v>5</v>
      </c>
      <c r="AI29" s="12">
        <v>8.5</v>
      </c>
      <c r="AJ29" s="12"/>
    </row>
    <row r="30" spans="1:53">
      <c r="A30" s="528">
        <v>43891</v>
      </c>
      <c r="B30" s="1">
        <v>3.2</v>
      </c>
      <c r="C30" s="332">
        <v>2.8</v>
      </c>
      <c r="D30" s="332">
        <v>16.8</v>
      </c>
      <c r="E30" s="332">
        <v>17.3</v>
      </c>
      <c r="F30" s="332">
        <v>6</v>
      </c>
      <c r="G30" s="1">
        <v>2.4</v>
      </c>
      <c r="H30" s="452"/>
      <c r="I30" s="526">
        <v>1.8</v>
      </c>
      <c r="J30" s="527">
        <v>0.2</v>
      </c>
      <c r="K30" s="527">
        <v>5.6</v>
      </c>
      <c r="L30" s="527">
        <v>19.8</v>
      </c>
      <c r="M30" s="527">
        <v>2.9</v>
      </c>
      <c r="N30" s="527">
        <v>-0.3</v>
      </c>
      <c r="O30" s="527"/>
      <c r="P30" s="191">
        <v>4.2</v>
      </c>
      <c r="Q30" s="191">
        <v>1.1000000000000001</v>
      </c>
      <c r="R30" s="191">
        <v>17.5</v>
      </c>
      <c r="S30" s="191">
        <v>14.2</v>
      </c>
      <c r="T30" s="191">
        <v>10.4</v>
      </c>
      <c r="U30" s="191"/>
      <c r="V30" s="191">
        <v>63.1</v>
      </c>
      <c r="W30" s="191">
        <v>40.200000000000003</v>
      </c>
      <c r="X30" s="191">
        <v>35.4</v>
      </c>
      <c r="Z30" s="12">
        <v>273</v>
      </c>
      <c r="AA30" s="191">
        <v>61</v>
      </c>
      <c r="AB30" s="191">
        <v>68.5</v>
      </c>
      <c r="AC30" s="191"/>
      <c r="AD30" s="191">
        <v>-1.4</v>
      </c>
      <c r="AE30" s="191">
        <v>-5</v>
      </c>
      <c r="AF30" s="191">
        <v>14.1</v>
      </c>
      <c r="AG30" s="12">
        <v>5.0999999999999996</v>
      </c>
      <c r="AH30" s="12">
        <v>5.6</v>
      </c>
      <c r="AI30" s="12">
        <v>9.3000000000000007</v>
      </c>
      <c r="AJ30" s="12"/>
    </row>
    <row r="31" spans="1:53">
      <c r="A31" s="528">
        <v>43922</v>
      </c>
      <c r="B31" s="1">
        <v>2.6</v>
      </c>
      <c r="C31" s="332">
        <v>2.6</v>
      </c>
      <c r="D31" s="332">
        <v>16.2</v>
      </c>
      <c r="E31" s="332">
        <v>13.5</v>
      </c>
      <c r="F31" s="332">
        <v>6.7</v>
      </c>
      <c r="G31" s="1">
        <v>3.3</v>
      </c>
      <c r="H31" s="452"/>
      <c r="I31" s="526">
        <v>2.8</v>
      </c>
      <c r="J31" s="527">
        <v>0.9</v>
      </c>
      <c r="K31" s="527">
        <v>9.5</v>
      </c>
      <c r="L31" s="527">
        <v>19.100000000000001</v>
      </c>
      <c r="M31" s="527">
        <v>3.1</v>
      </c>
      <c r="N31" s="527">
        <v>1.7</v>
      </c>
      <c r="O31" s="527"/>
      <c r="P31" s="191">
        <v>5.0999999999999996</v>
      </c>
      <c r="Q31" s="191">
        <v>2</v>
      </c>
      <c r="R31" s="191">
        <v>17.899999999999999</v>
      </c>
      <c r="S31" s="191">
        <v>19.2</v>
      </c>
      <c r="T31" s="191">
        <v>15.1</v>
      </c>
      <c r="U31" s="191"/>
      <c r="V31" s="191">
        <v>74.2</v>
      </c>
      <c r="W31" s="191">
        <v>56.4</v>
      </c>
      <c r="X31" s="191">
        <v>52.2</v>
      </c>
      <c r="Z31" s="12">
        <v>318.39999999999998</v>
      </c>
      <c r="AA31" s="191">
        <v>94.5</v>
      </c>
      <c r="AB31" s="191">
        <v>116.3</v>
      </c>
      <c r="AC31" s="191"/>
      <c r="AD31" s="191">
        <v>-0.5</v>
      </c>
      <c r="AE31" s="191">
        <v>-3.8</v>
      </c>
      <c r="AF31" s="191">
        <v>16.399999999999999</v>
      </c>
      <c r="AG31" s="12">
        <v>5.6</v>
      </c>
      <c r="AH31" s="12">
        <v>6.8</v>
      </c>
      <c r="AI31" s="12">
        <v>11.3</v>
      </c>
      <c r="AJ31" s="12"/>
    </row>
    <row r="32" spans="1:53">
      <c r="A32" s="528">
        <v>43952</v>
      </c>
      <c r="B32" s="1">
        <v>2.1</v>
      </c>
      <c r="C32" s="332">
        <v>4</v>
      </c>
      <c r="D32" s="332">
        <v>14.4</v>
      </c>
      <c r="E32" s="332">
        <v>8.6999999999999993</v>
      </c>
      <c r="F32" s="332">
        <v>6.2</v>
      </c>
      <c r="G32" s="1">
        <v>3.2</v>
      </c>
      <c r="H32" s="452"/>
      <c r="I32" s="526">
        <v>1.9</v>
      </c>
      <c r="J32" s="527">
        <v>0.9</v>
      </c>
      <c r="K32" s="527">
        <v>10.9</v>
      </c>
      <c r="L32" s="527">
        <v>17.8</v>
      </c>
      <c r="M32" s="527">
        <v>3.2</v>
      </c>
      <c r="N32" s="527">
        <v>4</v>
      </c>
      <c r="O32" s="527"/>
      <c r="P32" s="191">
        <v>5.5</v>
      </c>
      <c r="Q32" s="191">
        <v>1.8</v>
      </c>
      <c r="R32" s="191">
        <v>15</v>
      </c>
      <c r="S32" s="191">
        <v>22.1</v>
      </c>
      <c r="T32" s="191">
        <v>13.8</v>
      </c>
      <c r="U32" s="191"/>
      <c r="V32" s="191">
        <v>78</v>
      </c>
      <c r="W32" s="191">
        <v>66.3</v>
      </c>
      <c r="X32" s="191">
        <v>54.7</v>
      </c>
      <c r="Z32" s="12">
        <v>225.1</v>
      </c>
      <c r="AA32" s="191">
        <v>48.4</v>
      </c>
      <c r="AB32" s="191">
        <v>41.1</v>
      </c>
      <c r="AC32" s="191"/>
      <c r="AD32" s="191">
        <v>-1.3</v>
      </c>
      <c r="AE32" s="191">
        <v>-4.5</v>
      </c>
      <c r="AF32" s="191">
        <v>14.8</v>
      </c>
      <c r="AG32" s="12">
        <v>5.5</v>
      </c>
      <c r="AH32" s="12">
        <v>5.4</v>
      </c>
      <c r="AI32" s="12">
        <v>13.7</v>
      </c>
      <c r="AJ32" s="12"/>
    </row>
    <row r="33" spans="1:36">
      <c r="A33" s="528">
        <v>43983</v>
      </c>
      <c r="B33" s="1">
        <v>2.2000000000000002</v>
      </c>
      <c r="C33" s="332">
        <v>4.0999999999999996</v>
      </c>
      <c r="D33" s="332">
        <v>15.2</v>
      </c>
      <c r="E33" s="332">
        <v>6</v>
      </c>
      <c r="F33" s="332">
        <v>6.3</v>
      </c>
      <c r="G33" s="1">
        <v>3.7</v>
      </c>
      <c r="H33" s="452"/>
      <c r="I33" s="526">
        <v>2.2000000000000002</v>
      </c>
      <c r="J33" s="527">
        <v>1.2</v>
      </c>
      <c r="K33" s="527">
        <v>9.1</v>
      </c>
      <c r="L33" s="527">
        <v>15.4</v>
      </c>
      <c r="M33" s="527">
        <v>3.6</v>
      </c>
      <c r="N33" s="527">
        <v>4.0999999999999996</v>
      </c>
      <c r="O33" s="527"/>
      <c r="P33" s="191">
        <v>6.3</v>
      </c>
      <c r="Q33" s="191">
        <v>1.8</v>
      </c>
      <c r="R33" s="191">
        <v>14.1</v>
      </c>
      <c r="S33" s="191">
        <v>23.9</v>
      </c>
      <c r="T33" s="191">
        <v>13.4</v>
      </c>
      <c r="U33" s="191"/>
      <c r="V33" s="191">
        <v>122.8</v>
      </c>
      <c r="W33" s="191">
        <v>71.5</v>
      </c>
      <c r="X33" s="191">
        <v>58.3</v>
      </c>
      <c r="Z33" s="12">
        <v>47.4</v>
      </c>
      <c r="AA33" s="191">
        <v>30.1</v>
      </c>
      <c r="AB33" s="191">
        <v>23.8</v>
      </c>
      <c r="AC33" s="191"/>
      <c r="AD33" s="191">
        <v>-0.5</v>
      </c>
      <c r="AE33" s="191">
        <v>-3.6</v>
      </c>
      <c r="AF33" s="191">
        <v>12.4</v>
      </c>
      <c r="AG33" s="12">
        <v>5.7</v>
      </c>
      <c r="AH33" s="12">
        <v>4.4000000000000004</v>
      </c>
      <c r="AI33" s="12">
        <v>12.1</v>
      </c>
      <c r="AJ33" s="12"/>
    </row>
    <row r="34" spans="1:36">
      <c r="P34" s="1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84"/>
  <sheetViews>
    <sheetView showGridLines="0" zoomScaleNormal="100" workbookViewId="0">
      <selection activeCell="B14" sqref="B14"/>
    </sheetView>
  </sheetViews>
  <sheetFormatPr defaultColWidth="9.42578125" defaultRowHeight="12.75"/>
  <cols>
    <col min="1" max="1" width="9.42578125" style="30"/>
    <col min="2" max="8" width="9.42578125" style="29"/>
    <col min="9" max="9" width="9.42578125" style="248"/>
    <col min="10" max="16384" width="9.42578125" style="29"/>
  </cols>
  <sheetData>
    <row r="1" spans="1:21">
      <c r="A1" s="13" t="s">
        <v>67</v>
      </c>
      <c r="B1" s="29" t="str">
        <f>IF(Content!$E$1=1,B2,B3)</f>
        <v>ІСЦ</v>
      </c>
      <c r="C1" s="29" t="str">
        <f>IF(Content!$E$1=1,C2,C3)</f>
        <v>Базовий ІСЦ</v>
      </c>
      <c r="D1" s="29" t="str">
        <f>IF(Content!$E$1=1,D2,D3)</f>
        <v>Нижня межа діапазону</v>
      </c>
      <c r="E1" s="29" t="str">
        <f>IF(Content!$E$1=1,E2,E3)</f>
        <v>Показники базової інфляції</v>
      </c>
      <c r="F1" s="29" t="str">
        <f>IF(Content!$E$1=1,F2,F3)</f>
        <v>Ціль з інфляції</v>
      </c>
      <c r="G1" s="29" t="str">
        <f>IF(Content!$E$1=1,G2,G3)</f>
        <v>Цільовий діапазон</v>
      </c>
      <c r="H1" s="29" t="str">
        <f>IF(Content!$E$1=1,H2,H3)</f>
        <v>Верхня лінія цільового діапазону</v>
      </c>
      <c r="K1" s="29" t="str">
        <f>IF(Content!$E$1=1,K2,K3)</f>
        <v>Основний інфляційний тренд*, % р/р</v>
      </c>
    </row>
    <row r="2" spans="1:21" s="154" customFormat="1" hidden="1">
      <c r="A2" s="156"/>
      <c r="B2" s="154" t="s">
        <v>0</v>
      </c>
      <c r="C2" s="154" t="s">
        <v>3</v>
      </c>
      <c r="D2" s="154" t="s">
        <v>5</v>
      </c>
      <c r="E2" s="154" t="s">
        <v>383</v>
      </c>
      <c r="F2" t="s">
        <v>431</v>
      </c>
      <c r="G2" t="s">
        <v>4</v>
      </c>
      <c r="H2" s="1" t="s">
        <v>434</v>
      </c>
      <c r="I2" s="248"/>
      <c r="K2" s="154" t="s">
        <v>474</v>
      </c>
    </row>
    <row r="3" spans="1:21" s="154" customFormat="1" hidden="1">
      <c r="A3" s="274"/>
      <c r="B3" s="154" t="s">
        <v>6</v>
      </c>
      <c r="C3" s="154" t="s">
        <v>354</v>
      </c>
      <c r="D3" s="154" t="s">
        <v>40</v>
      </c>
      <c r="E3" s="154" t="s">
        <v>475</v>
      </c>
      <c r="F3" s="154" t="s">
        <v>403</v>
      </c>
      <c r="G3" s="154" t="s">
        <v>432</v>
      </c>
      <c r="H3" s="154" t="s">
        <v>433</v>
      </c>
      <c r="I3" s="248"/>
      <c r="K3" s="154" t="s">
        <v>463</v>
      </c>
    </row>
    <row r="4" spans="1:21">
      <c r="A4" s="30">
        <v>43101</v>
      </c>
      <c r="B4" s="31">
        <v>14.1</v>
      </c>
      <c r="C4" s="31">
        <v>9.8000000000000007</v>
      </c>
      <c r="D4" s="31">
        <v>8.58</v>
      </c>
      <c r="E4" s="31">
        <v>3.96</v>
      </c>
      <c r="F4" s="31"/>
      <c r="G4" s="31"/>
      <c r="H4" s="31"/>
      <c r="I4" s="28" t="s">
        <v>2</v>
      </c>
      <c r="R4" s="31"/>
      <c r="S4" s="31"/>
      <c r="T4" s="31"/>
      <c r="U4" s="31"/>
    </row>
    <row r="5" spans="1:21">
      <c r="A5" s="30">
        <v>43132</v>
      </c>
      <c r="B5" s="31">
        <v>14</v>
      </c>
      <c r="C5" s="31">
        <v>9.6999999999999993</v>
      </c>
      <c r="D5" s="31">
        <v>8.6300000000000008</v>
      </c>
      <c r="E5" s="31">
        <v>3.86</v>
      </c>
      <c r="F5" s="31"/>
      <c r="G5" s="31"/>
      <c r="H5" s="31"/>
      <c r="I5" s="28"/>
      <c r="R5" s="31"/>
      <c r="S5" s="31"/>
      <c r="T5" s="31"/>
      <c r="U5" s="31"/>
    </row>
    <row r="6" spans="1:21">
      <c r="A6" s="30">
        <v>43160</v>
      </c>
      <c r="B6" s="31">
        <v>13.2</v>
      </c>
      <c r="C6" s="31">
        <v>9.4</v>
      </c>
      <c r="D6" s="31">
        <v>8.64</v>
      </c>
      <c r="E6" s="31">
        <v>4.0999999999999996</v>
      </c>
      <c r="F6" s="31">
        <v>7.5</v>
      </c>
      <c r="G6" s="31">
        <v>5.5</v>
      </c>
      <c r="H6" s="31">
        <v>9.5</v>
      </c>
      <c r="I6" s="28"/>
      <c r="R6" s="31"/>
      <c r="S6" s="31"/>
      <c r="T6" s="31"/>
      <c r="U6" s="31"/>
    </row>
    <row r="7" spans="1:21">
      <c r="A7" s="30">
        <v>43191</v>
      </c>
      <c r="B7" s="31">
        <v>13.1</v>
      </c>
      <c r="C7" s="31">
        <v>9.4</v>
      </c>
      <c r="D7" s="31">
        <v>8.43</v>
      </c>
      <c r="E7" s="31">
        <v>3.85</v>
      </c>
      <c r="F7" s="31"/>
      <c r="G7" s="31"/>
      <c r="H7" s="31"/>
      <c r="I7" s="28"/>
      <c r="R7" s="31"/>
      <c r="S7" s="31"/>
      <c r="T7" s="31"/>
      <c r="U7" s="31"/>
    </row>
    <row r="8" spans="1:21">
      <c r="A8" s="30">
        <v>43221</v>
      </c>
      <c r="B8" s="31">
        <v>11.7</v>
      </c>
      <c r="C8" s="31">
        <v>9.3000000000000007</v>
      </c>
      <c r="D8" s="31">
        <v>8.09</v>
      </c>
      <c r="E8" s="31">
        <v>2.73</v>
      </c>
      <c r="F8" s="31"/>
      <c r="G8" s="31"/>
      <c r="H8" s="31"/>
      <c r="I8" s="28"/>
      <c r="R8" s="31"/>
      <c r="S8" s="31"/>
      <c r="T8" s="31"/>
      <c r="U8" s="31"/>
    </row>
    <row r="9" spans="1:21">
      <c r="A9" s="30">
        <v>43252</v>
      </c>
      <c r="B9" s="31">
        <v>9.9</v>
      </c>
      <c r="C9" s="31">
        <v>9</v>
      </c>
      <c r="D9" s="31">
        <v>7.97</v>
      </c>
      <c r="E9" s="31">
        <v>1.48</v>
      </c>
      <c r="F9" s="31">
        <v>7</v>
      </c>
      <c r="G9" s="31">
        <v>5</v>
      </c>
      <c r="H9" s="31">
        <v>9</v>
      </c>
      <c r="I9" s="28"/>
      <c r="R9" s="31"/>
      <c r="S9" s="31"/>
      <c r="T9" s="31"/>
      <c r="U9" s="31"/>
    </row>
    <row r="10" spans="1:21">
      <c r="A10" s="30">
        <v>43282</v>
      </c>
      <c r="B10" s="31">
        <v>8.9</v>
      </c>
      <c r="C10" s="31">
        <v>8.8000000000000007</v>
      </c>
      <c r="D10" s="31">
        <v>7.86</v>
      </c>
      <c r="E10" s="31">
        <v>1.28</v>
      </c>
      <c r="F10" s="31"/>
      <c r="G10" s="31"/>
      <c r="H10" s="31"/>
      <c r="I10" s="28" t="s">
        <v>239</v>
      </c>
      <c r="R10" s="31"/>
      <c r="S10" s="31"/>
      <c r="T10" s="31"/>
      <c r="U10" s="31"/>
    </row>
    <row r="11" spans="1:21">
      <c r="A11" s="30">
        <v>43313</v>
      </c>
      <c r="B11" s="31">
        <v>9</v>
      </c>
      <c r="C11" s="31">
        <v>8.6999999999999993</v>
      </c>
      <c r="D11" s="31">
        <v>7.93</v>
      </c>
      <c r="E11" s="31">
        <v>1.1100000000000001</v>
      </c>
      <c r="F11" s="31"/>
      <c r="G11" s="31"/>
      <c r="H11" s="31"/>
      <c r="I11" s="28"/>
      <c r="R11" s="31"/>
      <c r="S11" s="31"/>
      <c r="T11" s="31"/>
      <c r="U11" s="31"/>
    </row>
    <row r="12" spans="1:21">
      <c r="A12" s="30">
        <v>43344</v>
      </c>
      <c r="B12" s="31">
        <v>8.9</v>
      </c>
      <c r="C12" s="31">
        <v>8.6999999999999993</v>
      </c>
      <c r="D12" s="31">
        <v>8.02</v>
      </c>
      <c r="E12" s="31">
        <v>1.24</v>
      </c>
      <c r="F12" s="31">
        <v>6.5</v>
      </c>
      <c r="G12" s="31">
        <v>4.5</v>
      </c>
      <c r="H12" s="31">
        <v>8.5</v>
      </c>
      <c r="I12" s="28"/>
      <c r="R12" s="31"/>
      <c r="S12" s="31"/>
      <c r="T12" s="31"/>
      <c r="U12" s="31"/>
    </row>
    <row r="13" spans="1:21">
      <c r="A13" s="30">
        <v>43374</v>
      </c>
      <c r="B13" s="29">
        <v>9.5</v>
      </c>
      <c r="C13" s="29">
        <v>8.8000000000000007</v>
      </c>
      <c r="D13" s="31">
        <v>8.42</v>
      </c>
      <c r="E13" s="31">
        <v>1.21</v>
      </c>
      <c r="F13" s="31"/>
      <c r="G13" s="31"/>
      <c r="H13" s="31"/>
      <c r="I13" s="28"/>
      <c r="R13" s="31"/>
      <c r="S13" s="31"/>
      <c r="T13" s="31"/>
      <c r="U13" s="31"/>
    </row>
    <row r="14" spans="1:21">
      <c r="A14" s="30">
        <v>43405</v>
      </c>
      <c r="B14" s="29">
        <v>10</v>
      </c>
      <c r="C14" s="29">
        <v>8.9</v>
      </c>
      <c r="D14" s="31">
        <v>8.31</v>
      </c>
      <c r="E14" s="31">
        <v>1.41</v>
      </c>
      <c r="F14" s="31"/>
      <c r="G14" s="31"/>
      <c r="H14" s="31"/>
      <c r="I14" s="28"/>
      <c r="R14" s="31"/>
      <c r="S14" s="31"/>
      <c r="T14" s="31"/>
      <c r="U14" s="31"/>
    </row>
    <row r="15" spans="1:21">
      <c r="A15" s="30">
        <v>43435</v>
      </c>
      <c r="B15" s="29">
        <v>9.8000000000000007</v>
      </c>
      <c r="C15" s="29">
        <v>8.6999999999999993</v>
      </c>
      <c r="D15" s="31">
        <v>8.09</v>
      </c>
      <c r="E15" s="31">
        <v>1.6</v>
      </c>
      <c r="F15" s="31">
        <v>6</v>
      </c>
      <c r="G15" s="31">
        <v>4</v>
      </c>
      <c r="H15" s="31">
        <v>8</v>
      </c>
      <c r="I15" s="28"/>
      <c r="R15" s="31"/>
      <c r="S15" s="31"/>
      <c r="T15" s="31"/>
      <c r="U15" s="31"/>
    </row>
    <row r="16" spans="1:21">
      <c r="A16" s="30">
        <v>43466</v>
      </c>
      <c r="B16" s="29">
        <v>9.1999999999999993</v>
      </c>
      <c r="C16" s="29">
        <v>8.3000000000000007</v>
      </c>
      <c r="D16" s="29">
        <v>7.7</v>
      </c>
      <c r="E16" s="29">
        <v>1.5</v>
      </c>
      <c r="I16" s="28" t="s">
        <v>240</v>
      </c>
      <c r="R16" s="31"/>
      <c r="S16" s="31"/>
      <c r="T16" s="31"/>
      <c r="U16" s="31"/>
    </row>
    <row r="17" spans="1:21">
      <c r="A17" s="30">
        <v>43497</v>
      </c>
      <c r="B17" s="29">
        <v>8.8000000000000007</v>
      </c>
      <c r="C17" s="29">
        <v>7.8</v>
      </c>
      <c r="D17" s="29">
        <v>7.3</v>
      </c>
      <c r="E17" s="29">
        <v>1.4</v>
      </c>
      <c r="I17" s="28"/>
      <c r="R17" s="31"/>
      <c r="S17" s="31"/>
      <c r="T17" s="31"/>
      <c r="U17" s="31"/>
    </row>
    <row r="18" spans="1:21">
      <c r="A18" s="30">
        <v>43525</v>
      </c>
      <c r="B18" s="29">
        <v>8.6</v>
      </c>
      <c r="C18" s="29">
        <v>7.6</v>
      </c>
      <c r="D18" s="29">
        <v>6.7</v>
      </c>
      <c r="E18" s="29">
        <v>1.5</v>
      </c>
      <c r="F18" s="29">
        <v>5.75</v>
      </c>
      <c r="G18" s="29">
        <v>3.75</v>
      </c>
      <c r="H18" s="29">
        <v>7.75</v>
      </c>
      <c r="I18" s="28"/>
      <c r="K18" s="29" t="str">
        <f>IF(Content!$E$1=1,K20,K22)</f>
        <v xml:space="preserve">* Детальніше – в "Інфляційному звіті" за січень 2017 року (стор. 20-21).
</v>
      </c>
      <c r="R18" s="31"/>
      <c r="S18" s="31"/>
      <c r="T18" s="31"/>
      <c r="U18" s="31"/>
    </row>
    <row r="19" spans="1:21">
      <c r="A19" s="30">
        <v>43556</v>
      </c>
      <c r="B19" s="12">
        <v>8.8000000000000007</v>
      </c>
      <c r="C19" s="29">
        <v>7.4</v>
      </c>
      <c r="D19" s="29">
        <v>6.8</v>
      </c>
      <c r="E19" s="31">
        <v>1.54</v>
      </c>
      <c r="F19" s="31"/>
      <c r="G19" s="31"/>
      <c r="H19" s="31"/>
      <c r="I19" s="28"/>
      <c r="K19" s="29" t="str">
        <f>IF(Content!$E$1=1,K21,K23)</f>
        <v>Джерело: розрахунки НБУ.</v>
      </c>
      <c r="R19" s="31"/>
      <c r="S19" s="31"/>
      <c r="T19" s="31"/>
      <c r="U19" s="31"/>
    </row>
    <row r="20" spans="1:21">
      <c r="A20" s="30">
        <v>43586</v>
      </c>
      <c r="B20" s="12">
        <v>9.6</v>
      </c>
      <c r="C20" s="29">
        <v>7.4</v>
      </c>
      <c r="D20" s="29">
        <v>7.1</v>
      </c>
      <c r="E20" s="31">
        <v>2.04</v>
      </c>
      <c r="F20" s="31"/>
      <c r="G20" s="31"/>
      <c r="H20" s="31"/>
      <c r="I20" s="28"/>
      <c r="K20" s="28" t="s">
        <v>429</v>
      </c>
      <c r="R20" s="31"/>
      <c r="S20" s="31"/>
      <c r="T20" s="31"/>
      <c r="U20" s="31"/>
    </row>
    <row r="21" spans="1:21">
      <c r="A21" s="30">
        <v>43617</v>
      </c>
      <c r="B21" s="12">
        <v>9</v>
      </c>
      <c r="C21" s="29">
        <v>7.4</v>
      </c>
      <c r="D21" s="29">
        <v>7.1</v>
      </c>
      <c r="E21" s="31">
        <v>1.23</v>
      </c>
      <c r="F21" s="31">
        <v>5.5</v>
      </c>
      <c r="G21" s="31">
        <v>3.5</v>
      </c>
      <c r="H21" s="31">
        <v>7.5</v>
      </c>
      <c r="I21" s="28"/>
      <c r="K21" s="28" t="s">
        <v>41</v>
      </c>
      <c r="R21" s="31"/>
      <c r="S21" s="31"/>
      <c r="T21" s="31"/>
      <c r="U21" s="31"/>
    </row>
    <row r="22" spans="1:21">
      <c r="A22" s="30">
        <v>43647</v>
      </c>
      <c r="B22" s="29">
        <v>9.1</v>
      </c>
      <c r="C22" s="29">
        <v>7.4</v>
      </c>
      <c r="D22" s="31">
        <v>7.24</v>
      </c>
      <c r="E22" s="31">
        <v>1.3</v>
      </c>
      <c r="F22" s="31"/>
      <c r="G22" s="31"/>
      <c r="H22" s="31"/>
      <c r="I22" s="28" t="s">
        <v>473</v>
      </c>
      <c r="K22" s="28" t="s">
        <v>384</v>
      </c>
      <c r="R22" s="31"/>
      <c r="S22" s="31"/>
      <c r="T22" s="31"/>
      <c r="U22" s="31"/>
    </row>
    <row r="23" spans="1:21">
      <c r="A23" s="30">
        <v>43678</v>
      </c>
      <c r="B23" s="29">
        <v>8.8000000000000007</v>
      </c>
      <c r="C23" s="29">
        <v>7.2</v>
      </c>
      <c r="D23" s="31">
        <v>7.06</v>
      </c>
      <c r="E23" s="31">
        <v>0.85</v>
      </c>
      <c r="F23" s="31"/>
      <c r="G23" s="31"/>
      <c r="H23" s="31"/>
      <c r="I23" s="28"/>
      <c r="K23" s="28" t="s">
        <v>42</v>
      </c>
      <c r="R23" s="31"/>
      <c r="S23" s="31"/>
      <c r="T23" s="31"/>
      <c r="U23" s="31"/>
    </row>
    <row r="24" spans="1:21">
      <c r="A24" s="30">
        <v>43709</v>
      </c>
      <c r="B24" s="29">
        <v>7.5</v>
      </c>
      <c r="C24" s="29">
        <v>6.5</v>
      </c>
      <c r="D24" s="31">
        <v>6.3</v>
      </c>
      <c r="E24" s="31">
        <v>0.81</v>
      </c>
      <c r="F24" s="31">
        <v>5.25</v>
      </c>
      <c r="G24" s="31">
        <v>3.25</v>
      </c>
      <c r="H24" s="31">
        <v>7.25</v>
      </c>
      <c r="I24" s="28"/>
      <c r="R24" s="31"/>
      <c r="S24" s="31"/>
      <c r="T24" s="31"/>
      <c r="U24" s="31"/>
    </row>
    <row r="25" spans="1:21">
      <c r="A25" s="30">
        <v>43739</v>
      </c>
      <c r="B25" s="29">
        <v>6.5</v>
      </c>
      <c r="C25" s="29">
        <v>5.8</v>
      </c>
      <c r="D25" s="31">
        <v>5.21</v>
      </c>
      <c r="E25" s="31">
        <v>0.87</v>
      </c>
      <c r="F25" s="31"/>
      <c r="G25" s="31"/>
      <c r="H25" s="31"/>
      <c r="I25" s="28"/>
      <c r="R25" s="31"/>
      <c r="S25" s="31"/>
      <c r="T25" s="31"/>
      <c r="U25" s="31"/>
    </row>
    <row r="26" spans="1:21">
      <c r="A26" s="30">
        <v>43770</v>
      </c>
      <c r="B26" s="29">
        <v>5.0999999999999996</v>
      </c>
      <c r="C26" s="29">
        <v>4.8</v>
      </c>
      <c r="D26" s="31">
        <v>4.53</v>
      </c>
      <c r="E26" s="31">
        <v>0.68</v>
      </c>
      <c r="F26" s="31"/>
      <c r="G26" s="31"/>
      <c r="H26" s="31"/>
      <c r="I26" s="28"/>
      <c r="R26" s="31"/>
      <c r="S26" s="31"/>
      <c r="T26" s="31"/>
      <c r="U26" s="31"/>
    </row>
    <row r="27" spans="1:21">
      <c r="A27" s="30">
        <v>43800</v>
      </c>
      <c r="B27" s="29">
        <v>4.0999999999999996</v>
      </c>
      <c r="C27" s="29">
        <v>3.9</v>
      </c>
      <c r="D27" s="31">
        <v>3.45</v>
      </c>
      <c r="E27" s="31">
        <v>1.06</v>
      </c>
      <c r="F27" s="31">
        <v>5</v>
      </c>
      <c r="G27" s="31">
        <v>4</v>
      </c>
      <c r="H27" s="31">
        <v>6</v>
      </c>
      <c r="I27" s="28"/>
      <c r="R27" s="31"/>
      <c r="S27" s="31"/>
      <c r="T27" s="31"/>
      <c r="U27" s="31"/>
    </row>
    <row r="28" spans="1:21">
      <c r="A28" s="30">
        <v>43831</v>
      </c>
      <c r="B28" s="29">
        <v>3.2</v>
      </c>
      <c r="C28" s="29">
        <v>3.3</v>
      </c>
      <c r="D28" s="31">
        <v>2.46</v>
      </c>
      <c r="E28" s="31">
        <v>1.52</v>
      </c>
      <c r="F28" s="31">
        <v>5</v>
      </c>
      <c r="G28" s="31">
        <v>4</v>
      </c>
      <c r="H28" s="31">
        <v>6</v>
      </c>
      <c r="I28" s="28" t="s">
        <v>532</v>
      </c>
      <c r="R28" s="31"/>
      <c r="S28" s="31"/>
      <c r="T28" s="31"/>
      <c r="U28" s="31"/>
    </row>
    <row r="29" spans="1:21">
      <c r="A29" s="30">
        <v>43862</v>
      </c>
      <c r="B29" s="29">
        <v>2.4</v>
      </c>
      <c r="C29" s="29">
        <v>3</v>
      </c>
      <c r="D29" s="31">
        <v>1.91</v>
      </c>
      <c r="E29" s="31">
        <v>1.7</v>
      </c>
      <c r="F29" s="31">
        <v>5</v>
      </c>
      <c r="G29" s="31">
        <v>4</v>
      </c>
      <c r="H29" s="31">
        <v>6</v>
      </c>
      <c r="R29" s="31"/>
      <c r="S29" s="31"/>
      <c r="T29" s="31"/>
      <c r="U29" s="31"/>
    </row>
    <row r="30" spans="1:21">
      <c r="A30" s="30">
        <v>43891</v>
      </c>
      <c r="B30" s="29">
        <v>2.2999999999999998</v>
      </c>
      <c r="C30" s="29">
        <v>3.1</v>
      </c>
      <c r="D30" s="31">
        <v>2.2599999999999998</v>
      </c>
      <c r="E30" s="31">
        <v>1.31</v>
      </c>
      <c r="F30" s="31">
        <v>5</v>
      </c>
      <c r="G30" s="31">
        <v>4</v>
      </c>
      <c r="H30" s="31">
        <v>6</v>
      </c>
      <c r="I30" s="28"/>
      <c r="R30" s="31"/>
      <c r="S30" s="31"/>
      <c r="T30" s="31"/>
      <c r="U30" s="31"/>
    </row>
    <row r="31" spans="1:21">
      <c r="A31" s="30">
        <v>43922</v>
      </c>
      <c r="B31" s="29">
        <v>2.1</v>
      </c>
      <c r="C31" s="29">
        <v>3.1</v>
      </c>
      <c r="D31" s="31">
        <v>2.48</v>
      </c>
      <c r="E31" s="31">
        <v>1.05</v>
      </c>
      <c r="F31" s="31">
        <v>5</v>
      </c>
      <c r="G31" s="31">
        <v>4</v>
      </c>
      <c r="H31" s="31">
        <v>6</v>
      </c>
      <c r="R31" s="31"/>
      <c r="S31" s="31"/>
      <c r="T31" s="31"/>
      <c r="U31" s="31"/>
    </row>
    <row r="32" spans="1:21">
      <c r="A32" s="30">
        <v>43952</v>
      </c>
      <c r="B32" s="29">
        <v>1.7</v>
      </c>
      <c r="C32" s="29">
        <v>3</v>
      </c>
      <c r="D32" s="31">
        <v>2.0699999999999998</v>
      </c>
      <c r="E32" s="31">
        <v>1.01</v>
      </c>
      <c r="F32" s="31">
        <v>5</v>
      </c>
      <c r="G32" s="31">
        <v>4</v>
      </c>
      <c r="H32" s="31">
        <v>6</v>
      </c>
      <c r="R32" s="31"/>
      <c r="S32" s="31"/>
      <c r="T32" s="31"/>
      <c r="U32" s="31"/>
    </row>
    <row r="33" spans="1:21">
      <c r="A33" s="30">
        <v>43983</v>
      </c>
      <c r="B33" s="31">
        <v>2.4</v>
      </c>
      <c r="C33" s="31">
        <v>3</v>
      </c>
      <c r="D33" s="31">
        <v>2.0499999999999998</v>
      </c>
      <c r="E33" s="31">
        <v>0.94</v>
      </c>
      <c r="F33" s="31">
        <v>5</v>
      </c>
      <c r="G33" s="31">
        <v>4</v>
      </c>
      <c r="H33" s="31">
        <v>6</v>
      </c>
      <c r="I33" s="28" t="s">
        <v>871</v>
      </c>
      <c r="R33" s="31"/>
      <c r="S33" s="31"/>
      <c r="T33" s="31"/>
      <c r="U33" s="31"/>
    </row>
    <row r="34" spans="1:21">
      <c r="B34" s="31"/>
      <c r="C34" s="31"/>
      <c r="D34" s="31"/>
      <c r="E34" s="31"/>
      <c r="R34" s="31"/>
      <c r="S34" s="31"/>
      <c r="T34" s="31"/>
      <c r="U34" s="31"/>
    </row>
    <row r="35" spans="1:21">
      <c r="B35" s="31"/>
      <c r="C35" s="31"/>
      <c r="D35" s="31"/>
      <c r="E35" s="31"/>
      <c r="R35" s="31"/>
      <c r="S35" s="31"/>
      <c r="T35" s="31"/>
      <c r="U35" s="31"/>
    </row>
    <row r="36" spans="1:21">
      <c r="B36" s="31"/>
      <c r="C36" s="31"/>
      <c r="D36" s="31"/>
      <c r="E36" s="31"/>
      <c r="R36" s="31"/>
      <c r="S36" s="31"/>
      <c r="T36" s="31"/>
      <c r="U36" s="31"/>
    </row>
    <row r="37" spans="1:21">
      <c r="B37" s="31"/>
      <c r="C37" s="31"/>
      <c r="D37" s="31"/>
      <c r="E37" s="31"/>
      <c r="R37" s="31"/>
      <c r="S37" s="31"/>
      <c r="T37" s="31"/>
      <c r="U37" s="31"/>
    </row>
    <row r="38" spans="1:21">
      <c r="B38" s="31"/>
      <c r="C38" s="31"/>
      <c r="D38" s="31"/>
      <c r="E38" s="31"/>
      <c r="R38" s="31"/>
      <c r="S38" s="31"/>
      <c r="T38" s="31"/>
      <c r="U38" s="31"/>
    </row>
    <row r="39" spans="1:21">
      <c r="B39" s="31"/>
      <c r="C39" s="31"/>
      <c r="D39" s="31"/>
      <c r="E39" s="31"/>
      <c r="R39" s="31"/>
      <c r="S39" s="31"/>
      <c r="T39" s="31"/>
      <c r="U39" s="31"/>
    </row>
    <row r="40" spans="1:21">
      <c r="B40" s="31"/>
      <c r="C40" s="31"/>
      <c r="D40" s="31"/>
      <c r="E40" s="31"/>
      <c r="R40" s="31"/>
      <c r="S40" s="31"/>
      <c r="T40" s="31"/>
      <c r="U40" s="31"/>
    </row>
    <row r="41" spans="1:21">
      <c r="B41" s="31"/>
      <c r="C41" s="31"/>
      <c r="D41" s="31"/>
      <c r="E41" s="31"/>
      <c r="R41" s="31"/>
      <c r="S41" s="31"/>
      <c r="T41" s="31"/>
      <c r="U41" s="31"/>
    </row>
    <row r="42" spans="1:21">
      <c r="B42" s="31"/>
      <c r="C42" s="31"/>
      <c r="D42" s="31"/>
      <c r="E42" s="31"/>
      <c r="R42" s="31"/>
      <c r="S42" s="31"/>
      <c r="T42" s="31"/>
      <c r="U42" s="31"/>
    </row>
    <row r="43" spans="1:21">
      <c r="B43" s="31"/>
      <c r="C43" s="31"/>
      <c r="D43" s="31"/>
      <c r="E43" s="31"/>
      <c r="R43" s="31"/>
      <c r="S43" s="31"/>
      <c r="T43" s="31"/>
      <c r="U43" s="31"/>
    </row>
    <row r="44" spans="1:21">
      <c r="B44" s="31"/>
      <c r="C44" s="31"/>
      <c r="D44" s="31"/>
      <c r="E44" s="31"/>
      <c r="R44" s="31"/>
      <c r="S44" s="31"/>
      <c r="T44" s="31"/>
      <c r="U44" s="31"/>
    </row>
    <row r="45" spans="1:21">
      <c r="B45" s="31"/>
      <c r="C45" s="31"/>
      <c r="D45" s="31"/>
      <c r="E45" s="31"/>
      <c r="R45" s="31"/>
      <c r="S45" s="31"/>
      <c r="T45" s="31"/>
      <c r="U45" s="31"/>
    </row>
    <row r="46" spans="1:21">
      <c r="B46" s="31"/>
      <c r="C46" s="31"/>
      <c r="D46" s="31"/>
      <c r="E46" s="31"/>
      <c r="R46" s="31"/>
      <c r="S46" s="31"/>
      <c r="T46" s="31"/>
      <c r="U46" s="31"/>
    </row>
    <row r="47" spans="1:21">
      <c r="B47" s="31"/>
      <c r="C47" s="31"/>
      <c r="D47" s="31"/>
      <c r="E47" s="31"/>
      <c r="R47" s="31"/>
      <c r="S47" s="31"/>
      <c r="T47" s="31"/>
      <c r="U47" s="31"/>
    </row>
    <row r="48" spans="1:21">
      <c r="B48" s="31"/>
      <c r="C48" s="31"/>
      <c r="D48" s="31"/>
      <c r="E48" s="31"/>
      <c r="R48" s="31"/>
      <c r="S48" s="31"/>
      <c r="T48" s="31"/>
      <c r="U48" s="31"/>
    </row>
    <row r="49" spans="2:21">
      <c r="B49" s="31"/>
      <c r="C49" s="31"/>
      <c r="D49" s="31"/>
      <c r="E49" s="31"/>
      <c r="R49" s="31"/>
      <c r="S49" s="31"/>
      <c r="T49" s="31"/>
      <c r="U49" s="31"/>
    </row>
    <row r="50" spans="2:21">
      <c r="B50" s="31"/>
      <c r="C50" s="31"/>
      <c r="D50" s="31"/>
      <c r="E50" s="31"/>
      <c r="R50" s="31"/>
      <c r="S50" s="31"/>
      <c r="T50" s="31"/>
      <c r="U50" s="31"/>
    </row>
    <row r="51" spans="2:21">
      <c r="B51" s="31"/>
      <c r="C51" s="31"/>
      <c r="D51" s="31"/>
      <c r="E51" s="31"/>
      <c r="R51" s="31"/>
      <c r="S51" s="31"/>
      <c r="T51" s="31"/>
      <c r="U51" s="31"/>
    </row>
    <row r="52" spans="2:21">
      <c r="B52" s="31"/>
      <c r="C52" s="31"/>
      <c r="D52" s="31"/>
      <c r="E52" s="31"/>
      <c r="R52" s="31"/>
      <c r="S52" s="31"/>
      <c r="T52" s="31"/>
      <c r="U52" s="31"/>
    </row>
    <row r="53" spans="2:21">
      <c r="B53" s="31"/>
      <c r="C53" s="31"/>
      <c r="D53" s="31"/>
      <c r="E53" s="31"/>
      <c r="R53" s="31"/>
      <c r="S53" s="31"/>
      <c r="T53" s="31"/>
      <c r="U53" s="31"/>
    </row>
    <row r="54" spans="2:21">
      <c r="B54" s="31"/>
      <c r="C54" s="31"/>
      <c r="D54" s="31"/>
      <c r="E54" s="31"/>
      <c r="R54" s="31"/>
      <c r="S54" s="31"/>
      <c r="T54" s="31"/>
      <c r="U54" s="31"/>
    </row>
    <row r="55" spans="2:21">
      <c r="B55" s="31"/>
      <c r="C55" s="31"/>
      <c r="D55" s="31"/>
      <c r="E55" s="31"/>
      <c r="R55" s="31"/>
      <c r="S55" s="31"/>
      <c r="T55" s="31"/>
      <c r="U55" s="31"/>
    </row>
    <row r="56" spans="2:21">
      <c r="B56" s="31"/>
      <c r="C56" s="31"/>
      <c r="D56" s="31"/>
      <c r="E56" s="31"/>
      <c r="R56" s="31"/>
      <c r="S56" s="31"/>
      <c r="T56" s="31"/>
      <c r="U56" s="31"/>
    </row>
    <row r="57" spans="2:21">
      <c r="B57" s="31"/>
      <c r="C57" s="31"/>
      <c r="D57" s="31"/>
      <c r="E57" s="31"/>
      <c r="R57" s="31"/>
      <c r="S57" s="31"/>
      <c r="T57" s="31"/>
      <c r="U57" s="31"/>
    </row>
    <row r="58" spans="2:21">
      <c r="B58" s="31"/>
      <c r="C58" s="31"/>
      <c r="D58" s="31"/>
      <c r="E58" s="31"/>
      <c r="R58" s="31"/>
      <c r="S58" s="31"/>
      <c r="T58" s="31"/>
      <c r="U58" s="31"/>
    </row>
    <row r="59" spans="2:21">
      <c r="B59" s="31"/>
      <c r="C59" s="31"/>
      <c r="D59" s="31"/>
      <c r="E59" s="31"/>
      <c r="R59" s="31"/>
      <c r="S59" s="31"/>
      <c r="T59" s="31"/>
      <c r="U59" s="31"/>
    </row>
    <row r="60" spans="2:21">
      <c r="R60" s="31"/>
      <c r="S60" s="31"/>
      <c r="T60" s="31"/>
      <c r="U60" s="31"/>
    </row>
    <row r="61" spans="2:21">
      <c r="R61" s="31"/>
      <c r="S61" s="31"/>
      <c r="T61" s="31"/>
      <c r="U61" s="31"/>
    </row>
    <row r="62" spans="2:21">
      <c r="R62" s="31"/>
      <c r="S62" s="31"/>
      <c r="T62" s="31"/>
      <c r="U62" s="31"/>
    </row>
    <row r="63" spans="2:21">
      <c r="R63" s="31"/>
      <c r="S63" s="31"/>
      <c r="T63" s="31"/>
      <c r="U63" s="31"/>
    </row>
    <row r="64" spans="2:21">
      <c r="R64" s="31"/>
      <c r="S64" s="31"/>
      <c r="T64" s="31"/>
      <c r="U64" s="31"/>
    </row>
    <row r="65" spans="18:21">
      <c r="R65" s="31"/>
      <c r="S65" s="31"/>
      <c r="T65" s="31"/>
      <c r="U65" s="31"/>
    </row>
    <row r="66" spans="18:21">
      <c r="R66" s="31"/>
      <c r="S66" s="31"/>
      <c r="T66" s="31"/>
      <c r="U66" s="31"/>
    </row>
    <row r="67" spans="18:21">
      <c r="R67" s="31"/>
      <c r="S67" s="31"/>
      <c r="T67" s="31"/>
      <c r="U67" s="31"/>
    </row>
    <row r="68" spans="18:21">
      <c r="R68" s="31"/>
      <c r="S68" s="31"/>
      <c r="T68" s="31"/>
      <c r="U68" s="31"/>
    </row>
    <row r="69" spans="18:21">
      <c r="R69" s="31"/>
      <c r="S69" s="31"/>
      <c r="T69" s="31"/>
      <c r="U69" s="31"/>
    </row>
    <row r="70" spans="18:21">
      <c r="R70" s="31"/>
      <c r="S70" s="31"/>
      <c r="T70" s="31"/>
      <c r="U70" s="31"/>
    </row>
    <row r="71" spans="18:21">
      <c r="R71" s="31"/>
      <c r="S71" s="31"/>
      <c r="T71" s="31"/>
      <c r="U71" s="31"/>
    </row>
    <row r="72" spans="18:21">
      <c r="R72" s="31"/>
      <c r="S72" s="31"/>
      <c r="T72" s="31"/>
      <c r="U72" s="31"/>
    </row>
    <row r="73" spans="18:21">
      <c r="R73" s="31"/>
      <c r="S73" s="31"/>
      <c r="T73" s="31"/>
      <c r="U73" s="31"/>
    </row>
    <row r="74" spans="18:21">
      <c r="R74" s="31"/>
      <c r="S74" s="31"/>
      <c r="T74" s="31"/>
      <c r="U74" s="31"/>
    </row>
    <row r="75" spans="18:21">
      <c r="R75" s="31"/>
      <c r="S75" s="31"/>
      <c r="T75" s="31"/>
      <c r="U75" s="31"/>
    </row>
    <row r="76" spans="18:21">
      <c r="R76" s="31"/>
      <c r="S76" s="31"/>
      <c r="T76" s="31"/>
      <c r="U76" s="31"/>
    </row>
    <row r="77" spans="18:21">
      <c r="R77" s="31"/>
      <c r="S77" s="31"/>
      <c r="T77" s="31"/>
      <c r="U77" s="31"/>
    </row>
    <row r="78" spans="18:21">
      <c r="R78" s="31"/>
      <c r="S78" s="31"/>
      <c r="T78" s="31"/>
      <c r="U78" s="31"/>
    </row>
    <row r="79" spans="18:21">
      <c r="R79" s="31"/>
      <c r="S79" s="31"/>
      <c r="T79" s="31"/>
      <c r="U79" s="31"/>
    </row>
    <row r="80" spans="18:21">
      <c r="R80" s="31"/>
      <c r="S80" s="31"/>
      <c r="T80" s="31"/>
      <c r="U80" s="31"/>
    </row>
    <row r="81" spans="18:21">
      <c r="R81" s="31"/>
      <c r="S81" s="31"/>
      <c r="T81" s="31"/>
      <c r="U81" s="31"/>
    </row>
    <row r="82" spans="18:21">
      <c r="R82" s="31"/>
      <c r="S82" s="31"/>
      <c r="T82" s="31"/>
      <c r="U82" s="31"/>
    </row>
    <row r="83" spans="18:21">
      <c r="R83" s="31"/>
      <c r="S83" s="31"/>
      <c r="T83" s="31"/>
      <c r="U83" s="31"/>
    </row>
    <row r="84" spans="18:21">
      <c r="R84" s="31"/>
      <c r="S84" s="31"/>
      <c r="T84" s="31"/>
      <c r="U84" s="31"/>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51"/>
  <sheetViews>
    <sheetView showGridLines="0" workbookViewId="0">
      <selection activeCell="B14" sqref="B14"/>
    </sheetView>
  </sheetViews>
  <sheetFormatPr defaultColWidth="9.42578125" defaultRowHeight="12.75"/>
  <cols>
    <col min="1" max="8" width="9.42578125" style="459"/>
    <col min="9" max="9" width="9.42578125" style="458"/>
    <col min="10" max="16384" width="9.42578125" style="459"/>
  </cols>
  <sheetData>
    <row r="1" spans="1:10">
      <c r="A1" s="13" t="s">
        <v>67</v>
      </c>
      <c r="B1" s="29" t="str">
        <f>IF(Content!$E$1=1,B2,B3)</f>
        <v>Банки</v>
      </c>
      <c r="C1" s="29" t="str">
        <f>IF(Content!$E$1=1,C2,C3)</f>
        <v>Підприємства</v>
      </c>
      <c r="D1" s="29" t="str">
        <f>IF(Content!$E$1=1,D2,D3)</f>
        <v>Домогосподарства</v>
      </c>
      <c r="E1" s="29" t="str">
        <f>IF(Content!$E$1=1,E2,E3)</f>
        <v>Фінансові аналітики</v>
      </c>
      <c r="F1" s="29"/>
      <c r="G1" s="29" t="str">
        <f>IF(Content!$E$1=1,G2,G3)</f>
        <v>Цільовий діапазон</v>
      </c>
      <c r="H1" s="29" t="str">
        <f>IF(Content!$E$1=1,H2,H3)</f>
        <v>Цілі з інфляції (t+12)</v>
      </c>
      <c r="J1" s="29" t="str">
        <f>IF(Content!$E$1=1,J2,J3)</f>
        <v>Інфляційні очікування на наступні 12 місяців, %</v>
      </c>
    </row>
    <row r="2" spans="1:10" s="458" customFormat="1" hidden="1">
      <c r="A2" s="35"/>
      <c r="B2" s="460" t="s">
        <v>31</v>
      </c>
      <c r="C2" s="460" t="s">
        <v>32</v>
      </c>
      <c r="D2" s="460" t="s">
        <v>33</v>
      </c>
      <c r="E2" s="460" t="s">
        <v>34</v>
      </c>
      <c r="F2" s="460"/>
      <c r="G2" s="460" t="s">
        <v>4</v>
      </c>
      <c r="H2" s="460" t="s">
        <v>436</v>
      </c>
      <c r="I2" s="459"/>
      <c r="J2" s="459" t="s">
        <v>39</v>
      </c>
    </row>
    <row r="3" spans="1:10" s="458" customFormat="1" hidden="1">
      <c r="B3" s="460" t="s">
        <v>35</v>
      </c>
      <c r="C3" s="460" t="s">
        <v>36</v>
      </c>
      <c r="D3" s="460" t="s">
        <v>37</v>
      </c>
      <c r="E3" s="460" t="s">
        <v>38</v>
      </c>
      <c r="F3" s="460"/>
      <c r="G3" s="460" t="s">
        <v>477</v>
      </c>
      <c r="H3" s="460" t="s">
        <v>437</v>
      </c>
      <c r="I3" s="459"/>
      <c r="J3" s="459" t="s">
        <v>476</v>
      </c>
    </row>
    <row r="4" spans="1:10">
      <c r="A4" s="461">
        <v>43101</v>
      </c>
      <c r="B4" s="459">
        <v>10.8</v>
      </c>
      <c r="C4" s="459" t="e">
        <f>NA()</f>
        <v>#N/A</v>
      </c>
      <c r="D4" s="459">
        <v>13.3</v>
      </c>
      <c r="E4" s="459">
        <v>8.6999999999999993</v>
      </c>
      <c r="F4" s="459">
        <v>3.75</v>
      </c>
      <c r="G4" s="459">
        <v>4</v>
      </c>
      <c r="I4" s="28" t="s">
        <v>2</v>
      </c>
    </row>
    <row r="5" spans="1:10">
      <c r="A5" s="461">
        <v>43132</v>
      </c>
      <c r="B5" s="459" t="e">
        <f>NA()</f>
        <v>#N/A</v>
      </c>
      <c r="C5" s="462">
        <v>11</v>
      </c>
      <c r="D5" s="459">
        <v>13.7</v>
      </c>
      <c r="E5" s="459">
        <v>9.5</v>
      </c>
      <c r="F5" s="459">
        <v>3.75</v>
      </c>
      <c r="G5" s="459">
        <v>4</v>
      </c>
      <c r="I5" s="28"/>
    </row>
    <row r="6" spans="1:10">
      <c r="A6" s="461">
        <v>43160</v>
      </c>
      <c r="B6" s="459" t="e">
        <f>NA()</f>
        <v>#N/A</v>
      </c>
      <c r="C6" s="459" t="e">
        <f>NA()</f>
        <v>#N/A</v>
      </c>
      <c r="D6" s="459">
        <v>13.7</v>
      </c>
      <c r="E6" s="459">
        <v>9.1999999999999993</v>
      </c>
      <c r="F6" s="459">
        <v>3.75</v>
      </c>
      <c r="G6" s="459">
        <v>4</v>
      </c>
      <c r="H6" s="459">
        <v>5.75</v>
      </c>
      <c r="I6" s="28"/>
    </row>
    <row r="7" spans="1:10">
      <c r="A7" s="461">
        <v>43191</v>
      </c>
      <c r="B7" s="459">
        <v>9.1999999999999993</v>
      </c>
      <c r="C7" s="459" t="e">
        <f>NA()</f>
        <v>#N/A</v>
      </c>
      <c r="D7" s="459">
        <v>12.9</v>
      </c>
      <c r="E7" s="459">
        <v>8.4</v>
      </c>
      <c r="F7" s="459">
        <v>3.5</v>
      </c>
      <c r="G7" s="459">
        <v>4</v>
      </c>
      <c r="I7" s="28"/>
    </row>
    <row r="8" spans="1:10">
      <c r="A8" s="461">
        <v>43221</v>
      </c>
      <c r="B8" s="459" t="e">
        <v>#N/A</v>
      </c>
      <c r="C8" s="459">
        <v>9.6</v>
      </c>
      <c r="D8" s="459">
        <v>13.6</v>
      </c>
      <c r="E8" s="459">
        <v>8.6</v>
      </c>
      <c r="F8" s="459">
        <v>3.5</v>
      </c>
      <c r="G8" s="459">
        <v>4</v>
      </c>
      <c r="I8" s="28"/>
    </row>
    <row r="9" spans="1:10">
      <c r="A9" s="461">
        <v>43252</v>
      </c>
      <c r="B9" s="459" t="e">
        <v>#N/A</v>
      </c>
      <c r="C9" s="459" t="e">
        <f>NA()</f>
        <v>#N/A</v>
      </c>
      <c r="D9" s="459">
        <v>13.4</v>
      </c>
      <c r="E9" s="459">
        <v>8.3000000000000007</v>
      </c>
      <c r="F9" s="459">
        <v>3.5</v>
      </c>
      <c r="G9" s="459">
        <v>4</v>
      </c>
      <c r="H9" s="459">
        <v>5.5</v>
      </c>
      <c r="I9" s="28"/>
    </row>
    <row r="10" spans="1:10">
      <c r="A10" s="461">
        <v>43282</v>
      </c>
      <c r="B10" s="459">
        <v>10.3</v>
      </c>
      <c r="C10" s="459" t="e">
        <f>NA()</f>
        <v>#N/A</v>
      </c>
      <c r="D10" s="459">
        <v>14.1</v>
      </c>
      <c r="E10" s="459">
        <v>8.6999999999999993</v>
      </c>
      <c r="F10" s="459">
        <v>3.25</v>
      </c>
      <c r="G10" s="459">
        <v>4</v>
      </c>
      <c r="I10" s="28" t="s">
        <v>239</v>
      </c>
    </row>
    <row r="11" spans="1:10">
      <c r="A11" s="461">
        <v>43313</v>
      </c>
      <c r="B11" s="459" t="e">
        <v>#N/A</v>
      </c>
      <c r="C11" s="459">
        <v>8.9</v>
      </c>
      <c r="D11" s="459">
        <v>13.6</v>
      </c>
      <c r="E11" s="459">
        <v>8.1999999999999993</v>
      </c>
      <c r="F11" s="459">
        <v>3.25</v>
      </c>
      <c r="G11" s="459">
        <v>4</v>
      </c>
      <c r="I11" s="28"/>
    </row>
    <row r="12" spans="1:10">
      <c r="A12" s="461">
        <v>43344</v>
      </c>
      <c r="B12" s="459" t="e">
        <v>#N/A</v>
      </c>
      <c r="C12" s="459" t="e">
        <v>#N/A</v>
      </c>
      <c r="D12" s="459">
        <v>14.9</v>
      </c>
      <c r="E12" s="459">
        <v>8.5</v>
      </c>
      <c r="F12" s="459">
        <v>3.25</v>
      </c>
      <c r="G12" s="459">
        <v>4</v>
      </c>
      <c r="H12" s="459">
        <v>5.25</v>
      </c>
      <c r="I12" s="28"/>
    </row>
    <row r="13" spans="1:10">
      <c r="A13" s="461">
        <v>43374</v>
      </c>
      <c r="B13" s="459">
        <v>11.5</v>
      </c>
      <c r="C13" s="459" t="e">
        <v>#N/A</v>
      </c>
      <c r="D13" s="459">
        <v>14.3</v>
      </c>
      <c r="E13" s="459">
        <v>7.9</v>
      </c>
      <c r="F13" s="459">
        <v>4</v>
      </c>
      <c r="G13" s="459">
        <v>2</v>
      </c>
      <c r="I13" s="28"/>
    </row>
    <row r="14" spans="1:10">
      <c r="A14" s="461">
        <v>43405</v>
      </c>
      <c r="B14" s="459" t="e">
        <v>#N/A</v>
      </c>
      <c r="C14" s="459">
        <v>9.5</v>
      </c>
      <c r="D14" s="459">
        <v>12.2</v>
      </c>
      <c r="E14" s="459">
        <v>8.1</v>
      </c>
      <c r="F14" s="459">
        <v>4</v>
      </c>
      <c r="G14" s="459">
        <v>2</v>
      </c>
      <c r="I14" s="28"/>
    </row>
    <row r="15" spans="1:10">
      <c r="A15" s="461">
        <v>43435</v>
      </c>
      <c r="B15" s="459" t="e">
        <v>#N/A</v>
      </c>
      <c r="C15" s="459" t="e">
        <v>#N/A</v>
      </c>
      <c r="D15" s="459">
        <v>11.9</v>
      </c>
      <c r="E15" s="459">
        <v>7.9</v>
      </c>
      <c r="F15" s="459">
        <v>4</v>
      </c>
      <c r="G15" s="459">
        <v>2</v>
      </c>
      <c r="H15" s="459">
        <v>5</v>
      </c>
      <c r="I15" s="28"/>
    </row>
    <row r="16" spans="1:10">
      <c r="A16" s="461">
        <v>43466</v>
      </c>
      <c r="B16" s="459">
        <v>10.8</v>
      </c>
      <c r="C16" s="459" t="e">
        <v>#N/A</v>
      </c>
      <c r="D16" s="459">
        <v>12.1</v>
      </c>
      <c r="E16" s="459">
        <v>7.5</v>
      </c>
      <c r="F16" s="459">
        <v>4</v>
      </c>
      <c r="G16" s="459">
        <v>2</v>
      </c>
      <c r="H16" s="459">
        <v>5</v>
      </c>
      <c r="I16" s="28" t="s">
        <v>240</v>
      </c>
    </row>
    <row r="17" spans="1:10">
      <c r="A17" s="461">
        <v>43497</v>
      </c>
      <c r="B17" s="459" t="e">
        <v>#N/A</v>
      </c>
      <c r="C17" s="459">
        <v>9</v>
      </c>
      <c r="D17" s="459">
        <v>11.5</v>
      </c>
      <c r="E17" s="459">
        <v>7.2</v>
      </c>
      <c r="F17" s="459">
        <v>4</v>
      </c>
      <c r="G17" s="459">
        <v>2</v>
      </c>
      <c r="H17" s="459">
        <v>5</v>
      </c>
      <c r="I17" s="28"/>
    </row>
    <row r="18" spans="1:10">
      <c r="A18" s="461">
        <v>43525</v>
      </c>
      <c r="B18" s="459" t="e">
        <v>#N/A</v>
      </c>
      <c r="C18" s="459" t="e">
        <v>#N/A</v>
      </c>
      <c r="D18" s="459">
        <v>11.4</v>
      </c>
      <c r="E18" s="459">
        <v>7.3</v>
      </c>
      <c r="F18" s="459">
        <v>4</v>
      </c>
      <c r="G18" s="459">
        <v>2</v>
      </c>
      <c r="H18" s="459">
        <v>5</v>
      </c>
      <c r="I18" s="28"/>
    </row>
    <row r="19" spans="1:10">
      <c r="A19" s="461">
        <v>43556</v>
      </c>
      <c r="B19" s="459">
        <v>10.4</v>
      </c>
      <c r="C19" s="459" t="e">
        <v>#N/A</v>
      </c>
      <c r="D19" s="459">
        <v>10.9</v>
      </c>
      <c r="E19" s="459">
        <v>7.2</v>
      </c>
      <c r="F19" s="459">
        <v>4</v>
      </c>
      <c r="G19" s="459">
        <v>2</v>
      </c>
      <c r="H19" s="459">
        <v>5</v>
      </c>
      <c r="I19" s="28"/>
      <c r="J19" s="29" t="str">
        <f>IF(Content!$E$1=1,J20,J21)</f>
        <v>Джерело: НБУ, GfK Ukraine, Info Sapiens.</v>
      </c>
    </row>
    <row r="20" spans="1:10">
      <c r="A20" s="461">
        <v>43586</v>
      </c>
      <c r="B20" s="459" t="e">
        <v>#N/A</v>
      </c>
      <c r="C20" s="459">
        <v>7.7</v>
      </c>
      <c r="D20" s="459">
        <v>9.1999999999999993</v>
      </c>
      <c r="E20" s="459">
        <v>7.1</v>
      </c>
      <c r="F20" s="459">
        <v>4</v>
      </c>
      <c r="G20" s="459">
        <v>2</v>
      </c>
      <c r="H20" s="459">
        <v>5</v>
      </c>
      <c r="I20" s="28"/>
      <c r="J20" s="458" t="s">
        <v>990</v>
      </c>
    </row>
    <row r="21" spans="1:10">
      <c r="A21" s="461">
        <v>43617</v>
      </c>
      <c r="B21" s="459" t="e">
        <v>#N/A</v>
      </c>
      <c r="C21" s="459" t="e">
        <v>#N/A</v>
      </c>
      <c r="D21" s="459">
        <v>7.9</v>
      </c>
      <c r="E21" s="459">
        <v>7</v>
      </c>
      <c r="F21" s="459">
        <v>4</v>
      </c>
      <c r="G21" s="459">
        <v>2</v>
      </c>
      <c r="H21" s="459">
        <v>5</v>
      </c>
      <c r="I21" s="28"/>
      <c r="J21" s="458" t="s">
        <v>991</v>
      </c>
    </row>
    <row r="22" spans="1:10">
      <c r="A22" s="461">
        <v>43647</v>
      </c>
      <c r="B22" s="463">
        <v>9.6</v>
      </c>
      <c r="C22" s="463" t="e">
        <v>#N/A</v>
      </c>
      <c r="D22" s="463">
        <v>8.8000000000000007</v>
      </c>
      <c r="E22" s="463">
        <v>7.1</v>
      </c>
      <c r="F22" s="459">
        <v>4</v>
      </c>
      <c r="G22" s="459">
        <v>2</v>
      </c>
      <c r="H22" s="459">
        <v>5</v>
      </c>
      <c r="I22" s="28" t="s">
        <v>473</v>
      </c>
    </row>
    <row r="23" spans="1:10">
      <c r="A23" s="461">
        <v>43678</v>
      </c>
      <c r="B23" s="463" t="e">
        <v>#N/A</v>
      </c>
      <c r="C23" s="463">
        <v>6.9</v>
      </c>
      <c r="D23" s="463">
        <v>9</v>
      </c>
      <c r="E23" s="463">
        <v>7.1</v>
      </c>
      <c r="F23" s="459">
        <v>4</v>
      </c>
      <c r="G23" s="459">
        <v>2</v>
      </c>
      <c r="H23" s="459">
        <v>5</v>
      </c>
      <c r="I23" s="28"/>
    </row>
    <row r="24" spans="1:10">
      <c r="A24" s="461">
        <v>43709</v>
      </c>
      <c r="B24" s="463" t="e">
        <v>#N/A</v>
      </c>
      <c r="C24" s="463" t="e">
        <v>#N/A</v>
      </c>
      <c r="D24" s="463">
        <v>8.6</v>
      </c>
      <c r="E24" s="463" t="e">
        <v>#N/A</v>
      </c>
      <c r="F24" s="459">
        <v>4</v>
      </c>
      <c r="G24" s="459">
        <v>2</v>
      </c>
      <c r="H24" s="459">
        <v>5</v>
      </c>
      <c r="I24" s="28"/>
    </row>
    <row r="25" spans="1:10">
      <c r="A25" s="461">
        <v>43739</v>
      </c>
      <c r="B25" s="463">
        <v>9.1999999999999993</v>
      </c>
      <c r="C25" s="463" t="e">
        <v>#N/A</v>
      </c>
      <c r="D25" s="463">
        <v>8.6</v>
      </c>
      <c r="E25" s="463">
        <v>6.4</v>
      </c>
      <c r="F25" s="459">
        <v>4</v>
      </c>
      <c r="G25" s="459">
        <v>2</v>
      </c>
      <c r="H25" s="459">
        <v>5</v>
      </c>
      <c r="I25" s="28"/>
    </row>
    <row r="26" spans="1:10">
      <c r="A26" s="461">
        <v>43770</v>
      </c>
      <c r="B26" s="463" t="e">
        <v>#N/A</v>
      </c>
      <c r="C26" s="463">
        <v>7</v>
      </c>
      <c r="D26" s="463">
        <v>8.8000000000000007</v>
      </c>
      <c r="E26" s="463" t="e">
        <v>#N/A</v>
      </c>
      <c r="F26" s="459">
        <v>4</v>
      </c>
      <c r="G26" s="459">
        <v>2</v>
      </c>
      <c r="H26" s="459">
        <v>5</v>
      </c>
      <c r="I26" s="28"/>
    </row>
    <row r="27" spans="1:10">
      <c r="A27" s="461">
        <v>43800</v>
      </c>
      <c r="B27" s="463" t="e">
        <v>#N/A</v>
      </c>
      <c r="C27" s="463" t="e">
        <v>#N/A</v>
      </c>
      <c r="D27" s="463">
        <v>8.3000000000000007</v>
      </c>
      <c r="E27" s="463">
        <v>6</v>
      </c>
      <c r="F27" s="459">
        <v>4</v>
      </c>
      <c r="G27" s="459">
        <v>2</v>
      </c>
      <c r="H27" s="459">
        <v>5</v>
      </c>
      <c r="I27" s="28"/>
    </row>
    <row r="28" spans="1:10">
      <c r="A28" s="461">
        <v>43831</v>
      </c>
      <c r="B28" s="463">
        <v>8.1</v>
      </c>
      <c r="C28" s="463" t="e">
        <v>#N/A</v>
      </c>
      <c r="D28" s="463">
        <v>8.8000000000000007</v>
      </c>
      <c r="E28" s="463">
        <v>5.7</v>
      </c>
      <c r="F28" s="459">
        <v>4</v>
      </c>
      <c r="G28" s="459">
        <v>2</v>
      </c>
      <c r="H28" s="459">
        <v>5</v>
      </c>
      <c r="I28" s="157" t="s">
        <v>532</v>
      </c>
    </row>
    <row r="29" spans="1:10">
      <c r="A29" s="461">
        <v>43862</v>
      </c>
      <c r="B29" s="459" t="e">
        <v>#N/A</v>
      </c>
      <c r="C29" s="459">
        <v>5.0999999999999996</v>
      </c>
      <c r="D29" s="459">
        <v>8.9</v>
      </c>
      <c r="E29" s="459" t="e">
        <v>#N/A</v>
      </c>
      <c r="F29" s="459">
        <v>4</v>
      </c>
      <c r="G29" s="459">
        <v>2</v>
      </c>
      <c r="H29" s="459">
        <v>5</v>
      </c>
    </row>
    <row r="30" spans="1:10">
      <c r="A30" s="461">
        <v>43891</v>
      </c>
      <c r="B30" s="459" t="e">
        <v>#N/A</v>
      </c>
      <c r="C30" s="459" t="e">
        <v>#N/A</v>
      </c>
      <c r="D30" s="459">
        <v>7.3</v>
      </c>
      <c r="E30" s="459">
        <v>5.3</v>
      </c>
      <c r="F30" s="459">
        <v>4</v>
      </c>
      <c r="G30" s="459">
        <v>2</v>
      </c>
      <c r="H30" s="459">
        <v>5</v>
      </c>
    </row>
    <row r="31" spans="1:10">
      <c r="A31" s="461">
        <v>43922</v>
      </c>
      <c r="B31" s="459">
        <v>7.9</v>
      </c>
      <c r="C31" s="459" t="e">
        <v>#N/A</v>
      </c>
      <c r="D31" s="459">
        <v>4.9000000000000004</v>
      </c>
      <c r="E31" s="459">
        <v>6.6</v>
      </c>
      <c r="F31" s="459">
        <v>4</v>
      </c>
      <c r="G31" s="459">
        <v>2</v>
      </c>
      <c r="H31" s="459">
        <v>5</v>
      </c>
      <c r="I31" s="464"/>
    </row>
    <row r="32" spans="1:10">
      <c r="A32" s="461">
        <v>43952</v>
      </c>
      <c r="B32" s="459" t="e">
        <v>#N/A</v>
      </c>
      <c r="C32" s="459">
        <v>7</v>
      </c>
      <c r="D32" s="459">
        <v>4.5</v>
      </c>
      <c r="E32" s="459" t="e">
        <v>#N/A</v>
      </c>
      <c r="F32" s="459">
        <v>4</v>
      </c>
      <c r="G32" s="459">
        <v>2</v>
      </c>
      <c r="H32" s="459">
        <v>5</v>
      </c>
      <c r="I32" s="464"/>
    </row>
    <row r="33" spans="1:9">
      <c r="A33" s="461">
        <v>43983</v>
      </c>
      <c r="B33" s="459" t="e">
        <v>#N/A</v>
      </c>
      <c r="C33" s="459" t="e">
        <v>#N/A</v>
      </c>
      <c r="D33" s="459">
        <v>7.3</v>
      </c>
      <c r="E33" s="459">
        <v>6</v>
      </c>
      <c r="F33" s="459">
        <v>4</v>
      </c>
      <c r="G33" s="459">
        <v>2</v>
      </c>
      <c r="H33" s="459">
        <v>5</v>
      </c>
      <c r="I33" s="464"/>
    </row>
    <row r="34" spans="1:9">
      <c r="A34" s="461">
        <v>44013</v>
      </c>
      <c r="B34" s="459">
        <v>5.8</v>
      </c>
      <c r="C34" s="459" t="e">
        <v>#N/A</v>
      </c>
      <c r="E34" s="459">
        <v>5.9</v>
      </c>
      <c r="F34" s="459">
        <v>4</v>
      </c>
      <c r="G34" s="459">
        <v>2</v>
      </c>
      <c r="H34" s="459">
        <v>5</v>
      </c>
      <c r="I34" s="464" t="s">
        <v>992</v>
      </c>
    </row>
    <row r="35" spans="1:9">
      <c r="A35" s="465"/>
      <c r="B35" s="465"/>
      <c r="C35" s="465"/>
      <c r="D35" s="465"/>
      <c r="E35" s="465"/>
      <c r="F35" s="465"/>
      <c r="G35" s="465"/>
      <c r="H35" s="465"/>
    </row>
    <row r="36" spans="1:9">
      <c r="A36" s="465"/>
      <c r="B36" s="465"/>
      <c r="C36" s="465"/>
      <c r="D36" s="465"/>
      <c r="E36" s="465"/>
      <c r="F36" s="465"/>
      <c r="G36" s="465"/>
      <c r="H36" s="465"/>
    </row>
    <row r="37" spans="1:9">
      <c r="A37" s="465"/>
      <c r="B37" s="465"/>
      <c r="C37" s="465"/>
      <c r="D37" s="465"/>
      <c r="E37" s="465"/>
      <c r="F37" s="465"/>
      <c r="G37" s="465"/>
      <c r="H37" s="465"/>
    </row>
    <row r="38" spans="1:9">
      <c r="A38" s="465"/>
      <c r="B38" s="465"/>
      <c r="C38" s="465"/>
      <c r="D38" s="465"/>
      <c r="E38" s="465"/>
      <c r="F38" s="465"/>
      <c r="G38" s="465"/>
      <c r="H38" s="465"/>
    </row>
    <row r="39" spans="1:9">
      <c r="A39" s="465"/>
      <c r="B39" s="465"/>
      <c r="C39" s="465"/>
      <c r="D39" s="465"/>
      <c r="E39" s="465"/>
      <c r="F39" s="465"/>
      <c r="G39" s="465"/>
      <c r="H39" s="465"/>
    </row>
    <row r="40" spans="1:9">
      <c r="A40" s="465"/>
      <c r="B40" s="465"/>
      <c r="C40" s="465"/>
      <c r="D40" s="465"/>
      <c r="E40" s="465"/>
      <c r="F40" s="465"/>
      <c r="G40" s="465"/>
      <c r="H40" s="465"/>
    </row>
    <row r="41" spans="1:9">
      <c r="A41" s="465"/>
      <c r="B41" s="465"/>
      <c r="C41" s="465"/>
      <c r="D41" s="465"/>
      <c r="E41" s="465"/>
      <c r="F41" s="465"/>
      <c r="G41" s="465"/>
      <c r="H41" s="465"/>
    </row>
    <row r="42" spans="1:9">
      <c r="A42" s="465"/>
      <c r="B42" s="465"/>
      <c r="C42" s="465"/>
      <c r="D42" s="465"/>
      <c r="E42" s="465"/>
      <c r="F42" s="465"/>
      <c r="G42" s="465"/>
      <c r="H42" s="465"/>
    </row>
    <row r="43" spans="1:9">
      <c r="A43" s="465"/>
      <c r="B43" s="465"/>
      <c r="C43" s="465"/>
      <c r="D43" s="465"/>
      <c r="E43" s="465"/>
      <c r="F43" s="465"/>
      <c r="G43" s="465"/>
      <c r="H43" s="465"/>
    </row>
    <row r="44" spans="1:9">
      <c r="A44" s="465"/>
      <c r="B44" s="465"/>
      <c r="C44" s="465"/>
      <c r="D44" s="465"/>
      <c r="E44" s="465"/>
      <c r="F44" s="465"/>
      <c r="G44" s="465"/>
      <c r="H44" s="465"/>
    </row>
    <row r="45" spans="1:9">
      <c r="A45" s="465"/>
      <c r="B45" s="465"/>
      <c r="C45" s="465"/>
      <c r="D45" s="465"/>
      <c r="E45" s="465"/>
      <c r="F45" s="465"/>
      <c r="G45" s="465"/>
      <c r="H45" s="465"/>
    </row>
    <row r="46" spans="1:9">
      <c r="A46" s="465"/>
      <c r="B46" s="465"/>
      <c r="C46" s="465"/>
      <c r="D46" s="465"/>
      <c r="E46" s="465"/>
      <c r="F46" s="465"/>
      <c r="G46" s="465"/>
      <c r="H46" s="465"/>
    </row>
    <row r="47" spans="1:9">
      <c r="A47" s="465"/>
      <c r="B47" s="465"/>
      <c r="C47" s="465"/>
      <c r="D47" s="465"/>
      <c r="E47" s="465"/>
      <c r="F47" s="465"/>
      <c r="G47" s="465"/>
      <c r="H47" s="465"/>
    </row>
    <row r="48" spans="1:9">
      <c r="A48" s="465"/>
      <c r="B48" s="465"/>
      <c r="C48" s="465"/>
      <c r="D48" s="465"/>
      <c r="E48" s="465"/>
      <c r="F48" s="465"/>
      <c r="G48" s="465"/>
      <c r="H48" s="465"/>
    </row>
    <row r="49" spans="1:8">
      <c r="A49" s="465"/>
      <c r="B49" s="465"/>
      <c r="C49" s="465"/>
      <c r="D49" s="465"/>
      <c r="E49" s="465"/>
      <c r="F49" s="465"/>
      <c r="G49" s="465"/>
      <c r="H49" s="465"/>
    </row>
    <row r="50" spans="1:8">
      <c r="A50" s="465"/>
      <c r="B50" s="465"/>
      <c r="C50" s="465"/>
      <c r="D50" s="465"/>
      <c r="E50" s="465"/>
      <c r="F50" s="465"/>
      <c r="G50" s="465"/>
      <c r="H50" s="465"/>
    </row>
    <row r="51" spans="1:8">
      <c r="A51" s="465"/>
      <c r="B51" s="465"/>
      <c r="C51" s="465"/>
      <c r="D51" s="465"/>
      <c r="E51" s="465"/>
      <c r="F51" s="465"/>
      <c r="G51" s="465"/>
      <c r="H51" s="465"/>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B14" sqref="B14"/>
    </sheetView>
  </sheetViews>
  <sheetFormatPr defaultColWidth="9.42578125" defaultRowHeight="12.75"/>
  <cols>
    <col min="1" max="16384" width="9.42578125" style="231"/>
  </cols>
  <sheetData>
    <row r="1" spans="1:8">
      <c r="A1" s="13" t="s">
        <v>67</v>
      </c>
      <c r="B1" s="29" t="str">
        <f>IF(Content!$E$1=1,B2,B3)</f>
        <v>Курс гривні до іноземних валют</v>
      </c>
      <c r="C1" s="29" t="str">
        <f>IF(Content!$E$1=1,C2,C3)</f>
        <v>Ціни на енергоносії</v>
      </c>
      <c r="D1" s="29" t="str">
        <f>IF(Content!$E$1=1,D2,D3)</f>
        <v>Вартість трудових ресурсів</v>
      </c>
      <c r="E1" s="29" t="str">
        <f>IF(Content!$E$1=1,E2,E3)</f>
        <v>Попит на вашу продукцію</v>
      </c>
      <c r="F1" s="29" t="str">
        <f>IF(Content!$E$1=1,F2,F3)</f>
        <v>Ціни на сировину та матеріали</v>
      </c>
      <c r="H1" s="29" t="str">
        <f>IF(Content!$E$1=1,H2,H3)</f>
        <v>Оцінка респондентів щодо впливу факторів, які зумовили їх очікування щодо зміни цін на товари та послуги, %</v>
      </c>
    </row>
    <row r="2" spans="1:8" hidden="1">
      <c r="B2" s="231" t="s">
        <v>993</v>
      </c>
      <c r="C2" s="231" t="s">
        <v>994</v>
      </c>
      <c r="D2" s="364" t="s">
        <v>995</v>
      </c>
      <c r="E2" s="364" t="s">
        <v>996</v>
      </c>
      <c r="F2" s="364" t="s">
        <v>997</v>
      </c>
      <c r="H2" s="231" t="s">
        <v>998</v>
      </c>
    </row>
    <row r="3" spans="1:8" hidden="1">
      <c r="B3" s="231" t="s">
        <v>999</v>
      </c>
      <c r="C3" s="231" t="s">
        <v>1000</v>
      </c>
      <c r="D3" s="231" t="s">
        <v>1529</v>
      </c>
      <c r="E3" s="231" t="s">
        <v>1001</v>
      </c>
      <c r="F3" s="231" t="s">
        <v>1002</v>
      </c>
      <c r="H3" s="231" t="s">
        <v>1016</v>
      </c>
    </row>
    <row r="4" spans="1:8">
      <c r="A4" s="231" t="s">
        <v>17</v>
      </c>
      <c r="B4" s="231">
        <v>68.3</v>
      </c>
      <c r="C4" s="231">
        <v>57.8</v>
      </c>
      <c r="D4" s="231">
        <v>25.9</v>
      </c>
      <c r="E4" s="231">
        <v>14.5</v>
      </c>
      <c r="F4" s="231">
        <v>58.7</v>
      </c>
      <c r="G4" s="233" t="s">
        <v>17</v>
      </c>
    </row>
    <row r="5" spans="1:8">
      <c r="A5" s="231" t="s">
        <v>18</v>
      </c>
      <c r="B5" s="231">
        <v>55.5</v>
      </c>
      <c r="C5" s="231">
        <v>62.1</v>
      </c>
      <c r="D5" s="231">
        <v>31.3</v>
      </c>
      <c r="E5" s="231">
        <v>13.8</v>
      </c>
      <c r="F5" s="231">
        <v>59.3</v>
      </c>
      <c r="G5" s="233"/>
    </row>
    <row r="6" spans="1:8">
      <c r="A6" s="231" t="s">
        <v>19</v>
      </c>
      <c r="B6" s="231">
        <v>59.7</v>
      </c>
      <c r="C6" s="231">
        <v>63.7</v>
      </c>
      <c r="D6" s="231">
        <v>34.799999999999997</v>
      </c>
      <c r="E6" s="231">
        <v>15.5</v>
      </c>
      <c r="F6" s="231">
        <v>58.5</v>
      </c>
      <c r="G6" s="233" t="s">
        <v>19</v>
      </c>
    </row>
    <row r="7" spans="1:8">
      <c r="A7" s="231" t="s">
        <v>20</v>
      </c>
      <c r="B7" s="231">
        <v>62</v>
      </c>
      <c r="C7" s="231">
        <v>69.400000000000006</v>
      </c>
      <c r="D7" s="231">
        <v>47.1</v>
      </c>
      <c r="E7" s="231">
        <v>13.6</v>
      </c>
      <c r="F7" s="231">
        <v>61.3</v>
      </c>
      <c r="G7" s="233"/>
    </row>
    <row r="8" spans="1:8">
      <c r="A8" s="231" t="s">
        <v>21</v>
      </c>
      <c r="B8" s="231">
        <v>60.8</v>
      </c>
      <c r="C8" s="231">
        <v>68.900000000000006</v>
      </c>
      <c r="D8" s="231">
        <v>51</v>
      </c>
      <c r="E8" s="231">
        <v>10.4</v>
      </c>
      <c r="F8" s="231">
        <v>61.4</v>
      </c>
      <c r="G8" s="233" t="s">
        <v>21</v>
      </c>
    </row>
    <row r="9" spans="1:8">
      <c r="A9" s="231" t="s">
        <v>22</v>
      </c>
      <c r="B9" s="231">
        <v>51.9</v>
      </c>
      <c r="C9" s="231">
        <v>65.8</v>
      </c>
      <c r="D9" s="231">
        <v>48.6</v>
      </c>
      <c r="E9" s="231">
        <v>12.6</v>
      </c>
      <c r="F9" s="231">
        <v>61.8</v>
      </c>
      <c r="G9" s="233"/>
    </row>
    <row r="10" spans="1:8">
      <c r="A10" s="231" t="s">
        <v>23</v>
      </c>
      <c r="B10" s="231">
        <v>52.2</v>
      </c>
      <c r="C10" s="231">
        <v>61.8</v>
      </c>
      <c r="D10" s="231">
        <v>49.3</v>
      </c>
      <c r="E10" s="231">
        <v>13.4</v>
      </c>
      <c r="F10" s="231">
        <v>60.6</v>
      </c>
      <c r="G10" s="233" t="s">
        <v>23</v>
      </c>
    </row>
    <row r="11" spans="1:8">
      <c r="A11" s="231" t="s">
        <v>24</v>
      </c>
      <c r="B11" s="231">
        <v>59.3</v>
      </c>
      <c r="C11" s="231">
        <v>65.7</v>
      </c>
      <c r="D11" s="231">
        <v>53.1</v>
      </c>
      <c r="E11" s="231">
        <v>11.8</v>
      </c>
      <c r="F11" s="231">
        <v>60.4</v>
      </c>
      <c r="G11" s="233"/>
    </row>
    <row r="12" spans="1:8">
      <c r="A12" s="231" t="s">
        <v>25</v>
      </c>
      <c r="B12" s="231">
        <v>59.9</v>
      </c>
      <c r="C12" s="231">
        <v>67.5</v>
      </c>
      <c r="D12" s="231">
        <v>53.7</v>
      </c>
      <c r="E12" s="231">
        <v>10.6</v>
      </c>
      <c r="F12" s="231">
        <v>65.7</v>
      </c>
      <c r="G12" s="233" t="s">
        <v>25</v>
      </c>
    </row>
    <row r="13" spans="1:8">
      <c r="A13" s="231" t="s">
        <v>26</v>
      </c>
      <c r="B13" s="231">
        <v>49.5</v>
      </c>
      <c r="C13" s="231">
        <v>60.8</v>
      </c>
      <c r="D13" s="231">
        <v>50.2</v>
      </c>
      <c r="E13" s="231">
        <v>11</v>
      </c>
      <c r="F13" s="231">
        <v>61.2</v>
      </c>
      <c r="G13" s="233"/>
    </row>
    <row r="14" spans="1:8">
      <c r="A14" s="231" t="s">
        <v>27</v>
      </c>
      <c r="B14" s="231">
        <v>64.2</v>
      </c>
      <c r="C14" s="231">
        <v>65.5</v>
      </c>
      <c r="D14" s="231">
        <v>50.9</v>
      </c>
      <c r="E14" s="231">
        <v>11.9</v>
      </c>
      <c r="F14" s="231">
        <v>61.9</v>
      </c>
      <c r="G14" s="233" t="s">
        <v>27</v>
      </c>
    </row>
    <row r="15" spans="1:8">
      <c r="A15" s="231" t="s">
        <v>112</v>
      </c>
      <c r="B15" s="231">
        <v>60.7</v>
      </c>
      <c r="C15" s="231">
        <v>68.599999999999994</v>
      </c>
      <c r="D15" s="231">
        <v>60.3</v>
      </c>
      <c r="E15" s="231">
        <v>12.1</v>
      </c>
      <c r="F15" s="231">
        <v>64.400000000000006</v>
      </c>
      <c r="G15" s="233"/>
    </row>
    <row r="16" spans="1:8">
      <c r="A16" s="231" t="s">
        <v>138</v>
      </c>
      <c r="B16" s="231">
        <v>49.4</v>
      </c>
      <c r="C16" s="231">
        <v>64.2</v>
      </c>
      <c r="D16" s="231">
        <v>56.5</v>
      </c>
      <c r="E16" s="231">
        <v>14.8</v>
      </c>
      <c r="F16" s="231">
        <v>60.5</v>
      </c>
      <c r="G16" s="233" t="s">
        <v>138</v>
      </c>
    </row>
    <row r="17" spans="1:8">
      <c r="A17" s="231" t="s">
        <v>139</v>
      </c>
      <c r="B17" s="231">
        <v>42.3</v>
      </c>
      <c r="C17" s="231">
        <v>59.4</v>
      </c>
      <c r="D17" s="231">
        <v>56.8</v>
      </c>
      <c r="E17" s="231">
        <v>17</v>
      </c>
      <c r="F17" s="231">
        <v>56.7</v>
      </c>
      <c r="G17" s="233"/>
    </row>
    <row r="18" spans="1:8">
      <c r="A18" s="231" t="s">
        <v>140</v>
      </c>
      <c r="B18" s="231">
        <v>40.6</v>
      </c>
      <c r="C18" s="231">
        <v>53.6</v>
      </c>
      <c r="D18" s="231">
        <v>55.1</v>
      </c>
      <c r="E18" s="231">
        <v>24.6</v>
      </c>
      <c r="F18" s="231">
        <v>60</v>
      </c>
      <c r="G18" s="233" t="s">
        <v>140</v>
      </c>
    </row>
    <row r="19" spans="1:8">
      <c r="A19" s="231" t="s">
        <v>116</v>
      </c>
      <c r="B19" s="231">
        <v>42.3</v>
      </c>
      <c r="C19" s="231">
        <v>52.1</v>
      </c>
      <c r="D19" s="231">
        <v>57</v>
      </c>
      <c r="E19" s="231">
        <v>29</v>
      </c>
      <c r="F19" s="362">
        <v>54.9</v>
      </c>
      <c r="G19" s="233"/>
    </row>
    <row r="20" spans="1:8">
      <c r="A20" s="364" t="s">
        <v>141</v>
      </c>
      <c r="B20" s="231">
        <v>42.7</v>
      </c>
      <c r="C20" s="231">
        <v>44.5</v>
      </c>
      <c r="D20" s="231">
        <v>51.8</v>
      </c>
      <c r="E20" s="231">
        <v>28.6</v>
      </c>
      <c r="F20" s="362">
        <v>53.3</v>
      </c>
      <c r="G20" s="233"/>
    </row>
    <row r="21" spans="1:8">
      <c r="A21" s="231" t="s">
        <v>142</v>
      </c>
      <c r="B21" s="231">
        <v>44.3</v>
      </c>
      <c r="C21" s="231">
        <v>39.700000000000003</v>
      </c>
      <c r="D21" s="231">
        <v>40.1</v>
      </c>
      <c r="E21" s="231">
        <v>33.700000000000003</v>
      </c>
      <c r="F21" s="231">
        <v>49.8</v>
      </c>
      <c r="G21" s="233" t="s">
        <v>118</v>
      </c>
      <c r="H21" s="29"/>
    </row>
    <row r="22" spans="1:8">
      <c r="H22" s="29"/>
    </row>
    <row r="23" spans="1:8">
      <c r="H23" s="29" t="str">
        <f>IF(Content!$E$1=1,H28,H32)</f>
        <v>Джерело: НБУ.</v>
      </c>
    </row>
    <row r="25" spans="1:8">
      <c r="H25" s="233"/>
    </row>
    <row r="26" spans="1:8">
      <c r="H26" s="233"/>
    </row>
    <row r="27" spans="1:8">
      <c r="H27" s="233"/>
    </row>
    <row r="28" spans="1:8">
      <c r="H28" s="233" t="s">
        <v>43</v>
      </c>
    </row>
    <row r="29" spans="1:8">
      <c r="H29" s="233"/>
    </row>
    <row r="30" spans="1:8">
      <c r="H30" s="233"/>
    </row>
    <row r="31" spans="1:8">
      <c r="H31" s="233"/>
    </row>
    <row r="32" spans="1:8">
      <c r="H32" s="233" t="s">
        <v>44</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53"/>
  <sheetViews>
    <sheetView showGridLines="0" workbookViewId="0">
      <selection activeCell="B14" sqref="B14"/>
    </sheetView>
  </sheetViews>
  <sheetFormatPr defaultColWidth="9.42578125" defaultRowHeight="12.75"/>
  <cols>
    <col min="1" max="5" width="9.42578125" style="29"/>
    <col min="6" max="6" width="9.42578125" style="28"/>
    <col min="7" max="16384" width="9.42578125" style="29"/>
  </cols>
  <sheetData>
    <row r="1" spans="1:18">
      <c r="A1" s="13" t="s">
        <v>67</v>
      </c>
      <c r="B1" s="29" t="str">
        <f>IF(Content!$E$1=1,B2,B3)</f>
        <v>Оброблені продукти</v>
      </c>
      <c r="C1" s="29" t="str">
        <f>IF(Content!$E$1=1,C2,C3)</f>
        <v>Послуги</v>
      </c>
      <c r="D1" s="29" t="str">
        <f>IF(Content!$E$1=1,D2,D3)</f>
        <v>Одяг і взуття</v>
      </c>
      <c r="E1" s="29" t="str">
        <f>IF(Content!$E$1=1,E2,E3)</f>
        <v>Інші непродовольчі товари</v>
      </c>
      <c r="H1" s="29" t="str">
        <f>IF(Content!$E$1=1,H2,H3)</f>
        <v>Основні компоненти БІСЦ c/c, % кв/кв</v>
      </c>
      <c r="M1" s="200"/>
    </row>
    <row r="2" spans="1:18" s="28" customFormat="1" hidden="1">
      <c r="A2" s="35"/>
      <c r="B2" s="154" t="s">
        <v>533</v>
      </c>
      <c r="C2" s="154" t="s">
        <v>45</v>
      </c>
      <c r="D2" s="154" t="s">
        <v>46</v>
      </c>
      <c r="E2" s="154" t="s">
        <v>47</v>
      </c>
      <c r="F2" s="154"/>
      <c r="G2" s="154"/>
      <c r="H2" s="154" t="s">
        <v>386</v>
      </c>
      <c r="M2" s="407"/>
    </row>
    <row r="3" spans="1:18" s="28" customFormat="1" hidden="1">
      <c r="B3" s="154" t="s">
        <v>51</v>
      </c>
      <c r="C3" s="154" t="s">
        <v>50</v>
      </c>
      <c r="D3" s="154" t="s">
        <v>48</v>
      </c>
      <c r="E3" s="154" t="s">
        <v>49</v>
      </c>
      <c r="F3" s="154"/>
      <c r="G3" s="154"/>
      <c r="H3" s="154" t="s">
        <v>589</v>
      </c>
      <c r="M3" s="407"/>
    </row>
    <row r="4" spans="1:18">
      <c r="A4" s="30" t="s">
        <v>87</v>
      </c>
      <c r="B4" s="31">
        <v>1.8</v>
      </c>
      <c r="C4" s="31">
        <v>2.4</v>
      </c>
      <c r="D4" s="31">
        <v>1.3</v>
      </c>
      <c r="E4" s="31">
        <v>1.7</v>
      </c>
      <c r="F4" s="28" t="s">
        <v>87</v>
      </c>
      <c r="M4" s="200"/>
      <c r="O4" s="31"/>
      <c r="P4" s="31"/>
      <c r="Q4" s="31"/>
      <c r="R4" s="31"/>
    </row>
    <row r="5" spans="1:18">
      <c r="A5" s="30" t="s">
        <v>18</v>
      </c>
      <c r="B5" s="31">
        <v>1.6</v>
      </c>
      <c r="C5" s="31">
        <v>2.4</v>
      </c>
      <c r="D5" s="31">
        <v>2.2000000000000002</v>
      </c>
      <c r="E5" s="31">
        <v>0.7</v>
      </c>
      <c r="M5" s="200"/>
      <c r="O5" s="31"/>
      <c r="P5" s="31"/>
      <c r="Q5" s="31"/>
      <c r="R5" s="31"/>
    </row>
    <row r="6" spans="1:18">
      <c r="A6" s="30" t="s">
        <v>385</v>
      </c>
      <c r="B6" s="31">
        <v>1</v>
      </c>
      <c r="C6" s="31">
        <v>2.1</v>
      </c>
      <c r="D6" s="31">
        <v>1.5</v>
      </c>
      <c r="E6" s="31">
        <v>1</v>
      </c>
      <c r="F6" s="28" t="s">
        <v>385</v>
      </c>
      <c r="M6" s="200"/>
      <c r="O6" s="31"/>
      <c r="P6" s="31"/>
      <c r="Q6" s="31"/>
      <c r="R6" s="31"/>
    </row>
    <row r="7" spans="1:18">
      <c r="A7" s="30" t="s">
        <v>20</v>
      </c>
      <c r="B7" s="31">
        <v>1.3</v>
      </c>
      <c r="C7" s="31">
        <v>1.5</v>
      </c>
      <c r="D7" s="31">
        <v>0.3</v>
      </c>
      <c r="E7" s="31">
        <v>0.9</v>
      </c>
      <c r="M7" s="200"/>
      <c r="O7" s="31"/>
      <c r="P7" s="31"/>
      <c r="Q7" s="31"/>
      <c r="R7" s="31"/>
    </row>
    <row r="8" spans="1:18">
      <c r="A8" s="30" t="s">
        <v>21</v>
      </c>
      <c r="B8" s="31">
        <v>3.6</v>
      </c>
      <c r="C8" s="31">
        <v>3.5</v>
      </c>
      <c r="D8" s="31">
        <v>0.4</v>
      </c>
      <c r="E8" s="31">
        <v>0.4</v>
      </c>
      <c r="F8" s="28" t="s">
        <v>21</v>
      </c>
      <c r="M8" s="200"/>
      <c r="O8" s="31"/>
      <c r="P8" s="31"/>
      <c r="Q8" s="31"/>
      <c r="R8" s="31"/>
    </row>
    <row r="9" spans="1:18">
      <c r="A9" s="30" t="s">
        <v>22</v>
      </c>
      <c r="B9" s="31">
        <v>2.2999999999999998</v>
      </c>
      <c r="C9" s="31">
        <v>3.9</v>
      </c>
      <c r="D9" s="31">
        <v>-0.1</v>
      </c>
      <c r="E9" s="31">
        <v>0.9</v>
      </c>
      <c r="M9" s="200"/>
      <c r="O9" s="31"/>
      <c r="P9" s="31"/>
      <c r="Q9" s="31"/>
      <c r="R9" s="31"/>
    </row>
    <row r="10" spans="1:18">
      <c r="A10" s="30" t="s">
        <v>23</v>
      </c>
      <c r="B10" s="31">
        <v>2.9</v>
      </c>
      <c r="C10" s="31">
        <v>3.7</v>
      </c>
      <c r="D10" s="31">
        <v>0.3</v>
      </c>
      <c r="E10" s="31">
        <v>0.8</v>
      </c>
      <c r="F10" s="28" t="s">
        <v>23</v>
      </c>
      <c r="M10" s="200"/>
      <c r="O10" s="31"/>
      <c r="P10" s="31"/>
      <c r="Q10" s="31"/>
      <c r="R10" s="31"/>
    </row>
    <row r="11" spans="1:18">
      <c r="A11" s="30" t="s">
        <v>24</v>
      </c>
      <c r="B11" s="31">
        <v>3.7</v>
      </c>
      <c r="C11" s="31">
        <v>2.8</v>
      </c>
      <c r="D11" s="31">
        <v>0.4</v>
      </c>
      <c r="E11" s="31">
        <v>1.9</v>
      </c>
      <c r="M11" s="200"/>
      <c r="O11" s="31"/>
      <c r="P11" s="31"/>
      <c r="Q11" s="31"/>
      <c r="R11" s="31"/>
    </row>
    <row r="12" spans="1:18">
      <c r="A12" s="30" t="s">
        <v>25</v>
      </c>
      <c r="B12" s="31">
        <v>2.5</v>
      </c>
      <c r="C12" s="31">
        <v>3.8</v>
      </c>
      <c r="D12" s="31">
        <v>0</v>
      </c>
      <c r="E12" s="31">
        <v>1.5</v>
      </c>
      <c r="F12" s="28" t="s">
        <v>25</v>
      </c>
      <c r="M12" s="200"/>
      <c r="O12" s="31"/>
      <c r="P12" s="31"/>
      <c r="Q12" s="31"/>
      <c r="R12" s="31"/>
    </row>
    <row r="13" spans="1:18">
      <c r="A13" s="30" t="s">
        <v>26</v>
      </c>
      <c r="B13" s="31">
        <v>1.7</v>
      </c>
      <c r="C13" s="31">
        <v>3.2</v>
      </c>
      <c r="D13" s="31">
        <v>1.8</v>
      </c>
      <c r="E13" s="31">
        <v>0.5</v>
      </c>
      <c r="M13" s="200"/>
      <c r="O13" s="31"/>
      <c r="P13" s="31"/>
      <c r="Q13" s="31"/>
      <c r="R13" s="31"/>
    </row>
    <row r="14" spans="1:18">
      <c r="A14" s="30" t="s">
        <v>27</v>
      </c>
      <c r="B14" s="31">
        <v>1.9</v>
      </c>
      <c r="C14" s="31">
        <v>3.2</v>
      </c>
      <c r="D14" s="31">
        <v>-0.4</v>
      </c>
      <c r="E14" s="31">
        <v>1.5</v>
      </c>
      <c r="F14" s="28" t="s">
        <v>27</v>
      </c>
      <c r="M14" s="200"/>
      <c r="O14" s="31"/>
      <c r="P14" s="31"/>
      <c r="Q14" s="31"/>
      <c r="R14" s="31"/>
    </row>
    <row r="15" spans="1:18">
      <c r="A15" s="30" t="s">
        <v>112</v>
      </c>
      <c r="B15" s="31">
        <v>3.2</v>
      </c>
      <c r="C15" s="31">
        <v>4</v>
      </c>
      <c r="D15" s="31">
        <v>0.6</v>
      </c>
      <c r="E15" s="31">
        <v>1.3</v>
      </c>
      <c r="M15" s="200"/>
      <c r="O15" s="31"/>
      <c r="P15" s="31"/>
      <c r="Q15" s="31"/>
      <c r="R15" s="31"/>
    </row>
    <row r="16" spans="1:18">
      <c r="A16" s="30" t="s">
        <v>138</v>
      </c>
      <c r="B16" s="31">
        <v>1.7</v>
      </c>
      <c r="C16" s="31">
        <v>3.1</v>
      </c>
      <c r="D16" s="31">
        <v>0</v>
      </c>
      <c r="E16" s="31">
        <v>-0.3</v>
      </c>
      <c r="F16" s="28" t="s">
        <v>138</v>
      </c>
      <c r="M16" s="200"/>
      <c r="O16" s="31"/>
      <c r="P16" s="31"/>
      <c r="Q16" s="31"/>
      <c r="R16" s="31"/>
    </row>
    <row r="17" spans="1:18">
      <c r="A17" s="30" t="s">
        <v>139</v>
      </c>
      <c r="B17" s="31">
        <v>1.8</v>
      </c>
      <c r="C17" s="31">
        <v>3</v>
      </c>
      <c r="D17" s="31">
        <v>-0.1</v>
      </c>
      <c r="E17" s="31">
        <v>0.2</v>
      </c>
      <c r="M17" s="200"/>
      <c r="O17" s="31"/>
      <c r="P17" s="31"/>
      <c r="Q17" s="31"/>
      <c r="R17" s="31"/>
    </row>
    <row r="18" spans="1:18">
      <c r="A18" s="30" t="s">
        <v>140</v>
      </c>
      <c r="B18" s="31">
        <v>1.5</v>
      </c>
      <c r="C18" s="31">
        <v>2.5</v>
      </c>
      <c r="D18" s="31">
        <v>-0.4</v>
      </c>
      <c r="E18" s="31">
        <v>-0.5</v>
      </c>
      <c r="F18" s="32" t="s">
        <v>140</v>
      </c>
      <c r="M18" s="200"/>
      <c r="O18" s="31"/>
      <c r="P18" s="31"/>
      <c r="Q18" s="31"/>
      <c r="R18" s="31"/>
    </row>
    <row r="19" spans="1:18">
      <c r="A19" s="30" t="s">
        <v>116</v>
      </c>
      <c r="B19" s="31">
        <v>0.1</v>
      </c>
      <c r="C19" s="31">
        <v>2.6</v>
      </c>
      <c r="D19" s="31">
        <v>-1.9</v>
      </c>
      <c r="E19" s="31">
        <v>-1.5</v>
      </c>
      <c r="H19" s="29" t="str">
        <f>IF(Content!$E$1=1,H21,H22)</f>
        <v xml:space="preserve">Джерело: ДССУ, розрахунки НБУ. </v>
      </c>
      <c r="M19" s="200"/>
      <c r="O19" s="31"/>
      <c r="P19" s="31"/>
      <c r="Q19" s="31"/>
      <c r="R19" s="31"/>
    </row>
    <row r="20" spans="1:18">
      <c r="A20" s="363" t="s">
        <v>141</v>
      </c>
      <c r="B20" s="31">
        <v>0.4</v>
      </c>
      <c r="C20" s="31">
        <v>1.4</v>
      </c>
      <c r="D20" s="31">
        <v>-0.5</v>
      </c>
      <c r="E20" s="31">
        <v>0.2</v>
      </c>
      <c r="H20" s="28"/>
      <c r="M20" s="200"/>
      <c r="O20" s="31"/>
      <c r="P20" s="31"/>
      <c r="Q20" s="31"/>
      <c r="R20" s="31"/>
    </row>
    <row r="21" spans="1:18">
      <c r="A21" s="30" t="s">
        <v>142</v>
      </c>
      <c r="B21" s="31">
        <v>1.6</v>
      </c>
      <c r="C21" s="31">
        <v>1.7</v>
      </c>
      <c r="D21" s="31">
        <v>-1.2</v>
      </c>
      <c r="E21" s="31">
        <v>1.3</v>
      </c>
      <c r="F21" s="32" t="s">
        <v>142</v>
      </c>
      <c r="H21" s="28" t="s">
        <v>52</v>
      </c>
      <c r="M21" s="200"/>
      <c r="O21" s="31"/>
      <c r="P21" s="31"/>
      <c r="Q21" s="31"/>
      <c r="R21" s="31"/>
    </row>
    <row r="22" spans="1:18">
      <c r="B22" s="31"/>
      <c r="C22" s="31"/>
      <c r="D22" s="31"/>
      <c r="E22" s="31"/>
      <c r="H22" s="28" t="s">
        <v>53</v>
      </c>
      <c r="M22" s="200"/>
      <c r="O22" s="31"/>
      <c r="P22" s="31"/>
      <c r="Q22" s="31"/>
      <c r="R22" s="31"/>
    </row>
    <row r="23" spans="1:18">
      <c r="B23" s="31"/>
      <c r="C23" s="31"/>
      <c r="D23" s="31"/>
      <c r="E23" s="31"/>
      <c r="H23" s="29" t="s">
        <v>1</v>
      </c>
      <c r="M23" s="200"/>
      <c r="O23" s="31"/>
      <c r="P23" s="31"/>
      <c r="Q23" s="31"/>
      <c r="R23" s="31"/>
    </row>
    <row r="24" spans="1:18">
      <c r="B24" s="31"/>
      <c r="C24" s="31"/>
      <c r="D24" s="31"/>
      <c r="E24" s="31"/>
      <c r="M24" s="200"/>
      <c r="O24" s="31"/>
      <c r="P24" s="31"/>
      <c r="Q24" s="31"/>
      <c r="R24" s="31"/>
    </row>
    <row r="25" spans="1:18">
      <c r="B25" s="31"/>
      <c r="C25" s="31"/>
      <c r="D25" s="31"/>
      <c r="E25" s="31"/>
      <c r="O25" s="31"/>
      <c r="P25" s="31"/>
      <c r="Q25" s="31"/>
      <c r="R25" s="31"/>
    </row>
    <row r="26" spans="1:18">
      <c r="B26" s="31"/>
      <c r="C26" s="31"/>
      <c r="D26" s="31"/>
      <c r="E26" s="31"/>
      <c r="O26" s="31"/>
      <c r="P26" s="31"/>
      <c r="Q26" s="31"/>
      <c r="R26" s="31"/>
    </row>
    <row r="27" spans="1:18">
      <c r="B27" s="31"/>
      <c r="C27" s="31"/>
      <c r="D27" s="31"/>
      <c r="E27" s="31"/>
      <c r="O27" s="31"/>
      <c r="P27" s="31"/>
      <c r="Q27" s="31"/>
      <c r="R27" s="31"/>
    </row>
    <row r="28" spans="1:18">
      <c r="B28" s="31"/>
      <c r="C28" s="31"/>
      <c r="D28" s="31"/>
      <c r="E28" s="31"/>
      <c r="O28" s="31"/>
      <c r="P28" s="31"/>
      <c r="Q28" s="31"/>
      <c r="R28" s="31"/>
    </row>
    <row r="29" spans="1:18">
      <c r="B29" s="31"/>
      <c r="C29" s="31"/>
      <c r="D29" s="31"/>
      <c r="E29" s="31"/>
      <c r="O29" s="31"/>
      <c r="P29" s="31"/>
      <c r="Q29" s="31"/>
      <c r="R29" s="31"/>
    </row>
    <row r="30" spans="1:18">
      <c r="B30" s="31"/>
      <c r="C30" s="31"/>
      <c r="D30" s="31"/>
      <c r="E30" s="31"/>
      <c r="O30" s="31"/>
      <c r="P30" s="31"/>
      <c r="Q30" s="31"/>
      <c r="R30" s="31"/>
    </row>
    <row r="31" spans="1:18">
      <c r="B31" s="31"/>
      <c r="C31" s="31"/>
      <c r="D31" s="31"/>
      <c r="E31" s="31"/>
      <c r="O31" s="31"/>
      <c r="P31" s="31"/>
      <c r="Q31" s="31"/>
      <c r="R31" s="31"/>
    </row>
    <row r="32" spans="1:18">
      <c r="B32" s="31"/>
      <c r="C32" s="31"/>
      <c r="D32" s="31"/>
      <c r="E32" s="31"/>
      <c r="O32" s="31"/>
      <c r="P32" s="31"/>
      <c r="Q32" s="31"/>
      <c r="R32" s="31"/>
    </row>
    <row r="33" spans="2:18">
      <c r="B33" s="31"/>
      <c r="C33" s="31"/>
      <c r="D33" s="31"/>
      <c r="E33" s="31"/>
      <c r="O33" s="31"/>
      <c r="P33" s="31"/>
      <c r="Q33" s="31"/>
      <c r="R33" s="31"/>
    </row>
    <row r="34" spans="2:18">
      <c r="B34" s="31"/>
      <c r="C34" s="31"/>
      <c r="D34" s="31"/>
      <c r="E34" s="31"/>
      <c r="O34" s="31"/>
      <c r="P34" s="31"/>
      <c r="Q34" s="31"/>
      <c r="R34" s="31"/>
    </row>
    <row r="35" spans="2:18">
      <c r="B35" s="31"/>
      <c r="C35" s="31"/>
      <c r="D35" s="31"/>
      <c r="E35" s="31"/>
      <c r="O35" s="31"/>
      <c r="P35" s="31"/>
      <c r="Q35" s="31"/>
      <c r="R35" s="31"/>
    </row>
    <row r="36" spans="2:18">
      <c r="B36" s="31"/>
      <c r="C36" s="31"/>
      <c r="D36" s="31"/>
      <c r="E36" s="31"/>
      <c r="O36" s="31"/>
      <c r="P36" s="31"/>
      <c r="Q36" s="31"/>
      <c r="R36" s="31"/>
    </row>
    <row r="37" spans="2:18">
      <c r="B37" s="31"/>
      <c r="C37" s="31"/>
      <c r="D37" s="31"/>
      <c r="E37" s="31"/>
    </row>
    <row r="38" spans="2:18">
      <c r="B38" s="31"/>
      <c r="C38" s="31"/>
      <c r="D38" s="31"/>
      <c r="E38" s="31"/>
    </row>
    <row r="39" spans="2:18">
      <c r="B39" s="31"/>
      <c r="C39" s="31"/>
      <c r="D39" s="31"/>
      <c r="E39" s="31"/>
    </row>
    <row r="40" spans="2:18">
      <c r="B40" s="31"/>
      <c r="C40" s="31"/>
      <c r="D40" s="31"/>
      <c r="E40" s="31"/>
    </row>
    <row r="41" spans="2:18">
      <c r="B41" s="31"/>
      <c r="C41" s="31"/>
      <c r="D41" s="31"/>
      <c r="E41" s="31"/>
    </row>
    <row r="42" spans="2:18">
      <c r="B42" s="31"/>
      <c r="C42" s="31"/>
      <c r="D42" s="31"/>
      <c r="E42" s="31"/>
    </row>
    <row r="43" spans="2:18">
      <c r="B43" s="31"/>
      <c r="C43" s="31"/>
      <c r="D43" s="31"/>
      <c r="E43" s="31"/>
    </row>
    <row r="44" spans="2:18">
      <c r="B44" s="31"/>
      <c r="C44" s="31"/>
      <c r="D44" s="31"/>
      <c r="E44" s="31"/>
    </row>
    <row r="45" spans="2:18">
      <c r="B45" s="31"/>
      <c r="C45" s="31"/>
      <c r="D45" s="31"/>
      <c r="E45" s="31"/>
    </row>
    <row r="46" spans="2:18">
      <c r="B46" s="31"/>
      <c r="C46" s="31"/>
      <c r="D46" s="31"/>
      <c r="E46" s="31"/>
    </row>
    <row r="47" spans="2:18">
      <c r="B47" s="31"/>
      <c r="C47" s="31"/>
      <c r="D47" s="31"/>
      <c r="E47" s="31"/>
    </row>
    <row r="48" spans="2:18">
      <c r="B48" s="31"/>
      <c r="C48" s="31"/>
      <c r="D48" s="31"/>
      <c r="E48" s="31"/>
    </row>
    <row r="49" spans="2:5">
      <c r="B49" s="31"/>
      <c r="C49" s="31"/>
      <c r="D49" s="31"/>
      <c r="E49" s="31"/>
    </row>
    <row r="50" spans="2:5">
      <c r="B50" s="31"/>
      <c r="C50" s="31"/>
      <c r="D50" s="31"/>
      <c r="E50" s="31"/>
    </row>
    <row r="51" spans="2:5">
      <c r="B51" s="31"/>
      <c r="C51" s="31"/>
      <c r="D51" s="31"/>
      <c r="E51" s="31"/>
    </row>
    <row r="52" spans="2:5">
      <c r="B52" s="31"/>
      <c r="C52" s="31"/>
      <c r="D52" s="31"/>
      <c r="E52" s="31"/>
    </row>
    <row r="53" spans="2:5">
      <c r="B53" s="31"/>
      <c r="C53" s="31"/>
      <c r="D53" s="31"/>
      <c r="E53" s="31"/>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V63"/>
  <sheetViews>
    <sheetView showGridLines="0" workbookViewId="0">
      <selection activeCell="D42" sqref="D42"/>
    </sheetView>
  </sheetViews>
  <sheetFormatPr defaultColWidth="9.42578125" defaultRowHeight="12.75"/>
  <cols>
    <col min="1" max="2" width="9.42578125" style="277"/>
    <col min="3" max="3" width="6" style="277" bestFit="1" customWidth="1"/>
    <col min="4" max="4" width="18.42578125" style="277" bestFit="1" customWidth="1"/>
    <col min="5" max="5" width="3.42578125" style="277" bestFit="1" customWidth="1"/>
    <col min="6" max="6" width="9.42578125" style="277" bestFit="1" customWidth="1"/>
    <col min="7" max="7" width="3.42578125" style="277" bestFit="1" customWidth="1"/>
    <col min="8" max="8" width="6.42578125" style="277" bestFit="1" customWidth="1"/>
    <col min="9" max="9" width="2" style="277" bestFit="1" customWidth="1"/>
    <col min="10" max="10" width="15.42578125" style="280" customWidth="1"/>
    <col min="11" max="11" width="3.42578125" style="277" bestFit="1" customWidth="1"/>
    <col min="12" max="12" width="5" style="277" bestFit="1" customWidth="1"/>
    <col min="13" max="13" width="3.42578125" style="277" bestFit="1" customWidth="1"/>
    <col min="14" max="14" width="20.42578125" style="277" bestFit="1" customWidth="1"/>
    <col min="15" max="15" width="20.42578125" style="277" customWidth="1"/>
    <col min="16" max="16384" width="9.42578125" style="277"/>
  </cols>
  <sheetData>
    <row r="1" spans="1:22">
      <c r="A1" s="13" t="s">
        <v>67</v>
      </c>
      <c r="C1" s="277" t="str">
        <f>IF(Content!$E$1=1,C2,C3)</f>
        <v>ІСЦ</v>
      </c>
      <c r="D1" s="277" t="str">
        <f>IF(Content!$E$1=1,D2,D3)</f>
        <v>Попередній прогноз</v>
      </c>
      <c r="E1" s="277" t="str">
        <f>IF(Content!$E$1=1,E2,E3)</f>
        <v>Цільовий діапазон</v>
      </c>
      <c r="I1" s="277" t="str">
        <f>IF(Content!$E$1=1,I2,I3)</f>
        <v>Ціль</v>
      </c>
      <c r="K1" s="277" t="str">
        <f>IF(Content!$E$1=1,K2,K3)</f>
        <v>ІСЦ (станом на кінець періоду, % р/р) та інфляційні цілі</v>
      </c>
      <c r="U1" s="280" t="str">
        <f>IF(Content!$E$1=1,U2,U3)</f>
        <v>Прогноз</v>
      </c>
      <c r="V1" s="280" t="str">
        <f>IF(Content!$E$1=1,V2,V3)</f>
        <v>Горизонт монетарної політики</v>
      </c>
    </row>
    <row r="2" spans="1:22" hidden="1">
      <c r="B2" s="278"/>
      <c r="C2" s="277" t="s">
        <v>0</v>
      </c>
      <c r="D2" s="277" t="s">
        <v>173</v>
      </c>
      <c r="E2" s="277" t="s">
        <v>4</v>
      </c>
      <c r="H2" s="279"/>
      <c r="I2" s="279" t="s">
        <v>216</v>
      </c>
      <c r="K2" s="277" t="s">
        <v>414</v>
      </c>
      <c r="U2" s="280" t="s">
        <v>376</v>
      </c>
      <c r="V2" s="280" t="s">
        <v>378</v>
      </c>
    </row>
    <row r="3" spans="1:22" hidden="1">
      <c r="B3" s="278"/>
      <c r="C3" s="277" t="s">
        <v>6</v>
      </c>
      <c r="D3" s="277" t="s">
        <v>171</v>
      </c>
      <c r="E3" s="277" t="s">
        <v>218</v>
      </c>
      <c r="I3" s="277" t="s">
        <v>217</v>
      </c>
      <c r="K3" s="277" t="s">
        <v>494</v>
      </c>
      <c r="U3" s="280" t="s">
        <v>377</v>
      </c>
      <c r="V3" s="280" t="s">
        <v>379</v>
      </c>
    </row>
    <row r="4" spans="1:22">
      <c r="A4" s="280"/>
      <c r="B4" s="278" t="s">
        <v>25</v>
      </c>
      <c r="C4" s="104"/>
      <c r="D4" s="103"/>
      <c r="E4" s="277">
        <v>5.5</v>
      </c>
      <c r="F4" s="277">
        <v>9.5</v>
      </c>
      <c r="G4" s="277">
        <v>4</v>
      </c>
      <c r="H4" s="279"/>
      <c r="K4" s="281"/>
      <c r="L4" s="281"/>
      <c r="M4" s="281"/>
      <c r="N4" s="281"/>
      <c r="O4" s="281"/>
    </row>
    <row r="5" spans="1:22">
      <c r="A5" s="280"/>
      <c r="B5" s="278"/>
      <c r="E5" s="277">
        <v>5.5</v>
      </c>
      <c r="F5" s="277">
        <v>9.5</v>
      </c>
      <c r="G5" s="277">
        <v>4</v>
      </c>
      <c r="K5" s="281"/>
      <c r="L5" s="281"/>
      <c r="M5" s="281"/>
      <c r="N5" s="281"/>
      <c r="O5" s="281"/>
    </row>
    <row r="6" spans="1:22">
      <c r="A6" s="280"/>
      <c r="C6" s="103">
        <v>13.2</v>
      </c>
      <c r="D6" s="103"/>
      <c r="E6" s="277">
        <v>5.5</v>
      </c>
      <c r="F6" s="277">
        <v>9.5</v>
      </c>
      <c r="G6" s="277">
        <v>4</v>
      </c>
      <c r="H6" s="279">
        <v>7.5</v>
      </c>
      <c r="K6" s="281"/>
      <c r="L6" s="281"/>
      <c r="M6" s="281"/>
      <c r="N6" s="281"/>
      <c r="O6" s="281"/>
    </row>
    <row r="7" spans="1:22">
      <c r="A7" s="280"/>
      <c r="B7" s="278" t="s">
        <v>26</v>
      </c>
      <c r="C7" s="103"/>
      <c r="D7" s="103"/>
      <c r="E7" s="277">
        <v>5</v>
      </c>
      <c r="F7" s="277">
        <v>9</v>
      </c>
      <c r="G7" s="277">
        <v>4</v>
      </c>
      <c r="H7" s="279"/>
      <c r="K7" s="281"/>
      <c r="L7" s="281"/>
      <c r="M7" s="281"/>
      <c r="N7" s="281"/>
      <c r="O7" s="281"/>
    </row>
    <row r="8" spans="1:22">
      <c r="A8" s="280" t="s">
        <v>26</v>
      </c>
      <c r="B8" s="278"/>
      <c r="E8" s="277">
        <v>5</v>
      </c>
      <c r="F8" s="277">
        <v>9</v>
      </c>
      <c r="G8" s="277">
        <v>4</v>
      </c>
      <c r="K8" s="281"/>
      <c r="L8" s="281"/>
      <c r="M8" s="281"/>
      <c r="N8" s="281"/>
      <c r="O8" s="281"/>
    </row>
    <row r="9" spans="1:22">
      <c r="A9" s="280"/>
      <c r="C9" s="103">
        <v>9.9</v>
      </c>
      <c r="D9" s="103"/>
      <c r="E9" s="277">
        <v>5</v>
      </c>
      <c r="F9" s="277">
        <v>9</v>
      </c>
      <c r="G9" s="277">
        <v>4</v>
      </c>
      <c r="H9" s="279">
        <v>7</v>
      </c>
      <c r="K9" s="281"/>
      <c r="L9" s="281"/>
      <c r="M9" s="281"/>
      <c r="N9" s="281"/>
      <c r="O9" s="281"/>
    </row>
    <row r="10" spans="1:22">
      <c r="A10" s="280"/>
      <c r="B10" s="278" t="s">
        <v>27</v>
      </c>
      <c r="C10" s="103"/>
      <c r="D10" s="103"/>
      <c r="E10" s="277">
        <v>4.5</v>
      </c>
      <c r="F10" s="277">
        <v>8.5</v>
      </c>
      <c r="G10" s="277">
        <v>4</v>
      </c>
      <c r="H10" s="279"/>
      <c r="K10" s="281"/>
      <c r="L10" s="281"/>
      <c r="M10" s="281"/>
      <c r="N10" s="281"/>
      <c r="O10" s="281"/>
    </row>
    <row r="11" spans="1:22">
      <c r="A11" s="280"/>
      <c r="B11" s="278"/>
      <c r="E11" s="277">
        <v>4.5</v>
      </c>
      <c r="F11" s="277">
        <v>8.5</v>
      </c>
      <c r="G11" s="277">
        <v>4</v>
      </c>
    </row>
    <row r="12" spans="1:22">
      <c r="A12" s="280"/>
      <c r="C12" s="103">
        <v>8.9</v>
      </c>
      <c r="D12" s="103"/>
      <c r="E12" s="277">
        <v>4.5</v>
      </c>
      <c r="F12" s="277">
        <v>8.5</v>
      </c>
      <c r="G12" s="277">
        <v>4</v>
      </c>
      <c r="H12" s="279">
        <v>6.5</v>
      </c>
    </row>
    <row r="13" spans="1:22">
      <c r="A13" s="280"/>
      <c r="B13" s="278" t="s">
        <v>112</v>
      </c>
      <c r="C13" s="103"/>
      <c r="D13" s="103"/>
      <c r="E13" s="277">
        <v>4</v>
      </c>
      <c r="F13" s="277">
        <v>8</v>
      </c>
      <c r="G13" s="277">
        <v>4</v>
      </c>
      <c r="H13" s="279"/>
    </row>
    <row r="14" spans="1:22">
      <c r="A14" s="280" t="s">
        <v>112</v>
      </c>
      <c r="B14" s="278"/>
      <c r="E14" s="277">
        <v>4</v>
      </c>
      <c r="F14" s="277">
        <v>8</v>
      </c>
      <c r="G14" s="277">
        <v>4</v>
      </c>
    </row>
    <row r="15" spans="1:22">
      <c r="A15" s="280"/>
      <c r="C15" s="104">
        <v>9.8000000000000007</v>
      </c>
      <c r="D15" s="104"/>
      <c r="E15" s="277">
        <v>4</v>
      </c>
      <c r="F15" s="277">
        <v>8</v>
      </c>
      <c r="G15" s="277">
        <v>4</v>
      </c>
      <c r="H15" s="279">
        <v>6</v>
      </c>
    </row>
    <row r="16" spans="1:22">
      <c r="A16" s="280"/>
      <c r="B16" s="278" t="s">
        <v>138</v>
      </c>
      <c r="C16" s="104"/>
      <c r="D16" s="104"/>
      <c r="E16" s="277">
        <v>3.75</v>
      </c>
      <c r="F16" s="277">
        <v>7.75</v>
      </c>
      <c r="G16" s="277">
        <v>4</v>
      </c>
      <c r="H16" s="279"/>
    </row>
    <row r="17" spans="1:12">
      <c r="A17" s="280"/>
      <c r="B17" s="278"/>
      <c r="E17" s="277">
        <v>3.75</v>
      </c>
      <c r="F17" s="277">
        <v>7.75</v>
      </c>
      <c r="G17" s="277">
        <v>4</v>
      </c>
    </row>
    <row r="18" spans="1:12">
      <c r="A18" s="280"/>
      <c r="C18" s="103">
        <v>8.6</v>
      </c>
      <c r="D18" s="103"/>
      <c r="E18" s="277">
        <v>3.75</v>
      </c>
      <c r="F18" s="277">
        <v>7.75</v>
      </c>
      <c r="G18" s="277">
        <v>4</v>
      </c>
      <c r="H18" s="279">
        <v>5.75</v>
      </c>
      <c r="K18" s="83" t="str">
        <f>IF(Content!$E$1=1,L28,K19)</f>
        <v>Джерело: ДССУ, розрахунки НБУ.</v>
      </c>
    </row>
    <row r="19" spans="1:12">
      <c r="A19" s="280"/>
      <c r="B19" s="278" t="s">
        <v>139</v>
      </c>
      <c r="C19" s="103"/>
      <c r="D19" s="103"/>
      <c r="E19" s="277">
        <v>3.5</v>
      </c>
      <c r="F19" s="277">
        <v>7.5</v>
      </c>
      <c r="G19" s="277">
        <v>4</v>
      </c>
      <c r="H19" s="279"/>
      <c r="K19" s="2" t="s">
        <v>331</v>
      </c>
    </row>
    <row r="20" spans="1:12">
      <c r="A20" s="280" t="s">
        <v>139</v>
      </c>
      <c r="B20" s="278"/>
      <c r="E20" s="277">
        <v>3.5</v>
      </c>
      <c r="F20" s="277">
        <v>7.5</v>
      </c>
      <c r="G20" s="277">
        <v>4</v>
      </c>
    </row>
    <row r="21" spans="1:12">
      <c r="A21" s="280"/>
      <c r="C21" s="103">
        <v>9</v>
      </c>
      <c r="D21" s="103"/>
      <c r="E21" s="277">
        <v>3.5</v>
      </c>
      <c r="F21" s="277">
        <v>7.5</v>
      </c>
      <c r="G21" s="277">
        <v>4</v>
      </c>
      <c r="H21" s="279">
        <v>5.5</v>
      </c>
    </row>
    <row r="22" spans="1:12">
      <c r="A22" s="280"/>
      <c r="B22" s="278" t="s">
        <v>140</v>
      </c>
      <c r="C22" s="103"/>
      <c r="D22" s="103"/>
      <c r="E22" s="277">
        <v>3.25</v>
      </c>
      <c r="F22" s="277">
        <v>7.25</v>
      </c>
      <c r="G22" s="277">
        <v>4</v>
      </c>
      <c r="H22" s="279"/>
    </row>
    <row r="23" spans="1:12">
      <c r="A23" s="280"/>
      <c r="B23" s="278"/>
      <c r="E23" s="277">
        <v>3.25</v>
      </c>
      <c r="F23" s="277">
        <v>7.25</v>
      </c>
      <c r="G23" s="277">
        <v>4</v>
      </c>
    </row>
    <row r="24" spans="1:12">
      <c r="A24" s="280"/>
      <c r="C24" s="103">
        <v>7.5</v>
      </c>
      <c r="D24" s="103"/>
      <c r="E24" s="277">
        <v>3.25</v>
      </c>
      <c r="F24" s="277">
        <v>7.25</v>
      </c>
      <c r="G24" s="277">
        <v>4</v>
      </c>
      <c r="H24" s="279">
        <v>5.25</v>
      </c>
    </row>
    <row r="25" spans="1:12">
      <c r="A25" s="280"/>
      <c r="B25" s="278" t="s">
        <v>116</v>
      </c>
      <c r="C25" s="103"/>
      <c r="D25" s="103"/>
      <c r="E25" s="277">
        <v>4</v>
      </c>
      <c r="F25" s="277">
        <v>6</v>
      </c>
      <c r="G25" s="277">
        <v>2</v>
      </c>
      <c r="H25" s="279"/>
    </row>
    <row r="26" spans="1:12">
      <c r="A26" s="280" t="s">
        <v>116</v>
      </c>
      <c r="B26" s="278"/>
      <c r="E26" s="277">
        <v>4</v>
      </c>
      <c r="F26" s="277">
        <v>6</v>
      </c>
      <c r="G26" s="277">
        <v>2</v>
      </c>
    </row>
    <row r="27" spans="1:12">
      <c r="A27" s="280"/>
      <c r="C27" s="449">
        <v>4.0999999999999996</v>
      </c>
      <c r="D27" s="449">
        <v>4.0999999999999996</v>
      </c>
      <c r="E27" s="277">
        <v>4</v>
      </c>
      <c r="F27" s="277">
        <v>6</v>
      </c>
      <c r="G27" s="277">
        <v>2</v>
      </c>
      <c r="H27" s="279"/>
      <c r="I27" s="277">
        <v>5</v>
      </c>
    </row>
    <row r="28" spans="1:12">
      <c r="A28" s="280"/>
      <c r="B28" s="278" t="s">
        <v>141</v>
      </c>
      <c r="C28" s="449"/>
      <c r="D28" s="449"/>
      <c r="E28" s="277">
        <v>4</v>
      </c>
      <c r="F28" s="277">
        <v>6</v>
      </c>
      <c r="G28" s="277">
        <v>2</v>
      </c>
      <c r="H28" s="279"/>
      <c r="I28" s="277">
        <v>5</v>
      </c>
      <c r="L28" s="2" t="s">
        <v>28</v>
      </c>
    </row>
    <row r="29" spans="1:12">
      <c r="A29" s="280"/>
      <c r="B29" s="278"/>
      <c r="C29" s="450"/>
      <c r="D29" s="450"/>
      <c r="E29" s="277">
        <v>4</v>
      </c>
      <c r="F29" s="277">
        <v>6</v>
      </c>
      <c r="G29" s="277">
        <v>2</v>
      </c>
      <c r="I29" s="277">
        <v>5</v>
      </c>
    </row>
    <row r="30" spans="1:12">
      <c r="A30" s="280"/>
      <c r="C30" s="451">
        <v>2.2999999999999998</v>
      </c>
      <c r="D30" s="451">
        <v>2.2999999999999998</v>
      </c>
      <c r="E30" s="277">
        <v>4</v>
      </c>
      <c r="F30" s="277">
        <v>6</v>
      </c>
      <c r="G30" s="277">
        <v>2</v>
      </c>
      <c r="H30" s="279"/>
      <c r="I30" s="277">
        <v>5</v>
      </c>
      <c r="J30" s="277"/>
    </row>
    <row r="31" spans="1:12">
      <c r="A31" s="280"/>
      <c r="B31" s="278" t="s">
        <v>142</v>
      </c>
      <c r="C31" s="451"/>
      <c r="D31" s="451"/>
      <c r="E31" s="277">
        <v>4</v>
      </c>
      <c r="F31" s="277">
        <v>6</v>
      </c>
      <c r="G31" s="277">
        <v>2</v>
      </c>
      <c r="H31" s="279"/>
      <c r="I31" s="277">
        <v>5</v>
      </c>
      <c r="J31" s="277"/>
    </row>
    <row r="32" spans="1:12">
      <c r="A32" s="280" t="s">
        <v>142</v>
      </c>
      <c r="B32" s="278"/>
      <c r="C32" s="450"/>
      <c r="D32" s="450"/>
      <c r="E32" s="277">
        <v>4</v>
      </c>
      <c r="F32" s="277">
        <v>6</v>
      </c>
      <c r="G32" s="277">
        <v>2</v>
      </c>
      <c r="I32" s="277">
        <v>5</v>
      </c>
      <c r="J32" s="277"/>
    </row>
    <row r="33" spans="1:10">
      <c r="A33" s="280"/>
      <c r="C33" s="451">
        <v>2.4</v>
      </c>
      <c r="D33" s="451">
        <v>4.8</v>
      </c>
      <c r="E33" s="277">
        <v>4</v>
      </c>
      <c r="F33" s="277">
        <v>6</v>
      </c>
      <c r="G33" s="277">
        <v>2</v>
      </c>
      <c r="H33" s="279"/>
      <c r="I33" s="277">
        <v>5</v>
      </c>
      <c r="J33" s="277"/>
    </row>
    <row r="34" spans="1:10">
      <c r="A34" s="280"/>
      <c r="B34" s="278" t="s">
        <v>143</v>
      </c>
      <c r="C34" s="451"/>
      <c r="D34" s="451"/>
      <c r="E34" s="277">
        <v>4</v>
      </c>
      <c r="F34" s="277">
        <v>6</v>
      </c>
      <c r="G34" s="277">
        <v>2</v>
      </c>
      <c r="H34" s="279"/>
      <c r="I34" s="277">
        <v>5</v>
      </c>
      <c r="J34" s="277"/>
    </row>
    <row r="35" spans="1:10">
      <c r="A35" s="280"/>
      <c r="B35" s="278"/>
      <c r="C35" s="450"/>
      <c r="D35" s="450"/>
      <c r="E35" s="277">
        <v>4</v>
      </c>
      <c r="F35" s="277">
        <v>6</v>
      </c>
      <c r="G35" s="277">
        <v>2</v>
      </c>
      <c r="I35" s="277">
        <v>5</v>
      </c>
      <c r="J35" s="277"/>
    </row>
    <row r="36" spans="1:10">
      <c r="A36" s="280"/>
      <c r="C36" s="451">
        <v>3.1</v>
      </c>
      <c r="D36" s="451">
        <v>5.3</v>
      </c>
      <c r="E36" s="277">
        <v>4</v>
      </c>
      <c r="F36" s="277">
        <v>6</v>
      </c>
      <c r="G36" s="277">
        <v>2</v>
      </c>
      <c r="H36" s="279"/>
      <c r="I36" s="277">
        <v>5</v>
      </c>
      <c r="J36" s="277"/>
    </row>
    <row r="37" spans="1:10">
      <c r="A37" s="280"/>
      <c r="B37" s="278" t="s">
        <v>120</v>
      </c>
      <c r="C37" s="451"/>
      <c r="D37" s="451"/>
      <c r="E37" s="277">
        <v>4</v>
      </c>
      <c r="F37" s="277">
        <v>6</v>
      </c>
      <c r="G37" s="277">
        <v>2</v>
      </c>
      <c r="H37" s="279"/>
      <c r="I37" s="277">
        <v>5</v>
      </c>
      <c r="J37" s="277"/>
    </row>
    <row r="38" spans="1:10">
      <c r="A38" s="280" t="s">
        <v>120</v>
      </c>
      <c r="C38" s="450"/>
      <c r="D38" s="450"/>
      <c r="E38" s="277">
        <v>4</v>
      </c>
      <c r="F38" s="277">
        <v>6</v>
      </c>
      <c r="G38" s="277">
        <v>2</v>
      </c>
      <c r="I38" s="277">
        <v>5</v>
      </c>
      <c r="J38" s="277"/>
    </row>
    <row r="39" spans="1:10">
      <c r="A39" s="280"/>
      <c r="C39" s="449">
        <v>4.7</v>
      </c>
      <c r="D39" s="449">
        <v>6</v>
      </c>
      <c r="E39" s="277">
        <v>4</v>
      </c>
      <c r="F39" s="277">
        <v>6</v>
      </c>
      <c r="G39" s="277">
        <v>2</v>
      </c>
      <c r="I39" s="277">
        <v>5</v>
      </c>
      <c r="J39" s="277"/>
    </row>
    <row r="40" spans="1:10">
      <c r="A40" s="280"/>
      <c r="B40" s="278" t="s">
        <v>231</v>
      </c>
      <c r="C40" s="449"/>
      <c r="D40" s="449"/>
      <c r="E40" s="277">
        <v>4</v>
      </c>
      <c r="F40" s="277">
        <v>6</v>
      </c>
      <c r="G40" s="277">
        <v>2</v>
      </c>
      <c r="H40" s="279"/>
      <c r="I40" s="277">
        <v>5</v>
      </c>
      <c r="J40" s="277"/>
    </row>
    <row r="41" spans="1:10">
      <c r="A41" s="280"/>
      <c r="B41" s="278"/>
      <c r="C41" s="450"/>
      <c r="D41" s="450"/>
      <c r="E41" s="277">
        <v>4</v>
      </c>
      <c r="F41" s="277">
        <v>6</v>
      </c>
      <c r="G41" s="277">
        <v>2</v>
      </c>
      <c r="I41" s="277">
        <v>5</v>
      </c>
      <c r="J41" s="277"/>
    </row>
    <row r="42" spans="1:10">
      <c r="A42" s="280"/>
      <c r="C42" s="451">
        <v>6</v>
      </c>
      <c r="D42" s="451">
        <v>7.3</v>
      </c>
      <c r="E42" s="277">
        <v>4</v>
      </c>
      <c r="F42" s="277">
        <v>6</v>
      </c>
      <c r="G42" s="277">
        <v>2</v>
      </c>
      <c r="H42" s="279"/>
      <c r="I42" s="277">
        <v>5</v>
      </c>
    </row>
    <row r="43" spans="1:10">
      <c r="A43" s="280"/>
      <c r="B43" s="278" t="s">
        <v>232</v>
      </c>
      <c r="C43" s="451"/>
      <c r="D43" s="451"/>
      <c r="E43" s="277">
        <v>4</v>
      </c>
      <c r="F43" s="277">
        <v>6</v>
      </c>
      <c r="G43" s="277">
        <v>2</v>
      </c>
      <c r="H43" s="279"/>
      <c r="I43" s="277">
        <v>5</v>
      </c>
    </row>
    <row r="44" spans="1:10">
      <c r="A44" s="280" t="s">
        <v>232</v>
      </c>
      <c r="B44" s="278"/>
      <c r="C44" s="450"/>
      <c r="D44" s="450"/>
      <c r="E44" s="277">
        <v>4</v>
      </c>
      <c r="F44" s="277">
        <v>6</v>
      </c>
      <c r="G44" s="277">
        <v>2</v>
      </c>
      <c r="I44" s="277">
        <v>5</v>
      </c>
    </row>
    <row r="45" spans="1:10">
      <c r="A45" s="280"/>
      <c r="C45" s="451">
        <v>5.9</v>
      </c>
      <c r="D45" s="451">
        <v>5.3</v>
      </c>
      <c r="E45" s="277">
        <v>4</v>
      </c>
      <c r="F45" s="277">
        <v>6</v>
      </c>
      <c r="G45" s="277">
        <v>2</v>
      </c>
      <c r="H45" s="279"/>
      <c r="I45" s="277">
        <v>5</v>
      </c>
    </row>
    <row r="46" spans="1:10">
      <c r="A46" s="280"/>
      <c r="B46" s="278" t="s">
        <v>233</v>
      </c>
      <c r="C46" s="451"/>
      <c r="D46" s="451"/>
      <c r="E46" s="277">
        <v>4</v>
      </c>
      <c r="F46" s="277">
        <v>6</v>
      </c>
      <c r="G46" s="277">
        <v>2</v>
      </c>
      <c r="H46" s="279"/>
      <c r="I46" s="277">
        <v>5</v>
      </c>
    </row>
    <row r="47" spans="1:10">
      <c r="A47" s="280"/>
      <c r="B47" s="278"/>
      <c r="C47" s="450"/>
      <c r="D47" s="450"/>
      <c r="E47" s="277">
        <v>4</v>
      </c>
      <c r="F47" s="277">
        <v>6</v>
      </c>
      <c r="G47" s="277">
        <v>2</v>
      </c>
      <c r="I47" s="277">
        <v>5</v>
      </c>
    </row>
    <row r="48" spans="1:10">
      <c r="A48" s="280"/>
      <c r="C48" s="451">
        <v>5.7</v>
      </c>
      <c r="D48" s="451">
        <v>5.2</v>
      </c>
      <c r="E48" s="277">
        <v>4</v>
      </c>
      <c r="F48" s="277">
        <v>6</v>
      </c>
      <c r="G48" s="277">
        <v>2</v>
      </c>
      <c r="H48" s="279"/>
      <c r="I48" s="277">
        <v>5</v>
      </c>
    </row>
    <row r="49" spans="1:9">
      <c r="A49" s="280"/>
      <c r="B49" s="278" t="s">
        <v>234</v>
      </c>
      <c r="C49" s="451"/>
      <c r="D49" s="451"/>
      <c r="E49" s="277">
        <v>4</v>
      </c>
      <c r="F49" s="277">
        <v>6</v>
      </c>
      <c r="G49" s="277">
        <v>2</v>
      </c>
      <c r="H49" s="279"/>
      <c r="I49" s="277">
        <v>5</v>
      </c>
    </row>
    <row r="50" spans="1:9">
      <c r="A50" s="280" t="s">
        <v>234</v>
      </c>
      <c r="C50" s="450"/>
      <c r="D50" s="450"/>
      <c r="E50" s="277">
        <v>4</v>
      </c>
      <c r="F50" s="277">
        <v>6</v>
      </c>
      <c r="G50" s="277">
        <v>2</v>
      </c>
      <c r="I50" s="277">
        <v>5</v>
      </c>
    </row>
    <row r="51" spans="1:9">
      <c r="A51" s="280"/>
      <c r="C51" s="449">
        <v>5.5</v>
      </c>
      <c r="D51" s="449">
        <v>5</v>
      </c>
      <c r="E51" s="277">
        <v>4</v>
      </c>
      <c r="F51" s="277">
        <v>6</v>
      </c>
      <c r="G51" s="277">
        <v>2</v>
      </c>
      <c r="I51" s="277">
        <v>5</v>
      </c>
    </row>
    <row r="52" spans="1:9">
      <c r="B52" s="278" t="s">
        <v>534</v>
      </c>
      <c r="C52" s="450"/>
      <c r="D52" s="450"/>
      <c r="E52" s="277">
        <v>4</v>
      </c>
      <c r="F52" s="277">
        <v>6</v>
      </c>
      <c r="G52" s="277">
        <v>2</v>
      </c>
      <c r="I52" s="277">
        <v>5</v>
      </c>
    </row>
    <row r="53" spans="1:9">
      <c r="B53" s="278"/>
      <c r="C53" s="450"/>
      <c r="D53" s="450"/>
      <c r="E53" s="277">
        <v>4</v>
      </c>
      <c r="F53" s="277">
        <v>6</v>
      </c>
      <c r="G53" s="277">
        <v>2</v>
      </c>
      <c r="I53" s="277">
        <v>5</v>
      </c>
    </row>
    <row r="54" spans="1:9">
      <c r="C54" s="450">
        <v>5.3</v>
      </c>
      <c r="D54" s="450">
        <v>5</v>
      </c>
      <c r="E54" s="277">
        <v>4</v>
      </c>
      <c r="F54" s="277">
        <v>6</v>
      </c>
      <c r="G54" s="277">
        <v>2</v>
      </c>
      <c r="I54" s="277">
        <v>5</v>
      </c>
    </row>
    <row r="55" spans="1:9">
      <c r="B55" s="278" t="s">
        <v>535</v>
      </c>
      <c r="C55" s="450"/>
      <c r="D55" s="450"/>
      <c r="E55" s="277">
        <v>4</v>
      </c>
      <c r="F55" s="277">
        <v>6</v>
      </c>
      <c r="G55" s="277">
        <v>2</v>
      </c>
      <c r="I55" s="277">
        <v>5</v>
      </c>
    </row>
    <row r="56" spans="1:9">
      <c r="A56" s="280" t="s">
        <v>535</v>
      </c>
      <c r="B56" s="278"/>
      <c r="C56" s="450"/>
      <c r="D56" s="450"/>
      <c r="E56" s="277">
        <v>4</v>
      </c>
      <c r="F56" s="277">
        <v>6</v>
      </c>
      <c r="G56" s="277">
        <v>2</v>
      </c>
      <c r="I56" s="277">
        <v>5</v>
      </c>
    </row>
    <row r="57" spans="1:9">
      <c r="A57" s="280"/>
      <c r="C57" s="450">
        <v>5.2</v>
      </c>
      <c r="D57" s="450">
        <v>5</v>
      </c>
      <c r="E57" s="277">
        <v>4</v>
      </c>
      <c r="F57" s="277">
        <v>6</v>
      </c>
      <c r="G57" s="277">
        <v>2</v>
      </c>
      <c r="I57" s="277">
        <v>5</v>
      </c>
    </row>
    <row r="58" spans="1:9">
      <c r="A58" s="280"/>
      <c r="B58" s="278" t="s">
        <v>536</v>
      </c>
      <c r="C58" s="450"/>
      <c r="D58" s="450"/>
      <c r="E58" s="277">
        <v>4</v>
      </c>
      <c r="F58" s="277">
        <v>6</v>
      </c>
      <c r="G58" s="277">
        <v>2</v>
      </c>
      <c r="I58" s="277">
        <v>5</v>
      </c>
    </row>
    <row r="59" spans="1:9">
      <c r="A59" s="280"/>
      <c r="B59" s="278"/>
      <c r="C59" s="450"/>
      <c r="D59" s="450"/>
      <c r="E59" s="277">
        <v>4</v>
      </c>
      <c r="F59" s="277">
        <v>6</v>
      </c>
      <c r="G59" s="277">
        <v>2</v>
      </c>
      <c r="I59" s="277">
        <v>5</v>
      </c>
    </row>
    <row r="60" spans="1:9">
      <c r="A60" s="280"/>
      <c r="C60" s="450">
        <v>5.0999999999999996</v>
      </c>
      <c r="D60" s="450">
        <v>5</v>
      </c>
      <c r="E60" s="277">
        <v>4</v>
      </c>
      <c r="F60" s="277">
        <v>6</v>
      </c>
      <c r="G60" s="277">
        <v>2</v>
      </c>
      <c r="I60" s="277">
        <v>5</v>
      </c>
    </row>
    <row r="61" spans="1:9">
      <c r="A61" s="280"/>
      <c r="B61" s="278" t="s">
        <v>537</v>
      </c>
      <c r="C61" s="450"/>
      <c r="D61" s="450"/>
      <c r="E61" s="277">
        <v>4</v>
      </c>
      <c r="F61" s="277">
        <v>6</v>
      </c>
      <c r="G61" s="277">
        <v>2</v>
      </c>
      <c r="I61" s="277">
        <v>5</v>
      </c>
    </row>
    <row r="62" spans="1:9">
      <c r="A62" s="280" t="s">
        <v>537</v>
      </c>
      <c r="C62" s="450"/>
      <c r="D62" s="450"/>
      <c r="E62" s="277">
        <v>4</v>
      </c>
      <c r="F62" s="277">
        <v>6</v>
      </c>
      <c r="G62" s="277">
        <v>2</v>
      </c>
      <c r="I62" s="277">
        <v>5</v>
      </c>
    </row>
    <row r="63" spans="1:9">
      <c r="B63" s="278"/>
      <c r="C63" s="450">
        <v>5</v>
      </c>
      <c r="D63" s="450">
        <v>5</v>
      </c>
      <c r="E63" s="277">
        <v>4</v>
      </c>
      <c r="F63" s="277">
        <v>6</v>
      </c>
      <c r="G63" s="277">
        <v>2</v>
      </c>
      <c r="I63" s="277">
        <v>5</v>
      </c>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33"/>
  <sheetViews>
    <sheetView showGridLines="0" workbookViewId="0">
      <selection activeCell="B14" sqref="B14"/>
    </sheetView>
  </sheetViews>
  <sheetFormatPr defaultColWidth="10.7109375" defaultRowHeight="12.75"/>
  <cols>
    <col min="1" max="16384" width="10.7109375" style="471"/>
  </cols>
  <sheetData>
    <row r="1" spans="1:10">
      <c r="A1" s="156" t="s">
        <v>67</v>
      </c>
      <c r="B1" s="154" t="str">
        <f>IF(Content!$E$1=1,B2,B3)</f>
        <v>Середньомісячні ціни на Brent у грн екв.</v>
      </c>
      <c r="C1" s="154" t="str">
        <f>IF(Content!$E$1=1,C2,C3)</f>
        <v>Споживчі ціни на паливо</v>
      </c>
      <c r="D1" s="154" t="str">
        <f>IF(Content!$E$1=1,D2,D3)</f>
        <v>Ціни у добуванні нафти та природного газу</v>
      </c>
      <c r="E1" s="154" t="str">
        <f>IF(Content!$E$1=1,E2,E3)</f>
        <v>Природний газ</v>
      </c>
      <c r="F1" s="154" t="str">
        <f>IF(Content!$E$1=1,F2,F3)</f>
        <v>Гаряча вода, опалення</v>
      </c>
      <c r="G1" s="470"/>
      <c r="J1" s="154" t="str">
        <f>IF(Content!$E$1=1,J2,J3)</f>
        <v>Ціни на енергетичні ресурси, % р/р</v>
      </c>
    </row>
    <row r="2" spans="1:10" ht="63.75" hidden="1">
      <c r="B2" s="470" t="s">
        <v>1003</v>
      </c>
      <c r="C2" s="470" t="s">
        <v>1004</v>
      </c>
      <c r="D2" s="470" t="s">
        <v>1005</v>
      </c>
      <c r="E2" s="467" t="s">
        <v>370</v>
      </c>
      <c r="F2" s="467" t="s">
        <v>622</v>
      </c>
      <c r="J2" s="471" t="s">
        <v>1644</v>
      </c>
    </row>
    <row r="3" spans="1:10" hidden="1">
      <c r="B3" s="471" t="s">
        <v>1006</v>
      </c>
      <c r="C3" s="471" t="s">
        <v>1007</v>
      </c>
      <c r="D3" s="471" t="s">
        <v>1008</v>
      </c>
      <c r="E3" s="466" t="s">
        <v>371</v>
      </c>
      <c r="F3" s="466" t="s">
        <v>623</v>
      </c>
      <c r="J3" s="471" t="s">
        <v>1645</v>
      </c>
    </row>
    <row r="4" spans="1:10">
      <c r="A4" s="468">
        <v>43101</v>
      </c>
      <c r="B4" s="472">
        <v>31.6</v>
      </c>
      <c r="C4" s="472">
        <v>21.8</v>
      </c>
      <c r="D4" s="471">
        <v>11.1</v>
      </c>
      <c r="E4" s="469">
        <v>1.2</v>
      </c>
      <c r="F4" s="469">
        <v>3.4</v>
      </c>
      <c r="G4" s="28" t="s">
        <v>2</v>
      </c>
    </row>
    <row r="5" spans="1:10">
      <c r="A5" s="468">
        <v>43132</v>
      </c>
      <c r="B5" s="472">
        <v>18.399999999999999</v>
      </c>
      <c r="C5" s="472">
        <v>21.9</v>
      </c>
      <c r="D5" s="471">
        <v>8.1999999999999993</v>
      </c>
      <c r="E5" s="469">
        <v>1.2</v>
      </c>
      <c r="F5" s="469">
        <v>3.4</v>
      </c>
      <c r="G5" s="28"/>
    </row>
    <row r="6" spans="1:10">
      <c r="A6" s="468">
        <v>43160</v>
      </c>
      <c r="B6" s="472">
        <v>24.5</v>
      </c>
      <c r="C6" s="472">
        <v>18.899999999999999</v>
      </c>
      <c r="D6" s="471">
        <v>8.9</v>
      </c>
      <c r="E6" s="469">
        <v>1.2</v>
      </c>
      <c r="F6" s="469">
        <v>3.4</v>
      </c>
      <c r="G6" s="28"/>
    </row>
    <row r="7" spans="1:10">
      <c r="A7" s="468">
        <v>43191</v>
      </c>
      <c r="B7" s="472">
        <v>31.4</v>
      </c>
      <c r="C7" s="472">
        <v>16.7</v>
      </c>
      <c r="D7" s="471">
        <v>8.4</v>
      </c>
      <c r="E7" s="469">
        <v>1.2</v>
      </c>
      <c r="F7" s="469">
        <v>3.5</v>
      </c>
      <c r="G7" s="28"/>
    </row>
    <row r="8" spans="1:10">
      <c r="A8" s="468">
        <v>43221</v>
      </c>
      <c r="B8" s="472">
        <v>49.3</v>
      </c>
      <c r="C8" s="472">
        <v>16.5</v>
      </c>
      <c r="D8" s="471">
        <v>15.2</v>
      </c>
      <c r="E8" s="469">
        <v>0.3</v>
      </c>
      <c r="F8" s="469">
        <v>3.2</v>
      </c>
      <c r="G8" s="28"/>
    </row>
    <row r="9" spans="1:10">
      <c r="A9" s="468">
        <v>43252</v>
      </c>
      <c r="B9" s="472">
        <v>60.9</v>
      </c>
      <c r="C9" s="472">
        <v>18.100000000000001</v>
      </c>
      <c r="D9" s="471">
        <v>18</v>
      </c>
      <c r="E9" s="469">
        <v>0.2</v>
      </c>
      <c r="F9" s="469">
        <v>3.2</v>
      </c>
      <c r="G9" s="28"/>
    </row>
    <row r="10" spans="1:10">
      <c r="A10" s="468">
        <v>43282</v>
      </c>
      <c r="B10" s="472">
        <v>55.4</v>
      </c>
      <c r="C10" s="472">
        <v>19</v>
      </c>
      <c r="D10" s="471">
        <v>18</v>
      </c>
      <c r="E10" s="469">
        <v>0.2</v>
      </c>
      <c r="F10" s="469">
        <v>3.2</v>
      </c>
      <c r="G10" s="28" t="s">
        <v>239</v>
      </c>
    </row>
    <row r="11" spans="1:10">
      <c r="A11" s="468">
        <v>43313</v>
      </c>
      <c r="B11" s="472">
        <v>52.7</v>
      </c>
      <c r="C11" s="472">
        <v>19.7</v>
      </c>
      <c r="D11" s="471">
        <v>16.100000000000001</v>
      </c>
      <c r="E11" s="469">
        <v>0.1</v>
      </c>
      <c r="F11" s="469">
        <v>3.5</v>
      </c>
      <c r="G11" s="28"/>
    </row>
    <row r="12" spans="1:10">
      <c r="A12" s="468">
        <v>43344</v>
      </c>
      <c r="B12" s="472">
        <v>54.4</v>
      </c>
      <c r="C12" s="472">
        <v>22.7</v>
      </c>
      <c r="D12" s="471">
        <v>16</v>
      </c>
      <c r="E12" s="469">
        <v>0</v>
      </c>
      <c r="F12" s="469">
        <v>3.6</v>
      </c>
      <c r="G12" s="28"/>
    </row>
    <row r="13" spans="1:10">
      <c r="A13" s="468">
        <v>43374</v>
      </c>
      <c r="B13" s="472">
        <v>47.4</v>
      </c>
      <c r="C13" s="472">
        <v>24.5</v>
      </c>
      <c r="D13" s="471">
        <v>17</v>
      </c>
      <c r="E13" s="469">
        <v>0</v>
      </c>
      <c r="F13" s="469">
        <v>3.8</v>
      </c>
      <c r="G13" s="28"/>
    </row>
    <row r="14" spans="1:10">
      <c r="A14" s="468">
        <v>43405</v>
      </c>
      <c r="B14" s="472">
        <v>9</v>
      </c>
      <c r="C14" s="472">
        <v>19</v>
      </c>
      <c r="D14" s="471">
        <v>28.9</v>
      </c>
      <c r="E14" s="469">
        <v>22.9</v>
      </c>
      <c r="F14" s="469">
        <v>3.8</v>
      </c>
      <c r="G14" s="28"/>
    </row>
    <row r="15" spans="1:10">
      <c r="A15" s="468">
        <v>43435</v>
      </c>
      <c r="B15" s="472">
        <v>-11.3</v>
      </c>
      <c r="C15" s="472">
        <v>9.1</v>
      </c>
      <c r="D15" s="471">
        <v>24.9</v>
      </c>
      <c r="E15" s="469">
        <v>22.9</v>
      </c>
      <c r="F15" s="469">
        <v>5.2</v>
      </c>
      <c r="G15" s="28"/>
    </row>
    <row r="16" spans="1:10">
      <c r="A16" s="468">
        <v>43466</v>
      </c>
      <c r="B16" s="472">
        <v>-15.8</v>
      </c>
      <c r="C16" s="472">
        <v>-1.9</v>
      </c>
      <c r="D16" s="471">
        <v>17.5</v>
      </c>
      <c r="E16" s="469">
        <v>22.9</v>
      </c>
      <c r="F16" s="469">
        <v>16.600000000000001</v>
      </c>
      <c r="G16" s="28" t="s">
        <v>240</v>
      </c>
    </row>
    <row r="17" spans="1:10">
      <c r="A17" s="468">
        <v>43497</v>
      </c>
      <c r="B17" s="472">
        <v>-1.9</v>
      </c>
      <c r="C17" s="472">
        <v>-5.9</v>
      </c>
      <c r="D17" s="471">
        <v>20.7</v>
      </c>
      <c r="E17" s="469">
        <v>22.9</v>
      </c>
      <c r="F17" s="469">
        <v>18.3</v>
      </c>
      <c r="G17" s="28"/>
    </row>
    <row r="18" spans="1:10">
      <c r="A18" s="468">
        <v>43525</v>
      </c>
      <c r="B18" s="472">
        <v>2.1</v>
      </c>
      <c r="C18" s="472">
        <v>-3.5</v>
      </c>
      <c r="D18" s="471">
        <v>19.7</v>
      </c>
      <c r="E18" s="469">
        <v>22.9</v>
      </c>
      <c r="F18" s="469">
        <v>19.100000000000001</v>
      </c>
      <c r="G18" s="28"/>
    </row>
    <row r="19" spans="1:10">
      <c r="A19" s="468">
        <v>43556</v>
      </c>
      <c r="B19" s="472">
        <v>1.9</v>
      </c>
      <c r="C19" s="472">
        <v>-0.2</v>
      </c>
      <c r="D19" s="471">
        <v>18.7</v>
      </c>
      <c r="E19" s="466">
        <v>22.9</v>
      </c>
      <c r="F19" s="466">
        <v>19.2</v>
      </c>
      <c r="G19" s="28"/>
    </row>
    <row r="20" spans="1:10">
      <c r="A20" s="468">
        <v>43586</v>
      </c>
      <c r="B20" s="472">
        <v>-7.3</v>
      </c>
      <c r="C20" s="472">
        <v>3.1</v>
      </c>
      <c r="D20" s="471">
        <v>13.7</v>
      </c>
      <c r="E20" s="466">
        <v>17.7</v>
      </c>
      <c r="F20" s="466">
        <v>19.600000000000001</v>
      </c>
      <c r="G20" s="28"/>
    </row>
    <row r="21" spans="1:10">
      <c r="A21" s="468">
        <v>43617</v>
      </c>
      <c r="B21" s="472">
        <v>-14.9</v>
      </c>
      <c r="C21" s="472">
        <v>2.6</v>
      </c>
      <c r="D21" s="471">
        <v>13.1</v>
      </c>
      <c r="E21" s="466">
        <v>10.199999999999999</v>
      </c>
      <c r="F21" s="466">
        <v>19.600000000000001</v>
      </c>
      <c r="G21" s="28"/>
    </row>
    <row r="22" spans="1:10">
      <c r="A22" s="468">
        <v>43647</v>
      </c>
      <c r="B22" s="472">
        <v>-16.399999999999999</v>
      </c>
      <c r="C22" s="472">
        <v>-0.4</v>
      </c>
      <c r="D22" s="471">
        <v>-1.2</v>
      </c>
      <c r="E22" s="466">
        <v>-1.3</v>
      </c>
      <c r="F22" s="466">
        <v>19.600000000000001</v>
      </c>
      <c r="G22" s="28" t="s">
        <v>473</v>
      </c>
      <c r="J22" s="154" t="str">
        <f>IF(Content!$E$1=1,J23,J24)</f>
        <v>Джерело: розрахунки НБУ, ДССУ, Refinitiv Datastream.</v>
      </c>
    </row>
    <row r="23" spans="1:10">
      <c r="A23" s="468">
        <v>43678</v>
      </c>
      <c r="B23" s="472">
        <v>-25.6</v>
      </c>
      <c r="C23" s="472">
        <v>-3.2</v>
      </c>
      <c r="D23" s="471">
        <v>-13.3</v>
      </c>
      <c r="E23" s="469">
        <v>-5.7</v>
      </c>
      <c r="F23" s="469">
        <v>19.2</v>
      </c>
      <c r="G23" s="28"/>
      <c r="J23" s="473" t="s">
        <v>1009</v>
      </c>
    </row>
    <row r="24" spans="1:10">
      <c r="A24" s="468">
        <v>43709</v>
      </c>
      <c r="B24" s="472">
        <v>-30.5</v>
      </c>
      <c r="C24" s="472">
        <v>-8.1999999999999993</v>
      </c>
      <c r="D24" s="471">
        <v>-19.5</v>
      </c>
      <c r="E24" s="469">
        <v>-8.5</v>
      </c>
      <c r="F24" s="469">
        <v>19.100000000000001</v>
      </c>
      <c r="G24" s="28"/>
      <c r="J24" s="473" t="s">
        <v>1010</v>
      </c>
    </row>
    <row r="25" spans="1:10">
      <c r="A25" s="468">
        <v>43739</v>
      </c>
      <c r="B25" s="472">
        <v>-35.299999999999997</v>
      </c>
      <c r="C25" s="472">
        <v>-13.5</v>
      </c>
      <c r="D25" s="471">
        <v>-25.2</v>
      </c>
      <c r="E25" s="469">
        <v>-12.5</v>
      </c>
      <c r="F25" s="469">
        <v>19</v>
      </c>
      <c r="G25" s="28"/>
    </row>
    <row r="26" spans="1:10">
      <c r="A26" s="468">
        <v>43770</v>
      </c>
      <c r="B26" s="472">
        <v>-16.100000000000001</v>
      </c>
      <c r="C26" s="472">
        <v>-12.6</v>
      </c>
      <c r="D26" s="471">
        <v>-29.3</v>
      </c>
      <c r="E26" s="469">
        <v>-19.7</v>
      </c>
      <c r="F26" s="469">
        <v>16.8</v>
      </c>
      <c r="G26" s="28"/>
    </row>
    <row r="27" spans="1:10">
      <c r="A27" s="468">
        <v>43800</v>
      </c>
      <c r="B27" s="472">
        <v>-0.8</v>
      </c>
      <c r="C27" s="472">
        <v>-8.1999999999999993</v>
      </c>
      <c r="D27" s="471">
        <v>-32.299999999999997</v>
      </c>
      <c r="E27" s="469">
        <v>-28.7</v>
      </c>
      <c r="F27" s="469">
        <v>14.4</v>
      </c>
      <c r="G27" s="28"/>
    </row>
    <row r="28" spans="1:10">
      <c r="A28" s="468">
        <v>43831</v>
      </c>
      <c r="B28" s="472">
        <v>-6.9</v>
      </c>
      <c r="C28" s="472">
        <v>-6.1</v>
      </c>
      <c r="D28" s="471">
        <v>-20.5</v>
      </c>
      <c r="E28" s="469">
        <v>-21.1</v>
      </c>
      <c r="F28" s="469">
        <v>0.5</v>
      </c>
      <c r="G28" s="28" t="s">
        <v>532</v>
      </c>
    </row>
    <row r="29" spans="1:10">
      <c r="A29" s="468">
        <v>43862</v>
      </c>
      <c r="B29" s="472">
        <v>-22.3</v>
      </c>
      <c r="C29" s="472">
        <v>-6.1</v>
      </c>
      <c r="D29" s="471">
        <v>-25.4</v>
      </c>
      <c r="E29" s="469">
        <v>-31.3</v>
      </c>
      <c r="F29" s="469">
        <v>-2.4</v>
      </c>
      <c r="G29" s="248"/>
    </row>
    <row r="30" spans="1:10">
      <c r="A30" s="468">
        <v>43891</v>
      </c>
      <c r="B30" s="472">
        <v>-51.2</v>
      </c>
      <c r="C30" s="472">
        <v>-7.7</v>
      </c>
      <c r="D30" s="471">
        <v>-33.299999999999997</v>
      </c>
      <c r="E30" s="469">
        <v>-39.200000000000003</v>
      </c>
      <c r="F30" s="469">
        <v>-8.1</v>
      </c>
      <c r="G30" s="28"/>
    </row>
    <row r="31" spans="1:10">
      <c r="A31" s="468">
        <v>43922</v>
      </c>
      <c r="B31" s="472">
        <v>-66.7</v>
      </c>
      <c r="C31" s="472">
        <v>-18.2</v>
      </c>
      <c r="D31" s="471">
        <v>-47.9</v>
      </c>
      <c r="E31" s="469">
        <v>-46.5</v>
      </c>
      <c r="F31" s="469">
        <v>-13.2</v>
      </c>
      <c r="G31" s="248"/>
    </row>
    <row r="32" spans="1:10">
      <c r="A32" s="468">
        <v>43952</v>
      </c>
      <c r="B32" s="472">
        <v>-55.3</v>
      </c>
      <c r="C32" s="472">
        <v>-28.2</v>
      </c>
      <c r="D32" s="471">
        <v>-53.2</v>
      </c>
      <c r="E32" s="469">
        <v>-53.5</v>
      </c>
      <c r="F32" s="469">
        <v>-13.2</v>
      </c>
      <c r="G32" s="248"/>
    </row>
    <row r="33" spans="1:7">
      <c r="A33" s="468">
        <v>43983</v>
      </c>
      <c r="B33" s="472">
        <v>-35.9</v>
      </c>
      <c r="C33" s="472">
        <v>-26.5</v>
      </c>
      <c r="D33" s="471">
        <v>-62.2</v>
      </c>
      <c r="E33" s="469">
        <v>-52.5</v>
      </c>
      <c r="F33" s="469">
        <v>-12.5</v>
      </c>
      <c r="G33" s="28" t="s">
        <v>871</v>
      </c>
    </row>
  </sheetData>
  <conditionalFormatting sqref="A26:A27">
    <cfRule type="expression" dxfId="9" priority="1">
      <formula>$A26&gt;EOMONTH(TODAY(),-1)</formula>
    </cfRule>
  </conditionalFormatting>
  <hyperlinks>
    <hyperlink ref="A1" location="Content!A1" display="&lt;&lt;"/>
  </hyperlinks>
  <pageMargins left="0.75" right="0.75" top="1" bottom="1" header="0.5" footer="0.5"/>
  <pageSetup paperSize="9"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T39"/>
  <sheetViews>
    <sheetView showGridLines="0" workbookViewId="0">
      <selection activeCell="D10" sqref="D10"/>
    </sheetView>
  </sheetViews>
  <sheetFormatPr defaultColWidth="9.42578125" defaultRowHeight="12.75"/>
  <cols>
    <col min="1" max="6" width="9.42578125" style="29"/>
    <col min="7" max="7" width="9.42578125" style="28"/>
    <col min="8" max="16384" width="9.42578125" style="29"/>
  </cols>
  <sheetData>
    <row r="1" spans="1:20">
      <c r="A1" s="13" t="s">
        <v>67</v>
      </c>
      <c r="B1" s="29" t="str">
        <f>IF(Content!$E$1=1,B2,B3)</f>
        <v>Харчова промисловість</v>
      </c>
      <c r="C1" s="29" t="str">
        <f>IF(Content!$E$1=1,C2,C3)</f>
        <v>Індекс цін реалізації продукції с/г</v>
      </c>
      <c r="D1" s="29" t="str">
        <f>IF(Content!$E$1=1,D2,D3)</f>
        <v>Ціни на сирі продукти</v>
      </c>
      <c r="E1" s="29" t="str">
        <f>IF(Content!$E$1=1,E2,E3)</f>
        <v>Ціни на продукти з високим ступенем оброблення</v>
      </c>
      <c r="F1" s="29" t="str">
        <f>IF(Content!$E$1=1,F2,F3)</f>
        <v>Сукупний індекс витрат на виробництво с/г продукції</v>
      </c>
      <c r="G1" s="29"/>
      <c r="J1" s="29" t="str">
        <f>IF(Content!$E$1=1,J2,J3)</f>
        <v>Ціни на сирі продукти, продукти з високим ступенем оброблення, у харчовій промисловості та с/г, % р/р</v>
      </c>
    </row>
    <row r="2" spans="1:20" hidden="1">
      <c r="A2" s="13"/>
      <c r="B2" s="29" t="s">
        <v>60</v>
      </c>
      <c r="C2" s="29" t="s">
        <v>62</v>
      </c>
      <c r="D2" s="29" t="s">
        <v>12</v>
      </c>
      <c r="E2" s="29" t="s">
        <v>63</v>
      </c>
      <c r="F2" s="29" t="s">
        <v>367</v>
      </c>
      <c r="J2" s="29" t="s">
        <v>65</v>
      </c>
    </row>
    <row r="3" spans="1:20" hidden="1">
      <c r="B3" s="29" t="s">
        <v>61</v>
      </c>
      <c r="C3" s="29" t="s">
        <v>479</v>
      </c>
      <c r="D3" s="29" t="s">
        <v>64</v>
      </c>
      <c r="E3" s="29" t="s">
        <v>480</v>
      </c>
      <c r="F3" s="29" t="s">
        <v>481</v>
      </c>
      <c r="J3" s="29" t="s">
        <v>465</v>
      </c>
    </row>
    <row r="4" spans="1:20">
      <c r="A4" s="30">
        <v>43101</v>
      </c>
      <c r="B4" s="31">
        <v>11.9</v>
      </c>
      <c r="C4" s="31">
        <v>11.8</v>
      </c>
      <c r="D4" s="31">
        <v>23.6</v>
      </c>
      <c r="E4" s="31">
        <v>12.8</v>
      </c>
      <c r="F4" s="31">
        <v>16.7</v>
      </c>
      <c r="G4" s="28" t="s">
        <v>2</v>
      </c>
      <c r="Q4" s="31"/>
      <c r="R4" s="31"/>
      <c r="S4" s="31"/>
      <c r="T4" s="31"/>
    </row>
    <row r="5" spans="1:20">
      <c r="A5" s="30">
        <v>43132</v>
      </c>
      <c r="B5" s="31">
        <v>10.9</v>
      </c>
      <c r="C5" s="31">
        <v>10</v>
      </c>
      <c r="D5" s="31">
        <v>22.9</v>
      </c>
      <c r="E5" s="31">
        <v>12.2</v>
      </c>
      <c r="F5" s="31">
        <v>12.6</v>
      </c>
      <c r="Q5" s="31"/>
      <c r="R5" s="31"/>
      <c r="S5" s="31"/>
      <c r="T5" s="31"/>
    </row>
    <row r="6" spans="1:20">
      <c r="A6" s="30">
        <v>43160</v>
      </c>
      <c r="B6" s="31">
        <v>10.3</v>
      </c>
      <c r="C6" s="31">
        <v>12.3</v>
      </c>
      <c r="D6" s="31">
        <v>23.3</v>
      </c>
      <c r="E6" s="31">
        <v>11.8</v>
      </c>
      <c r="F6" s="31">
        <v>12.1</v>
      </c>
      <c r="Q6" s="31"/>
      <c r="R6" s="31"/>
      <c r="S6" s="31"/>
      <c r="T6" s="31"/>
    </row>
    <row r="7" spans="1:20">
      <c r="A7" s="30">
        <v>43191</v>
      </c>
      <c r="B7" s="31">
        <v>10.7</v>
      </c>
      <c r="C7" s="31">
        <v>13.9</v>
      </c>
      <c r="D7" s="31">
        <v>22.6</v>
      </c>
      <c r="E7" s="31">
        <v>11.7</v>
      </c>
      <c r="F7" s="31">
        <v>12.2</v>
      </c>
      <c r="Q7" s="31"/>
      <c r="R7" s="31"/>
      <c r="S7" s="31"/>
      <c r="T7" s="31"/>
    </row>
    <row r="8" spans="1:20">
      <c r="A8" s="30">
        <v>43221</v>
      </c>
      <c r="B8" s="31">
        <v>10</v>
      </c>
      <c r="C8" s="31">
        <v>13.4</v>
      </c>
      <c r="D8" s="31">
        <v>14.5</v>
      </c>
      <c r="E8" s="31">
        <v>11.4</v>
      </c>
      <c r="F8" s="31">
        <v>14.5</v>
      </c>
      <c r="Q8" s="31"/>
      <c r="R8" s="31"/>
      <c r="S8" s="31"/>
      <c r="T8" s="31"/>
    </row>
    <row r="9" spans="1:20">
      <c r="A9" s="30">
        <v>43252</v>
      </c>
      <c r="B9" s="31">
        <v>9.6</v>
      </c>
      <c r="C9" s="31">
        <v>9.6</v>
      </c>
      <c r="D9" s="31">
        <v>5.2</v>
      </c>
      <c r="E9" s="31">
        <v>11.2</v>
      </c>
      <c r="F9" s="31">
        <v>15.2</v>
      </c>
      <c r="Q9" s="31"/>
      <c r="R9" s="31"/>
      <c r="S9" s="31"/>
      <c r="T9" s="31"/>
    </row>
    <row r="10" spans="1:20">
      <c r="A10" s="30">
        <v>43282</v>
      </c>
      <c r="B10" s="31">
        <v>8.4</v>
      </c>
      <c r="C10" s="31">
        <v>7.8</v>
      </c>
      <c r="D10" s="31">
        <v>1</v>
      </c>
      <c r="E10" s="31">
        <v>10.6</v>
      </c>
      <c r="F10" s="31">
        <v>14.5</v>
      </c>
      <c r="G10" s="28" t="s">
        <v>239</v>
      </c>
      <c r="Q10" s="31"/>
      <c r="R10" s="31"/>
      <c r="S10" s="31"/>
      <c r="T10" s="31"/>
    </row>
    <row r="11" spans="1:20">
      <c r="A11" s="30">
        <v>43313</v>
      </c>
      <c r="B11" s="31">
        <v>8.9</v>
      </c>
      <c r="C11" s="31">
        <v>11.2</v>
      </c>
      <c r="D11" s="31">
        <v>1.7</v>
      </c>
      <c r="E11" s="31">
        <v>10.1</v>
      </c>
      <c r="F11" s="31">
        <v>16.899999999999999</v>
      </c>
      <c r="Q11" s="31"/>
      <c r="R11" s="31"/>
      <c r="S11" s="31"/>
      <c r="T11" s="31"/>
    </row>
    <row r="12" spans="1:20">
      <c r="A12" s="30">
        <v>43344</v>
      </c>
      <c r="B12" s="31">
        <v>9.1999999999999993</v>
      </c>
      <c r="C12" s="31">
        <v>11.7</v>
      </c>
      <c r="D12" s="31">
        <v>0.8</v>
      </c>
      <c r="E12" s="31">
        <v>10.1</v>
      </c>
      <c r="F12" s="31">
        <v>16.899999999999999</v>
      </c>
      <c r="Q12" s="31"/>
      <c r="R12" s="31"/>
      <c r="S12" s="31"/>
      <c r="T12" s="31"/>
    </row>
    <row r="13" spans="1:20">
      <c r="A13" s="30">
        <v>43374</v>
      </c>
      <c r="B13" s="29">
        <v>9.5999999999999943</v>
      </c>
      <c r="C13" s="29">
        <v>7.2</v>
      </c>
      <c r="D13" s="29">
        <v>1.6</v>
      </c>
      <c r="E13" s="31">
        <v>10</v>
      </c>
      <c r="F13" s="31">
        <v>15.7</v>
      </c>
      <c r="Q13" s="31"/>
      <c r="R13" s="31"/>
      <c r="S13" s="31"/>
      <c r="T13" s="31"/>
    </row>
    <row r="14" spans="1:20">
      <c r="A14" s="30">
        <v>43405</v>
      </c>
      <c r="B14" s="29">
        <v>8.5999999999999943</v>
      </c>
      <c r="C14" s="29">
        <v>5.4</v>
      </c>
      <c r="D14" s="29">
        <v>2.4</v>
      </c>
      <c r="E14" s="31">
        <v>10</v>
      </c>
      <c r="F14" s="31">
        <v>12.9</v>
      </c>
      <c r="Q14" s="31"/>
      <c r="R14" s="31"/>
      <c r="S14" s="31"/>
      <c r="T14" s="31"/>
    </row>
    <row r="15" spans="1:20">
      <c r="A15" s="30">
        <v>43435</v>
      </c>
      <c r="B15" s="31">
        <v>7</v>
      </c>
      <c r="C15" s="29">
        <v>6</v>
      </c>
      <c r="D15" s="29">
        <v>3.3</v>
      </c>
      <c r="E15" s="29">
        <v>9.6</v>
      </c>
      <c r="F15" s="29">
        <v>7.8</v>
      </c>
      <c r="G15" s="157"/>
      <c r="Q15" s="31"/>
      <c r="R15" s="31"/>
      <c r="S15" s="31"/>
      <c r="T15" s="31"/>
    </row>
    <row r="16" spans="1:20">
      <c r="A16" s="30">
        <v>43466</v>
      </c>
      <c r="B16" s="29">
        <v>6.2999999999999972</v>
      </c>
      <c r="C16" s="29">
        <v>4.4000000000000004</v>
      </c>
      <c r="D16" s="29">
        <v>4</v>
      </c>
      <c r="E16" s="29">
        <v>9.5</v>
      </c>
      <c r="F16" s="29">
        <v>5.7</v>
      </c>
      <c r="G16" s="28" t="s">
        <v>240</v>
      </c>
      <c r="Q16" s="31"/>
      <c r="R16" s="31"/>
      <c r="S16" s="31"/>
      <c r="T16" s="31"/>
    </row>
    <row r="17" spans="1:20">
      <c r="A17" s="30">
        <v>43497</v>
      </c>
      <c r="B17" s="29">
        <v>5</v>
      </c>
      <c r="C17" s="29">
        <v>3.5</v>
      </c>
      <c r="D17" s="29">
        <v>4.5999999999999996</v>
      </c>
      <c r="E17" s="29">
        <v>9.1999999999999993</v>
      </c>
      <c r="F17" s="29">
        <v>5.6</v>
      </c>
      <c r="Q17" s="31"/>
      <c r="R17" s="31"/>
      <c r="S17" s="31"/>
      <c r="T17" s="31"/>
    </row>
    <row r="18" spans="1:20">
      <c r="A18" s="30">
        <v>43525</v>
      </c>
      <c r="B18" s="29">
        <v>4.4000000000000004</v>
      </c>
      <c r="C18" s="29">
        <v>-2.6</v>
      </c>
      <c r="D18" s="29">
        <v>3.6</v>
      </c>
      <c r="E18" s="29">
        <v>8.6999999999999993</v>
      </c>
      <c r="F18" s="29">
        <v>5.4</v>
      </c>
      <c r="Q18" s="31"/>
      <c r="R18" s="31"/>
      <c r="S18" s="31"/>
      <c r="T18" s="31"/>
    </row>
    <row r="19" spans="1:20">
      <c r="A19" s="30">
        <v>43556</v>
      </c>
      <c r="B19" s="29">
        <v>4.7</v>
      </c>
      <c r="C19" s="29">
        <v>-5.6</v>
      </c>
      <c r="D19" s="29">
        <v>5.0999999999999996</v>
      </c>
      <c r="E19" s="29">
        <v>8.4</v>
      </c>
      <c r="F19" s="29">
        <v>4.4000000000000004</v>
      </c>
      <c r="G19" s="157"/>
      <c r="Q19" s="31"/>
      <c r="R19" s="31"/>
      <c r="S19" s="31"/>
      <c r="T19" s="31"/>
    </row>
    <row r="20" spans="1:20">
      <c r="A20" s="30">
        <v>43586</v>
      </c>
      <c r="B20" s="29">
        <v>5</v>
      </c>
      <c r="C20" s="29">
        <v>-6.2</v>
      </c>
      <c r="D20" s="29">
        <v>9.3000000000000007</v>
      </c>
      <c r="E20" s="29">
        <v>8.6999999999999993</v>
      </c>
      <c r="F20" s="29">
        <v>2.1</v>
      </c>
      <c r="G20" s="157"/>
      <c r="J20" s="29" t="str">
        <f>IF(Content!$E$1=1,J21,J22)</f>
        <v>Джерело: ДССУ, розрахунки НБУ.</v>
      </c>
      <c r="Q20" s="31"/>
      <c r="R20" s="31"/>
      <c r="S20" s="31"/>
      <c r="T20" s="31"/>
    </row>
    <row r="21" spans="1:20">
      <c r="A21" s="30">
        <v>43617</v>
      </c>
      <c r="B21" s="29">
        <v>6.2</v>
      </c>
      <c r="C21" s="29">
        <v>-4.7</v>
      </c>
      <c r="D21" s="29">
        <v>7.8</v>
      </c>
      <c r="E21" s="29">
        <v>8.9</v>
      </c>
      <c r="F21" s="29">
        <v>1</v>
      </c>
      <c r="G21" s="157"/>
      <c r="J21" s="28" t="s">
        <v>28</v>
      </c>
      <c r="Q21" s="31"/>
      <c r="R21" s="31"/>
      <c r="S21" s="31"/>
      <c r="T21" s="31"/>
    </row>
    <row r="22" spans="1:20">
      <c r="A22" s="30">
        <v>43647</v>
      </c>
      <c r="B22" s="29">
        <v>6</v>
      </c>
      <c r="C22" s="29">
        <v>-3.3</v>
      </c>
      <c r="D22" s="29">
        <v>10.3</v>
      </c>
      <c r="E22" s="29">
        <v>8.9</v>
      </c>
      <c r="F22" s="29">
        <v>0.6</v>
      </c>
      <c r="G22" s="157" t="s">
        <v>473</v>
      </c>
      <c r="J22" s="28" t="s">
        <v>53</v>
      </c>
      <c r="Q22" s="31"/>
      <c r="R22" s="31"/>
      <c r="S22" s="31"/>
      <c r="T22" s="31"/>
    </row>
    <row r="23" spans="1:20">
      <c r="A23" s="30">
        <v>43678</v>
      </c>
      <c r="B23" s="29">
        <v>4.5999999999999943</v>
      </c>
      <c r="C23" s="29">
        <v>-7.3</v>
      </c>
      <c r="D23" s="29">
        <v>10.9</v>
      </c>
      <c r="E23" s="29">
        <v>8.9</v>
      </c>
      <c r="F23" s="29">
        <v>-2.7</v>
      </c>
      <c r="G23" s="157"/>
      <c r="Q23" s="31"/>
      <c r="R23" s="31"/>
      <c r="S23" s="31"/>
      <c r="T23" s="31"/>
    </row>
    <row r="24" spans="1:20">
      <c r="A24" s="30">
        <v>43709</v>
      </c>
      <c r="B24" s="29">
        <v>3.0999999999999943</v>
      </c>
      <c r="C24" s="29">
        <v>-14.1</v>
      </c>
      <c r="D24" s="29">
        <v>8.6</v>
      </c>
      <c r="E24" s="29">
        <v>8.4</v>
      </c>
      <c r="F24" s="29">
        <v>-5.0999999999999996</v>
      </c>
      <c r="G24" s="157"/>
      <c r="Q24" s="31"/>
      <c r="R24" s="31"/>
      <c r="S24" s="31"/>
      <c r="T24" s="31"/>
    </row>
    <row r="25" spans="1:20">
      <c r="A25" s="30">
        <v>43739</v>
      </c>
      <c r="B25" s="29">
        <v>1.2000000000000028</v>
      </c>
      <c r="C25" s="29">
        <v>-12.1</v>
      </c>
      <c r="D25" s="29">
        <v>8.8000000000000007</v>
      </c>
      <c r="E25" s="29">
        <v>7.4</v>
      </c>
      <c r="F25" s="29">
        <v>-8.1</v>
      </c>
      <c r="Q25" s="31"/>
      <c r="R25" s="31"/>
      <c r="S25" s="31"/>
      <c r="T25" s="31"/>
    </row>
    <row r="26" spans="1:20">
      <c r="A26" s="30">
        <v>43770</v>
      </c>
      <c r="B26" s="29">
        <v>0.70000000000000284</v>
      </c>
      <c r="C26" s="29">
        <v>-11.9</v>
      </c>
      <c r="D26" s="29">
        <v>7</v>
      </c>
      <c r="E26" s="29">
        <v>6.1</v>
      </c>
      <c r="F26" s="29">
        <v>-8.1999999999999993</v>
      </c>
      <c r="Q26" s="31"/>
      <c r="R26" s="31"/>
      <c r="S26" s="31"/>
      <c r="T26" s="31"/>
    </row>
    <row r="27" spans="1:20">
      <c r="A27" s="30">
        <v>43800</v>
      </c>
      <c r="B27" s="29">
        <v>1.7999999999999972</v>
      </c>
      <c r="C27" s="29">
        <v>-12.4</v>
      </c>
      <c r="D27" s="29">
        <v>3.9</v>
      </c>
      <c r="E27" s="29">
        <v>5.3</v>
      </c>
      <c r="F27" s="29">
        <v>-6.6</v>
      </c>
      <c r="Q27" s="31"/>
      <c r="R27" s="31"/>
      <c r="S27" s="31"/>
      <c r="T27" s="31"/>
    </row>
    <row r="28" spans="1:20">
      <c r="A28" s="30">
        <v>43831</v>
      </c>
      <c r="B28" s="29">
        <v>0.90000000000000568</v>
      </c>
      <c r="C28" s="29">
        <v>-11.9</v>
      </c>
      <c r="D28" s="29">
        <v>1.1000000000000001</v>
      </c>
      <c r="E28" s="29">
        <v>4.5999999999999996</v>
      </c>
      <c r="F28" s="29">
        <v>-7.1</v>
      </c>
      <c r="G28" s="310" t="s">
        <v>532</v>
      </c>
      <c r="Q28" s="31"/>
      <c r="R28" s="31"/>
      <c r="S28" s="31"/>
      <c r="T28" s="31"/>
    </row>
    <row r="29" spans="1:20">
      <c r="A29" s="30">
        <v>43862</v>
      </c>
      <c r="B29" s="29">
        <v>2.5</v>
      </c>
      <c r="C29" s="29">
        <v>-7.3</v>
      </c>
      <c r="D29" s="29">
        <v>-1.3</v>
      </c>
      <c r="E29" s="29">
        <v>4.0999999999999996</v>
      </c>
      <c r="F29" s="29">
        <v>-7.1</v>
      </c>
      <c r="Q29" s="31"/>
      <c r="R29" s="31"/>
      <c r="S29" s="31"/>
      <c r="T29" s="31"/>
    </row>
    <row r="30" spans="1:20">
      <c r="A30" s="30">
        <v>43891</v>
      </c>
      <c r="B30" s="29">
        <v>4.2000000000000028</v>
      </c>
      <c r="C30" s="29">
        <v>-3.2</v>
      </c>
      <c r="D30" s="29">
        <v>-1</v>
      </c>
      <c r="E30" s="29">
        <v>3.9</v>
      </c>
      <c r="F30" s="29">
        <v>-7.6</v>
      </c>
      <c r="G30" s="310"/>
      <c r="Q30" s="31"/>
      <c r="R30" s="31"/>
      <c r="S30" s="31"/>
      <c r="T30" s="31"/>
    </row>
    <row r="31" spans="1:20">
      <c r="A31" s="30">
        <v>43922</v>
      </c>
      <c r="B31" s="29">
        <v>5.8</v>
      </c>
      <c r="C31" s="29">
        <v>9.1</v>
      </c>
      <c r="D31" s="29">
        <v>0.8</v>
      </c>
      <c r="E31" s="29">
        <v>3.9</v>
      </c>
      <c r="F31" s="29">
        <v>-6</v>
      </c>
      <c r="Q31" s="31"/>
      <c r="R31" s="31"/>
      <c r="S31" s="31"/>
      <c r="T31" s="31"/>
    </row>
    <row r="32" spans="1:20">
      <c r="A32" s="30">
        <v>43952</v>
      </c>
      <c r="B32" s="29">
        <v>6.2</v>
      </c>
      <c r="C32" s="29">
        <v>7.6</v>
      </c>
      <c r="D32" s="29">
        <v>1.5</v>
      </c>
      <c r="E32" s="29">
        <v>3.8</v>
      </c>
      <c r="F32" s="29">
        <v>-6.2</v>
      </c>
      <c r="Q32" s="31"/>
      <c r="R32" s="31"/>
      <c r="S32" s="31"/>
      <c r="T32" s="31"/>
    </row>
    <row r="33" spans="1:20">
      <c r="A33" s="30">
        <v>43983</v>
      </c>
      <c r="B33" s="29">
        <v>6.1</v>
      </c>
      <c r="C33" s="29">
        <v>11</v>
      </c>
      <c r="D33" s="29">
        <v>5</v>
      </c>
      <c r="E33" s="29">
        <v>3.7</v>
      </c>
      <c r="G33" s="310" t="s">
        <v>871</v>
      </c>
      <c r="Q33" s="31"/>
      <c r="R33" s="31"/>
      <c r="S33" s="31"/>
      <c r="T33" s="31"/>
    </row>
    <row r="34" spans="1:20">
      <c r="A34" s="30"/>
      <c r="G34" s="310"/>
      <c r="Q34" s="31"/>
      <c r="R34" s="31"/>
      <c r="S34" s="31"/>
      <c r="T34" s="31"/>
    </row>
    <row r="35" spans="1:20">
      <c r="A35" s="30"/>
      <c r="Q35" s="31"/>
      <c r="R35" s="31"/>
      <c r="S35" s="31"/>
      <c r="T35" s="31"/>
    </row>
    <row r="36" spans="1:20">
      <c r="A36" s="30"/>
      <c r="Q36" s="31"/>
      <c r="R36" s="31"/>
      <c r="S36" s="31"/>
      <c r="T36" s="31"/>
    </row>
    <row r="37" spans="1:20">
      <c r="A37" s="30"/>
    </row>
    <row r="38" spans="1:20">
      <c r="A38" s="30"/>
    </row>
    <row r="39" spans="1:20">
      <c r="A39" s="30"/>
      <c r="G39" s="310"/>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B14" sqref="B14"/>
    </sheetView>
  </sheetViews>
  <sheetFormatPr defaultColWidth="9.42578125" defaultRowHeight="12.75"/>
  <cols>
    <col min="1" max="16384" width="9.42578125" style="231"/>
  </cols>
  <sheetData>
    <row r="1" spans="1:8">
      <c r="A1" s="13" t="s">
        <v>67</v>
      </c>
      <c r="B1" s="29" t="str">
        <f>IF(Content!$E$1=1,B2,B3)</f>
        <v>Дефлятор ВВП*</v>
      </c>
      <c r="C1" s="29" t="str">
        <f>IF(Content!$E$1=1,C2,C3)</f>
        <v>Промисловість</v>
      </c>
      <c r="D1" s="29" t="str">
        <f>IF(Content!$E$1=1,D2,D3)</f>
        <v>Промисловість (реалізація за межі України)</v>
      </c>
      <c r="E1" s="29" t="str">
        <f>IF(Content!$E$1=1,E2,E3)</f>
        <v>Будівельно-монтажні роботи**</v>
      </c>
      <c r="F1" s="29" t="str">
        <f>IF(Content!$E$1=1,F2,F3)</f>
        <v>Сільське господарство</v>
      </c>
      <c r="H1" s="29" t="str">
        <f>IF(Content!$E$1=1,H2,H3)</f>
        <v>Інші виміри інфляції, у середньому за квартал, % р/р</v>
      </c>
    </row>
    <row r="2" spans="1:8" hidden="1">
      <c r="B2" s="231" t="s">
        <v>66</v>
      </c>
      <c r="C2" s="231" t="s">
        <v>90</v>
      </c>
      <c r="D2" s="364" t="s">
        <v>775</v>
      </c>
      <c r="E2" s="364" t="s">
        <v>624</v>
      </c>
      <c r="F2" s="364" t="s">
        <v>91</v>
      </c>
      <c r="H2" s="231" t="s">
        <v>368</v>
      </c>
    </row>
    <row r="3" spans="1:8" hidden="1">
      <c r="B3" s="231" t="s">
        <v>392</v>
      </c>
      <c r="C3" s="231" t="s">
        <v>93</v>
      </c>
      <c r="D3" s="231" t="s">
        <v>440</v>
      </c>
      <c r="E3" s="364" t="s">
        <v>625</v>
      </c>
      <c r="F3" s="364" t="s">
        <v>92</v>
      </c>
      <c r="H3" s="231" t="s">
        <v>466</v>
      </c>
    </row>
    <row r="4" spans="1:8">
      <c r="A4" s="231" t="s">
        <v>17</v>
      </c>
      <c r="B4" s="231">
        <v>20.7</v>
      </c>
      <c r="C4" s="231">
        <v>16.099999999999994</v>
      </c>
      <c r="E4" s="231">
        <v>12.5</v>
      </c>
      <c r="F4" s="231">
        <v>12.8</v>
      </c>
      <c r="G4" s="233" t="s">
        <v>17</v>
      </c>
    </row>
    <row r="5" spans="1:8">
      <c r="A5" s="231" t="s">
        <v>18</v>
      </c>
      <c r="B5" s="231">
        <v>15.2</v>
      </c>
      <c r="C5" s="231">
        <v>14.099999999999994</v>
      </c>
      <c r="E5" s="231">
        <v>7.5</v>
      </c>
      <c r="F5" s="231">
        <v>3.8</v>
      </c>
      <c r="G5" s="233"/>
    </row>
    <row r="6" spans="1:8">
      <c r="A6" s="231" t="s">
        <v>19</v>
      </c>
      <c r="B6" s="231">
        <v>15.4</v>
      </c>
      <c r="C6" s="231">
        <v>18.900000000000006</v>
      </c>
      <c r="E6" s="231">
        <v>8.1</v>
      </c>
      <c r="F6" s="231">
        <v>9.5</v>
      </c>
      <c r="G6" s="233" t="s">
        <v>19</v>
      </c>
    </row>
    <row r="7" spans="1:8">
      <c r="A7" s="231" t="s">
        <v>20</v>
      </c>
      <c r="B7" s="231">
        <v>17.5</v>
      </c>
      <c r="C7" s="231">
        <v>32.300000000000011</v>
      </c>
      <c r="E7" s="231">
        <v>9</v>
      </c>
      <c r="F7" s="231">
        <v>9.6999999999999993</v>
      </c>
      <c r="G7" s="233"/>
    </row>
    <row r="8" spans="1:8">
      <c r="A8" s="231" t="s">
        <v>21</v>
      </c>
      <c r="B8" s="231">
        <v>26.8</v>
      </c>
      <c r="C8" s="231">
        <v>38</v>
      </c>
      <c r="E8" s="231">
        <v>12.799999999999997</v>
      </c>
      <c r="F8" s="231">
        <v>11</v>
      </c>
      <c r="G8" s="233" t="s">
        <v>21</v>
      </c>
    </row>
    <row r="9" spans="1:8">
      <c r="A9" s="231" t="s">
        <v>22</v>
      </c>
      <c r="B9" s="231">
        <v>21</v>
      </c>
      <c r="C9" s="231">
        <v>29.599999999999994</v>
      </c>
      <c r="E9" s="231">
        <v>12</v>
      </c>
      <c r="F9" s="231">
        <v>9.6</v>
      </c>
      <c r="G9" s="233"/>
    </row>
    <row r="10" spans="1:8">
      <c r="A10" s="231" t="s">
        <v>23</v>
      </c>
      <c r="B10" s="231">
        <v>21.3</v>
      </c>
      <c r="C10" s="231">
        <v>23.099999999999994</v>
      </c>
      <c r="E10" s="231">
        <v>13.299999999999997</v>
      </c>
      <c r="F10" s="231">
        <v>10.8</v>
      </c>
      <c r="G10" s="233" t="s">
        <v>23</v>
      </c>
    </row>
    <row r="11" spans="1:8">
      <c r="A11" s="231" t="s">
        <v>24</v>
      </c>
      <c r="B11" s="231">
        <v>20.7</v>
      </c>
      <c r="C11" s="231">
        <v>17.900000000000006</v>
      </c>
      <c r="E11" s="231">
        <v>15.299999999999997</v>
      </c>
      <c r="F11" s="231">
        <v>12.6</v>
      </c>
      <c r="G11" s="233"/>
    </row>
    <row r="12" spans="1:8">
      <c r="A12" s="231" t="s">
        <v>25</v>
      </c>
      <c r="B12" s="231">
        <v>15.1</v>
      </c>
      <c r="C12" s="231">
        <v>19.100000000000001</v>
      </c>
      <c r="D12" s="231">
        <v>11.7</v>
      </c>
      <c r="E12" s="231">
        <v>22.799999999999997</v>
      </c>
      <c r="F12" s="231">
        <v>11.4</v>
      </c>
      <c r="G12" s="233" t="s">
        <v>25</v>
      </c>
    </row>
    <row r="13" spans="1:8">
      <c r="A13" s="231" t="s">
        <v>26</v>
      </c>
      <c r="B13" s="231">
        <v>17.2</v>
      </c>
      <c r="C13" s="231">
        <v>16.3</v>
      </c>
      <c r="D13" s="231">
        <v>9.1</v>
      </c>
      <c r="E13" s="231">
        <v>25</v>
      </c>
      <c r="F13" s="231">
        <v>12.599999999999994</v>
      </c>
      <c r="G13" s="233"/>
    </row>
    <row r="14" spans="1:8">
      <c r="A14" s="231" t="s">
        <v>27</v>
      </c>
      <c r="B14" s="231">
        <v>16.2</v>
      </c>
      <c r="C14" s="231">
        <v>18.8</v>
      </c>
      <c r="D14" s="231">
        <v>12.8</v>
      </c>
      <c r="E14" s="231">
        <v>23.5</v>
      </c>
      <c r="F14" s="231">
        <v>10.400000000000006</v>
      </c>
      <c r="G14" s="233" t="s">
        <v>27</v>
      </c>
    </row>
    <row r="15" spans="1:8">
      <c r="A15" s="231" t="s">
        <v>112</v>
      </c>
      <c r="B15" s="231">
        <v>13.5</v>
      </c>
      <c r="C15" s="231">
        <v>15.7</v>
      </c>
      <c r="D15" s="231">
        <v>7.5</v>
      </c>
      <c r="E15" s="231">
        <v>21</v>
      </c>
      <c r="F15" s="231">
        <v>6.2000000000000028</v>
      </c>
      <c r="G15" s="233"/>
    </row>
    <row r="16" spans="1:8">
      <c r="A16" s="231" t="s">
        <v>138</v>
      </c>
      <c r="B16" s="231">
        <v>12.2</v>
      </c>
      <c r="C16" s="231">
        <v>9.8000000000000007</v>
      </c>
      <c r="D16" s="231">
        <v>-0.3</v>
      </c>
      <c r="E16" s="231">
        <v>12.1</v>
      </c>
      <c r="F16" s="231">
        <v>1.3</v>
      </c>
      <c r="G16" s="233" t="s">
        <v>138</v>
      </c>
    </row>
    <row r="17" spans="1:8">
      <c r="A17" s="231" t="s">
        <v>139</v>
      </c>
      <c r="B17" s="231">
        <v>9.9</v>
      </c>
      <c r="C17" s="231">
        <v>6.8</v>
      </c>
      <c r="D17" s="231">
        <v>2.9</v>
      </c>
      <c r="E17" s="231">
        <v>6.9</v>
      </c>
      <c r="F17" s="231">
        <v>-5.5</v>
      </c>
      <c r="G17" s="233"/>
    </row>
    <row r="18" spans="1:8">
      <c r="A18" s="231" t="s">
        <v>140</v>
      </c>
      <c r="B18" s="231">
        <v>7.6</v>
      </c>
      <c r="C18" s="231">
        <v>4.3</v>
      </c>
      <c r="D18" s="231">
        <v>-0.9</v>
      </c>
      <c r="E18" s="231">
        <v>4.5999999999999996</v>
      </c>
      <c r="F18" s="231">
        <v>-8.8000000000000007</v>
      </c>
      <c r="G18" s="233" t="s">
        <v>140</v>
      </c>
    </row>
    <row r="19" spans="1:8">
      <c r="A19" s="231" t="s">
        <v>116</v>
      </c>
      <c r="B19" s="231">
        <v>4.7</v>
      </c>
      <c r="C19" s="231">
        <v>-4</v>
      </c>
      <c r="D19" s="231">
        <v>-13.4</v>
      </c>
      <c r="E19" s="231">
        <v>1.1000000000000001</v>
      </c>
      <c r="F19" s="362">
        <v>-12.1</v>
      </c>
      <c r="G19" s="233"/>
    </row>
    <row r="20" spans="1:8">
      <c r="A20" s="364" t="s">
        <v>141</v>
      </c>
      <c r="B20" s="231">
        <v>5.0999999999999996</v>
      </c>
      <c r="C20" s="231">
        <v>-5.6</v>
      </c>
      <c r="D20" s="231">
        <v>-7.3</v>
      </c>
      <c r="E20" s="231">
        <v>1.3</v>
      </c>
      <c r="F20" s="362">
        <v>-7.3</v>
      </c>
      <c r="G20" s="233"/>
    </row>
    <row r="21" spans="1:8">
      <c r="A21" s="231" t="s">
        <v>142</v>
      </c>
      <c r="B21" s="474">
        <v>4.0999999999999996</v>
      </c>
      <c r="C21" s="231">
        <v>-4.0999999999999996</v>
      </c>
      <c r="D21" s="231">
        <v>-3.7</v>
      </c>
      <c r="E21" s="231">
        <v>1</v>
      </c>
      <c r="F21" s="231">
        <v>9.1</v>
      </c>
      <c r="G21" s="233" t="s">
        <v>142</v>
      </c>
      <c r="H21" s="29" t="str">
        <f>IF(Content!$E$1=1,H25,H29)</f>
        <v>* Дані за II квартал 2020 року – за оцінками НБУ.</v>
      </c>
    </row>
    <row r="22" spans="1:8">
      <c r="H22" s="29" t="str">
        <f>IF(Content!$E$1=1,H26,H31)</f>
        <v>** Для II кварталу 2020 року дані за два місяці.</v>
      </c>
    </row>
    <row r="23" spans="1:8">
      <c r="H23" s="29" t="str">
        <f>IF(Content!$E$1=1,H28,H32)</f>
        <v>Джерело: ДССУ.</v>
      </c>
    </row>
    <row r="25" spans="1:8">
      <c r="H25" s="233" t="s">
        <v>1011</v>
      </c>
    </row>
    <row r="26" spans="1:8">
      <c r="H26" s="233" t="s">
        <v>1012</v>
      </c>
    </row>
    <row r="27" spans="1:8">
      <c r="H27" s="233"/>
    </row>
    <row r="28" spans="1:8">
      <c r="H28" s="233" t="s">
        <v>10</v>
      </c>
    </row>
    <row r="29" spans="1:8">
      <c r="H29" s="233" t="s">
        <v>1013</v>
      </c>
    </row>
    <row r="30" spans="1:8">
      <c r="H30" s="233"/>
    </row>
    <row r="31" spans="1:8">
      <c r="H31" s="233" t="s">
        <v>1014</v>
      </c>
    </row>
    <row r="32" spans="1:8">
      <c r="H32" s="233" t="s">
        <v>11</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tabColor theme="2" tint="0.39997558519241921"/>
  </sheetPr>
  <dimension ref="A1:BG39"/>
  <sheetViews>
    <sheetView showGridLines="0" zoomScale="110" zoomScaleNormal="110" zoomScalePageLayoutView="125" workbookViewId="0">
      <pane xSplit="2" ySplit="1" topLeftCell="D4" activePane="bottomRight" state="frozen"/>
      <selection activeCell="I4" sqref="I4:I33"/>
      <selection pane="topRight" activeCell="I4" sqref="I4:I33"/>
      <selection pane="bottomLeft" activeCell="I4" sqref="I4:I33"/>
      <selection pane="bottomRight"/>
    </sheetView>
  </sheetViews>
  <sheetFormatPr defaultColWidth="9.42578125" defaultRowHeight="10.5"/>
  <cols>
    <col min="1" max="1" width="4" style="476" customWidth="1"/>
    <col min="2" max="3" width="26.42578125" style="477" hidden="1" customWidth="1"/>
    <col min="4" max="4" width="32.42578125" style="477" customWidth="1"/>
    <col min="5" max="29" width="0.42578125" style="475" customWidth="1"/>
    <col min="30" max="40" width="0.42578125" style="476" customWidth="1"/>
    <col min="41" max="41" width="0.42578125" style="475" customWidth="1"/>
    <col min="42" max="55" width="0.42578125" style="476" customWidth="1"/>
    <col min="56" max="16384" width="9.42578125" style="476"/>
  </cols>
  <sheetData>
    <row r="1" spans="1:59" ht="12.75">
      <c r="A1" s="13" t="s">
        <v>67</v>
      </c>
      <c r="B1" s="440" t="s">
        <v>438</v>
      </c>
      <c r="C1" s="440" t="s">
        <v>464</v>
      </c>
      <c r="D1" s="440" t="str">
        <f>IF(Content!$E$1=1,B1,C1)</f>
        <v>Теплова карта нормалізованих річних змін цін на послуги*, %</v>
      </c>
      <c r="AW1" s="476">
        <v>3</v>
      </c>
      <c r="AY1" s="476">
        <v>3</v>
      </c>
    </row>
    <row r="2" spans="1:59" ht="11.1" customHeight="1">
      <c r="D2" s="478"/>
      <c r="E2" s="798" t="s">
        <v>583</v>
      </c>
      <c r="F2" s="798"/>
      <c r="G2" s="798"/>
      <c r="H2" s="798"/>
      <c r="I2" s="798"/>
      <c r="J2" s="798"/>
      <c r="K2" s="798"/>
      <c r="L2" s="798"/>
      <c r="M2" s="798"/>
      <c r="N2" s="798"/>
      <c r="O2" s="798"/>
      <c r="P2" s="798"/>
      <c r="Q2" s="798" t="s">
        <v>578</v>
      </c>
      <c r="R2" s="798"/>
      <c r="S2" s="798"/>
      <c r="T2" s="798"/>
      <c r="U2" s="798"/>
      <c r="V2" s="798"/>
      <c r="W2" s="798"/>
      <c r="X2" s="798"/>
      <c r="Y2" s="798"/>
      <c r="Z2" s="798"/>
      <c r="AA2" s="798"/>
      <c r="AB2" s="798"/>
      <c r="AC2" s="798">
        <v>2019</v>
      </c>
      <c r="AD2" s="798"/>
      <c r="AE2" s="798"/>
      <c r="AF2" s="798"/>
      <c r="AG2" s="798"/>
      <c r="AH2" s="798"/>
      <c r="AI2" s="798"/>
      <c r="AJ2" s="798"/>
      <c r="AK2" s="798"/>
      <c r="AL2" s="798"/>
      <c r="AM2" s="798"/>
      <c r="AN2" s="798"/>
      <c r="AO2" s="799" t="s">
        <v>621</v>
      </c>
      <c r="AP2" s="799"/>
      <c r="AQ2" s="799"/>
      <c r="AR2" s="799"/>
      <c r="AS2" s="799"/>
      <c r="AT2" s="799"/>
      <c r="AU2" s="799"/>
      <c r="AV2" s="479"/>
      <c r="AW2" s="479"/>
      <c r="AX2" s="479"/>
      <c r="AY2" s="479"/>
      <c r="AZ2" s="479"/>
      <c r="BA2" s="480"/>
      <c r="BB2" s="480"/>
      <c r="BC2" s="480"/>
      <c r="BD2" s="480"/>
      <c r="BE2" s="796"/>
      <c r="BF2" s="796"/>
      <c r="BG2" s="796"/>
    </row>
    <row r="3" spans="1:59" ht="12.75">
      <c r="B3" s="440" t="s">
        <v>359</v>
      </c>
      <c r="C3" s="440" t="s">
        <v>365</v>
      </c>
      <c r="D3" s="481" t="str">
        <f>IF(Content!$E$1=1,B3,C3)</f>
        <v>Ринкові послуги</v>
      </c>
      <c r="E3" s="482">
        <v>-1.379</v>
      </c>
      <c r="F3" s="483">
        <v>-1.21</v>
      </c>
      <c r="G3" s="483">
        <v>-0.98399999999999999</v>
      </c>
      <c r="H3" s="483">
        <v>-0.75700000000000001</v>
      </c>
      <c r="I3" s="483">
        <v>-0.60299999999999998</v>
      </c>
      <c r="J3" s="483">
        <v>-0.316</v>
      </c>
      <c r="K3" s="483">
        <v>-0.14000000000000001</v>
      </c>
      <c r="L3" s="483">
        <v>-0.16</v>
      </c>
      <c r="M3" s="483">
        <v>0.41399999999999998</v>
      </c>
      <c r="N3" s="483">
        <v>0.41799999999999998</v>
      </c>
      <c r="O3" s="483">
        <v>0.64300000000000002</v>
      </c>
      <c r="P3" s="483">
        <v>1.006</v>
      </c>
      <c r="Q3" s="484">
        <v>1.2749999999999999</v>
      </c>
      <c r="R3" s="483">
        <v>1.198</v>
      </c>
      <c r="S3" s="483">
        <v>1.1299999999999999</v>
      </c>
      <c r="T3" s="483">
        <v>0.95899999999999996</v>
      </c>
      <c r="U3" s="483">
        <v>0.90300000000000002</v>
      </c>
      <c r="V3" s="483">
        <v>0.78500000000000003</v>
      </c>
      <c r="W3" s="483">
        <v>0.66700000000000004</v>
      </c>
      <c r="X3" s="483">
        <v>0.66900000000000004</v>
      </c>
      <c r="Y3" s="483">
        <v>0.57999999999999996</v>
      </c>
      <c r="Z3" s="483">
        <v>0.97399999999999998</v>
      </c>
      <c r="AA3" s="483">
        <v>1.111</v>
      </c>
      <c r="AB3" s="485">
        <v>1.129</v>
      </c>
      <c r="AC3" s="483">
        <v>0.83599999999999997</v>
      </c>
      <c r="AD3" s="483">
        <v>0.81599999999999995</v>
      </c>
      <c r="AE3" s="483">
        <v>0.80700000000000005</v>
      </c>
      <c r="AF3" s="483">
        <v>0.75700000000000001</v>
      </c>
      <c r="AG3" s="483">
        <v>0.82599999999999996</v>
      </c>
      <c r="AH3" s="483">
        <v>0.76400000000000001</v>
      </c>
      <c r="AI3" s="483">
        <v>0.69699999999999995</v>
      </c>
      <c r="AJ3" s="483">
        <v>0.73299999999999998</v>
      </c>
      <c r="AK3" s="483">
        <v>0.40300000000000002</v>
      </c>
      <c r="AL3" s="483">
        <v>0.52500000000000002</v>
      </c>
      <c r="AM3" s="483">
        <v>0.113</v>
      </c>
      <c r="AN3" s="485">
        <v>-0.222</v>
      </c>
      <c r="AO3" s="483">
        <v>-0.28999999999999998</v>
      </c>
      <c r="AP3" s="483">
        <v>-0.47799999999999998</v>
      </c>
      <c r="AQ3" s="483">
        <v>-0.96499999999999997</v>
      </c>
      <c r="AR3" s="486">
        <v>-1.431</v>
      </c>
      <c r="AS3" s="486">
        <v>-1.5549999999999999</v>
      </c>
      <c r="AT3" s="487">
        <v>-1.575</v>
      </c>
      <c r="AU3" s="488"/>
      <c r="AV3" s="488"/>
      <c r="AW3" s="488"/>
      <c r="AX3" s="488"/>
      <c r="AY3" s="488"/>
      <c r="AZ3" s="488"/>
      <c r="BA3" s="476">
        <v>0</v>
      </c>
      <c r="BB3" s="476">
        <v>0</v>
      </c>
    </row>
    <row r="4" spans="1:59" ht="12.75">
      <c r="B4" s="440" t="s">
        <v>360</v>
      </c>
      <c r="C4" s="440" t="s">
        <v>366</v>
      </c>
      <c r="D4" s="481" t="str">
        <f>IF(Content!$E$1=1,B4,C4)</f>
        <v>Хімічне чищення</v>
      </c>
      <c r="E4" s="489">
        <v>0.67700000000000005</v>
      </c>
      <c r="F4" s="488">
        <v>0.79</v>
      </c>
      <c r="G4" s="488">
        <v>1.3979999999999999</v>
      </c>
      <c r="H4" s="488">
        <v>1.091</v>
      </c>
      <c r="I4" s="488">
        <v>1.014</v>
      </c>
      <c r="J4" s="488">
        <v>1.052</v>
      </c>
      <c r="K4" s="488">
        <v>1.206</v>
      </c>
      <c r="L4" s="488">
        <v>1.516</v>
      </c>
      <c r="M4" s="488">
        <v>1.3620000000000001</v>
      </c>
      <c r="N4" s="488">
        <v>1.3240000000000001</v>
      </c>
      <c r="O4" s="488">
        <v>0.64100000000000001</v>
      </c>
      <c r="P4" s="488">
        <v>0.52800000000000002</v>
      </c>
      <c r="Q4" s="490">
        <v>0.19500000000000001</v>
      </c>
      <c r="R4" s="488">
        <v>0.12</v>
      </c>
      <c r="S4" s="488">
        <v>-0.1</v>
      </c>
      <c r="T4" s="488">
        <v>0.123</v>
      </c>
      <c r="U4" s="488">
        <v>8.5000000000000006E-2</v>
      </c>
      <c r="V4" s="488">
        <v>0.34799999999999998</v>
      </c>
      <c r="W4" s="488">
        <v>0.23499999999999999</v>
      </c>
      <c r="X4" s="488">
        <v>8.5000000000000006E-2</v>
      </c>
      <c r="Y4" s="488">
        <v>0.19700000000000001</v>
      </c>
      <c r="Z4" s="488">
        <v>0.16</v>
      </c>
      <c r="AA4" s="488">
        <v>0.68400000000000005</v>
      </c>
      <c r="AB4" s="491">
        <v>0.57099999999999995</v>
      </c>
      <c r="AC4" s="488">
        <v>0.79500000000000004</v>
      </c>
      <c r="AD4" s="488">
        <v>0.79500000000000004</v>
      </c>
      <c r="AE4" s="488">
        <v>0.23</v>
      </c>
      <c r="AF4" s="488">
        <v>0.23</v>
      </c>
      <c r="AG4" s="488">
        <v>0.38100000000000001</v>
      </c>
      <c r="AH4" s="488">
        <v>-3.1E-2</v>
      </c>
      <c r="AI4" s="488">
        <v>4.2999999999999997E-2</v>
      </c>
      <c r="AJ4" s="488">
        <v>6.0000000000000001E-3</v>
      </c>
      <c r="AK4" s="488">
        <v>-0.36299999999999999</v>
      </c>
      <c r="AL4" s="488">
        <v>-0.83599999999999997</v>
      </c>
      <c r="AM4" s="488">
        <v>-1.052</v>
      </c>
      <c r="AN4" s="491">
        <v>-0.98</v>
      </c>
      <c r="AO4" s="488">
        <v>-1.48</v>
      </c>
      <c r="AP4" s="488">
        <v>-1.9059999999999999</v>
      </c>
      <c r="AQ4" s="488">
        <v>-1.6220000000000001</v>
      </c>
      <c r="AR4" s="488">
        <v>-1.9770000000000001</v>
      </c>
      <c r="AS4" s="488">
        <v>-2.0470000000000002</v>
      </c>
      <c r="AT4" s="492">
        <v>-1.9410000000000001</v>
      </c>
      <c r="AU4" s="488"/>
      <c r="AV4" s="488"/>
      <c r="AW4" s="488"/>
      <c r="AX4" s="488"/>
      <c r="AY4" s="488"/>
      <c r="AZ4" s="488"/>
      <c r="BA4" s="476">
        <v>0</v>
      </c>
      <c r="BB4" s="476">
        <v>0</v>
      </c>
    </row>
    <row r="5" spans="1:59" ht="12.75">
      <c r="B5" s="440" t="s">
        <v>54</v>
      </c>
      <c r="C5" s="440" t="s">
        <v>527</v>
      </c>
      <c r="D5" s="481" t="str">
        <f>IF(Content!$E$1=1,B5,C5)</f>
        <v>Оренда житла</v>
      </c>
      <c r="E5" s="489">
        <v>-0.22700000000000001</v>
      </c>
      <c r="F5" s="488">
        <v>-0.56799999999999995</v>
      </c>
      <c r="G5" s="488">
        <v>-0.56799999999999995</v>
      </c>
      <c r="H5" s="488">
        <v>-0.32400000000000001</v>
      </c>
      <c r="I5" s="488">
        <v>-0.42199999999999999</v>
      </c>
      <c r="J5" s="488">
        <v>-0.47099999999999997</v>
      </c>
      <c r="K5" s="488">
        <v>-0.22600000000000001</v>
      </c>
      <c r="L5" s="488">
        <v>-0.75700000000000001</v>
      </c>
      <c r="M5" s="488">
        <v>-0.9</v>
      </c>
      <c r="N5" s="488">
        <v>-1.2350000000000001</v>
      </c>
      <c r="O5" s="488">
        <v>-1.2350000000000001</v>
      </c>
      <c r="P5" s="488">
        <v>-1.139</v>
      </c>
      <c r="Q5" s="490">
        <v>-0.80100000000000005</v>
      </c>
      <c r="R5" s="488">
        <v>-0.55900000000000005</v>
      </c>
      <c r="S5" s="488">
        <v>-0.219</v>
      </c>
      <c r="T5" s="488">
        <v>-0.317</v>
      </c>
      <c r="U5" s="488">
        <v>-0.219</v>
      </c>
      <c r="V5" s="488">
        <v>0.17399999999999999</v>
      </c>
      <c r="W5" s="488">
        <v>0.372</v>
      </c>
      <c r="X5" s="488">
        <v>0.81699999999999995</v>
      </c>
      <c r="Y5" s="488">
        <v>0.42099999999999999</v>
      </c>
      <c r="Z5" s="488">
        <v>0.32200000000000001</v>
      </c>
      <c r="AA5" s="488">
        <v>0.42099999999999999</v>
      </c>
      <c r="AB5" s="491">
        <v>0.67</v>
      </c>
      <c r="AC5" s="488">
        <v>0.52100000000000002</v>
      </c>
      <c r="AD5" s="488">
        <v>0.27300000000000002</v>
      </c>
      <c r="AE5" s="488">
        <v>-0.218</v>
      </c>
      <c r="AF5" s="488">
        <v>-0.218</v>
      </c>
      <c r="AG5" s="488">
        <v>-7.0999999999999994E-2</v>
      </c>
      <c r="AH5" s="488">
        <v>-0.218</v>
      </c>
      <c r="AI5" s="488">
        <v>-0.26700000000000002</v>
      </c>
      <c r="AJ5" s="488">
        <v>-0.84699999999999998</v>
      </c>
      <c r="AK5" s="488">
        <v>-0.46200000000000002</v>
      </c>
      <c r="AL5" s="488">
        <v>-0.218</v>
      </c>
      <c r="AM5" s="488">
        <v>-0.36399999999999999</v>
      </c>
      <c r="AN5" s="491">
        <v>-0.65600000000000003</v>
      </c>
      <c r="AO5" s="488">
        <v>-0.89800000000000002</v>
      </c>
      <c r="AP5" s="488">
        <v>-0.89800000000000002</v>
      </c>
      <c r="AQ5" s="488">
        <v>-0.89800000000000002</v>
      </c>
      <c r="AR5" s="488">
        <v>-1.333</v>
      </c>
      <c r="AS5" s="488">
        <v>-1.8580000000000001</v>
      </c>
      <c r="AT5" s="492">
        <v>-1.905</v>
      </c>
      <c r="AU5" s="488"/>
      <c r="AV5" s="488"/>
      <c r="AW5" s="488"/>
      <c r="AX5" s="488"/>
      <c r="AY5" s="488"/>
      <c r="AZ5" s="488"/>
      <c r="BA5" s="476">
        <v>0</v>
      </c>
      <c r="BB5" s="476">
        <v>0</v>
      </c>
    </row>
    <row r="6" spans="1:59" ht="12.75">
      <c r="B6" s="440" t="s">
        <v>361</v>
      </c>
      <c r="C6" s="440" t="s">
        <v>55</v>
      </c>
      <c r="D6" s="481" t="str">
        <f>IF(Content!$E$1=1,B6,C6)</f>
        <v>Утримання будинків</v>
      </c>
      <c r="E6" s="489">
        <v>-9.2999999999999999E-2</v>
      </c>
      <c r="F6" s="488">
        <v>-0.14699999999999999</v>
      </c>
      <c r="G6" s="488">
        <v>-0.22900000000000001</v>
      </c>
      <c r="H6" s="488">
        <v>-0.20200000000000001</v>
      </c>
      <c r="I6" s="488">
        <v>-0.20200000000000001</v>
      </c>
      <c r="J6" s="488">
        <v>-0.20200000000000001</v>
      </c>
      <c r="K6" s="488">
        <v>-0.17499999999999999</v>
      </c>
      <c r="L6" s="488">
        <v>-9.2999999999999999E-2</v>
      </c>
      <c r="M6" s="488">
        <v>-0.33500000000000002</v>
      </c>
      <c r="N6" s="488">
        <v>-0.22700000000000001</v>
      </c>
      <c r="O6" s="488">
        <v>-0.22700000000000001</v>
      </c>
      <c r="P6" s="488">
        <v>1.7999999999999999E-2</v>
      </c>
      <c r="Q6" s="490">
        <v>0.155</v>
      </c>
      <c r="R6" s="488">
        <v>0.34699999999999998</v>
      </c>
      <c r="S6" s="488">
        <v>0.48599999999999999</v>
      </c>
      <c r="T6" s="488">
        <v>0.54200000000000004</v>
      </c>
      <c r="U6" s="488">
        <v>0.59799999999999998</v>
      </c>
      <c r="V6" s="488">
        <v>0.56999999999999995</v>
      </c>
      <c r="W6" s="488">
        <v>0.59799999999999998</v>
      </c>
      <c r="X6" s="488">
        <v>0.79300000000000004</v>
      </c>
      <c r="Y6" s="488">
        <v>0.85</v>
      </c>
      <c r="Z6" s="488">
        <v>0.90600000000000003</v>
      </c>
      <c r="AA6" s="488">
        <v>0.90600000000000003</v>
      </c>
      <c r="AB6" s="491">
        <v>0.65300000000000002</v>
      </c>
      <c r="AC6" s="488">
        <v>0.40200000000000002</v>
      </c>
      <c r="AD6" s="488">
        <v>7.1999999999999995E-2</v>
      </c>
      <c r="AE6" s="488">
        <v>-9.1999999999999998E-2</v>
      </c>
      <c r="AF6" s="488">
        <v>-0.20100000000000001</v>
      </c>
      <c r="AG6" s="488">
        <v>-0.28299999999999997</v>
      </c>
      <c r="AH6" s="488">
        <v>-0.22900000000000001</v>
      </c>
      <c r="AI6" s="488">
        <v>-0.33700000000000002</v>
      </c>
      <c r="AJ6" s="488">
        <v>-0.65900000000000003</v>
      </c>
      <c r="AK6" s="488">
        <v>-0.79200000000000004</v>
      </c>
      <c r="AL6" s="488">
        <v>-0.871</v>
      </c>
      <c r="AM6" s="488">
        <v>-0.97699999999999998</v>
      </c>
      <c r="AN6" s="491">
        <v>-1.1359999999999999</v>
      </c>
      <c r="AO6" s="488">
        <v>-1.2410000000000001</v>
      </c>
      <c r="AP6" s="488">
        <v>-1.1890000000000001</v>
      </c>
      <c r="AQ6" s="488">
        <v>-1.1890000000000001</v>
      </c>
      <c r="AR6" s="488">
        <v>-1.294</v>
      </c>
      <c r="AS6" s="488">
        <v>-1.3979999999999999</v>
      </c>
      <c r="AT6" s="492">
        <v>-1.4239999999999999</v>
      </c>
      <c r="AU6" s="488"/>
      <c r="AV6" s="488"/>
      <c r="AW6" s="488"/>
      <c r="AX6" s="488"/>
      <c r="AY6" s="488"/>
      <c r="AZ6" s="488"/>
      <c r="BA6" s="476">
        <v>0</v>
      </c>
      <c r="BB6" s="476">
        <v>0</v>
      </c>
    </row>
    <row r="7" spans="1:59" ht="12.75">
      <c r="B7" s="440" t="s">
        <v>57</v>
      </c>
      <c r="C7" s="440" t="s">
        <v>56</v>
      </c>
      <c r="D7" s="481" t="str">
        <f>IF(Content!$E$1=1,B7,C7)</f>
        <v>Послуги лікарень</v>
      </c>
      <c r="E7" s="489">
        <v>-1.2210000000000001</v>
      </c>
      <c r="F7" s="488">
        <v>-0.93200000000000005</v>
      </c>
      <c r="G7" s="488">
        <v>-0.55600000000000005</v>
      </c>
      <c r="H7" s="488">
        <v>-0.34499999999999997</v>
      </c>
      <c r="I7" s="488">
        <v>-9.0999999999999998E-2</v>
      </c>
      <c r="J7" s="488">
        <v>0.20799999999999999</v>
      </c>
      <c r="K7" s="488">
        <v>-6.0000000000000001E-3</v>
      </c>
      <c r="L7" s="488">
        <v>-0.68200000000000005</v>
      </c>
      <c r="M7" s="488">
        <v>-0.59799999999999998</v>
      </c>
      <c r="N7" s="488">
        <v>-0.38700000000000001</v>
      </c>
      <c r="O7" s="488">
        <v>-0.17499999999999999</v>
      </c>
      <c r="P7" s="488">
        <v>-0.17499999999999999</v>
      </c>
      <c r="Q7" s="490">
        <v>0.28699999999999998</v>
      </c>
      <c r="R7" s="488">
        <v>7.4999999999999997E-2</v>
      </c>
      <c r="S7" s="488">
        <v>-9.5000000000000001E-2</v>
      </c>
      <c r="T7" s="488">
        <v>-0.17899999999999999</v>
      </c>
      <c r="U7" s="488">
        <v>-0.34799999999999998</v>
      </c>
      <c r="V7" s="488">
        <v>-0.17899999999999999</v>
      </c>
      <c r="W7" s="488">
        <v>-8.9999999999999993E-3</v>
      </c>
      <c r="X7" s="488">
        <v>7.6999999999999999E-2</v>
      </c>
      <c r="Y7" s="488">
        <v>1.3640000000000001</v>
      </c>
      <c r="Z7" s="488">
        <v>1.3640000000000001</v>
      </c>
      <c r="AA7" s="488">
        <v>1.76</v>
      </c>
      <c r="AB7" s="491">
        <v>2.0270000000000001</v>
      </c>
      <c r="AC7" s="488">
        <v>1.4159999999999999</v>
      </c>
      <c r="AD7" s="488">
        <v>1.153</v>
      </c>
      <c r="AE7" s="488">
        <v>1.0660000000000001</v>
      </c>
      <c r="AF7" s="488">
        <v>1.371</v>
      </c>
      <c r="AG7" s="488">
        <v>1.371</v>
      </c>
      <c r="AH7" s="488">
        <v>1.022</v>
      </c>
      <c r="AI7" s="488">
        <v>0.97799999999999998</v>
      </c>
      <c r="AJ7" s="488">
        <v>1.0660000000000001</v>
      </c>
      <c r="AK7" s="488">
        <v>-4.2000000000000003E-2</v>
      </c>
      <c r="AL7" s="488">
        <v>-0.127</v>
      </c>
      <c r="AM7" s="488">
        <v>-0.63300000000000001</v>
      </c>
      <c r="AN7" s="491">
        <v>-0.75900000000000001</v>
      </c>
      <c r="AO7" s="488">
        <v>-1.091</v>
      </c>
      <c r="AP7" s="488">
        <v>-1.133</v>
      </c>
      <c r="AQ7" s="488">
        <v>-1.2989999999999999</v>
      </c>
      <c r="AR7" s="488">
        <v>-1.873</v>
      </c>
      <c r="AS7" s="488">
        <v>-2.036</v>
      </c>
      <c r="AT7" s="492">
        <v>-1.9950000000000001</v>
      </c>
      <c r="AU7" s="488"/>
      <c r="AV7" s="488"/>
      <c r="AW7" s="488"/>
      <c r="AX7" s="488"/>
      <c r="AY7" s="488"/>
      <c r="AZ7" s="488"/>
      <c r="BA7" s="476">
        <v>0</v>
      </c>
      <c r="BB7" s="476">
        <v>0</v>
      </c>
    </row>
    <row r="8" spans="1:59" ht="12.75">
      <c r="B8" s="440" t="s">
        <v>242</v>
      </c>
      <c r="C8" s="440" t="s">
        <v>243</v>
      </c>
      <c r="D8" s="481" t="str">
        <f>IF(Content!$E$1=1,B8,C8)</f>
        <v>Освіта</v>
      </c>
      <c r="E8" s="489">
        <v>-0.73799999999999999</v>
      </c>
      <c r="F8" s="488">
        <v>-0.99</v>
      </c>
      <c r="G8" s="488">
        <v>-1.284</v>
      </c>
      <c r="H8" s="488">
        <v>-1.41</v>
      </c>
      <c r="I8" s="488">
        <v>-1.659</v>
      </c>
      <c r="J8" s="488">
        <v>-1.9470000000000001</v>
      </c>
      <c r="K8" s="488">
        <v>-2.1120000000000001</v>
      </c>
      <c r="L8" s="488">
        <v>-1.988</v>
      </c>
      <c r="M8" s="488">
        <v>0.64</v>
      </c>
      <c r="N8" s="488">
        <v>0.50900000000000001</v>
      </c>
      <c r="O8" s="488">
        <v>0.378</v>
      </c>
      <c r="P8" s="488">
        <v>0.33400000000000002</v>
      </c>
      <c r="Q8" s="490">
        <v>0.46300000000000002</v>
      </c>
      <c r="R8" s="488">
        <v>0.46300000000000002</v>
      </c>
      <c r="S8" s="488">
        <v>0.46300000000000002</v>
      </c>
      <c r="T8" s="488">
        <v>0.46300000000000002</v>
      </c>
      <c r="U8" s="488">
        <v>0.42</v>
      </c>
      <c r="V8" s="488">
        <v>0.46300000000000002</v>
      </c>
      <c r="W8" s="488">
        <v>0.50700000000000001</v>
      </c>
      <c r="X8" s="488">
        <v>0.50700000000000001</v>
      </c>
      <c r="Y8" s="488">
        <v>-0.27500000000000002</v>
      </c>
      <c r="Z8" s="488">
        <v>-0.318</v>
      </c>
      <c r="AA8" s="488">
        <v>-0.27500000000000002</v>
      </c>
      <c r="AB8" s="491">
        <v>-0.23200000000000001</v>
      </c>
      <c r="AC8" s="488">
        <v>-0.23200000000000001</v>
      </c>
      <c r="AD8" s="488">
        <v>-0.23200000000000001</v>
      </c>
      <c r="AE8" s="488">
        <v>-0.27500000000000002</v>
      </c>
      <c r="AF8" s="488">
        <v>-0.27500000000000002</v>
      </c>
      <c r="AG8" s="488">
        <v>-0.27500000000000002</v>
      </c>
      <c r="AH8" s="488">
        <v>-0.318</v>
      </c>
      <c r="AI8" s="488">
        <v>-0.318</v>
      </c>
      <c r="AJ8" s="488">
        <v>-0.23200000000000001</v>
      </c>
      <c r="AK8" s="488">
        <v>-0.27100000000000002</v>
      </c>
      <c r="AL8" s="488">
        <v>-0.14199999999999999</v>
      </c>
      <c r="AM8" s="488">
        <v>-0.185</v>
      </c>
      <c r="AN8" s="491">
        <v>-0.22800000000000001</v>
      </c>
      <c r="AO8" s="488">
        <v>-0.22800000000000001</v>
      </c>
      <c r="AP8" s="488">
        <v>-0.27100000000000002</v>
      </c>
      <c r="AQ8" s="488">
        <v>-0.22800000000000001</v>
      </c>
      <c r="AR8" s="488">
        <v>-0.22800000000000001</v>
      </c>
      <c r="AS8" s="488">
        <v>-0.22800000000000001</v>
      </c>
      <c r="AT8" s="492">
        <v>-0.27100000000000002</v>
      </c>
      <c r="AU8" s="488"/>
      <c r="AV8" s="488"/>
      <c r="AW8" s="488"/>
      <c r="AX8" s="488"/>
      <c r="AY8" s="488"/>
      <c r="AZ8" s="488"/>
      <c r="BA8" s="476">
        <v>0</v>
      </c>
      <c r="BB8" s="476">
        <v>0</v>
      </c>
    </row>
    <row r="9" spans="1:59" ht="12.75">
      <c r="B9" s="440" t="s">
        <v>362</v>
      </c>
      <c r="C9" s="440" t="s">
        <v>528</v>
      </c>
      <c r="D9" s="481" t="str">
        <f>IF(Content!$E$1=1,B9,C9)</f>
        <v>Туристичні послуги</v>
      </c>
      <c r="E9" s="489">
        <v>-0.83099999999999996</v>
      </c>
      <c r="F9" s="488">
        <v>-1.0089999999999999</v>
      </c>
      <c r="G9" s="488">
        <v>-1.1839999999999999</v>
      </c>
      <c r="H9" s="488">
        <v>-0.92300000000000004</v>
      </c>
      <c r="I9" s="488">
        <v>-0.36699999999999999</v>
      </c>
      <c r="J9" s="488">
        <v>-7.3999999999999996E-2</v>
      </c>
      <c r="K9" s="488">
        <v>0.218</v>
      </c>
      <c r="L9" s="488">
        <v>1.7999999999999999E-2</v>
      </c>
      <c r="M9" s="488">
        <v>-0.36</v>
      </c>
      <c r="N9" s="488">
        <v>0.30299999999999999</v>
      </c>
      <c r="O9" s="488">
        <v>-0.28499999999999998</v>
      </c>
      <c r="P9" s="488">
        <v>-1.9E-2</v>
      </c>
      <c r="Q9" s="490">
        <v>0.53700000000000003</v>
      </c>
      <c r="R9" s="488">
        <v>0.52500000000000002</v>
      </c>
      <c r="S9" s="488">
        <v>0.56999999999999995</v>
      </c>
      <c r="T9" s="488">
        <v>0.45100000000000001</v>
      </c>
      <c r="U9" s="488">
        <v>0.505</v>
      </c>
      <c r="V9" s="488">
        <v>0.57599999999999996</v>
      </c>
      <c r="W9" s="488">
        <v>0.46</v>
      </c>
      <c r="X9" s="488">
        <v>0.996</v>
      </c>
      <c r="Y9" s="488">
        <v>1.3260000000000001</v>
      </c>
      <c r="Z9" s="488">
        <v>0.94199999999999995</v>
      </c>
      <c r="AA9" s="488">
        <v>1.274</v>
      </c>
      <c r="AB9" s="491">
        <v>1.0329999999999999</v>
      </c>
      <c r="AC9" s="488">
        <v>0.42799999999999999</v>
      </c>
      <c r="AD9" s="488">
        <v>0.80800000000000005</v>
      </c>
      <c r="AE9" s="488">
        <v>-0.08</v>
      </c>
      <c r="AF9" s="488">
        <v>-0.55700000000000005</v>
      </c>
      <c r="AG9" s="488">
        <v>-0.14599999999999999</v>
      </c>
      <c r="AH9" s="488">
        <v>7.6999999999999999E-2</v>
      </c>
      <c r="AI9" s="488">
        <v>4.2999999999999997E-2</v>
      </c>
      <c r="AJ9" s="488">
        <v>-0.43</v>
      </c>
      <c r="AK9" s="488">
        <v>-1.036</v>
      </c>
      <c r="AL9" s="488">
        <v>-0.69099999999999995</v>
      </c>
      <c r="AM9" s="488">
        <v>-0.53900000000000003</v>
      </c>
      <c r="AN9" s="491">
        <v>-0.97299999999999998</v>
      </c>
      <c r="AO9" s="488">
        <v>-1.151</v>
      </c>
      <c r="AP9" s="488">
        <v>-2.0019999999999998</v>
      </c>
      <c r="AQ9" s="488">
        <v>-1.9059999999999999</v>
      </c>
      <c r="AR9" s="488">
        <v>-1.9159999999999999</v>
      </c>
      <c r="AS9" s="488">
        <v>-1.875</v>
      </c>
      <c r="AT9" s="492">
        <v>-1.7909999999999999</v>
      </c>
      <c r="AU9" s="488"/>
      <c r="AV9" s="488"/>
      <c r="AW9" s="488"/>
      <c r="AX9" s="488"/>
      <c r="AY9" s="488"/>
      <c r="AZ9" s="488"/>
      <c r="BA9" s="476">
        <v>0</v>
      </c>
      <c r="BB9" s="476">
        <v>0</v>
      </c>
    </row>
    <row r="10" spans="1:59" ht="12.75">
      <c r="B10" s="440" t="s">
        <v>389</v>
      </c>
      <c r="C10" s="440" t="s">
        <v>1015</v>
      </c>
      <c r="D10" s="481" t="str">
        <f>IF(Content!$E$1=1,B10,C10)</f>
        <v>Ресторани та готелі</v>
      </c>
      <c r="E10" s="489">
        <v>-0.32</v>
      </c>
      <c r="F10" s="488">
        <v>-0.35299999999999998</v>
      </c>
      <c r="G10" s="488">
        <v>-0.28699999999999998</v>
      </c>
      <c r="H10" s="488">
        <v>-0.253</v>
      </c>
      <c r="I10" s="488">
        <v>-0.11899999999999999</v>
      </c>
      <c r="J10" s="488">
        <v>8.2000000000000003E-2</v>
      </c>
      <c r="K10" s="488">
        <v>0.183</v>
      </c>
      <c r="L10" s="488">
        <v>0.35199999999999998</v>
      </c>
      <c r="M10" s="488">
        <v>0.83199999999999996</v>
      </c>
      <c r="N10" s="488">
        <v>0.83199999999999996</v>
      </c>
      <c r="O10" s="488">
        <v>1.0389999999999999</v>
      </c>
      <c r="P10" s="488">
        <v>1.3859999999999999</v>
      </c>
      <c r="Q10" s="490">
        <v>1.282</v>
      </c>
      <c r="R10" s="488">
        <v>1.2470000000000001</v>
      </c>
      <c r="S10" s="488">
        <v>1.2470000000000001</v>
      </c>
      <c r="T10" s="488">
        <v>1.3169999999999999</v>
      </c>
      <c r="U10" s="488">
        <v>1.107</v>
      </c>
      <c r="V10" s="488">
        <v>0.96899999999999997</v>
      </c>
      <c r="W10" s="488">
        <v>0.76300000000000001</v>
      </c>
      <c r="X10" s="488">
        <v>0.59099999999999997</v>
      </c>
      <c r="Y10" s="488">
        <v>0.28499999999999998</v>
      </c>
      <c r="Z10" s="488">
        <v>0.41899999999999998</v>
      </c>
      <c r="AA10" s="488">
        <v>0.28399999999999997</v>
      </c>
      <c r="AB10" s="491">
        <v>8.2000000000000003E-2</v>
      </c>
      <c r="AC10" s="488">
        <v>-8.5999999999999993E-2</v>
      </c>
      <c r="AD10" s="488">
        <v>-0.22</v>
      </c>
      <c r="AE10" s="488">
        <v>-0.28699999999999998</v>
      </c>
      <c r="AF10" s="488">
        <v>-0.38700000000000001</v>
      </c>
      <c r="AG10" s="488">
        <v>-0.32</v>
      </c>
      <c r="AH10" s="488">
        <v>-0.35299999999999998</v>
      </c>
      <c r="AI10" s="488">
        <v>-0.32</v>
      </c>
      <c r="AJ10" s="488">
        <v>-0.32</v>
      </c>
      <c r="AK10" s="488">
        <v>-0.42</v>
      </c>
      <c r="AL10" s="488">
        <v>-0.81299999999999994</v>
      </c>
      <c r="AM10" s="488">
        <v>-0.91100000000000003</v>
      </c>
      <c r="AN10" s="491">
        <v>-1.1719999999999999</v>
      </c>
      <c r="AO10" s="488">
        <v>-1.238</v>
      </c>
      <c r="AP10" s="488">
        <v>-1.27</v>
      </c>
      <c r="AQ10" s="488">
        <v>-1.4319999999999999</v>
      </c>
      <c r="AR10" s="488">
        <v>-1.69</v>
      </c>
      <c r="AS10" s="488">
        <v>-1.722</v>
      </c>
      <c r="AT10" s="492">
        <v>-2.105</v>
      </c>
      <c r="AU10" s="488"/>
      <c r="AV10" s="488"/>
      <c r="AW10" s="488"/>
      <c r="AX10" s="488"/>
      <c r="AY10" s="488"/>
      <c r="AZ10" s="488"/>
      <c r="BA10" s="476">
        <v>0</v>
      </c>
      <c r="BB10" s="476">
        <v>0</v>
      </c>
    </row>
    <row r="11" spans="1:59" ht="12.75">
      <c r="B11" s="440" t="s">
        <v>388</v>
      </c>
      <c r="C11" s="440" t="s">
        <v>390</v>
      </c>
      <c r="D11" s="481" t="str">
        <f>IF(Content!$E$1=1,B11,C11)</f>
        <v>Перукарні та манікюр</v>
      </c>
      <c r="E11" s="489">
        <v>-1.2350000000000001</v>
      </c>
      <c r="F11" s="488">
        <v>-0.73</v>
      </c>
      <c r="G11" s="488">
        <v>-0.26900000000000002</v>
      </c>
      <c r="H11" s="488">
        <v>4.1000000000000002E-2</v>
      </c>
      <c r="I11" s="488">
        <v>-6.3E-2</v>
      </c>
      <c r="J11" s="488">
        <v>9.2999999999999999E-2</v>
      </c>
      <c r="K11" s="488">
        <v>0.14499999999999999</v>
      </c>
      <c r="L11" s="488">
        <v>0.14499999999999999</v>
      </c>
      <c r="M11" s="488">
        <v>0.35299999999999998</v>
      </c>
      <c r="N11" s="488">
        <v>0.19700000000000001</v>
      </c>
      <c r="O11" s="488">
        <v>9.2999999999999999E-2</v>
      </c>
      <c r="P11" s="488">
        <v>0.56000000000000005</v>
      </c>
      <c r="Q11" s="490">
        <v>0.71599999999999997</v>
      </c>
      <c r="R11" s="488">
        <v>0.35199999999999998</v>
      </c>
      <c r="S11" s="488">
        <v>0.30099999999999999</v>
      </c>
      <c r="T11" s="488">
        <v>4.1000000000000002E-2</v>
      </c>
      <c r="U11" s="488">
        <v>0.19700000000000001</v>
      </c>
      <c r="V11" s="488">
        <v>9.2999999999999999E-2</v>
      </c>
      <c r="W11" s="488">
        <v>0.35399999999999998</v>
      </c>
      <c r="X11" s="488">
        <v>0.61599999999999999</v>
      </c>
      <c r="Y11" s="488">
        <v>0.72</v>
      </c>
      <c r="Z11" s="488">
        <v>0.98299999999999998</v>
      </c>
      <c r="AA11" s="488">
        <v>1.3009999999999999</v>
      </c>
      <c r="AB11" s="491">
        <v>1.038</v>
      </c>
      <c r="AC11" s="488">
        <v>0.72399999999999998</v>
      </c>
      <c r="AD11" s="488">
        <v>0.93300000000000005</v>
      </c>
      <c r="AE11" s="488">
        <v>0.93300000000000005</v>
      </c>
      <c r="AF11" s="488">
        <v>1.1970000000000001</v>
      </c>
      <c r="AG11" s="488">
        <v>1.3029999999999999</v>
      </c>
      <c r="AH11" s="488">
        <v>1.3029999999999999</v>
      </c>
      <c r="AI11" s="488">
        <v>1.25</v>
      </c>
      <c r="AJ11" s="488">
        <v>0.98499999999999999</v>
      </c>
      <c r="AK11" s="488">
        <v>0.88</v>
      </c>
      <c r="AL11" s="488">
        <v>0.82699999999999996</v>
      </c>
      <c r="AM11" s="488">
        <v>0.67</v>
      </c>
      <c r="AN11" s="491">
        <v>0.51300000000000001</v>
      </c>
      <c r="AO11" s="488">
        <v>0.2</v>
      </c>
      <c r="AP11" s="488">
        <v>-0.26400000000000001</v>
      </c>
      <c r="AQ11" s="488">
        <v>-0.93100000000000005</v>
      </c>
      <c r="AR11" s="488">
        <v>-1.639</v>
      </c>
      <c r="AS11" s="488">
        <v>-1.089</v>
      </c>
      <c r="AT11" s="492">
        <v>-0.98699999999999999</v>
      </c>
      <c r="AU11" s="488"/>
      <c r="AV11" s="488"/>
      <c r="AW11" s="488"/>
      <c r="AX11" s="488"/>
      <c r="AY11" s="488"/>
      <c r="AZ11" s="488"/>
      <c r="BA11" s="476">
        <v>0</v>
      </c>
      <c r="BB11" s="476">
        <v>0</v>
      </c>
    </row>
    <row r="12" spans="1:59" ht="12.75">
      <c r="B12" s="440" t="s">
        <v>387</v>
      </c>
      <c r="C12" s="440" t="s">
        <v>529</v>
      </c>
      <c r="D12" s="481" t="str">
        <f>IF(Content!$E$1=1,B12,C12)</f>
        <v>Відпочинок та спорт</v>
      </c>
      <c r="E12" s="489">
        <v>-1.268</v>
      </c>
      <c r="F12" s="488">
        <v>-1.161</v>
      </c>
      <c r="G12" s="488">
        <v>-1.054</v>
      </c>
      <c r="H12" s="488">
        <v>-1.054</v>
      </c>
      <c r="I12" s="488">
        <v>-1.054</v>
      </c>
      <c r="J12" s="488">
        <v>-1.0009999999999999</v>
      </c>
      <c r="K12" s="488">
        <v>-0.78500000000000003</v>
      </c>
      <c r="L12" s="488">
        <v>-0.623</v>
      </c>
      <c r="M12" s="488">
        <v>-0.623</v>
      </c>
      <c r="N12" s="488">
        <v>-0.30099999999999999</v>
      </c>
      <c r="O12" s="488">
        <v>-0.247</v>
      </c>
      <c r="P12" s="488">
        <v>-0.35499999999999998</v>
      </c>
      <c r="Q12" s="490">
        <v>-0.40899999999999997</v>
      </c>
      <c r="R12" s="488">
        <v>-0.13900000000000001</v>
      </c>
      <c r="S12" s="488">
        <v>-8.5000000000000006E-2</v>
      </c>
      <c r="T12" s="488">
        <v>-8.5000000000000006E-2</v>
      </c>
      <c r="U12" s="488">
        <v>2.5000000000000001E-2</v>
      </c>
      <c r="V12" s="488">
        <v>-8.5000000000000006E-2</v>
      </c>
      <c r="W12" s="488">
        <v>-0.30299999999999999</v>
      </c>
      <c r="X12" s="488">
        <v>-0.13900000000000001</v>
      </c>
      <c r="Y12" s="488">
        <v>0.77400000000000002</v>
      </c>
      <c r="Z12" s="488">
        <v>0.77400000000000002</v>
      </c>
      <c r="AA12" s="488">
        <v>1.105</v>
      </c>
      <c r="AB12" s="491">
        <v>1.2170000000000001</v>
      </c>
      <c r="AC12" s="488">
        <v>1.6040000000000001</v>
      </c>
      <c r="AD12" s="488">
        <v>1.492</v>
      </c>
      <c r="AE12" s="488">
        <v>1.1020000000000001</v>
      </c>
      <c r="AF12" s="488">
        <v>1.2689999999999999</v>
      </c>
      <c r="AG12" s="488">
        <v>1.4930000000000001</v>
      </c>
      <c r="AH12" s="488">
        <v>1.5489999999999999</v>
      </c>
      <c r="AI12" s="488">
        <v>1.605</v>
      </c>
      <c r="AJ12" s="488">
        <v>1.5489999999999999</v>
      </c>
      <c r="AK12" s="488">
        <v>1.331</v>
      </c>
      <c r="AL12" s="488">
        <v>1.1659999999999999</v>
      </c>
      <c r="AM12" s="488">
        <v>1.1659999999999999</v>
      </c>
      <c r="AN12" s="491">
        <v>1.2769999999999999</v>
      </c>
      <c r="AO12" s="488">
        <v>0.45200000000000001</v>
      </c>
      <c r="AP12" s="488">
        <v>0.67100000000000004</v>
      </c>
      <c r="AQ12" s="488">
        <v>0.61599999999999999</v>
      </c>
      <c r="AR12" s="488">
        <v>0.121</v>
      </c>
      <c r="AS12" s="488">
        <v>-0.26100000000000001</v>
      </c>
      <c r="AT12" s="492">
        <v>-0.26100000000000001</v>
      </c>
      <c r="AU12" s="488"/>
      <c r="AV12" s="488"/>
      <c r="AW12" s="488"/>
      <c r="AX12" s="488"/>
      <c r="AY12" s="488"/>
      <c r="AZ12" s="488"/>
      <c r="BA12" s="476">
        <v>0</v>
      </c>
      <c r="BB12" s="476">
        <v>0</v>
      </c>
    </row>
    <row r="13" spans="1:59" ht="12.75">
      <c r="B13" s="440" t="s">
        <v>257</v>
      </c>
      <c r="C13" s="440" t="s">
        <v>364</v>
      </c>
      <c r="D13" s="481" t="str">
        <f>IF(Content!$E$1=1,B13,C13)</f>
        <v>Телекомунікації</v>
      </c>
      <c r="E13" s="489">
        <v>-1.329</v>
      </c>
      <c r="F13" s="488">
        <v>-1.173</v>
      </c>
      <c r="G13" s="488">
        <v>-0.73499999999999999</v>
      </c>
      <c r="H13" s="488">
        <v>-0.40799999999999997</v>
      </c>
      <c r="I13" s="488">
        <v>-0.40500000000000003</v>
      </c>
      <c r="J13" s="488">
        <v>-0.35799999999999998</v>
      </c>
      <c r="K13" s="488">
        <v>-0.33400000000000002</v>
      </c>
      <c r="L13" s="488">
        <v>-0.39100000000000001</v>
      </c>
      <c r="M13" s="488">
        <v>-0.35099999999999998</v>
      </c>
      <c r="N13" s="488">
        <v>-0.34399999999999997</v>
      </c>
      <c r="O13" s="488">
        <v>-0.14799999999999999</v>
      </c>
      <c r="P13" s="488">
        <v>-7.0000000000000001E-3</v>
      </c>
      <c r="Q13" s="490">
        <v>0.20799999999999999</v>
      </c>
      <c r="R13" s="488">
        <v>0.20799999999999999</v>
      </c>
      <c r="S13" s="488">
        <v>-0.12</v>
      </c>
      <c r="T13" s="488">
        <v>-9.4E-2</v>
      </c>
      <c r="U13" s="488">
        <v>5.8000000000000003E-2</v>
      </c>
      <c r="V13" s="488">
        <v>3.2000000000000001E-2</v>
      </c>
      <c r="W13" s="488">
        <v>1E-3</v>
      </c>
      <c r="X13" s="488">
        <v>2.8000000000000001E-2</v>
      </c>
      <c r="Y13" s="488">
        <v>0.14799999999999999</v>
      </c>
      <c r="Z13" s="488">
        <v>0.753</v>
      </c>
      <c r="AA13" s="488">
        <v>0.79200000000000004</v>
      </c>
      <c r="AB13" s="491">
        <v>0.872</v>
      </c>
      <c r="AC13" s="488">
        <v>0.89100000000000001</v>
      </c>
      <c r="AD13" s="488">
        <v>1.1499999999999999</v>
      </c>
      <c r="AE13" s="488">
        <v>1.58</v>
      </c>
      <c r="AF13" s="488">
        <v>1.536</v>
      </c>
      <c r="AG13" s="488">
        <v>1.353</v>
      </c>
      <c r="AH13" s="488">
        <v>1.32</v>
      </c>
      <c r="AI13" s="488">
        <v>1.3480000000000001</v>
      </c>
      <c r="AJ13" s="488">
        <v>1.575</v>
      </c>
      <c r="AK13" s="488">
        <v>1.353</v>
      </c>
      <c r="AL13" s="488">
        <v>1.772</v>
      </c>
      <c r="AM13" s="488">
        <v>1.4790000000000001</v>
      </c>
      <c r="AN13" s="491">
        <v>1.248</v>
      </c>
      <c r="AO13" s="488">
        <v>1.121</v>
      </c>
      <c r="AP13" s="488">
        <v>0.79800000000000004</v>
      </c>
      <c r="AQ13" s="488">
        <v>0.25800000000000001</v>
      </c>
      <c r="AR13" s="488">
        <v>-6.9000000000000006E-2</v>
      </c>
      <c r="AS13" s="488">
        <v>-6.9000000000000006E-2</v>
      </c>
      <c r="AT13" s="492">
        <v>0.152</v>
      </c>
      <c r="AU13" s="488"/>
      <c r="AV13" s="488"/>
      <c r="AW13" s="488"/>
      <c r="AX13" s="488"/>
      <c r="AY13" s="488"/>
      <c r="AZ13" s="488"/>
      <c r="BA13" s="476">
        <v>0</v>
      </c>
      <c r="BB13" s="476">
        <v>0</v>
      </c>
    </row>
    <row r="14" spans="1:59" ht="12.75">
      <c r="B14" s="440" t="s">
        <v>363</v>
      </c>
      <c r="C14" s="440" t="s">
        <v>391</v>
      </c>
      <c r="D14" s="481" t="str">
        <f>IF(Content!$E$1=1,B14,C14)</f>
        <v>Фінансові послуги</v>
      </c>
      <c r="E14" s="493">
        <v>-0.73899999999999999</v>
      </c>
      <c r="F14" s="494">
        <v>-0.60099999999999998</v>
      </c>
      <c r="G14" s="494">
        <v>-0.61599999999999999</v>
      </c>
      <c r="H14" s="494">
        <v>-0.35499999999999998</v>
      </c>
      <c r="I14" s="494">
        <v>-0.35499999999999998</v>
      </c>
      <c r="J14" s="494">
        <v>-0.104</v>
      </c>
      <c r="K14" s="494">
        <v>7.0000000000000001E-3</v>
      </c>
      <c r="L14" s="494">
        <v>0.215</v>
      </c>
      <c r="M14" s="494">
        <v>-0.23599999999999999</v>
      </c>
      <c r="N14" s="494">
        <v>-0.14099999999999999</v>
      </c>
      <c r="O14" s="494">
        <v>0.39900000000000002</v>
      </c>
      <c r="P14" s="494">
        <v>0.77400000000000002</v>
      </c>
      <c r="Q14" s="495">
        <v>0.75700000000000001</v>
      </c>
      <c r="R14" s="494">
        <v>0.65700000000000003</v>
      </c>
      <c r="S14" s="494">
        <v>0.67400000000000004</v>
      </c>
      <c r="T14" s="494">
        <v>0.72299999999999998</v>
      </c>
      <c r="U14" s="494">
        <v>0.70599999999999996</v>
      </c>
      <c r="V14" s="494">
        <v>0.443</v>
      </c>
      <c r="W14" s="494">
        <v>0.378</v>
      </c>
      <c r="X14" s="494">
        <v>0.248</v>
      </c>
      <c r="Y14" s="494">
        <v>5.6000000000000001E-2</v>
      </c>
      <c r="Z14" s="494">
        <v>0.13600000000000001</v>
      </c>
      <c r="AA14" s="494">
        <v>-0.34899999999999998</v>
      </c>
      <c r="AB14" s="496">
        <v>-0.82</v>
      </c>
      <c r="AC14" s="494">
        <v>-0.85099999999999998</v>
      </c>
      <c r="AD14" s="494">
        <v>-0.74399999999999999</v>
      </c>
      <c r="AE14" s="494">
        <v>0.248</v>
      </c>
      <c r="AF14" s="494">
        <v>5.7000000000000002E-2</v>
      </c>
      <c r="AG14" s="494">
        <v>0.92200000000000004</v>
      </c>
      <c r="AH14" s="494">
        <v>1.1080000000000001</v>
      </c>
      <c r="AI14" s="494">
        <v>1.0569999999999999</v>
      </c>
      <c r="AJ14" s="494">
        <v>1.1080000000000001</v>
      </c>
      <c r="AK14" s="494">
        <v>1.2789999999999999</v>
      </c>
      <c r="AL14" s="494">
        <v>1.244</v>
      </c>
      <c r="AM14" s="494">
        <v>1.3819999999999999</v>
      </c>
      <c r="AN14" s="496">
        <v>1.7649999999999999</v>
      </c>
      <c r="AO14" s="494">
        <v>1.889</v>
      </c>
      <c r="AP14" s="494">
        <v>1.925</v>
      </c>
      <c r="AQ14" s="494">
        <v>0.88100000000000001</v>
      </c>
      <c r="AR14" s="494">
        <v>1.048</v>
      </c>
      <c r="AS14" s="494">
        <v>0.27400000000000002</v>
      </c>
      <c r="AT14" s="497">
        <v>0.129</v>
      </c>
      <c r="AU14" s="488"/>
      <c r="AV14" s="488"/>
      <c r="AW14" s="488"/>
      <c r="AX14" s="488"/>
      <c r="AY14" s="488"/>
      <c r="AZ14" s="488"/>
      <c r="BA14" s="476">
        <v>0</v>
      </c>
      <c r="BB14" s="476">
        <v>0</v>
      </c>
    </row>
    <row r="15" spans="1:59" ht="12.75">
      <c r="B15" s="440"/>
      <c r="C15" s="440"/>
      <c r="D15" s="481"/>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row>
    <row r="16" spans="1:59" ht="12.75">
      <c r="B16" s="440"/>
      <c r="C16" s="440"/>
      <c r="D16" s="481"/>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c r="AL16" s="488"/>
      <c r="AM16" s="488"/>
      <c r="AN16" s="488"/>
      <c r="AO16" s="488"/>
      <c r="AP16" s="488"/>
      <c r="AQ16" s="488"/>
      <c r="AR16" s="488"/>
      <c r="AS16" s="488"/>
      <c r="AT16" s="488"/>
      <c r="AU16" s="488"/>
      <c r="AV16" s="488"/>
      <c r="AW16" s="488"/>
    </row>
    <row r="17" spans="2:59" ht="79.5" customHeight="1">
      <c r="B17" s="498" t="s">
        <v>439</v>
      </c>
      <c r="C17" s="498" t="s">
        <v>478</v>
      </c>
      <c r="D17" s="797" t="str">
        <f>IF(Content!$E$1=1,B17,C17)</f>
        <v>*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v>
      </c>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797"/>
      <c r="AW17" s="797"/>
      <c r="AX17" s="155"/>
      <c r="AY17" s="155"/>
      <c r="AZ17" s="155"/>
      <c r="BA17" s="155"/>
      <c r="BB17" s="155"/>
      <c r="BC17" s="155"/>
      <c r="BD17" s="155"/>
      <c r="BE17" s="155"/>
      <c r="BF17" s="155"/>
      <c r="BG17" s="155"/>
    </row>
    <row r="18" spans="2:59" ht="14.25">
      <c r="B18" s="498" t="s">
        <v>28</v>
      </c>
      <c r="C18" s="498" t="s">
        <v>29</v>
      </c>
      <c r="D18" s="440" t="str">
        <f>IF(Content!$E$1=1,B18,C18)</f>
        <v>Джерело: ДССУ, розрахунки НБУ.</v>
      </c>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row>
    <row r="19" spans="2:5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row>
    <row r="20" spans="2:5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row>
    <row r="21" spans="2:5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75"/>
    </row>
    <row r="22" spans="2:5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75"/>
    </row>
    <row r="23" spans="2:5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75"/>
    </row>
    <row r="24" spans="2:5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75"/>
    </row>
    <row r="25" spans="2:5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75"/>
    </row>
    <row r="26" spans="2:5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75"/>
    </row>
    <row r="27" spans="2:5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75"/>
    </row>
    <row r="28" spans="2:5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75"/>
    </row>
    <row r="29" spans="2:5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75"/>
    </row>
    <row r="30" spans="2:5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75"/>
    </row>
    <row r="31" spans="2:5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75"/>
    </row>
    <row r="32" spans="2:5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75"/>
    </row>
    <row r="33" spans="5:55">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75"/>
    </row>
    <row r="34" spans="5:55">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75"/>
    </row>
    <row r="35" spans="5:55">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499"/>
      <c r="BC35" s="475"/>
    </row>
    <row r="36" spans="5:55">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75"/>
    </row>
    <row r="37" spans="5:55">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c r="AS37" s="475"/>
      <c r="AT37" s="475"/>
      <c r="AU37" s="475"/>
      <c r="AV37" s="475"/>
      <c r="AW37" s="475"/>
      <c r="AX37" s="475"/>
      <c r="AY37" s="475"/>
      <c r="AZ37" s="475"/>
      <c r="BA37" s="475"/>
      <c r="BB37" s="475"/>
      <c r="BC37" s="475"/>
    </row>
    <row r="38" spans="5:55">
      <c r="E38" s="499" t="e">
        <f>ROUND(#REF!,2)</f>
        <v>#REF!</v>
      </c>
      <c r="F38" s="499" t="e">
        <f>ROUND(#REF!,2)</f>
        <v>#REF!</v>
      </c>
      <c r="G38" s="499" t="e">
        <f>ROUND(#REF!,2)</f>
        <v>#REF!</v>
      </c>
      <c r="H38" s="499" t="e">
        <f>ROUND(#REF!,2)</f>
        <v>#REF!</v>
      </c>
      <c r="I38" s="499" t="e">
        <f>ROUND(#REF!,2)</f>
        <v>#REF!</v>
      </c>
      <c r="J38" s="499" t="e">
        <f>ROUND(#REF!,2)</f>
        <v>#REF!</v>
      </c>
      <c r="K38" s="499" t="e">
        <f>ROUND(#REF!,2)</f>
        <v>#REF!</v>
      </c>
      <c r="L38" s="499" t="e">
        <f>ROUND(#REF!,2)</f>
        <v>#REF!</v>
      </c>
      <c r="M38" s="499" t="e">
        <f>ROUND(#REF!,2)</f>
        <v>#REF!</v>
      </c>
      <c r="N38" s="499" t="e">
        <f>ROUND(#REF!,2)</f>
        <v>#REF!</v>
      </c>
      <c r="O38" s="499" t="e">
        <f>ROUND(#REF!,2)</f>
        <v>#REF!</v>
      </c>
      <c r="P38" s="499" t="e">
        <f>ROUND(#REF!,2)</f>
        <v>#REF!</v>
      </c>
      <c r="Q38" s="499" t="e">
        <f>ROUND(#REF!,2)</f>
        <v>#REF!</v>
      </c>
      <c r="R38" s="499" t="e">
        <f>ROUND(#REF!,2)</f>
        <v>#REF!</v>
      </c>
      <c r="S38" s="499" t="e">
        <f>ROUND(#REF!,2)</f>
        <v>#REF!</v>
      </c>
      <c r="T38" s="499" t="e">
        <f>ROUND(#REF!,2)</f>
        <v>#REF!</v>
      </c>
      <c r="U38" s="499" t="e">
        <f>ROUND(#REF!,2)</f>
        <v>#REF!</v>
      </c>
      <c r="V38" s="499" t="e">
        <f>ROUND(#REF!,2)</f>
        <v>#REF!</v>
      </c>
      <c r="W38" s="499" t="e">
        <f>ROUND(#REF!,2)</f>
        <v>#REF!</v>
      </c>
      <c r="X38" s="499" t="e">
        <f>ROUND(#REF!,2)</f>
        <v>#REF!</v>
      </c>
      <c r="Y38" s="499" t="e">
        <f>ROUND(#REF!,2)</f>
        <v>#REF!</v>
      </c>
      <c r="Z38" s="499" t="e">
        <f>ROUND(#REF!,2)</f>
        <v>#REF!</v>
      </c>
      <c r="AA38" s="499" t="e">
        <f>ROUND(#REF!,2)</f>
        <v>#REF!</v>
      </c>
      <c r="AB38" s="499" t="e">
        <f>ROUND(#REF!,2)</f>
        <v>#REF!</v>
      </c>
      <c r="AC38" s="499" t="e">
        <f>ROUND(#REF!,2)</f>
        <v>#REF!</v>
      </c>
      <c r="AD38" s="499" t="e">
        <f>ROUND(#REF!,2)</f>
        <v>#REF!</v>
      </c>
      <c r="AE38" s="499" t="e">
        <f>ROUND(#REF!,2)</f>
        <v>#REF!</v>
      </c>
      <c r="AF38" s="499" t="e">
        <f>ROUND(#REF!,2)</f>
        <v>#REF!</v>
      </c>
      <c r="AG38" s="499" t="e">
        <f>ROUND(#REF!,2)</f>
        <v>#REF!</v>
      </c>
      <c r="AH38" s="499" t="e">
        <f>ROUND(#REF!,2)</f>
        <v>#REF!</v>
      </c>
      <c r="AI38" s="499" t="e">
        <f>ROUND(#REF!,2)</f>
        <v>#REF!</v>
      </c>
      <c r="AJ38" s="499" t="e">
        <f>ROUND(#REF!,2)</f>
        <v>#REF!</v>
      </c>
      <c r="AK38" s="499" t="e">
        <f>ROUND(#REF!,2)</f>
        <v>#REF!</v>
      </c>
      <c r="AL38" s="499" t="e">
        <f>ROUND(#REF!,2)</f>
        <v>#REF!</v>
      </c>
      <c r="AM38" s="499" t="e">
        <f>ROUND(#REF!,2)</f>
        <v>#REF!</v>
      </c>
      <c r="AN38" s="499" t="e">
        <f>ROUND(#REF!,2)</f>
        <v>#REF!</v>
      </c>
      <c r="AO38" s="499" t="e">
        <f>ROUND(#REF!,2)</f>
        <v>#REF!</v>
      </c>
      <c r="AP38" s="499" t="e">
        <f>ROUND(#REF!,2)</f>
        <v>#REF!</v>
      </c>
      <c r="AQ38" s="499" t="e">
        <f>ROUND(#REF!,2)</f>
        <v>#REF!</v>
      </c>
      <c r="AR38" s="499" t="e">
        <f>ROUND(#REF!,2)</f>
        <v>#REF!</v>
      </c>
      <c r="AS38" s="475"/>
      <c r="AT38" s="475"/>
      <c r="AU38" s="475"/>
      <c r="AV38" s="475"/>
      <c r="AW38" s="475"/>
      <c r="AX38" s="475"/>
      <c r="AY38" s="475"/>
      <c r="AZ38" s="475"/>
      <c r="BA38" s="475"/>
      <c r="BB38" s="475"/>
      <c r="BC38" s="475"/>
    </row>
    <row r="39" spans="5:55">
      <c r="E39" s="499">
        <f t="shared" ref="E39:AR39" si="0">ROUND(E18,2)</f>
        <v>0</v>
      </c>
      <c r="F39" s="499">
        <f t="shared" si="0"/>
        <v>0</v>
      </c>
      <c r="G39" s="499">
        <f t="shared" si="0"/>
        <v>0</v>
      </c>
      <c r="H39" s="499">
        <f t="shared" si="0"/>
        <v>0</v>
      </c>
      <c r="I39" s="499">
        <f t="shared" si="0"/>
        <v>0</v>
      </c>
      <c r="J39" s="499">
        <f t="shared" si="0"/>
        <v>0</v>
      </c>
      <c r="K39" s="499">
        <f t="shared" si="0"/>
        <v>0</v>
      </c>
      <c r="L39" s="499">
        <f t="shared" si="0"/>
        <v>0</v>
      </c>
      <c r="M39" s="499">
        <f t="shared" si="0"/>
        <v>0</v>
      </c>
      <c r="N39" s="499">
        <f t="shared" si="0"/>
        <v>0</v>
      </c>
      <c r="O39" s="499">
        <f t="shared" si="0"/>
        <v>0</v>
      </c>
      <c r="P39" s="499">
        <f t="shared" si="0"/>
        <v>0</v>
      </c>
      <c r="Q39" s="499">
        <f t="shared" si="0"/>
        <v>0</v>
      </c>
      <c r="R39" s="499">
        <f t="shared" si="0"/>
        <v>0</v>
      </c>
      <c r="S39" s="499">
        <f t="shared" si="0"/>
        <v>0</v>
      </c>
      <c r="T39" s="499">
        <f t="shared" si="0"/>
        <v>0</v>
      </c>
      <c r="U39" s="499">
        <f t="shared" si="0"/>
        <v>0</v>
      </c>
      <c r="V39" s="499">
        <f t="shared" si="0"/>
        <v>0</v>
      </c>
      <c r="W39" s="499">
        <f t="shared" si="0"/>
        <v>0</v>
      </c>
      <c r="X39" s="499">
        <f t="shared" si="0"/>
        <v>0</v>
      </c>
      <c r="Y39" s="499">
        <f t="shared" si="0"/>
        <v>0</v>
      </c>
      <c r="Z39" s="499">
        <f t="shared" si="0"/>
        <v>0</v>
      </c>
      <c r="AA39" s="499">
        <f t="shared" si="0"/>
        <v>0</v>
      </c>
      <c r="AB39" s="499">
        <f t="shared" si="0"/>
        <v>0</v>
      </c>
      <c r="AC39" s="499">
        <f t="shared" si="0"/>
        <v>0</v>
      </c>
      <c r="AD39" s="499">
        <f t="shared" si="0"/>
        <v>0</v>
      </c>
      <c r="AE39" s="499">
        <f t="shared" si="0"/>
        <v>0</v>
      </c>
      <c r="AF39" s="499">
        <f t="shared" si="0"/>
        <v>0</v>
      </c>
      <c r="AG39" s="499">
        <f t="shared" si="0"/>
        <v>0</v>
      </c>
      <c r="AH39" s="499">
        <f t="shared" si="0"/>
        <v>0</v>
      </c>
      <c r="AI39" s="499">
        <f t="shared" si="0"/>
        <v>0</v>
      </c>
      <c r="AJ39" s="499">
        <f t="shared" si="0"/>
        <v>0</v>
      </c>
      <c r="AK39" s="499">
        <f t="shared" si="0"/>
        <v>0</v>
      </c>
      <c r="AL39" s="499">
        <f t="shared" si="0"/>
        <v>0</v>
      </c>
      <c r="AM39" s="499">
        <f t="shared" si="0"/>
        <v>0</v>
      </c>
      <c r="AN39" s="499">
        <f t="shared" si="0"/>
        <v>0</v>
      </c>
      <c r="AO39" s="499">
        <f t="shared" si="0"/>
        <v>0</v>
      </c>
      <c r="AP39" s="499">
        <f t="shared" si="0"/>
        <v>0</v>
      </c>
      <c r="AQ39" s="499">
        <f t="shared" si="0"/>
        <v>0</v>
      </c>
      <c r="AR39" s="499">
        <f t="shared" si="0"/>
        <v>0</v>
      </c>
    </row>
  </sheetData>
  <mergeCells count="6">
    <mergeCell ref="BE2:BG2"/>
    <mergeCell ref="D17:AW17"/>
    <mergeCell ref="E2:P2"/>
    <mergeCell ref="Q2:AB2"/>
    <mergeCell ref="AC2:AN2"/>
    <mergeCell ref="AO2:AU2"/>
  </mergeCells>
  <conditionalFormatting sqref="E15:AW16 E3:AZ14">
    <cfRule type="colorScale" priority="2">
      <colorScale>
        <cfvo type="num" val="-$AY$1"/>
        <cfvo type="num" val="0"/>
        <cfvo type="num" val="$AY$1"/>
        <color theme="6"/>
        <color theme="0"/>
        <color theme="4" tint="0.39997558519241921"/>
      </colorScale>
    </cfRule>
  </conditionalFormatting>
  <conditionalFormatting sqref="AY13:AZ13">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47"/>
  <sheetViews>
    <sheetView showGridLines="0" workbookViewId="0"/>
  </sheetViews>
  <sheetFormatPr defaultColWidth="9.42578125" defaultRowHeight="12.75"/>
  <cols>
    <col min="1" max="1" width="10.140625" style="29" bestFit="1" customWidth="1"/>
    <col min="2" max="2" width="9.42578125" style="29" customWidth="1"/>
    <col min="3" max="16384" width="9.42578125" style="29"/>
  </cols>
  <sheetData>
    <row r="1" spans="1:20">
      <c r="A1" s="13" t="s">
        <v>67</v>
      </c>
      <c r="B1" s="231" t="str">
        <f>IF(Content!$E$1=1,B2,B3)</f>
        <v>ВВП</v>
      </c>
      <c r="C1" s="231" t="str">
        <f>IF(Content!$E$1=1,C2,C3)</f>
        <v>ІВБГ</v>
      </c>
      <c r="D1" s="231" t="str">
        <f>IF(Content!$E$1=1,D2,D3)</f>
        <v>С/г
9.0%</v>
      </c>
      <c r="E1" s="231" t="str">
        <f>IF(Content!$E$1=1,E2,E3)</f>
        <v>Пром-ть
19.9%</v>
      </c>
      <c r="F1" s="231" t="str">
        <f>IF(Content!$E$1=1,F2,F3)</f>
        <v>Буд-во
2.7%</v>
      </c>
      <c r="G1" s="231" t="str">
        <f>IF(Content!$E$1=1,G2,G3)</f>
        <v>Роздр.
торг.</v>
      </c>
      <c r="H1" s="231" t="str">
        <f>IF(Content!$E$1=1,H2,H3)</f>
        <v>Опт.
торг.</v>
      </c>
      <c r="I1" s="231" t="str">
        <f>IF(Content!$E$1=1,I2,I3)</f>
        <v>Вантажо-
обіг</v>
      </c>
      <c r="J1" s="231" t="str">
        <f>IF(Content!$E$1=1,J2,J3)</f>
        <v>Пас.
обіг</v>
      </c>
      <c r="K1" s="231" t="str">
        <f>IF(Content!$E$1=1,K2,K3)</f>
        <v>Фін.
сек.*
2.8%</v>
      </c>
      <c r="L1" s="231" t="str">
        <f>IF(Content!$E$1=1,L2,L3)</f>
        <v>Інші**
45.6%</v>
      </c>
      <c r="M1" s="20"/>
      <c r="N1" s="231" t="str">
        <f>IF(Content!$E$1=1,N2,N3)</f>
        <v>Випуск в окремих видах діяльності, % р/р у середньому за квартал (частка у ВВП у 2019 році, %)</v>
      </c>
    </row>
    <row r="2" spans="1:20" hidden="1">
      <c r="A2" s="13"/>
      <c r="B2" s="29" t="s">
        <v>152</v>
      </c>
      <c r="C2" s="29" t="s">
        <v>1451</v>
      </c>
      <c r="D2" s="29" t="s">
        <v>1656</v>
      </c>
      <c r="E2" s="29" t="s">
        <v>1658</v>
      </c>
      <c r="F2" s="29" t="s">
        <v>727</v>
      </c>
      <c r="G2" s="29" t="s">
        <v>1660</v>
      </c>
      <c r="H2" s="29" t="s">
        <v>1662</v>
      </c>
      <c r="I2" s="29" t="s">
        <v>1664</v>
      </c>
      <c r="J2" s="29" t="s">
        <v>1671</v>
      </c>
      <c r="K2" s="29" t="s">
        <v>1667</v>
      </c>
      <c r="L2" s="29" t="s">
        <v>1669</v>
      </c>
      <c r="M2" s="20"/>
      <c r="N2" s="29" t="s">
        <v>1622</v>
      </c>
    </row>
    <row r="3" spans="1:20" hidden="1">
      <c r="B3" s="29" t="s">
        <v>154</v>
      </c>
      <c r="C3" s="29" t="s">
        <v>1452</v>
      </c>
      <c r="D3" s="29" t="s">
        <v>1657</v>
      </c>
      <c r="E3" s="29" t="s">
        <v>1659</v>
      </c>
      <c r="F3" s="29" t="s">
        <v>1453</v>
      </c>
      <c r="G3" s="29" t="s">
        <v>1661</v>
      </c>
      <c r="H3" s="29" t="s">
        <v>1663</v>
      </c>
      <c r="I3" s="29" t="s">
        <v>1665</v>
      </c>
      <c r="J3" s="29" t="s">
        <v>1666</v>
      </c>
      <c r="K3" s="29" t="s">
        <v>1668</v>
      </c>
      <c r="L3" s="29" t="s">
        <v>1670</v>
      </c>
      <c r="M3" s="20"/>
      <c r="N3" s="29" t="s">
        <v>769</v>
      </c>
    </row>
    <row r="4" spans="1:20">
      <c r="A4" s="231" t="s">
        <v>141</v>
      </c>
      <c r="B4" s="406">
        <v>-1.3</v>
      </c>
      <c r="C4" s="406">
        <v>-3.6</v>
      </c>
      <c r="D4" s="406">
        <v>-1.6</v>
      </c>
      <c r="E4" s="406">
        <v>-4.8</v>
      </c>
      <c r="F4" s="238">
        <v>-4.0999999999999996</v>
      </c>
      <c r="G4" s="406">
        <v>11.3</v>
      </c>
      <c r="H4" s="238">
        <v>-2.7</v>
      </c>
      <c r="I4" s="238">
        <v>-14.9</v>
      </c>
      <c r="J4" s="238">
        <v>-17.5</v>
      </c>
      <c r="K4" s="238">
        <v>-7.9</v>
      </c>
      <c r="L4" s="238">
        <v>-1.1000000000000001</v>
      </c>
      <c r="M4" s="20"/>
      <c r="T4" s="31"/>
    </row>
    <row r="5" spans="1:20">
      <c r="A5" s="405" t="str">
        <f>IF(Content!$E$1=1,A11,A12)</f>
        <v>II.20, оцінка</v>
      </c>
      <c r="B5" s="406">
        <v>-11</v>
      </c>
      <c r="C5" s="406">
        <v>-11.3</v>
      </c>
      <c r="D5" s="425">
        <v>-14.9</v>
      </c>
      <c r="E5" s="406">
        <v>-11.3</v>
      </c>
      <c r="F5" s="238">
        <v>-6.2</v>
      </c>
      <c r="G5" s="238">
        <v>-5.5</v>
      </c>
      <c r="H5" s="238">
        <v>1.8</v>
      </c>
      <c r="I5" s="406">
        <v>-23.8</v>
      </c>
      <c r="J5" s="238">
        <v>-87</v>
      </c>
      <c r="K5" s="238">
        <v>-17</v>
      </c>
      <c r="L5" s="238">
        <v>-9.4</v>
      </c>
      <c r="M5" s="20"/>
      <c r="T5" s="31"/>
    </row>
    <row r="6" spans="1:20">
      <c r="M6" s="20"/>
      <c r="T6" s="31"/>
    </row>
    <row r="7" spans="1:20">
      <c r="M7" s="20"/>
      <c r="T7" s="31"/>
    </row>
    <row r="8" spans="1:20">
      <c r="M8" s="20"/>
      <c r="T8" s="31"/>
    </row>
    <row r="9" spans="1:20">
      <c r="A9" s="28"/>
      <c r="B9" s="79"/>
      <c r="C9" s="79"/>
      <c r="D9" s="79"/>
      <c r="E9" s="79"/>
      <c r="F9" s="20"/>
      <c r="G9" s="20"/>
      <c r="H9" s="20"/>
      <c r="I9" s="20"/>
      <c r="J9" s="20"/>
      <c r="K9" s="20"/>
      <c r="L9" s="20"/>
      <c r="M9" s="20"/>
      <c r="T9" s="31"/>
    </row>
    <row r="10" spans="1:20">
      <c r="A10" s="28"/>
      <c r="B10" s="79"/>
      <c r="C10" s="79"/>
      <c r="D10" s="79"/>
      <c r="E10" s="79"/>
      <c r="F10" s="20"/>
      <c r="G10" s="20"/>
      <c r="H10" s="20"/>
      <c r="I10" s="20"/>
      <c r="J10" s="20"/>
      <c r="K10" s="20"/>
      <c r="L10" s="20"/>
      <c r="M10" s="20"/>
      <c r="T10" s="31"/>
    </row>
    <row r="11" spans="1:20">
      <c r="A11" s="335" t="s">
        <v>1454</v>
      </c>
      <c r="B11" s="79"/>
      <c r="C11" s="79"/>
      <c r="D11" s="79"/>
      <c r="E11" s="79"/>
      <c r="F11" s="79"/>
      <c r="G11" s="20"/>
      <c r="H11" s="20"/>
      <c r="I11" s="79"/>
      <c r="J11" s="79"/>
      <c r="K11" s="79"/>
      <c r="L11" s="79"/>
      <c r="M11" s="20"/>
      <c r="T11" s="31"/>
    </row>
    <row r="12" spans="1:20">
      <c r="A12" s="335" t="s">
        <v>1455</v>
      </c>
      <c r="B12" s="79"/>
      <c r="C12" s="79"/>
      <c r="D12" s="79"/>
      <c r="E12" s="79"/>
      <c r="F12" s="79"/>
      <c r="G12" s="20"/>
      <c r="H12" s="20"/>
      <c r="I12" s="79"/>
      <c r="J12" s="79"/>
      <c r="K12" s="79"/>
      <c r="L12" s="79"/>
      <c r="M12" s="20"/>
      <c r="T12" s="31"/>
    </row>
    <row r="13" spans="1:20">
      <c r="A13" s="335"/>
      <c r="B13" s="79"/>
      <c r="C13" s="79"/>
      <c r="D13" s="79"/>
      <c r="E13" s="79"/>
      <c r="F13" s="79"/>
      <c r="G13" s="20"/>
      <c r="H13" s="20"/>
      <c r="I13" s="79"/>
      <c r="J13" s="79"/>
      <c r="K13" s="79"/>
      <c r="L13" s="79"/>
      <c r="M13" s="20"/>
      <c r="T13" s="31"/>
    </row>
    <row r="14" spans="1:20">
      <c r="A14" s="407"/>
      <c r="B14" s="79"/>
      <c r="C14" s="79"/>
      <c r="D14" s="79"/>
      <c r="E14" s="79"/>
      <c r="F14" s="79"/>
      <c r="G14" s="79"/>
      <c r="H14" s="79"/>
      <c r="I14" s="79"/>
      <c r="J14" s="79"/>
      <c r="K14" s="79"/>
      <c r="L14" s="79"/>
      <c r="M14" s="20"/>
      <c r="T14" s="31"/>
    </row>
    <row r="15" spans="1:20">
      <c r="A15" s="407"/>
      <c r="B15" s="20"/>
      <c r="C15" s="20"/>
      <c r="D15" s="20"/>
      <c r="E15" s="79"/>
      <c r="F15" s="79"/>
      <c r="G15" s="20"/>
      <c r="H15" s="20"/>
      <c r="I15" s="20"/>
      <c r="J15" s="20"/>
      <c r="K15" s="20"/>
      <c r="L15" s="20"/>
      <c r="M15" s="20"/>
      <c r="T15" s="31"/>
    </row>
    <row r="16" spans="1:20">
      <c r="A16" s="407"/>
      <c r="B16" s="79"/>
      <c r="C16" s="79"/>
      <c r="D16" s="79"/>
      <c r="E16" s="79"/>
      <c r="F16" s="20"/>
      <c r="G16" s="20"/>
      <c r="H16" s="20"/>
      <c r="I16" s="20"/>
      <c r="J16" s="20"/>
      <c r="K16" s="20"/>
      <c r="L16" s="20"/>
      <c r="M16" s="20"/>
      <c r="N16" s="232" t="str">
        <f>IF(Content!$E$1=1,N19,N20)</f>
        <v>* ВДВ фінансового сектору, II кв. 2020 року – оцінка НБУ.</v>
      </c>
      <c r="T16" s="31"/>
    </row>
    <row r="17" spans="1:20">
      <c r="A17" s="407"/>
      <c r="B17" s="79"/>
      <c r="C17" s="79"/>
      <c r="D17" s="79"/>
      <c r="E17" s="79"/>
      <c r="F17" s="20"/>
      <c r="G17" s="20"/>
      <c r="H17" s="20"/>
      <c r="I17" s="20"/>
      <c r="J17" s="20"/>
      <c r="K17" s="20"/>
      <c r="L17" s="20"/>
      <c r="N17" s="232" t="str">
        <f>IF(Content!$E$1=1,N21,N22)</f>
        <v>** ВДВ інших ВЕД, II кв. 2020 року – оцінка НБУ.</v>
      </c>
      <c r="T17" s="31"/>
    </row>
    <row r="18" spans="1:20">
      <c r="A18" s="20"/>
      <c r="B18" s="20"/>
      <c r="C18" s="20"/>
      <c r="D18" s="20"/>
      <c r="E18" s="20"/>
      <c r="F18" s="20"/>
      <c r="G18" s="20"/>
      <c r="H18" s="20"/>
      <c r="I18" s="20"/>
      <c r="J18" s="20"/>
      <c r="K18" s="20"/>
      <c r="L18" s="20"/>
      <c r="N18" s="231" t="str">
        <f>IF(Content!$E$1=1,N23,N24)</f>
        <v>Джерело: ДССУ, розрахунки НБУ.</v>
      </c>
    </row>
    <row r="19" spans="1:20">
      <c r="A19" s="20"/>
      <c r="B19" s="20"/>
      <c r="C19" s="20"/>
      <c r="D19" s="20"/>
      <c r="E19" s="20"/>
      <c r="F19" s="20"/>
      <c r="G19" s="232"/>
      <c r="H19" s="232"/>
      <c r="I19" s="232"/>
      <c r="J19" s="232"/>
      <c r="K19" s="232"/>
      <c r="L19" s="232"/>
      <c r="N19" s="233" t="s">
        <v>1652</v>
      </c>
    </row>
    <row r="20" spans="1:20">
      <c r="A20" s="20"/>
      <c r="B20" s="20"/>
      <c r="C20" s="20"/>
      <c r="D20" s="20"/>
      <c r="E20" s="20"/>
      <c r="F20" s="20"/>
      <c r="G20" s="232"/>
      <c r="H20" s="232"/>
      <c r="I20" s="232"/>
      <c r="J20" s="232"/>
      <c r="K20" s="232"/>
      <c r="L20" s="232"/>
      <c r="N20" s="233" t="s">
        <v>1653</v>
      </c>
    </row>
    <row r="21" spans="1:20">
      <c r="A21" s="20"/>
      <c r="B21" s="79"/>
      <c r="C21" s="79"/>
      <c r="D21" s="79"/>
      <c r="E21" s="79"/>
      <c r="F21" s="20"/>
      <c r="G21" s="232"/>
      <c r="H21" s="232"/>
      <c r="I21" s="232"/>
      <c r="J21" s="232"/>
      <c r="K21" s="232"/>
      <c r="L21" s="232"/>
      <c r="N21" s="28" t="s">
        <v>1654</v>
      </c>
    </row>
    <row r="22" spans="1:20">
      <c r="A22" s="20"/>
      <c r="B22" s="79"/>
      <c r="C22" s="79"/>
      <c r="D22" s="79"/>
      <c r="E22" s="79"/>
      <c r="F22" s="232"/>
      <c r="G22" s="232"/>
      <c r="H22" s="232"/>
      <c r="I22" s="232"/>
      <c r="J22" s="232"/>
      <c r="K22" s="232"/>
      <c r="L22" s="232"/>
      <c r="N22" s="28" t="s">
        <v>1655</v>
      </c>
    </row>
    <row r="23" spans="1:20">
      <c r="A23" s="20"/>
      <c r="B23" s="79"/>
      <c r="C23" s="79"/>
      <c r="D23" s="79"/>
      <c r="E23" s="79"/>
      <c r="F23" s="20"/>
      <c r="G23" s="232"/>
      <c r="H23" s="232"/>
      <c r="I23" s="232"/>
      <c r="J23" s="232"/>
      <c r="K23" s="232"/>
      <c r="L23" s="232"/>
      <c r="N23" s="233" t="s">
        <v>28</v>
      </c>
    </row>
    <row r="24" spans="1:20">
      <c r="A24" s="20"/>
      <c r="B24" s="79"/>
      <c r="C24" s="79"/>
      <c r="D24" s="79"/>
      <c r="E24" s="79"/>
      <c r="F24" s="20"/>
      <c r="G24" s="232"/>
      <c r="H24" s="232"/>
      <c r="I24" s="232"/>
      <c r="J24" s="232"/>
      <c r="K24" s="232"/>
      <c r="L24" s="232"/>
      <c r="N24" s="233" t="s">
        <v>29</v>
      </c>
    </row>
    <row r="25" spans="1:20">
      <c r="A25" s="79"/>
      <c r="B25" s="79"/>
      <c r="C25" s="79"/>
      <c r="D25" s="79"/>
      <c r="E25" s="79"/>
      <c r="F25" s="232"/>
      <c r="G25" s="232"/>
      <c r="H25" s="232"/>
      <c r="I25" s="232"/>
      <c r="J25" s="232"/>
      <c r="K25" s="232"/>
      <c r="L25" s="232"/>
      <c r="N25" s="28"/>
    </row>
    <row r="26" spans="1:20">
      <c r="A26" s="79"/>
      <c r="B26" s="79"/>
      <c r="C26" s="79"/>
      <c r="D26" s="79"/>
      <c r="E26" s="79"/>
      <c r="F26" s="232"/>
      <c r="G26" s="232"/>
      <c r="H26" s="232"/>
      <c r="I26" s="232"/>
      <c r="J26" s="232"/>
      <c r="K26" s="232"/>
      <c r="L26" s="232"/>
      <c r="N26" s="28"/>
    </row>
    <row r="27" spans="1:20">
      <c r="A27" s="79"/>
      <c r="B27" s="79"/>
      <c r="C27" s="79"/>
      <c r="D27" s="79"/>
      <c r="E27" s="79"/>
      <c r="F27" s="232"/>
      <c r="G27" s="232"/>
      <c r="H27" s="232"/>
      <c r="I27" s="232"/>
      <c r="J27" s="232"/>
      <c r="K27" s="232"/>
      <c r="L27" s="232"/>
      <c r="N27" s="28"/>
    </row>
    <row r="28" spans="1:20">
      <c r="A28" s="79"/>
      <c r="B28" s="79"/>
      <c r="C28" s="79"/>
      <c r="D28" s="79"/>
      <c r="E28" s="79"/>
      <c r="F28" s="636"/>
      <c r="G28" s="79"/>
      <c r="H28" s="79"/>
      <c r="I28" s="20"/>
      <c r="J28" s="20"/>
      <c r="N28" s="28"/>
    </row>
    <row r="29" spans="1:20">
      <c r="A29" s="79"/>
      <c r="N29" s="20"/>
    </row>
    <row r="30" spans="1:20">
      <c r="A30" s="79"/>
      <c r="B30" s="79"/>
      <c r="C30" s="79"/>
      <c r="D30" s="79"/>
      <c r="E30" s="79"/>
      <c r="F30" s="79"/>
      <c r="G30" s="79"/>
      <c r="H30" s="79"/>
      <c r="I30" s="20"/>
      <c r="J30" s="20"/>
      <c r="K30" s="20"/>
      <c r="L30" s="20"/>
      <c r="N30" s="20"/>
    </row>
    <row r="31" spans="1:20">
      <c r="A31" s="79"/>
      <c r="B31" s="79"/>
      <c r="C31" s="79"/>
      <c r="D31" s="79"/>
      <c r="E31" s="79"/>
      <c r="F31" s="79"/>
      <c r="G31" s="79"/>
      <c r="H31" s="79"/>
      <c r="I31" s="20"/>
      <c r="J31" s="20"/>
      <c r="K31" s="20"/>
      <c r="L31" s="20"/>
    </row>
    <row r="32" spans="1:20">
      <c r="A32" s="79"/>
      <c r="B32" s="79"/>
      <c r="C32" s="79"/>
      <c r="D32" s="79"/>
      <c r="E32" s="79"/>
      <c r="F32" s="79"/>
      <c r="G32" s="79"/>
      <c r="H32" s="79"/>
      <c r="I32" s="20"/>
      <c r="J32" s="20"/>
      <c r="K32" s="20"/>
      <c r="L32" s="20"/>
      <c r="N32" s="20"/>
    </row>
    <row r="33" spans="1:14">
      <c r="A33" s="79"/>
      <c r="B33" s="79"/>
      <c r="C33" s="79"/>
      <c r="D33" s="79"/>
      <c r="E33" s="79"/>
      <c r="F33" s="79"/>
      <c r="G33" s="79"/>
      <c r="H33" s="79"/>
      <c r="I33" s="20"/>
      <c r="J33" s="20"/>
      <c r="K33" s="20"/>
      <c r="L33" s="20"/>
      <c r="N33" s="20"/>
    </row>
    <row r="34" spans="1:14">
      <c r="A34" s="31"/>
      <c r="B34" s="31"/>
      <c r="C34" s="31"/>
      <c r="D34" s="31"/>
      <c r="E34" s="31"/>
      <c r="F34" s="31"/>
      <c r="G34" s="31"/>
      <c r="H34" s="31"/>
      <c r="N34" s="20"/>
    </row>
    <row r="35" spans="1:14">
      <c r="A35" s="31"/>
      <c r="B35" s="31"/>
      <c r="C35" s="31"/>
      <c r="D35" s="31"/>
      <c r="E35" s="31"/>
      <c r="F35" s="31"/>
      <c r="G35" s="31"/>
      <c r="H35" s="31"/>
    </row>
    <row r="36" spans="1:14">
      <c r="A36" s="31"/>
      <c r="B36" s="31"/>
      <c r="C36" s="31"/>
      <c r="D36" s="31"/>
      <c r="E36" s="31"/>
      <c r="F36" s="31"/>
      <c r="G36" s="31"/>
      <c r="H36" s="31"/>
    </row>
    <row r="37" spans="1:14">
      <c r="A37" s="31"/>
      <c r="B37" s="31"/>
      <c r="C37" s="31"/>
      <c r="D37" s="31"/>
      <c r="E37" s="31"/>
      <c r="F37" s="31"/>
      <c r="G37" s="31"/>
      <c r="H37" s="31"/>
    </row>
    <row r="38" spans="1:14">
      <c r="A38" s="31"/>
      <c r="B38" s="31"/>
      <c r="C38" s="31"/>
      <c r="D38" s="31"/>
      <c r="E38" s="31"/>
      <c r="F38" s="31"/>
      <c r="G38" s="31"/>
      <c r="H38" s="31"/>
    </row>
    <row r="39" spans="1:14">
      <c r="A39" s="31"/>
      <c r="B39" s="31"/>
      <c r="C39" s="31"/>
      <c r="D39" s="31"/>
      <c r="E39" s="31"/>
      <c r="F39" s="31"/>
      <c r="G39" s="31"/>
      <c r="H39" s="31"/>
    </row>
    <row r="40" spans="1:14">
      <c r="A40" s="31"/>
      <c r="B40" s="31"/>
      <c r="C40" s="31"/>
      <c r="D40" s="31"/>
      <c r="E40" s="31"/>
      <c r="F40" s="31"/>
      <c r="G40" s="31"/>
      <c r="H40" s="31"/>
    </row>
    <row r="41" spans="1:14">
      <c r="A41" s="31"/>
      <c r="B41" s="31"/>
      <c r="C41" s="31"/>
      <c r="D41" s="31"/>
      <c r="E41" s="31"/>
      <c r="F41" s="31"/>
      <c r="G41" s="31"/>
      <c r="H41" s="31"/>
    </row>
    <row r="42" spans="1:14">
      <c r="A42" s="31"/>
      <c r="B42" s="31"/>
      <c r="C42" s="31"/>
      <c r="D42" s="31"/>
      <c r="E42" s="31"/>
      <c r="F42" s="31"/>
      <c r="G42" s="31"/>
      <c r="H42" s="31"/>
    </row>
    <row r="43" spans="1:14">
      <c r="A43" s="31"/>
      <c r="B43" s="31"/>
      <c r="C43" s="31"/>
      <c r="D43" s="31"/>
      <c r="E43" s="31"/>
      <c r="F43" s="31"/>
      <c r="G43" s="31"/>
      <c r="H43" s="31"/>
    </row>
    <row r="44" spans="1:14">
      <c r="A44" s="31"/>
      <c r="B44" s="31"/>
      <c r="C44" s="31"/>
      <c r="D44" s="31"/>
      <c r="E44" s="31"/>
      <c r="F44" s="31"/>
      <c r="G44" s="31"/>
      <c r="H44" s="31"/>
    </row>
    <row r="45" spans="1:14">
      <c r="B45" s="31"/>
      <c r="C45" s="31"/>
      <c r="D45" s="31"/>
      <c r="E45" s="31"/>
    </row>
    <row r="46" spans="1:14">
      <c r="B46" s="31"/>
      <c r="C46" s="31"/>
      <c r="D46" s="31"/>
      <c r="E46" s="31"/>
    </row>
    <row r="47" spans="1:14">
      <c r="B47" s="31"/>
      <c r="C47" s="31"/>
      <c r="D47" s="31"/>
      <c r="E47"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6"/>
  <sheetViews>
    <sheetView showGridLines="0" zoomScale="117" workbookViewId="0"/>
  </sheetViews>
  <sheetFormatPr defaultColWidth="9.42578125" defaultRowHeight="12.75"/>
  <cols>
    <col min="1" max="5" width="9.42578125" style="29"/>
    <col min="6" max="6" width="9.42578125" style="20"/>
    <col min="7" max="16384" width="9.42578125" style="29"/>
  </cols>
  <sheetData>
    <row r="1" spans="1:10">
      <c r="A1" s="13" t="s">
        <v>67</v>
      </c>
      <c r="B1" s="20" t="str">
        <f>IF(Content!$E$1=1,B2,B3)</f>
        <v>Запити на побудову автомаршрутів (*10), шт.</v>
      </c>
      <c r="C1" s="20" t="str">
        <f>IF(Content!$E$1=1,C2,C3)</f>
        <v>Кількість зареєстрованих ФОП, тис. осіб</v>
      </c>
      <c r="D1" s="20" t="str">
        <f>IF(Content!$E$1=1,D2,D3)</f>
        <v>Кількість працюючих кафе та ресторанів (у % до докарантинного рівня) (п.ш.)</v>
      </c>
      <c r="E1" s="20" t="str">
        <f>IF(Content!$E$1=1,E2,E3)</f>
        <v>Виробництво електроенергії (середнє за період), ГВт</v>
      </c>
      <c r="G1" s="20" t="str">
        <f>IF(Content!$E$1=1,G2,G3)</f>
        <v>Високочастотні індикатори економічної активності</v>
      </c>
      <c r="H1" s="20"/>
      <c r="I1" s="20"/>
      <c r="J1" s="20"/>
    </row>
    <row r="2" spans="1:10" hidden="1">
      <c r="A2" s="13"/>
      <c r="B2" s="637" t="s">
        <v>1639</v>
      </c>
      <c r="C2" s="372" t="s">
        <v>1462</v>
      </c>
      <c r="D2" s="372" t="s">
        <v>1638</v>
      </c>
      <c r="E2" s="372" t="s">
        <v>1463</v>
      </c>
      <c r="G2" s="29" t="s">
        <v>1464</v>
      </c>
      <c r="H2" s="20"/>
      <c r="I2" s="20"/>
      <c r="J2" s="20"/>
    </row>
    <row r="3" spans="1:10" hidden="1">
      <c r="B3" s="29" t="s">
        <v>1465</v>
      </c>
      <c r="C3" s="372" t="s">
        <v>1466</v>
      </c>
      <c r="D3" s="372" t="s">
        <v>1530</v>
      </c>
      <c r="E3" s="29" t="s">
        <v>1531</v>
      </c>
      <c r="G3" s="29" t="s">
        <v>1467</v>
      </c>
    </row>
    <row r="4" spans="1:10">
      <c r="A4" s="29">
        <v>-1</v>
      </c>
      <c r="B4" s="31">
        <v>11.2</v>
      </c>
      <c r="C4" s="31">
        <v>5.5</v>
      </c>
      <c r="D4" s="152">
        <v>-1</v>
      </c>
      <c r="E4" s="31">
        <v>17.8</v>
      </c>
      <c r="G4" s="31"/>
      <c r="H4" s="31"/>
      <c r="I4" s="31"/>
      <c r="J4" s="31"/>
    </row>
    <row r="5" spans="1:10">
      <c r="A5" s="29">
        <v>0</v>
      </c>
      <c r="B5" s="31">
        <v>10.4</v>
      </c>
      <c r="C5" s="31">
        <v>3</v>
      </c>
      <c r="D5" s="152">
        <v>-55</v>
      </c>
      <c r="E5" s="31">
        <v>17.100000000000001</v>
      </c>
      <c r="F5" s="28">
        <v>0</v>
      </c>
      <c r="G5" s="31"/>
      <c r="H5" s="31"/>
      <c r="I5" s="31"/>
      <c r="J5" s="31"/>
    </row>
    <row r="6" spans="1:10">
      <c r="A6" s="29">
        <v>1</v>
      </c>
      <c r="B6" s="31">
        <v>7.7</v>
      </c>
      <c r="C6" s="31">
        <v>1.8</v>
      </c>
      <c r="D6" s="152">
        <v>-67</v>
      </c>
      <c r="E6" s="31">
        <v>17.2</v>
      </c>
      <c r="F6" s="28"/>
      <c r="G6" s="31"/>
      <c r="H6" s="31"/>
      <c r="I6" s="31"/>
      <c r="J6" s="31"/>
    </row>
    <row r="7" spans="1:10">
      <c r="A7" s="29">
        <v>2</v>
      </c>
      <c r="B7" s="31">
        <v>6.5</v>
      </c>
      <c r="C7" s="31">
        <v>2.1</v>
      </c>
      <c r="D7" s="152">
        <v>-66</v>
      </c>
      <c r="E7" s="31">
        <v>16.7</v>
      </c>
      <c r="F7" s="28">
        <v>2</v>
      </c>
      <c r="G7" s="31"/>
      <c r="H7" s="31"/>
      <c r="I7" s="31"/>
      <c r="J7" s="31"/>
    </row>
    <row r="8" spans="1:10">
      <c r="A8" s="29">
        <v>3</v>
      </c>
      <c r="B8" s="31">
        <v>5.9</v>
      </c>
      <c r="C8" s="31">
        <v>2</v>
      </c>
      <c r="D8" s="152">
        <v>-68</v>
      </c>
      <c r="E8" s="31">
        <v>16.2</v>
      </c>
      <c r="F8" s="28"/>
      <c r="G8" s="31"/>
      <c r="H8" s="31"/>
      <c r="I8" s="31"/>
      <c r="J8" s="31"/>
    </row>
    <row r="9" spans="1:10">
      <c r="A9" s="29">
        <v>4</v>
      </c>
      <c r="B9" s="31">
        <v>6.1</v>
      </c>
      <c r="C9" s="31">
        <v>1.7</v>
      </c>
      <c r="D9" s="152">
        <v>-67</v>
      </c>
      <c r="E9" s="31">
        <v>15.2</v>
      </c>
      <c r="F9" s="28">
        <v>4</v>
      </c>
      <c r="G9" s="31"/>
      <c r="H9" s="31"/>
      <c r="I9" s="31"/>
      <c r="J9" s="31"/>
    </row>
    <row r="10" spans="1:10">
      <c r="A10" s="29">
        <v>5</v>
      </c>
      <c r="B10" s="31">
        <v>6.2</v>
      </c>
      <c r="C10" s="31">
        <v>1.7</v>
      </c>
      <c r="D10" s="152">
        <v>-65</v>
      </c>
      <c r="E10" s="31">
        <v>15.4</v>
      </c>
      <c r="F10" s="28"/>
      <c r="G10" s="31"/>
      <c r="H10" s="31"/>
      <c r="I10" s="31"/>
      <c r="J10" s="31"/>
    </row>
    <row r="11" spans="1:10">
      <c r="A11" s="29">
        <v>6</v>
      </c>
      <c r="B11" s="31">
        <v>7</v>
      </c>
      <c r="C11" s="31">
        <v>2.2999999999999998</v>
      </c>
      <c r="D11" s="152">
        <v>-62</v>
      </c>
      <c r="E11" s="79">
        <v>14.8</v>
      </c>
      <c r="F11" s="28">
        <v>6</v>
      </c>
      <c r="G11" s="31"/>
      <c r="H11" s="31"/>
      <c r="I11" s="31"/>
      <c r="J11" s="31"/>
    </row>
    <row r="12" spans="1:10">
      <c r="A12" s="29">
        <v>7</v>
      </c>
      <c r="B12" s="31">
        <v>8.1999999999999993</v>
      </c>
      <c r="C12" s="31">
        <v>3.8</v>
      </c>
      <c r="D12" s="152">
        <v>-56</v>
      </c>
      <c r="E12" s="79">
        <v>14.2</v>
      </c>
      <c r="F12" s="28"/>
      <c r="G12" s="31"/>
      <c r="H12" s="31"/>
      <c r="I12" s="31"/>
      <c r="J12" s="31"/>
    </row>
    <row r="13" spans="1:10">
      <c r="A13" s="29">
        <v>8</v>
      </c>
      <c r="B13" s="31">
        <v>8.8000000000000007</v>
      </c>
      <c r="C13" s="31">
        <v>4</v>
      </c>
      <c r="D13" s="152">
        <v>-39</v>
      </c>
      <c r="E13" s="79">
        <v>14.1</v>
      </c>
      <c r="F13" s="28">
        <v>8</v>
      </c>
      <c r="G13" s="31"/>
      <c r="H13" s="31"/>
      <c r="I13" s="31"/>
      <c r="J13" s="31"/>
    </row>
    <row r="14" spans="1:10">
      <c r="A14" s="29">
        <v>9</v>
      </c>
      <c r="B14" s="31">
        <v>10.1</v>
      </c>
      <c r="C14" s="31">
        <v>4.8</v>
      </c>
      <c r="D14" s="152">
        <v>-31</v>
      </c>
      <c r="E14" s="79">
        <v>14.3</v>
      </c>
      <c r="F14" s="28"/>
      <c r="G14" s="31"/>
      <c r="H14" s="31"/>
      <c r="I14" s="31"/>
      <c r="J14" s="31"/>
    </row>
    <row r="15" spans="1:10">
      <c r="A15" s="29">
        <v>10</v>
      </c>
      <c r="B15" s="31">
        <v>11.6</v>
      </c>
      <c r="C15" s="31">
        <v>5.3</v>
      </c>
      <c r="D15" s="152">
        <v>-27</v>
      </c>
      <c r="E15" s="79">
        <v>14.5</v>
      </c>
      <c r="F15" s="28">
        <v>10</v>
      </c>
      <c r="G15" s="79"/>
      <c r="H15" s="31"/>
      <c r="I15" s="31"/>
      <c r="J15" s="31"/>
    </row>
    <row r="16" spans="1:10">
      <c r="A16" s="29">
        <v>11</v>
      </c>
      <c r="B16" s="31">
        <v>11.4</v>
      </c>
      <c r="C16" s="31">
        <v>7.3</v>
      </c>
      <c r="D16" s="152">
        <v>-23</v>
      </c>
      <c r="E16" s="79">
        <v>14.7</v>
      </c>
      <c r="F16" s="28"/>
      <c r="H16" s="31"/>
      <c r="I16" s="31"/>
      <c r="J16" s="31"/>
    </row>
    <row r="17" spans="1:10">
      <c r="A17" s="29">
        <v>12</v>
      </c>
      <c r="B17" s="79">
        <v>12.7</v>
      </c>
      <c r="C17" s="79">
        <v>5</v>
      </c>
      <c r="D17" s="638">
        <v>-17</v>
      </c>
      <c r="E17" s="79">
        <v>14.2</v>
      </c>
      <c r="F17" s="28">
        <v>12</v>
      </c>
      <c r="H17" s="31"/>
      <c r="I17" s="31"/>
      <c r="J17" s="31"/>
    </row>
    <row r="18" spans="1:10">
      <c r="A18" s="29">
        <v>13</v>
      </c>
      <c r="B18" s="31">
        <v>13.5</v>
      </c>
      <c r="C18" s="31">
        <v>5.6</v>
      </c>
      <c r="D18" s="152">
        <v>-14</v>
      </c>
      <c r="E18" s="31">
        <v>14.6</v>
      </c>
      <c r="F18" s="28"/>
      <c r="G18" s="232" t="str">
        <f>IF(Content!$E$1=1,G22,G23)</f>
        <v>* 0 позначає тиждень з 09 до 15 березня.</v>
      </c>
    </row>
    <row r="19" spans="1:10">
      <c r="A19" s="29">
        <v>14</v>
      </c>
      <c r="B19" s="31">
        <v>13.9</v>
      </c>
      <c r="C19" s="31">
        <v>5.3</v>
      </c>
      <c r="D19" s="152">
        <v>-14</v>
      </c>
      <c r="E19" s="31">
        <v>14.7</v>
      </c>
      <c r="F19" s="28">
        <v>14</v>
      </c>
      <c r="G19" s="232" t="str">
        <f>IF(Content!$E$1=1,G20,G21)</f>
        <v>Джерело: opendatabot.ua, НЕК "Укренерго", Apple Inc., розрахунки НБУ.</v>
      </c>
    </row>
    <row r="20" spans="1:10">
      <c r="A20" s="29">
        <v>15</v>
      </c>
      <c r="B20" s="31">
        <v>15.8</v>
      </c>
      <c r="C20" s="31">
        <v>6.1</v>
      </c>
      <c r="D20" s="152">
        <v>-14</v>
      </c>
      <c r="E20" s="31">
        <v>14.8</v>
      </c>
      <c r="F20" s="28"/>
      <c r="G20" s="28" t="s">
        <v>1626</v>
      </c>
    </row>
    <row r="21" spans="1:10">
      <c r="A21" s="29">
        <v>16</v>
      </c>
      <c r="B21" s="31">
        <v>16.600000000000001</v>
      </c>
      <c r="C21" s="31">
        <v>5.8</v>
      </c>
      <c r="D21" s="152">
        <v>-12</v>
      </c>
      <c r="E21" s="31">
        <v>15.3</v>
      </c>
      <c r="F21" s="28">
        <v>16</v>
      </c>
      <c r="G21" s="28" t="s">
        <v>1627</v>
      </c>
    </row>
    <row r="22" spans="1:10">
      <c r="A22" s="29">
        <v>17</v>
      </c>
      <c r="B22" s="31">
        <v>17.2</v>
      </c>
      <c r="C22" s="31">
        <v>5.3</v>
      </c>
      <c r="D22" s="152">
        <v>-12</v>
      </c>
      <c r="E22" s="31">
        <v>15.2</v>
      </c>
      <c r="F22" s="28"/>
      <c r="G22" s="28" t="s">
        <v>1624</v>
      </c>
    </row>
    <row r="23" spans="1:10">
      <c r="A23" s="29">
        <v>18</v>
      </c>
      <c r="B23" s="31">
        <v>16.7</v>
      </c>
      <c r="C23" s="336"/>
      <c r="D23" s="336"/>
      <c r="E23" s="31">
        <v>14.8</v>
      </c>
      <c r="F23" s="28">
        <v>18</v>
      </c>
      <c r="G23" s="28" t="s">
        <v>1625</v>
      </c>
    </row>
    <row r="24" spans="1:10">
      <c r="A24" s="20"/>
      <c r="B24" s="79"/>
      <c r="C24" s="79"/>
      <c r="D24" s="79"/>
      <c r="E24" s="79"/>
      <c r="G24" s="20"/>
    </row>
    <row r="25" spans="1:10">
      <c r="A25" s="20"/>
      <c r="B25" s="79"/>
      <c r="C25" s="79"/>
      <c r="D25" s="79"/>
      <c r="E25" s="79"/>
      <c r="G25" s="20"/>
    </row>
    <row r="26" spans="1:10">
      <c r="A26" s="20"/>
      <c r="B26" s="79"/>
      <c r="C26" s="79"/>
      <c r="D26" s="79"/>
      <c r="E26" s="79"/>
      <c r="G26" s="20"/>
    </row>
    <row r="27" spans="1:10">
      <c r="A27" s="20"/>
      <c r="B27" s="79"/>
      <c r="C27" s="79"/>
      <c r="D27" s="79"/>
      <c r="E27" s="79"/>
      <c r="G27" s="20"/>
    </row>
    <row r="28" spans="1:10">
      <c r="A28" s="20"/>
      <c r="B28" s="79"/>
      <c r="C28" s="79"/>
      <c r="D28" s="79"/>
      <c r="E28" s="79"/>
    </row>
    <row r="29" spans="1:10">
      <c r="A29" s="20"/>
      <c r="B29" s="79"/>
      <c r="C29" s="79"/>
      <c r="D29" s="79"/>
      <c r="E29" s="79"/>
    </row>
    <row r="30" spans="1:10">
      <c r="A30" s="20"/>
      <c r="B30" s="79"/>
      <c r="C30" s="79"/>
      <c r="D30" s="79"/>
      <c r="E30" s="79"/>
    </row>
    <row r="31" spans="1:10">
      <c r="A31" s="20"/>
      <c r="B31" s="79"/>
      <c r="C31" s="79"/>
      <c r="D31" s="79"/>
      <c r="E31" s="79"/>
    </row>
    <row r="32" spans="1:10">
      <c r="A32" s="20"/>
      <c r="B32" s="79"/>
      <c r="C32" s="79"/>
      <c r="D32" s="79"/>
      <c r="E32" s="79"/>
    </row>
    <row r="33" spans="1:5">
      <c r="A33" s="20"/>
      <c r="B33" s="79"/>
      <c r="C33" s="79"/>
      <c r="D33" s="79"/>
      <c r="E33" s="79"/>
    </row>
    <row r="34" spans="1:5">
      <c r="A34" s="20"/>
      <c r="B34" s="79"/>
      <c r="C34" s="79"/>
      <c r="D34" s="79"/>
      <c r="E34" s="79"/>
    </row>
    <row r="35" spans="1:5">
      <c r="A35" s="20"/>
      <c r="B35" s="79"/>
      <c r="C35" s="79"/>
      <c r="D35" s="79"/>
      <c r="E35" s="79"/>
    </row>
    <row r="36" spans="1:5">
      <c r="A36" s="20"/>
      <c r="B36" s="79"/>
      <c r="C36" s="79"/>
      <c r="D36" s="79"/>
      <c r="E36" s="79"/>
    </row>
    <row r="37" spans="1:5">
      <c r="A37" s="20"/>
      <c r="B37" s="79"/>
      <c r="C37" s="79"/>
      <c r="D37" s="79"/>
      <c r="E37" s="79"/>
    </row>
    <row r="38" spans="1:5">
      <c r="A38" s="20"/>
      <c r="B38" s="79"/>
      <c r="C38" s="79"/>
      <c r="D38" s="79"/>
      <c r="E38" s="79"/>
    </row>
    <row r="39" spans="1:5">
      <c r="A39" s="20"/>
      <c r="B39" s="79"/>
      <c r="C39" s="79"/>
      <c r="D39" s="79"/>
      <c r="E39" s="79"/>
    </row>
    <row r="40" spans="1:5">
      <c r="A40" s="20"/>
      <c r="B40" s="79"/>
      <c r="C40" s="79"/>
      <c r="D40" s="79"/>
      <c r="E40" s="79"/>
    </row>
    <row r="41" spans="1:5">
      <c r="A41" s="20"/>
      <c r="B41" s="79"/>
      <c r="C41" s="79"/>
      <c r="D41" s="79"/>
      <c r="E41" s="79"/>
    </row>
    <row r="42" spans="1:5">
      <c r="A42" s="20"/>
      <c r="B42" s="79"/>
      <c r="C42" s="79"/>
      <c r="D42" s="79"/>
      <c r="E42" s="79"/>
    </row>
    <row r="43" spans="1:5">
      <c r="A43" s="20"/>
      <c r="B43" s="79"/>
      <c r="C43" s="79"/>
      <c r="D43" s="79"/>
      <c r="E43" s="79"/>
    </row>
    <row r="44" spans="1:5">
      <c r="B44" s="79"/>
      <c r="C44" s="79"/>
      <c r="D44" s="79"/>
      <c r="E44" s="79"/>
    </row>
    <row r="45" spans="1:5">
      <c r="B45" s="79"/>
      <c r="C45" s="79"/>
      <c r="D45" s="79"/>
      <c r="E45" s="79"/>
    </row>
    <row r="46" spans="1:5">
      <c r="B46" s="79"/>
    </row>
  </sheetData>
  <hyperlinks>
    <hyperlink ref="A1" location="Content!A1" display="&lt;&lt;"/>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9"/>
  <sheetViews>
    <sheetView showGridLines="0" workbookViewId="0">
      <selection activeCell="G29" sqref="G29"/>
    </sheetView>
  </sheetViews>
  <sheetFormatPr defaultColWidth="9.42578125" defaultRowHeight="12.75"/>
  <cols>
    <col min="1" max="16384" width="9.42578125" style="29"/>
  </cols>
  <sheetData>
    <row r="1" spans="1:7">
      <c r="A1" s="13" t="s">
        <v>67</v>
      </c>
      <c r="B1" s="232" t="str">
        <f>IF(Content!$E$1=1,B2,B3)</f>
        <v>Перша реєстрація нових авто, тис. шт.</v>
      </c>
      <c r="C1" s="232" t="str">
        <f>IF(Content!$E$1=1,C2,C3)</f>
        <v>Роздрібний товарообіг, % р/р</v>
      </c>
      <c r="D1" s="232" t="str">
        <f>IF(Content!$E$1=1,D2,D3)</f>
        <v>Реальна заробітна плата, % р/р</v>
      </c>
      <c r="E1" s="232" t="str">
        <f>IF(Content!$E$1=1,E2,E3)</f>
        <v>Індекс споживчих настроїв, в.п. (п.ш.)</v>
      </c>
      <c r="G1" s="232" t="str">
        <f>IF(Content!$E$1=1,G2,G3)</f>
        <v>Випереджаючі індикатори приватного споживання*</v>
      </c>
    </row>
    <row r="2" spans="1:7" hidden="1">
      <c r="A2" s="13"/>
      <c r="B2" s="29" t="s">
        <v>1481</v>
      </c>
      <c r="C2" s="29" t="s">
        <v>1482</v>
      </c>
      <c r="D2" s="29" t="s">
        <v>1483</v>
      </c>
      <c r="E2" s="29" t="s">
        <v>1484</v>
      </c>
      <c r="G2" s="29" t="s">
        <v>1485</v>
      </c>
    </row>
    <row r="3" spans="1:7" hidden="1">
      <c r="B3" s="231" t="s">
        <v>1486</v>
      </c>
      <c r="C3" s="20" t="s">
        <v>1487</v>
      </c>
      <c r="D3" s="29" t="s">
        <v>1488</v>
      </c>
      <c r="E3" s="29" t="s">
        <v>1489</v>
      </c>
      <c r="G3" s="29" t="s">
        <v>1490</v>
      </c>
    </row>
    <row r="4" spans="1:7">
      <c r="A4" s="334">
        <v>43101</v>
      </c>
      <c r="B4" s="79">
        <v>6.6</v>
      </c>
      <c r="C4" s="79">
        <v>7.5</v>
      </c>
      <c r="D4" s="79">
        <v>12.3</v>
      </c>
      <c r="E4" s="79">
        <v>59.5</v>
      </c>
      <c r="F4" s="648">
        <v>43101</v>
      </c>
    </row>
    <row r="5" spans="1:7">
      <c r="A5" s="649">
        <v>43132</v>
      </c>
      <c r="B5" s="79">
        <v>5.9</v>
      </c>
      <c r="C5" s="79">
        <v>3.2</v>
      </c>
      <c r="D5" s="79">
        <v>10.5</v>
      </c>
      <c r="E5" s="79">
        <v>55.4</v>
      </c>
      <c r="F5" s="648"/>
    </row>
    <row r="6" spans="1:7">
      <c r="A6" s="649">
        <v>43160</v>
      </c>
      <c r="B6" s="79">
        <v>6.8</v>
      </c>
      <c r="C6" s="79">
        <v>7.4</v>
      </c>
      <c r="D6" s="79">
        <v>9.5</v>
      </c>
      <c r="E6" s="79">
        <v>57.7</v>
      </c>
      <c r="F6" s="648"/>
    </row>
    <row r="7" spans="1:7">
      <c r="A7" s="649">
        <v>43191</v>
      </c>
      <c r="B7" s="79">
        <v>6.8</v>
      </c>
      <c r="C7" s="79">
        <v>-1.5</v>
      </c>
      <c r="D7" s="79">
        <v>12.5</v>
      </c>
      <c r="E7" s="79">
        <v>61.3</v>
      </c>
      <c r="F7" s="648"/>
    </row>
    <row r="8" spans="1:7">
      <c r="A8" s="649">
        <v>43221</v>
      </c>
      <c r="B8" s="79">
        <v>6.8</v>
      </c>
      <c r="C8" s="79">
        <v>6.9</v>
      </c>
      <c r="D8" s="79">
        <v>14.1</v>
      </c>
      <c r="E8" s="79">
        <v>62.9</v>
      </c>
      <c r="F8" s="648"/>
    </row>
    <row r="9" spans="1:7">
      <c r="A9" s="649">
        <v>43252</v>
      </c>
      <c r="B9" s="79">
        <v>6.5</v>
      </c>
      <c r="C9" s="79">
        <v>5.5</v>
      </c>
      <c r="D9" s="79">
        <v>13</v>
      </c>
      <c r="E9" s="79">
        <v>65.599999999999994</v>
      </c>
      <c r="F9" s="648"/>
    </row>
    <row r="10" spans="1:7">
      <c r="A10" s="649">
        <v>43282</v>
      </c>
      <c r="B10" s="79">
        <v>6.7</v>
      </c>
      <c r="C10" s="79">
        <v>5.8</v>
      </c>
      <c r="D10" s="79">
        <v>14.7</v>
      </c>
      <c r="E10" s="79">
        <v>61.8</v>
      </c>
      <c r="F10" s="648">
        <v>43282</v>
      </c>
    </row>
    <row r="11" spans="1:7">
      <c r="A11" s="649">
        <v>43313</v>
      </c>
      <c r="B11" s="79">
        <v>7.3</v>
      </c>
      <c r="C11" s="79">
        <v>11.4</v>
      </c>
      <c r="D11" s="79">
        <v>15.7</v>
      </c>
      <c r="E11" s="79">
        <v>60.3</v>
      </c>
      <c r="F11" s="648"/>
    </row>
    <row r="12" spans="1:7">
      <c r="A12" s="649">
        <v>43344</v>
      </c>
      <c r="B12" s="79">
        <v>6.8</v>
      </c>
      <c r="C12" s="79">
        <v>9.4</v>
      </c>
      <c r="D12" s="79">
        <v>12.9</v>
      </c>
      <c r="E12" s="79">
        <v>62.6</v>
      </c>
      <c r="F12" s="648"/>
    </row>
    <row r="13" spans="1:7">
      <c r="A13" s="649">
        <v>43374</v>
      </c>
      <c r="B13" s="79">
        <v>7.2</v>
      </c>
      <c r="C13" s="79">
        <v>4.7</v>
      </c>
      <c r="D13" s="79">
        <v>14.2</v>
      </c>
      <c r="E13" s="79">
        <v>56.9</v>
      </c>
      <c r="F13" s="648"/>
    </row>
    <row r="14" spans="1:7">
      <c r="A14" s="649">
        <v>43405</v>
      </c>
      <c r="B14" s="79">
        <v>7.3</v>
      </c>
      <c r="C14" s="79">
        <v>6.3</v>
      </c>
      <c r="D14" s="79">
        <v>11.4</v>
      </c>
      <c r="E14" s="79">
        <v>59.8</v>
      </c>
      <c r="F14" s="648"/>
    </row>
    <row r="15" spans="1:7">
      <c r="A15" s="649">
        <v>43435</v>
      </c>
      <c r="B15" s="79">
        <v>7</v>
      </c>
      <c r="C15" s="79">
        <v>5.4</v>
      </c>
      <c r="D15" s="79">
        <v>9.6999999999999993</v>
      </c>
      <c r="E15" s="79">
        <v>62.2</v>
      </c>
      <c r="F15" s="648"/>
    </row>
    <row r="16" spans="1:7">
      <c r="A16" s="649" t="s">
        <v>240</v>
      </c>
      <c r="B16" s="79">
        <v>5.3</v>
      </c>
      <c r="C16" s="79">
        <v>9.3000000000000007</v>
      </c>
      <c r="D16" s="79">
        <v>9.5</v>
      </c>
      <c r="E16" s="79">
        <v>65.7</v>
      </c>
      <c r="F16" s="650" t="s">
        <v>240</v>
      </c>
    </row>
    <row r="17" spans="1:13">
      <c r="A17" s="649" t="s">
        <v>471</v>
      </c>
      <c r="B17" s="31">
        <v>5.8</v>
      </c>
      <c r="C17" s="31">
        <v>10.3</v>
      </c>
      <c r="D17" s="31">
        <v>10.7</v>
      </c>
      <c r="E17" s="79">
        <v>67</v>
      </c>
      <c r="F17" s="648"/>
    </row>
    <row r="18" spans="1:13">
      <c r="A18" s="649" t="s">
        <v>358</v>
      </c>
      <c r="B18" s="31">
        <v>7.3</v>
      </c>
      <c r="C18" s="29">
        <v>10.1</v>
      </c>
      <c r="D18" s="31">
        <v>12.5</v>
      </c>
      <c r="E18" s="79">
        <v>65.3</v>
      </c>
      <c r="F18" s="648"/>
    </row>
    <row r="19" spans="1:13">
      <c r="A19" s="649" t="s">
        <v>472</v>
      </c>
      <c r="B19" s="31">
        <v>6.9</v>
      </c>
      <c r="C19" s="29">
        <v>11.8</v>
      </c>
      <c r="D19" s="31">
        <v>11.2</v>
      </c>
      <c r="E19" s="79">
        <v>71.599999999999994</v>
      </c>
      <c r="F19" s="648"/>
      <c r="G19" s="232" t="str">
        <f>IF(Content!$E$1=1,G20,G21)</f>
        <v>Джерело: ДССУ, Укравтопром, оцінки НБУ.</v>
      </c>
    </row>
    <row r="20" spans="1:13">
      <c r="A20" s="649" t="s">
        <v>395</v>
      </c>
      <c r="B20" s="31">
        <v>6.9</v>
      </c>
      <c r="C20" s="31">
        <v>7.6</v>
      </c>
      <c r="D20" s="31">
        <v>7</v>
      </c>
      <c r="E20" s="79">
        <v>82.8</v>
      </c>
      <c r="F20" s="648"/>
      <c r="G20" s="233" t="s">
        <v>1491</v>
      </c>
      <c r="H20" s="232"/>
      <c r="I20" s="232"/>
      <c r="J20" s="232"/>
      <c r="K20" s="232"/>
      <c r="L20" s="232"/>
      <c r="M20" s="232"/>
    </row>
    <row r="21" spans="1:13">
      <c r="A21" s="649" t="s">
        <v>457</v>
      </c>
      <c r="B21" s="31">
        <v>6.5</v>
      </c>
      <c r="C21" s="31">
        <v>13.8</v>
      </c>
      <c r="D21" s="31">
        <v>8.1</v>
      </c>
      <c r="E21" s="79">
        <v>82.4</v>
      </c>
      <c r="F21" s="648"/>
      <c r="G21" s="233" t="s">
        <v>1492</v>
      </c>
      <c r="H21" s="232"/>
      <c r="I21" s="232"/>
      <c r="J21" s="232"/>
      <c r="K21" s="232"/>
      <c r="L21" s="232"/>
      <c r="M21" s="232"/>
    </row>
    <row r="22" spans="1:13">
      <c r="A22" s="649" t="s">
        <v>473</v>
      </c>
      <c r="B22" s="31">
        <v>7.6</v>
      </c>
      <c r="C22" s="31">
        <v>10.5</v>
      </c>
      <c r="D22" s="31">
        <v>9.5</v>
      </c>
      <c r="E22" s="79">
        <v>88</v>
      </c>
      <c r="F22" s="650" t="s">
        <v>473</v>
      </c>
      <c r="H22" s="232"/>
      <c r="I22" s="232"/>
      <c r="J22" s="232"/>
      <c r="K22" s="232"/>
      <c r="L22" s="232"/>
      <c r="M22" s="232"/>
    </row>
    <row r="23" spans="1:13">
      <c r="A23" s="649" t="s">
        <v>462</v>
      </c>
      <c r="B23" s="31">
        <v>8.3000000000000007</v>
      </c>
      <c r="C23" s="31">
        <v>7.7</v>
      </c>
      <c r="D23" s="31">
        <v>7.7</v>
      </c>
      <c r="E23" s="79">
        <v>95.6</v>
      </c>
      <c r="F23" s="648"/>
      <c r="G23" s="233"/>
      <c r="H23" s="232"/>
      <c r="I23" s="232"/>
      <c r="J23" s="232"/>
      <c r="K23" s="232"/>
      <c r="L23" s="232"/>
      <c r="M23" s="232"/>
    </row>
    <row r="24" spans="1:13">
      <c r="A24" s="649" t="s">
        <v>435</v>
      </c>
      <c r="B24" s="31">
        <v>7.2</v>
      </c>
      <c r="C24" s="31">
        <v>9.3000000000000007</v>
      </c>
      <c r="D24" s="31">
        <v>9.8000000000000007</v>
      </c>
      <c r="E24" s="79">
        <v>97.5</v>
      </c>
      <c r="F24" s="648"/>
      <c r="G24" s="233"/>
      <c r="H24" s="232"/>
      <c r="I24" s="232"/>
      <c r="J24" s="232"/>
      <c r="K24" s="232"/>
      <c r="L24" s="232"/>
      <c r="M24" s="232"/>
    </row>
    <row r="25" spans="1:13">
      <c r="A25" s="649" t="s">
        <v>584</v>
      </c>
      <c r="B25" s="31">
        <v>9</v>
      </c>
      <c r="C25" s="31">
        <v>10.9</v>
      </c>
      <c r="D25" s="31">
        <v>9.1999999999999993</v>
      </c>
      <c r="E25" s="79">
        <v>95.9</v>
      </c>
      <c r="F25" s="648"/>
      <c r="H25" s="232"/>
      <c r="I25" s="232"/>
      <c r="J25" s="232"/>
      <c r="K25" s="232"/>
      <c r="L25" s="232"/>
      <c r="M25" s="232"/>
    </row>
    <row r="26" spans="1:13">
      <c r="A26" s="649" t="s">
        <v>546</v>
      </c>
      <c r="B26" s="31">
        <v>8.6</v>
      </c>
      <c r="C26" s="31">
        <v>11.1</v>
      </c>
      <c r="D26" s="31">
        <v>10.8</v>
      </c>
      <c r="E26" s="79">
        <v>91.7</v>
      </c>
      <c r="F26" s="648"/>
      <c r="G26" s="651"/>
      <c r="H26" s="232"/>
      <c r="I26" s="232"/>
      <c r="J26" s="232"/>
      <c r="K26" s="232"/>
      <c r="L26" s="232"/>
      <c r="M26" s="232"/>
    </row>
    <row r="27" spans="1:13">
      <c r="A27" s="652">
        <v>12.19</v>
      </c>
      <c r="B27" s="31">
        <v>9.1999999999999993</v>
      </c>
      <c r="C27" s="31">
        <v>11.1</v>
      </c>
      <c r="D27" s="31">
        <v>11.3</v>
      </c>
      <c r="E27" s="79">
        <v>92.2</v>
      </c>
      <c r="F27" s="653"/>
      <c r="G27" s="651"/>
      <c r="H27" s="232"/>
      <c r="I27" s="232"/>
      <c r="J27" s="232"/>
      <c r="K27" s="232"/>
      <c r="L27" s="232"/>
      <c r="M27" s="232"/>
    </row>
    <row r="28" spans="1:13">
      <c r="A28" s="654" t="s">
        <v>532</v>
      </c>
      <c r="B28" s="31">
        <v>7.1</v>
      </c>
      <c r="C28" s="31">
        <v>12.1</v>
      </c>
      <c r="D28" s="31">
        <v>12.5</v>
      </c>
      <c r="E28" s="31">
        <v>89</v>
      </c>
      <c r="F28" s="655" t="s">
        <v>532</v>
      </c>
      <c r="H28" s="232"/>
      <c r="I28" s="232"/>
      <c r="J28" s="232"/>
      <c r="K28" s="232"/>
      <c r="L28" s="232"/>
      <c r="M28" s="232"/>
    </row>
    <row r="29" spans="1:13">
      <c r="A29" s="654" t="s">
        <v>599</v>
      </c>
      <c r="B29" s="31">
        <v>7</v>
      </c>
      <c r="C29" s="31">
        <v>15.7</v>
      </c>
      <c r="D29" s="31">
        <v>12.2</v>
      </c>
      <c r="E29" s="31">
        <v>81.900000000000006</v>
      </c>
      <c r="F29" s="343"/>
      <c r="G29" s="232"/>
      <c r="H29" s="232"/>
      <c r="I29" s="232"/>
      <c r="J29" s="232"/>
      <c r="K29" s="232"/>
      <c r="L29" s="232"/>
      <c r="M29" s="232"/>
    </row>
    <row r="30" spans="1:13">
      <c r="A30" s="654" t="s">
        <v>600</v>
      </c>
      <c r="B30" s="31">
        <v>6.2</v>
      </c>
      <c r="C30" s="31">
        <v>6.1</v>
      </c>
      <c r="D30" s="79">
        <v>9.3000000000000007</v>
      </c>
      <c r="E30" s="31">
        <v>73</v>
      </c>
      <c r="F30" s="650"/>
      <c r="G30" s="232"/>
      <c r="H30" s="232"/>
      <c r="I30" s="232"/>
      <c r="J30" s="232"/>
      <c r="K30" s="232"/>
      <c r="L30" s="232"/>
      <c r="M30" s="232"/>
    </row>
    <row r="31" spans="1:13">
      <c r="A31" s="656" t="s">
        <v>620</v>
      </c>
      <c r="B31" s="31">
        <v>3.7</v>
      </c>
      <c r="C31" s="31">
        <v>-14.9</v>
      </c>
      <c r="D31" s="31">
        <v>-0.4</v>
      </c>
      <c r="E31" s="31">
        <v>66.2</v>
      </c>
      <c r="F31" s="343"/>
      <c r="G31" s="232"/>
    </row>
    <row r="32" spans="1:13">
      <c r="A32" s="656" t="s">
        <v>870</v>
      </c>
      <c r="B32" s="31">
        <v>5.9</v>
      </c>
      <c r="C32" s="31">
        <v>-3.1</v>
      </c>
      <c r="D32" s="31">
        <v>1.4</v>
      </c>
      <c r="E32" s="31">
        <v>76.3</v>
      </c>
      <c r="F32" s="343"/>
      <c r="G32" s="20"/>
    </row>
    <row r="33" spans="1:6">
      <c r="A33" s="656" t="s">
        <v>871</v>
      </c>
      <c r="B33" s="31">
        <v>7.3</v>
      </c>
      <c r="C33" s="31">
        <v>1.4</v>
      </c>
      <c r="D33" s="79">
        <v>4.8</v>
      </c>
      <c r="E33" s="31">
        <v>65.099999999999994</v>
      </c>
      <c r="F33" s="657" t="s">
        <v>871</v>
      </c>
    </row>
    <row r="34" spans="1:6">
      <c r="B34" s="31"/>
      <c r="C34" s="31"/>
      <c r="D34" s="31"/>
      <c r="E34" s="31"/>
      <c r="F34" s="31"/>
    </row>
    <row r="35" spans="1:6">
      <c r="B35" s="31"/>
      <c r="C35" s="31"/>
      <c r="D35" s="31"/>
      <c r="E35" s="31"/>
      <c r="F35" s="31"/>
    </row>
    <row r="36" spans="1:6">
      <c r="B36" s="31"/>
      <c r="C36" s="31"/>
      <c r="D36" s="31"/>
      <c r="E36" s="31"/>
      <c r="F36" s="31"/>
    </row>
    <row r="37" spans="1:6">
      <c r="B37" s="31"/>
      <c r="C37" s="31"/>
      <c r="D37" s="31"/>
      <c r="E37" s="31"/>
      <c r="F37" s="31"/>
    </row>
    <row r="38" spans="1:6">
      <c r="B38" s="31"/>
      <c r="C38" s="31"/>
      <c r="D38" s="31"/>
      <c r="E38" s="31"/>
      <c r="F38" s="31"/>
    </row>
    <row r="39" spans="1:6">
      <c r="B39" s="31"/>
      <c r="C39" s="31"/>
      <c r="D39" s="31"/>
      <c r="E39" s="31"/>
      <c r="F39" s="31"/>
    </row>
    <row r="40" spans="1:6">
      <c r="B40" s="31"/>
      <c r="C40" s="31"/>
      <c r="D40" s="31"/>
      <c r="E40" s="31"/>
      <c r="F40" s="31"/>
    </row>
    <row r="41" spans="1:6">
      <c r="B41" s="31"/>
      <c r="C41" s="31"/>
      <c r="D41" s="31"/>
      <c r="E41" s="31"/>
    </row>
    <row r="42" spans="1:6">
      <c r="B42" s="31"/>
      <c r="C42" s="31"/>
      <c r="D42" s="31"/>
      <c r="E42" s="31"/>
    </row>
    <row r="43" spans="1:6">
      <c r="B43" s="31"/>
      <c r="C43" s="31"/>
      <c r="D43" s="31"/>
      <c r="E43" s="31"/>
    </row>
    <row r="44" spans="1:6">
      <c r="B44" s="31"/>
      <c r="C44" s="31"/>
      <c r="D44" s="31"/>
      <c r="E44" s="31"/>
    </row>
    <row r="45" spans="1:6">
      <c r="B45" s="31"/>
      <c r="C45" s="31"/>
      <c r="D45" s="31"/>
      <c r="E45" s="31"/>
    </row>
    <row r="46" spans="1:6">
      <c r="B46" s="31"/>
      <c r="C46" s="31"/>
      <c r="D46" s="31"/>
      <c r="E46" s="31"/>
    </row>
    <row r="47" spans="1:6">
      <c r="B47" s="31"/>
      <c r="C47" s="31"/>
      <c r="D47" s="31"/>
      <c r="E47" s="31"/>
    </row>
    <row r="48" spans="1:6">
      <c r="B48" s="31"/>
      <c r="C48" s="31"/>
      <c r="D48" s="31"/>
      <c r="E48" s="31"/>
    </row>
    <row r="49" spans="2:5">
      <c r="B49" s="31"/>
      <c r="C49" s="31"/>
      <c r="D49" s="31"/>
      <c r="E49" s="31"/>
    </row>
    <row r="50" spans="2:5">
      <c r="B50" s="31"/>
      <c r="C50" s="31"/>
      <c r="D50" s="31"/>
      <c r="E50" s="31"/>
    </row>
    <row r="51" spans="2:5">
      <c r="B51" s="31"/>
      <c r="C51" s="31"/>
      <c r="D51" s="31"/>
      <c r="E51" s="31"/>
    </row>
    <row r="52" spans="2:5">
      <c r="B52" s="31"/>
      <c r="C52" s="31"/>
      <c r="D52" s="31"/>
      <c r="E52" s="31"/>
    </row>
    <row r="53" spans="2:5">
      <c r="B53" s="31"/>
      <c r="C53" s="31"/>
      <c r="D53" s="31"/>
      <c r="E53" s="31"/>
    </row>
    <row r="54" spans="2:5">
      <c r="B54" s="31"/>
      <c r="C54" s="31"/>
      <c r="D54" s="31"/>
      <c r="E54" s="31"/>
    </row>
    <row r="55" spans="2:5">
      <c r="B55" s="31"/>
      <c r="C55" s="31"/>
      <c r="D55" s="31"/>
      <c r="E55" s="31"/>
    </row>
    <row r="56" spans="2:5">
      <c r="B56" s="31"/>
      <c r="C56" s="31"/>
      <c r="D56" s="31"/>
      <c r="E56" s="31"/>
    </row>
    <row r="57" spans="2:5">
      <c r="B57" s="31"/>
      <c r="C57" s="31"/>
      <c r="D57" s="31"/>
      <c r="E57" s="31"/>
    </row>
    <row r="58" spans="2:5">
      <c r="B58" s="31"/>
      <c r="C58" s="31"/>
      <c r="D58" s="31"/>
      <c r="E58" s="31"/>
    </row>
    <row r="59" spans="2:5">
      <c r="B59" s="31"/>
      <c r="C59" s="31"/>
      <c r="D59" s="31"/>
      <c r="E59" s="31"/>
    </row>
    <row r="60" spans="2:5">
      <c r="B60" s="31"/>
      <c r="C60" s="31"/>
      <c r="D60" s="31"/>
      <c r="E60" s="31"/>
    </row>
    <row r="61" spans="2:5">
      <c r="B61" s="31"/>
      <c r="C61" s="31"/>
      <c r="D61" s="31"/>
      <c r="E61" s="31"/>
    </row>
    <row r="62" spans="2:5">
      <c r="B62" s="31"/>
      <c r="C62" s="31"/>
      <c r="D62" s="31"/>
      <c r="E62" s="31"/>
    </row>
    <row r="63" spans="2:5">
      <c r="B63" s="31"/>
      <c r="C63" s="31"/>
      <c r="D63" s="31"/>
      <c r="E63" s="31"/>
    </row>
    <row r="64" spans="2:5">
      <c r="B64" s="31"/>
      <c r="C64" s="31"/>
      <c r="D64" s="31"/>
      <c r="E64" s="31"/>
    </row>
    <row r="65" spans="2:2">
      <c r="B65" s="31"/>
    </row>
    <row r="66" spans="2:2">
      <c r="B66" s="31"/>
    </row>
    <row r="67" spans="2:2">
      <c r="B67" s="31"/>
    </row>
    <row r="68" spans="2:2">
      <c r="B68" s="31"/>
    </row>
    <row r="69" spans="2:2">
      <c r="B69"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7"/>
  <sheetViews>
    <sheetView showGridLines="0" workbookViewId="0"/>
  </sheetViews>
  <sheetFormatPr defaultColWidth="9.140625" defaultRowHeight="14.25"/>
  <cols>
    <col min="1" max="16384" width="9.140625" style="660"/>
  </cols>
  <sheetData>
    <row r="1" spans="1:11">
      <c r="A1" s="13" t="s">
        <v>67</v>
      </c>
      <c r="B1" s="232" t="str">
        <f>IF(Content!$E$1=1,B2,B3)</f>
        <v>Одяг та взуття</v>
      </c>
      <c r="C1" s="232" t="str">
        <f>IF(Content!$E$1=1,C2,C3)</f>
        <v>Інше</v>
      </c>
      <c r="D1" s="232" t="str">
        <f>IF(Content!$E$1=1,D2,D3)</f>
        <v>Електроніка</v>
      </c>
      <c r="E1" s="232" t="str">
        <f>IF(Content!$E$1=1,E2,E3)</f>
        <v>Паливо</v>
      </c>
      <c r="F1" s="232" t="str">
        <f>IF(Content!$E$1=1,F2,F3)</f>
        <v>Медичні товари</v>
      </c>
      <c r="G1" s="232" t="str">
        <f>IF(Content!$E$1=1,G2,G3)</f>
        <v>Онлайн-торгівля</v>
      </c>
      <c r="H1" s="232" t="str">
        <f>IF(Content!$E$1=1,H2,H3)</f>
        <v>Їжа</v>
      </c>
      <c r="I1" s="232" t="str">
        <f>IF(Content!$E$1=1,I2,I3)</f>
        <v>Побут та будівництво</v>
      </c>
      <c r="J1" s="658"/>
      <c r="K1" s="659" t="str">
        <f>IF(Content!$E$1=1,K2,K3)</f>
        <v>Роздрібна торгівля за видами товарів, %, 21–29.02.20 = 0%</v>
      </c>
    </row>
    <row r="2" spans="1:11" hidden="1">
      <c r="B2" s="232" t="s">
        <v>1493</v>
      </c>
      <c r="C2" s="232" t="s">
        <v>538</v>
      </c>
      <c r="D2" s="232" t="s">
        <v>1494</v>
      </c>
      <c r="E2" s="232" t="s">
        <v>214</v>
      </c>
      <c r="F2" s="232" t="s">
        <v>1495</v>
      </c>
      <c r="G2" s="232" t="s">
        <v>1496</v>
      </c>
      <c r="H2" s="232" t="s">
        <v>1497</v>
      </c>
      <c r="I2" s="232" t="s">
        <v>1498</v>
      </c>
      <c r="J2" s="658"/>
      <c r="K2" s="659" t="s">
        <v>1628</v>
      </c>
    </row>
    <row r="3" spans="1:11" hidden="1">
      <c r="B3" s="232" t="s">
        <v>1499</v>
      </c>
      <c r="C3" s="232" t="s">
        <v>539</v>
      </c>
      <c r="D3" s="232" t="s">
        <v>1500</v>
      </c>
      <c r="E3" s="232" t="s">
        <v>208</v>
      </c>
      <c r="F3" s="232" t="s">
        <v>1501</v>
      </c>
      <c r="G3" s="232" t="s">
        <v>1502</v>
      </c>
      <c r="H3" s="232" t="s">
        <v>773</v>
      </c>
      <c r="I3" s="232" t="s">
        <v>1503</v>
      </c>
      <c r="J3" s="658"/>
      <c r="K3" s="659" t="s">
        <v>1504</v>
      </c>
    </row>
    <row r="4" spans="1:11">
      <c r="A4" s="659" t="s">
        <v>1505</v>
      </c>
      <c r="B4" s="659">
        <v>0</v>
      </c>
      <c r="C4" s="661">
        <v>0</v>
      </c>
      <c r="D4" s="661">
        <v>0</v>
      </c>
      <c r="E4" s="661">
        <v>0</v>
      </c>
      <c r="F4" s="661">
        <v>0</v>
      </c>
      <c r="G4" s="661">
        <v>0</v>
      </c>
      <c r="H4" s="661">
        <v>0</v>
      </c>
      <c r="I4" s="661">
        <v>0</v>
      </c>
      <c r="J4" s="658"/>
      <c r="K4" s="659"/>
    </row>
    <row r="5" spans="1:11">
      <c r="A5" s="659" t="s">
        <v>1506</v>
      </c>
      <c r="B5" s="659">
        <v>41.8</v>
      </c>
      <c r="C5" s="661">
        <v>94.899999999999991</v>
      </c>
      <c r="D5" s="661">
        <v>48.3</v>
      </c>
      <c r="E5" s="661">
        <v>8.1</v>
      </c>
      <c r="F5" s="661">
        <v>8.2999999999999989</v>
      </c>
      <c r="G5" s="661">
        <v>24.7</v>
      </c>
      <c r="H5" s="661">
        <v>20.100000000000001</v>
      </c>
      <c r="I5" s="661">
        <v>39</v>
      </c>
      <c r="J5" s="658"/>
      <c r="K5" s="659"/>
    </row>
    <row r="6" spans="1:11">
      <c r="A6" s="659" t="s">
        <v>1507</v>
      </c>
      <c r="B6" s="659">
        <v>-49.400000000000006</v>
      </c>
      <c r="C6" s="661">
        <v>-16</v>
      </c>
      <c r="D6" s="661">
        <v>2.9</v>
      </c>
      <c r="E6" s="661">
        <v>15.1</v>
      </c>
      <c r="F6" s="661">
        <v>55.800000000000004</v>
      </c>
      <c r="G6" s="661">
        <v>30.599999999999998</v>
      </c>
      <c r="H6" s="661">
        <v>29.1</v>
      </c>
      <c r="I6" s="661">
        <v>19.900000000000002</v>
      </c>
      <c r="J6" s="658"/>
      <c r="K6" s="659"/>
    </row>
    <row r="7" spans="1:11">
      <c r="A7" s="659" t="s">
        <v>1508</v>
      </c>
      <c r="B7" s="659">
        <v>-91.8</v>
      </c>
      <c r="C7" s="661">
        <v>-74.2</v>
      </c>
      <c r="D7" s="661">
        <v>-51.5</v>
      </c>
      <c r="E7" s="661">
        <v>-2.3000000000000007</v>
      </c>
      <c r="F7" s="661">
        <v>18.3</v>
      </c>
      <c r="G7" s="661">
        <v>37</v>
      </c>
      <c r="H7" s="661">
        <v>19.700000000000003</v>
      </c>
      <c r="I7" s="661">
        <v>-21.5</v>
      </c>
      <c r="J7" s="658"/>
      <c r="K7" s="659"/>
    </row>
    <row r="8" spans="1:11">
      <c r="A8" s="659" t="s">
        <v>1509</v>
      </c>
      <c r="B8" s="659">
        <v>-89.7</v>
      </c>
      <c r="C8" s="661">
        <v>-73.2</v>
      </c>
      <c r="D8" s="661">
        <v>-48.2</v>
      </c>
      <c r="E8" s="661">
        <v>-9.3000000000000007</v>
      </c>
      <c r="F8" s="661">
        <v>-10.4</v>
      </c>
      <c r="G8" s="661">
        <v>54.2</v>
      </c>
      <c r="H8" s="661">
        <v>8.7999999999999989</v>
      </c>
      <c r="I8" s="661">
        <v>-18.3</v>
      </c>
      <c r="J8" s="658"/>
      <c r="K8" s="659"/>
    </row>
    <row r="9" spans="1:11">
      <c r="A9" s="659" t="s">
        <v>1510</v>
      </c>
      <c r="B9" s="659">
        <v>-90.4</v>
      </c>
      <c r="C9" s="661">
        <v>-77.7</v>
      </c>
      <c r="D9" s="661">
        <v>-46.9</v>
      </c>
      <c r="E9" s="661">
        <v>-18.900000000000002</v>
      </c>
      <c r="F9" s="661">
        <v>-33.200000000000003</v>
      </c>
      <c r="G9" s="661">
        <v>18.5</v>
      </c>
      <c r="H9" s="661">
        <v>11.200000000000001</v>
      </c>
      <c r="I9" s="661">
        <v>-23.8</v>
      </c>
      <c r="J9" s="658"/>
      <c r="K9" s="659"/>
    </row>
    <row r="10" spans="1:11">
      <c r="A10" s="659" t="s">
        <v>1511</v>
      </c>
      <c r="B10" s="659">
        <v>-88.4</v>
      </c>
      <c r="C10" s="661">
        <v>-71</v>
      </c>
      <c r="D10" s="661">
        <v>-29.4</v>
      </c>
      <c r="E10" s="661">
        <v>-10.600000000000001</v>
      </c>
      <c r="F10" s="661">
        <v>-17.899999999999999</v>
      </c>
      <c r="G10" s="661">
        <v>-2.6999999999999993</v>
      </c>
      <c r="H10" s="661">
        <v>6.1</v>
      </c>
      <c r="I10" s="661">
        <v>11.2</v>
      </c>
      <c r="J10" s="658"/>
      <c r="K10" s="659"/>
    </row>
    <row r="11" spans="1:11">
      <c r="A11" s="659" t="s">
        <v>1512</v>
      </c>
      <c r="B11" s="659">
        <v>-88.600000000000009</v>
      </c>
      <c r="C11" s="661">
        <v>-73.600000000000009</v>
      </c>
      <c r="D11" s="661">
        <v>-16</v>
      </c>
      <c r="E11" s="661">
        <v>-15.400000000000002</v>
      </c>
      <c r="F11" s="661">
        <v>-31.099999999999998</v>
      </c>
      <c r="G11" s="661">
        <v>-14.6</v>
      </c>
      <c r="H11" s="661">
        <v>11.799999999999999</v>
      </c>
      <c r="I11" s="661">
        <v>-7.1000000000000014</v>
      </c>
      <c r="J11" s="658"/>
      <c r="K11" s="659"/>
    </row>
    <row r="12" spans="1:11">
      <c r="A12" s="659" t="s">
        <v>1513</v>
      </c>
      <c r="B12" s="659">
        <v>-17.7</v>
      </c>
      <c r="C12" s="661">
        <v>-36.1</v>
      </c>
      <c r="D12" s="661">
        <v>0.7</v>
      </c>
      <c r="E12" s="661">
        <v>-5.5</v>
      </c>
      <c r="F12" s="661">
        <v>-20.299999999999997</v>
      </c>
      <c r="G12" s="661">
        <v>-4.4999999999999991</v>
      </c>
      <c r="H12" s="661">
        <v>4.0999999999999996</v>
      </c>
      <c r="I12" s="661">
        <v>34.900000000000006</v>
      </c>
      <c r="J12" s="658"/>
      <c r="K12" s="659"/>
    </row>
    <row r="13" spans="1:11">
      <c r="A13" s="659" t="s">
        <v>1514</v>
      </c>
      <c r="B13" s="659">
        <v>-1.1000000000000005</v>
      </c>
      <c r="C13" s="661">
        <v>-9.6999999999999993</v>
      </c>
      <c r="D13" s="661">
        <v>27.1</v>
      </c>
      <c r="E13" s="661">
        <v>3.6999999999999993</v>
      </c>
      <c r="F13" s="661">
        <v>-15.3</v>
      </c>
      <c r="G13" s="661">
        <v>12.400000000000002</v>
      </c>
      <c r="H13" s="661">
        <v>22.4</v>
      </c>
      <c r="I13" s="661">
        <v>62</v>
      </c>
      <c r="J13" s="658"/>
      <c r="K13" s="659"/>
    </row>
    <row r="14" spans="1:11">
      <c r="A14" s="659" t="s">
        <v>1515</v>
      </c>
      <c r="B14" s="659">
        <v>37.9</v>
      </c>
      <c r="C14" s="661">
        <v>-4.9000000000000004</v>
      </c>
      <c r="D14" s="661">
        <v>16.600000000000001</v>
      </c>
      <c r="E14" s="661">
        <v>2.1999999999999993</v>
      </c>
      <c r="F14" s="661">
        <v>-18</v>
      </c>
      <c r="G14" s="661">
        <v>1.1000000000000014</v>
      </c>
      <c r="H14" s="661">
        <v>6.9</v>
      </c>
      <c r="I14" s="661">
        <v>34.799999999999997</v>
      </c>
      <c r="J14" s="658"/>
    </row>
    <row r="15" spans="1:11">
      <c r="A15" s="659" t="s">
        <v>1516</v>
      </c>
      <c r="B15" s="659">
        <v>32.9</v>
      </c>
      <c r="C15" s="661">
        <v>0.8</v>
      </c>
      <c r="D15" s="661">
        <v>34.6</v>
      </c>
      <c r="E15" s="661">
        <v>99.600000000000009</v>
      </c>
      <c r="F15" s="661">
        <v>-10.9</v>
      </c>
      <c r="G15" s="661">
        <v>20.000000000000004</v>
      </c>
      <c r="H15" s="661">
        <v>11.200000000000001</v>
      </c>
      <c r="I15" s="661">
        <v>55.900000000000006</v>
      </c>
      <c r="J15" s="658"/>
    </row>
    <row r="16" spans="1:11">
      <c r="A16" s="662" t="s">
        <v>1517</v>
      </c>
      <c r="B16" s="662">
        <v>9.9</v>
      </c>
      <c r="C16" s="663">
        <v>-2.5</v>
      </c>
      <c r="D16" s="663">
        <v>31.9</v>
      </c>
      <c r="E16" s="663">
        <v>9.2999999999999989</v>
      </c>
      <c r="F16" s="663">
        <v>-18.3</v>
      </c>
      <c r="G16" s="663">
        <v>-3.5999999999999996</v>
      </c>
      <c r="H16" s="663">
        <v>7.7000000000000011</v>
      </c>
      <c r="I16" s="663">
        <v>53.7</v>
      </c>
      <c r="J16" s="658"/>
    </row>
    <row r="17" spans="1:12">
      <c r="A17" s="662"/>
      <c r="B17" s="662"/>
      <c r="C17" s="663"/>
      <c r="D17" s="663"/>
      <c r="E17" s="663"/>
      <c r="F17" s="663"/>
      <c r="G17" s="663"/>
      <c r="H17" s="663"/>
      <c r="I17" s="663"/>
      <c r="J17" s="658"/>
      <c r="K17" s="662" t="str">
        <f>IF(Content!$E$1=1,K21,K22)</f>
        <v>* д12 – остання декада лютого, д0 – остання декада червня.</v>
      </c>
    </row>
    <row r="18" spans="1:12">
      <c r="A18" s="658"/>
      <c r="B18" s="658"/>
      <c r="C18" s="658"/>
      <c r="D18" s="658"/>
      <c r="E18" s="658"/>
      <c r="F18" s="658"/>
      <c r="G18" s="658"/>
      <c r="H18" s="658"/>
      <c r="I18" s="658"/>
      <c r="J18" s="658"/>
      <c r="K18" s="662" t="str">
        <f>IF(Content!$E$1=1,K19,K20)</f>
        <v>Джерело: q.rating.zone.</v>
      </c>
    </row>
    <row r="19" spans="1:12">
      <c r="A19" s="662"/>
      <c r="B19" s="662"/>
      <c r="C19" s="664"/>
      <c r="D19" s="664"/>
      <c r="E19" s="664"/>
      <c r="F19" s="664"/>
      <c r="G19" s="664"/>
      <c r="H19" s="664"/>
      <c r="I19" s="664"/>
      <c r="J19" s="658"/>
      <c r="K19" s="665" t="s">
        <v>1518</v>
      </c>
      <c r="L19" s="658"/>
    </row>
    <row r="20" spans="1:12">
      <c r="A20" s="662"/>
      <c r="B20" s="662"/>
      <c r="C20" s="664"/>
      <c r="D20" s="664"/>
      <c r="E20" s="664"/>
      <c r="F20" s="664"/>
      <c r="G20" s="664"/>
      <c r="H20" s="664"/>
      <c r="I20" s="664"/>
      <c r="J20" s="658"/>
      <c r="K20" s="665" t="s">
        <v>1519</v>
      </c>
      <c r="L20" s="658"/>
    </row>
    <row r="21" spans="1:12">
      <c r="A21" s="662"/>
      <c r="B21" s="662"/>
      <c r="C21" s="664"/>
      <c r="D21" s="664"/>
      <c r="E21" s="664"/>
      <c r="F21" s="664"/>
      <c r="G21" s="664"/>
      <c r="H21" s="664"/>
      <c r="I21" s="664"/>
      <c r="J21" s="658"/>
      <c r="K21" s="665" t="s">
        <v>1623</v>
      </c>
      <c r="L21" s="658"/>
    </row>
    <row r="22" spans="1:12">
      <c r="A22" s="662"/>
      <c r="B22" s="662"/>
      <c r="C22" s="664"/>
      <c r="D22" s="664"/>
      <c r="E22" s="664"/>
      <c r="F22" s="664"/>
      <c r="G22" s="664"/>
      <c r="H22" s="664"/>
      <c r="I22" s="664"/>
      <c r="J22" s="658"/>
      <c r="K22" s="665" t="s">
        <v>1532</v>
      </c>
      <c r="L22" s="658"/>
    </row>
    <row r="23" spans="1:12">
      <c r="A23" s="662"/>
      <c r="B23" s="662"/>
      <c r="C23" s="664"/>
      <c r="D23" s="664"/>
      <c r="E23" s="664"/>
      <c r="F23" s="664"/>
      <c r="G23" s="664"/>
      <c r="H23" s="664"/>
      <c r="I23" s="664"/>
      <c r="J23" s="658"/>
      <c r="K23" s="658"/>
      <c r="L23" s="658"/>
    </row>
    <row r="24" spans="1:12">
      <c r="A24" s="662"/>
      <c r="B24" s="662"/>
      <c r="C24" s="664"/>
      <c r="D24" s="664"/>
      <c r="E24" s="664"/>
      <c r="F24" s="664"/>
      <c r="G24" s="664"/>
      <c r="H24" s="664"/>
      <c r="I24" s="664"/>
      <c r="J24" s="658"/>
      <c r="K24" s="658"/>
      <c r="L24" s="658"/>
    </row>
    <row r="25" spans="1:12">
      <c r="A25" s="662"/>
      <c r="B25" s="662"/>
      <c r="C25" s="664"/>
      <c r="D25" s="664"/>
      <c r="E25" s="664"/>
      <c r="F25" s="664"/>
      <c r="G25" s="664"/>
      <c r="H25" s="664"/>
      <c r="I25" s="664"/>
      <c r="J25" s="658"/>
      <c r="K25" s="658"/>
      <c r="L25" s="658"/>
    </row>
    <row r="26" spans="1:12">
      <c r="A26" s="662"/>
      <c r="B26" s="662"/>
      <c r="C26" s="664"/>
      <c r="D26" s="664"/>
      <c r="E26" s="664"/>
      <c r="F26" s="664"/>
      <c r="G26" s="664"/>
      <c r="H26" s="664"/>
      <c r="I26" s="664"/>
      <c r="J26" s="658"/>
      <c r="K26" s="658"/>
      <c r="L26" s="658"/>
    </row>
    <row r="27" spans="1:12">
      <c r="A27" s="662"/>
      <c r="B27" s="662"/>
      <c r="C27" s="664"/>
      <c r="D27" s="664"/>
      <c r="E27" s="664"/>
      <c r="F27" s="664"/>
      <c r="G27" s="664"/>
      <c r="H27" s="664"/>
      <c r="I27" s="664"/>
      <c r="J27" s="658"/>
      <c r="K27" s="658"/>
      <c r="L27" s="658"/>
    </row>
    <row r="28" spans="1:12">
      <c r="A28" s="662"/>
      <c r="B28" s="662"/>
      <c r="C28" s="664"/>
      <c r="D28" s="664"/>
      <c r="E28" s="664"/>
      <c r="F28" s="664"/>
      <c r="G28" s="664"/>
      <c r="H28" s="664"/>
      <c r="I28" s="664"/>
      <c r="J28" s="658"/>
      <c r="K28" s="658"/>
      <c r="L28" s="658"/>
    </row>
    <row r="29" spans="1:12">
      <c r="A29" s="662"/>
      <c r="B29" s="662"/>
      <c r="C29" s="664"/>
      <c r="D29" s="664"/>
      <c r="E29" s="664"/>
      <c r="F29" s="664"/>
      <c r="G29" s="664"/>
      <c r="H29" s="664"/>
      <c r="I29" s="664"/>
      <c r="J29" s="658"/>
      <c r="K29" s="658"/>
      <c r="L29" s="658"/>
    </row>
    <row r="30" spans="1:12">
      <c r="A30" s="662"/>
      <c r="B30" s="662"/>
      <c r="C30" s="664"/>
      <c r="D30" s="664"/>
      <c r="E30" s="664"/>
      <c r="F30" s="664"/>
      <c r="G30" s="664"/>
      <c r="H30" s="664"/>
      <c r="I30" s="664"/>
      <c r="J30" s="658"/>
      <c r="K30" s="658"/>
      <c r="L30" s="658"/>
    </row>
    <row r="31" spans="1:12">
      <c r="A31" s="662"/>
      <c r="B31" s="662"/>
      <c r="C31" s="664"/>
      <c r="D31" s="664"/>
      <c r="E31" s="664"/>
      <c r="F31" s="664"/>
      <c r="G31" s="664"/>
      <c r="H31" s="664"/>
      <c r="I31" s="664"/>
      <c r="J31" s="658"/>
      <c r="K31" s="658"/>
      <c r="L31" s="658"/>
    </row>
    <row r="32" spans="1:12">
      <c r="A32" s="658"/>
      <c r="B32" s="658"/>
      <c r="C32" s="664"/>
      <c r="D32" s="664"/>
      <c r="E32" s="664"/>
      <c r="F32" s="664"/>
      <c r="G32" s="664"/>
      <c r="H32" s="664"/>
      <c r="I32" s="664"/>
      <c r="J32" s="658"/>
      <c r="K32" s="658"/>
      <c r="L32" s="658"/>
    </row>
    <row r="33" spans="1:12">
      <c r="A33" s="658"/>
      <c r="B33" s="658"/>
      <c r="C33" s="658"/>
      <c r="D33" s="658"/>
      <c r="E33" s="658"/>
      <c r="F33" s="658"/>
      <c r="G33" s="658"/>
      <c r="H33" s="658"/>
      <c r="I33" s="658"/>
      <c r="J33" s="658"/>
      <c r="K33" s="658"/>
      <c r="L33" s="658"/>
    </row>
    <row r="34" spans="1:12">
      <c r="A34" s="658"/>
      <c r="B34" s="658"/>
      <c r="C34" s="658"/>
      <c r="D34" s="658"/>
      <c r="E34" s="658"/>
      <c r="F34" s="658"/>
      <c r="G34" s="658"/>
      <c r="H34" s="658"/>
      <c r="I34" s="658"/>
      <c r="J34" s="658"/>
      <c r="K34" s="658"/>
      <c r="L34" s="658"/>
    </row>
    <row r="35" spans="1:12">
      <c r="A35" s="658"/>
      <c r="B35" s="658"/>
      <c r="C35" s="658"/>
      <c r="D35" s="658"/>
      <c r="E35" s="658"/>
      <c r="F35" s="658"/>
      <c r="G35" s="658"/>
      <c r="H35" s="658"/>
      <c r="I35" s="658"/>
      <c r="J35" s="658"/>
      <c r="K35" s="658"/>
      <c r="L35" s="658"/>
    </row>
    <row r="36" spans="1:12">
      <c r="A36" s="658"/>
      <c r="B36" s="658"/>
      <c r="C36" s="658"/>
      <c r="D36" s="658"/>
      <c r="E36" s="658"/>
      <c r="F36" s="658"/>
      <c r="G36" s="658"/>
      <c r="H36" s="658"/>
      <c r="I36" s="658"/>
      <c r="J36" s="658"/>
      <c r="K36" s="658"/>
      <c r="L36" s="658"/>
    </row>
    <row r="37" spans="1:12">
      <c r="A37" s="658"/>
      <c r="B37" s="658"/>
      <c r="C37" s="658"/>
      <c r="D37" s="658"/>
      <c r="E37" s="658"/>
      <c r="F37" s="658"/>
      <c r="G37" s="658"/>
      <c r="H37" s="658"/>
      <c r="I37" s="658"/>
      <c r="J37" s="658"/>
      <c r="K37" s="658"/>
      <c r="L37" s="658"/>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48"/>
  <sheetViews>
    <sheetView showGridLines="0" workbookViewId="0"/>
  </sheetViews>
  <sheetFormatPr defaultColWidth="9.42578125" defaultRowHeight="12.75"/>
  <cols>
    <col min="1" max="1" width="9.42578125" style="29"/>
    <col min="2" max="2" width="10.42578125" style="29" bestFit="1" customWidth="1"/>
    <col min="3" max="3" width="9.42578125" style="29" bestFit="1" customWidth="1"/>
    <col min="4" max="4" width="10.42578125" style="29" bestFit="1" customWidth="1"/>
    <col min="5" max="16384" width="9.42578125" style="29"/>
  </cols>
  <sheetData>
    <row r="1" spans="1:11">
      <c r="A1" s="13" t="s">
        <v>67</v>
      </c>
      <c r="B1" s="232" t="str">
        <f>IF(Content!$E$1=1,B2,B3)</f>
        <v>ВВП, % р/р</v>
      </c>
      <c r="C1" s="232" t="str">
        <f>IF(Content!$E$1=1,C2,C3)</f>
        <v>ВНОК, % р/р</v>
      </c>
      <c r="D1" s="232" t="str">
        <f>IF(Content!$E$1=1,D2,D3)</f>
        <v>ІДО, % (п.ш.)</v>
      </c>
      <c r="F1" s="232" t="str">
        <f>IF(Content!$E$1=1,F2,F3)</f>
        <v>Реальний ВВП, валове нагромадження основного капіталу, індекс ділових очікувань</v>
      </c>
    </row>
    <row r="2" spans="1:11" hidden="1">
      <c r="A2" s="13"/>
      <c r="B2" s="29" t="s">
        <v>1468</v>
      </c>
      <c r="C2" s="29" t="s">
        <v>1520</v>
      </c>
      <c r="D2" s="29" t="s">
        <v>1521</v>
      </c>
      <c r="E2" s="20"/>
      <c r="F2" s="29" t="s">
        <v>1522</v>
      </c>
    </row>
    <row r="3" spans="1:11" hidden="1">
      <c r="B3" s="29" t="s">
        <v>167</v>
      </c>
      <c r="C3" s="29" t="s">
        <v>1523</v>
      </c>
      <c r="D3" s="29" t="s">
        <v>1524</v>
      </c>
      <c r="E3" s="20"/>
      <c r="F3" s="29" t="s">
        <v>1525</v>
      </c>
    </row>
    <row r="4" spans="1:11">
      <c r="A4" s="231" t="s">
        <v>17</v>
      </c>
      <c r="B4" s="31">
        <v>0.3</v>
      </c>
      <c r="C4" s="31">
        <v>5.4</v>
      </c>
      <c r="D4" s="31">
        <v>98.4</v>
      </c>
      <c r="E4" s="20" t="s">
        <v>17</v>
      </c>
      <c r="K4" s="188" t="s">
        <v>256</v>
      </c>
    </row>
    <row r="5" spans="1:11">
      <c r="A5" s="231" t="s">
        <v>18</v>
      </c>
      <c r="B5" s="31">
        <v>1.8</v>
      </c>
      <c r="C5" s="31">
        <v>18.100000000000001</v>
      </c>
      <c r="D5" s="31">
        <v>108.5</v>
      </c>
      <c r="E5" s="20"/>
      <c r="K5" s="188" t="s">
        <v>256</v>
      </c>
    </row>
    <row r="6" spans="1:11">
      <c r="A6" s="231" t="s">
        <v>19</v>
      </c>
      <c r="B6" s="31">
        <v>2.6</v>
      </c>
      <c r="C6" s="31">
        <v>24</v>
      </c>
      <c r="D6" s="31">
        <v>109.2</v>
      </c>
      <c r="E6" s="20" t="s">
        <v>19</v>
      </c>
      <c r="K6" s="188" t="s">
        <v>258</v>
      </c>
    </row>
    <row r="7" spans="1:11">
      <c r="A7" s="231" t="s">
        <v>20</v>
      </c>
      <c r="B7" s="31">
        <v>4.5</v>
      </c>
      <c r="C7" s="31">
        <v>27.4</v>
      </c>
      <c r="D7" s="31">
        <v>108.7</v>
      </c>
      <c r="E7" s="20"/>
    </row>
    <row r="8" spans="1:11">
      <c r="A8" s="231" t="s">
        <v>21</v>
      </c>
      <c r="B8" s="31">
        <v>2.6</v>
      </c>
      <c r="C8" s="31">
        <v>18.2</v>
      </c>
      <c r="D8" s="31">
        <v>113.3</v>
      </c>
      <c r="E8" s="20" t="s">
        <v>21</v>
      </c>
    </row>
    <row r="9" spans="1:11">
      <c r="A9" s="231" t="s">
        <v>22</v>
      </c>
      <c r="B9" s="31">
        <v>2.7</v>
      </c>
      <c r="C9" s="31">
        <v>21.1</v>
      </c>
      <c r="D9" s="31">
        <v>114.3</v>
      </c>
      <c r="E9" s="20"/>
    </row>
    <row r="10" spans="1:11">
      <c r="A10" s="231" t="s">
        <v>23</v>
      </c>
      <c r="B10" s="31">
        <v>2.4</v>
      </c>
      <c r="C10" s="31">
        <v>12.8</v>
      </c>
      <c r="D10" s="31">
        <v>117.4</v>
      </c>
      <c r="E10" s="20" t="s">
        <v>23</v>
      </c>
    </row>
    <row r="11" spans="1:11">
      <c r="A11" s="231" t="s">
        <v>24</v>
      </c>
      <c r="B11" s="31">
        <v>2.2000000000000002</v>
      </c>
      <c r="C11" s="31">
        <v>14.6</v>
      </c>
      <c r="D11" s="31">
        <v>115.2</v>
      </c>
      <c r="E11" s="20"/>
    </row>
    <row r="12" spans="1:11">
      <c r="A12" s="231" t="s">
        <v>25</v>
      </c>
      <c r="B12" s="31">
        <v>3.5</v>
      </c>
      <c r="C12" s="31">
        <v>22.2</v>
      </c>
      <c r="D12" s="31">
        <v>120.6</v>
      </c>
      <c r="E12" s="20" t="s">
        <v>25</v>
      </c>
    </row>
    <row r="13" spans="1:11">
      <c r="A13" s="231" t="s">
        <v>26</v>
      </c>
      <c r="B13" s="31">
        <v>3.9</v>
      </c>
      <c r="C13" s="31">
        <v>19.8</v>
      </c>
      <c r="D13" s="31">
        <v>118.3</v>
      </c>
      <c r="E13" s="20"/>
    </row>
    <row r="14" spans="1:11">
      <c r="A14" s="232" t="s">
        <v>27</v>
      </c>
      <c r="B14" s="31">
        <v>2.7</v>
      </c>
      <c r="C14" s="31">
        <v>15.1</v>
      </c>
      <c r="D14" s="31">
        <v>117.2</v>
      </c>
      <c r="E14" s="20" t="s">
        <v>27</v>
      </c>
    </row>
    <row r="15" spans="1:11">
      <c r="A15" s="232" t="s">
        <v>112</v>
      </c>
      <c r="B15" s="29">
        <v>3.7</v>
      </c>
      <c r="C15" s="31">
        <v>13.1</v>
      </c>
      <c r="D15" s="31">
        <v>117.3</v>
      </c>
      <c r="E15" s="20"/>
    </row>
    <row r="16" spans="1:11">
      <c r="A16" s="231" t="s">
        <v>138</v>
      </c>
      <c r="B16" s="31">
        <v>2.9</v>
      </c>
      <c r="C16" s="31">
        <v>16.5</v>
      </c>
      <c r="D16" s="31">
        <v>119.7</v>
      </c>
      <c r="E16" s="20" t="s">
        <v>138</v>
      </c>
    </row>
    <row r="17" spans="1:16">
      <c r="A17" s="231" t="s">
        <v>139</v>
      </c>
      <c r="B17" s="29">
        <v>4.7</v>
      </c>
      <c r="C17" s="31">
        <v>6.7</v>
      </c>
      <c r="D17" s="31">
        <v>117.8</v>
      </c>
      <c r="E17" s="20"/>
    </row>
    <row r="18" spans="1:16">
      <c r="A18" s="29" t="s">
        <v>140</v>
      </c>
      <c r="B18" s="29">
        <v>3.9</v>
      </c>
      <c r="C18" s="31">
        <v>13.2</v>
      </c>
      <c r="D18" s="31">
        <v>115.3</v>
      </c>
      <c r="E18" s="20" t="s">
        <v>140</v>
      </c>
      <c r="F18" s="232" t="str">
        <f>IF(Content!$E$1=1,F19,F20)</f>
        <v>Джерело: ДССУ, розрахунки НБУ.</v>
      </c>
    </row>
    <row r="19" spans="1:16">
      <c r="A19" s="29" t="s">
        <v>116</v>
      </c>
      <c r="B19" s="31">
        <v>1.5</v>
      </c>
      <c r="C19" s="31">
        <v>18.600000000000001</v>
      </c>
      <c r="D19" s="31">
        <v>112</v>
      </c>
      <c r="E19" s="20"/>
      <c r="F19" s="233" t="s">
        <v>28</v>
      </c>
    </row>
    <row r="20" spans="1:16">
      <c r="A20" s="29" t="s">
        <v>141</v>
      </c>
      <c r="B20" s="153">
        <v>-1.3</v>
      </c>
      <c r="C20" s="153">
        <v>-21.4</v>
      </c>
      <c r="D20" s="153">
        <v>110.5</v>
      </c>
      <c r="E20" s="20"/>
      <c r="F20" s="233" t="s">
        <v>29</v>
      </c>
      <c r="G20" s="232"/>
      <c r="H20" s="232"/>
      <c r="I20" s="232"/>
      <c r="J20" s="232"/>
      <c r="K20" s="232"/>
      <c r="L20" s="232"/>
    </row>
    <row r="21" spans="1:16">
      <c r="A21" s="29" t="s">
        <v>142</v>
      </c>
      <c r="B21" s="31">
        <v>-11</v>
      </c>
      <c r="C21" s="79">
        <v>-25.6</v>
      </c>
      <c r="D21" s="31">
        <v>90.8</v>
      </c>
      <c r="E21" s="20" t="s">
        <v>142</v>
      </c>
      <c r="F21" s="233"/>
      <c r="G21" s="232"/>
      <c r="H21" s="232"/>
      <c r="I21" s="232"/>
      <c r="J21" s="232"/>
      <c r="K21" s="232"/>
      <c r="L21" s="232"/>
    </row>
    <row r="22" spans="1:16">
      <c r="B22" s="31"/>
      <c r="C22" s="31"/>
      <c r="D22" s="31"/>
      <c r="E22" s="20"/>
      <c r="G22" s="232"/>
      <c r="H22" s="232"/>
      <c r="I22" s="232"/>
      <c r="J22" s="232"/>
      <c r="K22" s="232"/>
      <c r="L22" s="232"/>
    </row>
    <row r="23" spans="1:16">
      <c r="B23" s="31"/>
      <c r="C23" s="31"/>
      <c r="D23" s="31"/>
      <c r="E23" s="20"/>
      <c r="G23" s="232"/>
      <c r="H23" s="232"/>
      <c r="I23" s="232"/>
      <c r="J23" s="232"/>
      <c r="K23" s="232"/>
      <c r="L23" s="232"/>
    </row>
    <row r="24" spans="1:16">
      <c r="B24" s="31"/>
      <c r="C24" s="31"/>
      <c r="D24" s="31"/>
      <c r="E24" s="232"/>
      <c r="G24" s="232"/>
      <c r="H24" s="232"/>
      <c r="I24" s="232"/>
      <c r="J24" s="232"/>
      <c r="K24" s="232"/>
      <c r="L24" s="232"/>
    </row>
    <row r="25" spans="1:16">
      <c r="B25" s="31"/>
      <c r="C25" s="31"/>
      <c r="D25" s="31"/>
      <c r="E25" s="232"/>
      <c r="G25" s="232"/>
      <c r="H25" s="232"/>
      <c r="I25" s="232"/>
      <c r="J25" s="232"/>
      <c r="K25" s="232"/>
      <c r="L25" s="232"/>
      <c r="M25" s="31"/>
      <c r="N25" s="31"/>
      <c r="O25" s="31"/>
      <c r="P25" s="31"/>
    </row>
    <row r="26" spans="1:16">
      <c r="B26" s="31"/>
      <c r="C26" s="31"/>
      <c r="D26" s="31"/>
      <c r="E26" s="232"/>
      <c r="F26" s="232"/>
      <c r="G26" s="232"/>
      <c r="H26" s="232"/>
      <c r="I26" s="232"/>
      <c r="J26" s="232"/>
      <c r="K26" s="232"/>
      <c r="L26" s="232"/>
      <c r="M26" s="31"/>
      <c r="N26" s="31"/>
      <c r="O26" s="31"/>
      <c r="P26" s="31"/>
    </row>
    <row r="27" spans="1:16">
      <c r="B27" s="31"/>
      <c r="C27" s="31"/>
      <c r="D27" s="31"/>
      <c r="E27" s="232"/>
      <c r="F27" s="232"/>
      <c r="G27" s="232"/>
      <c r="H27" s="232"/>
      <c r="I27" s="232"/>
      <c r="J27" s="232"/>
      <c r="K27" s="232"/>
      <c r="L27" s="232"/>
      <c r="M27" s="31"/>
      <c r="N27" s="31"/>
      <c r="O27" s="31"/>
      <c r="P27" s="31"/>
    </row>
    <row r="28" spans="1:16">
      <c r="B28" s="31"/>
      <c r="C28" s="31"/>
      <c r="D28" s="31"/>
      <c r="E28" s="666"/>
      <c r="G28" s="232"/>
      <c r="H28" s="232"/>
      <c r="I28" s="232"/>
      <c r="J28" s="232"/>
      <c r="K28" s="232"/>
      <c r="L28" s="232"/>
      <c r="M28" s="31"/>
      <c r="N28" s="31"/>
      <c r="O28" s="31"/>
      <c r="P28" s="31"/>
    </row>
    <row r="29" spans="1:16">
      <c r="B29" s="31"/>
      <c r="C29" s="31"/>
      <c r="D29" s="31"/>
      <c r="E29" s="232"/>
      <c r="F29" s="232"/>
      <c r="G29" s="232"/>
      <c r="H29" s="232"/>
      <c r="I29" s="232"/>
      <c r="J29" s="232"/>
      <c r="K29" s="232"/>
      <c r="L29" s="232"/>
      <c r="M29" s="31"/>
      <c r="N29" s="31"/>
      <c r="O29" s="31"/>
      <c r="P29" s="31"/>
    </row>
    <row r="30" spans="1:16">
      <c r="B30" s="31"/>
      <c r="C30" s="31"/>
      <c r="D30" s="31"/>
      <c r="E30" s="232"/>
      <c r="F30" s="232"/>
      <c r="G30" s="232"/>
      <c r="H30" s="232"/>
      <c r="I30" s="232"/>
      <c r="J30" s="232"/>
      <c r="K30" s="232"/>
      <c r="L30" s="232"/>
      <c r="M30" s="31"/>
      <c r="N30" s="31"/>
      <c r="O30" s="31"/>
      <c r="P30" s="31"/>
    </row>
    <row r="31" spans="1:16">
      <c r="B31" s="31"/>
      <c r="C31" s="31"/>
      <c r="D31" s="31"/>
      <c r="E31" s="232"/>
      <c r="F31" s="232"/>
      <c r="G31" s="232"/>
      <c r="H31" s="232"/>
      <c r="I31" s="232"/>
      <c r="J31" s="232"/>
      <c r="K31" s="232"/>
      <c r="L31" s="232"/>
      <c r="M31" s="31"/>
      <c r="N31" s="31"/>
      <c r="O31" s="31"/>
      <c r="P31" s="31"/>
    </row>
    <row r="32" spans="1:16">
      <c r="B32" s="31"/>
      <c r="C32" s="31"/>
      <c r="D32" s="31"/>
      <c r="E32" s="232"/>
      <c r="F32" s="232"/>
      <c r="G32" s="232"/>
      <c r="H32" s="232"/>
      <c r="I32" s="232"/>
      <c r="J32" s="232"/>
      <c r="K32" s="232"/>
      <c r="L32" s="232"/>
      <c r="M32" s="31"/>
      <c r="N32" s="31"/>
      <c r="O32" s="31"/>
      <c r="P32" s="31"/>
    </row>
    <row r="33" spans="2:16">
      <c r="B33" s="31"/>
      <c r="C33" s="31"/>
      <c r="D33" s="31"/>
      <c r="E33" s="232"/>
      <c r="F33" s="20"/>
      <c r="G33" s="232"/>
      <c r="H33" s="232"/>
      <c r="I33" s="232"/>
      <c r="J33" s="232"/>
      <c r="K33" s="232"/>
      <c r="L33" s="232"/>
      <c r="M33" s="31"/>
      <c r="N33" s="31"/>
      <c r="O33" s="31"/>
      <c r="P33" s="31"/>
    </row>
    <row r="34" spans="2:16">
      <c r="B34" s="31"/>
      <c r="C34" s="31"/>
      <c r="D34" s="31"/>
      <c r="E34" s="232"/>
      <c r="F34" s="232"/>
      <c r="G34" s="232"/>
      <c r="H34" s="232"/>
      <c r="I34" s="232"/>
      <c r="J34" s="232"/>
      <c r="K34" s="232"/>
      <c r="L34" s="232"/>
      <c r="M34" s="31"/>
      <c r="N34" s="31"/>
      <c r="O34" s="31"/>
      <c r="P34" s="31"/>
    </row>
    <row r="35" spans="2:16">
      <c r="B35" s="31"/>
      <c r="C35" s="31"/>
      <c r="D35" s="31"/>
      <c r="E35" s="232"/>
      <c r="F35" s="232"/>
      <c r="G35" s="232"/>
      <c r="H35" s="232"/>
      <c r="I35" s="232"/>
      <c r="J35" s="232"/>
      <c r="K35" s="232"/>
      <c r="L35" s="232"/>
      <c r="M35" s="31"/>
      <c r="N35" s="31"/>
      <c r="O35" s="31"/>
      <c r="P35" s="31"/>
    </row>
    <row r="36" spans="2:16">
      <c r="B36" s="31"/>
      <c r="C36" s="31"/>
      <c r="D36" s="31"/>
      <c r="E36" s="232"/>
      <c r="F36" s="232"/>
      <c r="G36" s="232"/>
      <c r="H36" s="232"/>
      <c r="I36" s="232"/>
      <c r="J36" s="232"/>
      <c r="K36" s="232"/>
      <c r="L36" s="232"/>
      <c r="M36" s="31"/>
      <c r="N36" s="31"/>
      <c r="O36" s="31"/>
      <c r="P36" s="31"/>
    </row>
    <row r="37" spans="2:16">
      <c r="B37" s="31"/>
      <c r="C37" s="31"/>
      <c r="D37" s="31"/>
      <c r="E37" s="232"/>
      <c r="F37" s="232"/>
      <c r="G37" s="232"/>
      <c r="H37" s="232"/>
      <c r="I37" s="232"/>
      <c r="J37" s="232"/>
      <c r="K37" s="232"/>
      <c r="L37" s="232"/>
      <c r="M37" s="31"/>
      <c r="N37" s="31"/>
      <c r="O37" s="31"/>
      <c r="P37" s="31"/>
    </row>
    <row r="38" spans="2:16">
      <c r="B38" s="31"/>
      <c r="C38" s="31"/>
      <c r="D38" s="31"/>
      <c r="E38" s="232"/>
      <c r="F38" s="232"/>
      <c r="G38" s="232"/>
      <c r="H38" s="232"/>
      <c r="I38" s="232"/>
      <c r="J38" s="232"/>
      <c r="K38" s="232"/>
      <c r="L38" s="232"/>
      <c r="M38" s="31"/>
      <c r="N38" s="31"/>
      <c r="O38" s="31"/>
      <c r="P38" s="31"/>
    </row>
    <row r="39" spans="2:16">
      <c r="B39" s="31"/>
      <c r="C39" s="31"/>
      <c r="D39" s="31"/>
      <c r="E39" s="232"/>
      <c r="F39" s="232"/>
      <c r="G39" s="232"/>
      <c r="H39" s="232"/>
      <c r="I39" s="232"/>
      <c r="J39" s="232"/>
      <c r="K39" s="232"/>
      <c r="L39" s="232"/>
      <c r="M39" s="31"/>
      <c r="N39" s="31"/>
      <c r="O39" s="31"/>
      <c r="P39" s="31"/>
    </row>
    <row r="40" spans="2:16">
      <c r="B40" s="31"/>
      <c r="C40" s="31"/>
      <c r="D40" s="31"/>
      <c r="E40" s="31"/>
      <c r="F40" s="31"/>
      <c r="G40" s="31"/>
      <c r="H40" s="31"/>
      <c r="I40" s="31"/>
      <c r="J40" s="31"/>
      <c r="K40" s="31"/>
      <c r="L40" s="31"/>
      <c r="M40" s="31"/>
      <c r="N40" s="31"/>
      <c r="O40" s="31"/>
      <c r="P40" s="31"/>
    </row>
    <row r="41" spans="2:16">
      <c r="B41" s="31"/>
      <c r="C41" s="31"/>
      <c r="D41" s="31"/>
      <c r="E41" s="31"/>
      <c r="F41" s="31"/>
      <c r="G41" s="31"/>
      <c r="H41" s="31"/>
      <c r="I41" s="31"/>
      <c r="J41" s="31"/>
      <c r="K41" s="31"/>
      <c r="L41" s="31"/>
      <c r="M41" s="31"/>
      <c r="N41" s="31"/>
      <c r="O41" s="31"/>
      <c r="P41" s="31"/>
    </row>
    <row r="42" spans="2:16">
      <c r="B42" s="31"/>
      <c r="C42" s="31"/>
      <c r="D42" s="31"/>
      <c r="E42" s="31"/>
      <c r="F42" s="31"/>
      <c r="G42" s="31"/>
      <c r="H42" s="31"/>
      <c r="I42" s="31"/>
      <c r="J42" s="31"/>
      <c r="K42" s="31"/>
      <c r="L42" s="31"/>
      <c r="M42" s="31"/>
      <c r="N42" s="31"/>
      <c r="O42" s="31"/>
      <c r="P42" s="31"/>
    </row>
    <row r="43" spans="2:16">
      <c r="B43" s="31"/>
      <c r="C43" s="31"/>
      <c r="D43" s="31"/>
      <c r="E43" s="31"/>
      <c r="F43" s="31"/>
      <c r="G43" s="31"/>
      <c r="H43" s="31"/>
      <c r="I43" s="31"/>
      <c r="J43" s="31"/>
      <c r="K43" s="31"/>
      <c r="L43" s="31"/>
      <c r="M43" s="31"/>
      <c r="N43" s="31"/>
      <c r="O43" s="31"/>
      <c r="P43" s="31"/>
    </row>
    <row r="44" spans="2:16">
      <c r="B44" s="31"/>
      <c r="C44" s="31"/>
      <c r="D44" s="31"/>
      <c r="E44" s="31"/>
      <c r="F44" s="31"/>
      <c r="G44" s="31"/>
      <c r="H44" s="31"/>
      <c r="I44" s="31"/>
      <c r="J44" s="31"/>
      <c r="K44" s="31"/>
      <c r="L44" s="31"/>
      <c r="M44" s="31"/>
      <c r="N44" s="31"/>
      <c r="O44" s="31"/>
      <c r="P44" s="31"/>
    </row>
    <row r="45" spans="2:16">
      <c r="B45" s="31"/>
      <c r="C45" s="31"/>
      <c r="D45" s="31"/>
    </row>
    <row r="46" spans="2:16">
      <c r="B46" s="31"/>
      <c r="C46" s="31"/>
      <c r="D46" s="31"/>
    </row>
    <row r="48" spans="2:16">
      <c r="C48" s="152"/>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72"/>
  <sheetViews>
    <sheetView showGridLines="0" workbookViewId="0"/>
  </sheetViews>
  <sheetFormatPr defaultColWidth="9.42578125" defaultRowHeight="12.75"/>
  <cols>
    <col min="1" max="2" width="9.42578125" style="29"/>
    <col min="3" max="3" width="10" style="29" bestFit="1" customWidth="1"/>
    <col min="4" max="4" width="10" style="29" customWidth="1"/>
    <col min="5" max="16384" width="9.42578125" style="29"/>
  </cols>
  <sheetData>
    <row r="1" spans="1:20">
      <c r="A1" s="13" t="s">
        <v>67</v>
      </c>
      <c r="B1" s="20" t="str">
        <f>IF(Content!$E$1=1,B2,B3)</f>
        <v>ВВП, % р/р</v>
      </c>
      <c r="C1" s="20" t="str">
        <f>IF(Content!$E$1=1,C2,C3)</f>
        <v>Приватне споживання*</v>
      </c>
      <c r="D1" s="20" t="str">
        <f>IF(Content!$E$1=1,D2,D3)</f>
        <v>Споживання СЗДУ</v>
      </c>
      <c r="E1" s="20" t="str">
        <f>IF(Content!$E$1=1,E2,E3)</f>
        <v>Інвестиції (ВНОК)</v>
      </c>
      <c r="F1" s="20" t="str">
        <f>IF(Content!$E$1=1,F2,F3)</f>
        <v>Зміна запасів</v>
      </c>
      <c r="G1" s="20" t="str">
        <f>IF(Content!$E$1=1,G2,G3)</f>
        <v>Чистий експорт</v>
      </c>
      <c r="H1" s="639"/>
      <c r="I1" s="20" t="str">
        <f>IF(Content!$E$1=1,I2,I3)</f>
        <v>Внески категорій кінцевого використання в річну зміну реального ВВП, в. п.</v>
      </c>
    </row>
    <row r="2" spans="1:20" hidden="1">
      <c r="A2" s="13"/>
      <c r="B2" s="20" t="s">
        <v>1468</v>
      </c>
      <c r="C2" s="20" t="s">
        <v>1469</v>
      </c>
      <c r="D2" s="20" t="s">
        <v>1470</v>
      </c>
      <c r="E2" s="20" t="s">
        <v>1471</v>
      </c>
      <c r="F2" s="20" t="s">
        <v>148</v>
      </c>
      <c r="G2" s="20" t="s">
        <v>149</v>
      </c>
      <c r="H2" s="639"/>
      <c r="I2" s="29" t="s">
        <v>1472</v>
      </c>
    </row>
    <row r="3" spans="1:20" hidden="1">
      <c r="B3" s="20" t="s">
        <v>1473</v>
      </c>
      <c r="C3" s="20" t="s">
        <v>1474</v>
      </c>
      <c r="D3" s="20" t="s">
        <v>1475</v>
      </c>
      <c r="E3" s="20" t="s">
        <v>1476</v>
      </c>
      <c r="F3" s="20" t="s">
        <v>1477</v>
      </c>
      <c r="G3" s="20" t="s">
        <v>151</v>
      </c>
      <c r="I3" s="29" t="s">
        <v>1478</v>
      </c>
    </row>
    <row r="4" spans="1:20">
      <c r="A4" s="29" t="s">
        <v>17</v>
      </c>
      <c r="B4" s="31">
        <v>0.3</v>
      </c>
      <c r="C4" s="247">
        <v>-1.07</v>
      </c>
      <c r="D4" s="247">
        <v>0.24</v>
      </c>
      <c r="E4" s="247">
        <v>0.65</v>
      </c>
      <c r="F4" s="247">
        <v>1.28</v>
      </c>
      <c r="G4" s="247">
        <v>-0.76</v>
      </c>
      <c r="H4" s="28" t="s">
        <v>17</v>
      </c>
      <c r="P4" s="31"/>
      <c r="Q4" s="31"/>
      <c r="R4" s="31"/>
      <c r="S4" s="31"/>
      <c r="T4" s="31"/>
    </row>
    <row r="5" spans="1:20">
      <c r="A5" s="29" t="s">
        <v>18</v>
      </c>
      <c r="B5" s="31">
        <v>1.8</v>
      </c>
      <c r="C5" s="247">
        <v>3.04</v>
      </c>
      <c r="D5" s="247">
        <v>-0.47</v>
      </c>
      <c r="E5" s="247">
        <v>2.33</v>
      </c>
      <c r="F5" s="247">
        <v>0.81</v>
      </c>
      <c r="G5" s="247">
        <v>-3.88</v>
      </c>
      <c r="H5" s="28"/>
      <c r="O5" s="28"/>
      <c r="P5" s="31"/>
      <c r="Q5" s="31"/>
      <c r="R5" s="31"/>
      <c r="S5" s="31"/>
      <c r="T5" s="31"/>
    </row>
    <row r="6" spans="1:20">
      <c r="A6" s="29" t="s">
        <v>19</v>
      </c>
      <c r="B6" s="31">
        <v>2.6</v>
      </c>
      <c r="C6" s="247">
        <v>3.19</v>
      </c>
      <c r="D6" s="247">
        <v>0.18</v>
      </c>
      <c r="E6" s="247">
        <v>2.98</v>
      </c>
      <c r="F6" s="247">
        <v>7.37</v>
      </c>
      <c r="G6" s="247">
        <v>-11.12</v>
      </c>
      <c r="H6" s="28" t="s">
        <v>19</v>
      </c>
      <c r="O6" s="28"/>
      <c r="P6" s="31"/>
      <c r="Q6" s="31"/>
      <c r="R6" s="31"/>
      <c r="S6" s="31"/>
      <c r="T6" s="31"/>
    </row>
    <row r="7" spans="1:20">
      <c r="A7" s="29" t="s">
        <v>20</v>
      </c>
      <c r="B7" s="31">
        <v>4.5</v>
      </c>
      <c r="C7" s="247">
        <v>1.79</v>
      </c>
      <c r="D7" s="247">
        <v>-0.37</v>
      </c>
      <c r="E7" s="247">
        <v>4.4000000000000004</v>
      </c>
      <c r="F7" s="247">
        <v>4.3899999999999997</v>
      </c>
      <c r="G7" s="247">
        <v>-5.73</v>
      </c>
      <c r="H7" s="28"/>
      <c r="O7" s="28"/>
      <c r="P7" s="31"/>
      <c r="Q7" s="31"/>
      <c r="R7" s="31"/>
      <c r="S7" s="31"/>
      <c r="T7" s="31"/>
    </row>
    <row r="8" spans="1:20">
      <c r="A8" s="29" t="s">
        <v>21</v>
      </c>
      <c r="B8" s="31">
        <v>2.6</v>
      </c>
      <c r="C8" s="640">
        <v>4.29</v>
      </c>
      <c r="D8" s="640">
        <v>1.94</v>
      </c>
      <c r="E8" s="640">
        <v>2.31</v>
      </c>
      <c r="F8" s="640">
        <v>-1.3</v>
      </c>
      <c r="G8" s="640">
        <v>-4.6100000000000003</v>
      </c>
      <c r="H8" s="28" t="s">
        <v>21</v>
      </c>
      <c r="O8" s="28"/>
      <c r="P8" s="31"/>
      <c r="Q8" s="31"/>
      <c r="R8" s="31"/>
      <c r="S8" s="31"/>
      <c r="T8" s="31"/>
    </row>
    <row r="9" spans="1:20">
      <c r="A9" s="29" t="s">
        <v>22</v>
      </c>
      <c r="B9" s="31">
        <v>2.7</v>
      </c>
      <c r="C9" s="247">
        <v>8.18</v>
      </c>
      <c r="D9" s="247">
        <v>-0.47</v>
      </c>
      <c r="E9" s="247">
        <v>3.07</v>
      </c>
      <c r="F9" s="247">
        <v>-0.39</v>
      </c>
      <c r="G9" s="247">
        <v>-7.73</v>
      </c>
      <c r="H9" s="28"/>
      <c r="P9" s="31"/>
      <c r="Q9" s="31"/>
      <c r="R9" s="31"/>
      <c r="S9" s="31"/>
      <c r="T9" s="31"/>
    </row>
    <row r="10" spans="1:20">
      <c r="A10" s="29" t="s">
        <v>23</v>
      </c>
      <c r="B10" s="31">
        <v>2.4</v>
      </c>
      <c r="C10" s="247">
        <v>4.5999999999999996</v>
      </c>
      <c r="D10" s="247">
        <v>1.39</v>
      </c>
      <c r="E10" s="247">
        <v>1.83</v>
      </c>
      <c r="F10" s="247">
        <v>-3.44</v>
      </c>
      <c r="G10" s="640">
        <v>-1.98</v>
      </c>
      <c r="H10" s="28" t="s">
        <v>23</v>
      </c>
      <c r="P10" s="31"/>
      <c r="Q10" s="31"/>
      <c r="R10" s="31"/>
      <c r="S10" s="31"/>
      <c r="T10" s="31"/>
    </row>
    <row r="11" spans="1:20">
      <c r="A11" s="29" t="s">
        <v>24</v>
      </c>
      <c r="B11" s="31">
        <v>2.2000000000000002</v>
      </c>
      <c r="C11" s="640">
        <v>7.54</v>
      </c>
      <c r="D11" s="640">
        <v>0.91</v>
      </c>
      <c r="E11" s="640">
        <v>2.76</v>
      </c>
      <c r="F11" s="640">
        <v>-1.89</v>
      </c>
      <c r="G11" s="640">
        <v>-7.08</v>
      </c>
      <c r="H11" s="28"/>
      <c r="P11" s="31"/>
      <c r="Q11" s="31"/>
      <c r="R11" s="31"/>
      <c r="S11" s="31"/>
      <c r="T11" s="31"/>
    </row>
    <row r="12" spans="1:20">
      <c r="A12" s="29" t="s">
        <v>25</v>
      </c>
      <c r="B12" s="31">
        <v>3.5</v>
      </c>
      <c r="C12" s="640">
        <v>6.01</v>
      </c>
      <c r="D12" s="640">
        <v>-0.13</v>
      </c>
      <c r="E12" s="640">
        <v>2.8</v>
      </c>
      <c r="F12" s="640">
        <v>-3.42</v>
      </c>
      <c r="G12" s="640">
        <v>-1.76</v>
      </c>
      <c r="H12" s="28" t="s">
        <v>25</v>
      </c>
      <c r="P12" s="31"/>
      <c r="Q12" s="31"/>
      <c r="R12" s="31"/>
      <c r="S12" s="31"/>
      <c r="T12" s="31"/>
    </row>
    <row r="13" spans="1:20">
      <c r="A13" s="29" t="s">
        <v>26</v>
      </c>
      <c r="B13" s="31">
        <v>3.9</v>
      </c>
      <c r="C13" s="247">
        <v>5.21</v>
      </c>
      <c r="D13" s="247">
        <v>2.74</v>
      </c>
      <c r="E13" s="247">
        <v>3.06</v>
      </c>
      <c r="F13" s="247">
        <v>-5.36</v>
      </c>
      <c r="G13" s="247">
        <v>-1.73</v>
      </c>
      <c r="H13" s="28"/>
      <c r="P13" s="31"/>
      <c r="Q13" s="31"/>
      <c r="R13" s="31"/>
      <c r="S13" s="31"/>
      <c r="T13" s="31"/>
    </row>
    <row r="14" spans="1:20">
      <c r="A14" s="20" t="s">
        <v>27</v>
      </c>
      <c r="B14" s="31">
        <v>2.7</v>
      </c>
      <c r="C14" s="247">
        <v>7.55</v>
      </c>
      <c r="D14" s="247">
        <v>-1.24</v>
      </c>
      <c r="E14" s="247">
        <v>2.15</v>
      </c>
      <c r="F14" s="247">
        <v>-1.78</v>
      </c>
      <c r="G14" s="247">
        <v>-4.0199999999999996</v>
      </c>
      <c r="H14" s="28" t="s">
        <v>27</v>
      </c>
      <c r="P14" s="31"/>
      <c r="Q14" s="31"/>
      <c r="R14" s="31"/>
      <c r="S14" s="31"/>
      <c r="T14" s="31"/>
    </row>
    <row r="15" spans="1:20">
      <c r="A15" s="29" t="s">
        <v>112</v>
      </c>
      <c r="B15" s="31">
        <v>3.7</v>
      </c>
      <c r="C15" s="247">
        <v>6</v>
      </c>
      <c r="D15" s="247">
        <v>-0.91</v>
      </c>
      <c r="E15" s="247">
        <v>2.56</v>
      </c>
      <c r="F15" s="247">
        <v>-2.77</v>
      </c>
      <c r="G15" s="247">
        <v>-1.2</v>
      </c>
      <c r="H15" s="28"/>
      <c r="P15" s="31"/>
      <c r="Q15" s="31"/>
      <c r="R15" s="31"/>
      <c r="S15" s="31"/>
      <c r="T15" s="31"/>
    </row>
    <row r="16" spans="1:20">
      <c r="A16" s="29" t="s">
        <v>138</v>
      </c>
      <c r="B16" s="31">
        <v>2.9</v>
      </c>
      <c r="C16" s="247">
        <v>9.4700000000000006</v>
      </c>
      <c r="D16" s="247">
        <v>-1.79</v>
      </c>
      <c r="E16" s="247">
        <v>2.46</v>
      </c>
      <c r="F16" s="247">
        <v>-6.66</v>
      </c>
      <c r="G16" s="247">
        <v>-0.54</v>
      </c>
      <c r="H16" s="28" t="s">
        <v>138</v>
      </c>
      <c r="P16" s="31"/>
      <c r="Q16" s="31"/>
      <c r="R16" s="31"/>
      <c r="S16" s="31"/>
      <c r="T16" s="31"/>
    </row>
    <row r="17" spans="1:20">
      <c r="A17" s="29" t="s">
        <v>139</v>
      </c>
      <c r="B17" s="29">
        <v>4.7</v>
      </c>
      <c r="C17" s="29">
        <v>9.82</v>
      </c>
      <c r="D17" s="29">
        <v>-1.31</v>
      </c>
      <c r="E17" s="29">
        <v>1.19</v>
      </c>
      <c r="F17" s="29">
        <v>-1.5</v>
      </c>
      <c r="G17" s="247">
        <v>-3.49</v>
      </c>
      <c r="H17" s="28"/>
      <c r="P17" s="31"/>
      <c r="Q17" s="31"/>
      <c r="R17" s="31"/>
      <c r="S17" s="31"/>
      <c r="T17" s="31"/>
    </row>
    <row r="18" spans="1:20">
      <c r="A18" s="29" t="s">
        <v>140</v>
      </c>
      <c r="B18" s="29">
        <v>3.9</v>
      </c>
      <c r="C18" s="247">
        <v>6.7</v>
      </c>
      <c r="D18" s="247">
        <v>0.34</v>
      </c>
      <c r="E18" s="247">
        <v>2.08</v>
      </c>
      <c r="F18" s="247">
        <v>-6.54</v>
      </c>
      <c r="G18" s="247">
        <v>1.32</v>
      </c>
      <c r="H18" s="28" t="s">
        <v>140</v>
      </c>
      <c r="I18" s="20" t="str">
        <f>IF(Content!$E$1=1,I20,I22)</f>
        <v>* Вкл. некомерційні організації, що обслуговують домогосподарства.</v>
      </c>
      <c r="P18" s="31"/>
      <c r="Q18" s="31"/>
      <c r="R18" s="31"/>
      <c r="S18" s="31"/>
      <c r="T18" s="31"/>
    </row>
    <row r="19" spans="1:20">
      <c r="A19" s="29" t="s">
        <v>116</v>
      </c>
      <c r="B19" s="20">
        <v>1.5</v>
      </c>
      <c r="C19" s="29">
        <v>7.82</v>
      </c>
      <c r="D19" s="29">
        <v>-1.52</v>
      </c>
      <c r="E19" s="29">
        <v>3.94</v>
      </c>
      <c r="F19" s="29">
        <v>-8.85</v>
      </c>
      <c r="G19" s="29">
        <v>0.08</v>
      </c>
      <c r="H19" s="28"/>
      <c r="I19" s="20" t="str">
        <f>IF(Content!$E$1=1,I21,I23)</f>
        <v>Джерело: ДССУ, розрахунки НБУ.</v>
      </c>
      <c r="P19" s="31"/>
      <c r="Q19" s="31"/>
      <c r="R19" s="31"/>
      <c r="S19" s="31"/>
      <c r="T19" s="31"/>
    </row>
    <row r="20" spans="1:20">
      <c r="A20" s="29" t="s">
        <v>141</v>
      </c>
      <c r="B20" s="153">
        <v>-1.3000000000000114</v>
      </c>
      <c r="C20" s="153">
        <v>6.34</v>
      </c>
      <c r="D20" s="153">
        <v>-2.02</v>
      </c>
      <c r="E20" s="153">
        <v>-3.37</v>
      </c>
      <c r="F20" s="153">
        <v>-4.97</v>
      </c>
      <c r="G20" s="153">
        <v>2.76</v>
      </c>
      <c r="H20" s="28"/>
      <c r="I20" s="28" t="s">
        <v>1479</v>
      </c>
      <c r="P20" s="31"/>
      <c r="Q20" s="31"/>
      <c r="R20" s="31"/>
      <c r="S20" s="31"/>
      <c r="T20" s="31"/>
    </row>
    <row r="21" spans="1:20">
      <c r="A21" s="29" t="s">
        <v>142</v>
      </c>
      <c r="B21" s="79">
        <v>-11</v>
      </c>
      <c r="C21" s="79">
        <v>-7.07</v>
      </c>
      <c r="D21" s="79">
        <v>-1.1299999999999999</v>
      </c>
      <c r="E21" s="79">
        <v>-4.32</v>
      </c>
      <c r="F21" s="79">
        <v>-9.76</v>
      </c>
      <c r="G21" s="79">
        <v>11.28</v>
      </c>
      <c r="H21" s="28" t="s">
        <v>142</v>
      </c>
      <c r="I21" s="28" t="s">
        <v>28</v>
      </c>
      <c r="P21" s="31"/>
      <c r="Q21" s="31"/>
      <c r="R21" s="31"/>
      <c r="S21" s="31"/>
      <c r="T21" s="31"/>
    </row>
    <row r="22" spans="1:20">
      <c r="C22" s="31"/>
      <c r="D22" s="247"/>
      <c r="E22" s="247"/>
      <c r="F22" s="247"/>
      <c r="G22" s="247"/>
      <c r="H22" s="20"/>
      <c r="I22" s="28" t="s">
        <v>1480</v>
      </c>
      <c r="J22" s="31"/>
    </row>
    <row r="23" spans="1:20">
      <c r="C23" s="247"/>
      <c r="D23" s="247"/>
      <c r="E23" s="247"/>
      <c r="F23" s="247"/>
      <c r="G23" s="247"/>
      <c r="H23" s="20"/>
      <c r="I23" s="28" t="s">
        <v>29</v>
      </c>
      <c r="J23" s="31"/>
    </row>
    <row r="24" spans="1:20">
      <c r="G24" s="247"/>
      <c r="H24" s="20"/>
      <c r="J24" s="31"/>
      <c r="K24" s="31"/>
      <c r="L24" s="31"/>
      <c r="M24" s="31"/>
      <c r="N24" s="31"/>
    </row>
    <row r="25" spans="1:20">
      <c r="B25" s="31"/>
      <c r="C25" s="641"/>
      <c r="D25" s="641"/>
      <c r="E25" s="641"/>
      <c r="F25" s="641"/>
      <c r="G25" s="641"/>
      <c r="H25" s="20"/>
      <c r="I25" s="232"/>
      <c r="J25" s="642"/>
      <c r="K25" s="642"/>
      <c r="L25" s="642"/>
      <c r="M25" s="642"/>
      <c r="N25" s="642"/>
      <c r="O25" s="642"/>
      <c r="P25" s="642"/>
    </row>
    <row r="26" spans="1:20">
      <c r="B26" s="643"/>
      <c r="C26" s="641"/>
      <c r="D26" s="641"/>
      <c r="E26" s="641"/>
      <c r="F26" s="641"/>
      <c r="G26" s="641"/>
      <c r="H26" s="645"/>
      <c r="I26" s="232"/>
      <c r="J26" s="31"/>
      <c r="K26" s="31"/>
      <c r="L26" s="31"/>
      <c r="M26" s="31"/>
      <c r="N26" s="31"/>
    </row>
    <row r="27" spans="1:20">
      <c r="B27" s="643"/>
      <c r="C27" s="641"/>
      <c r="D27" s="641"/>
      <c r="E27" s="641"/>
      <c r="F27" s="641"/>
      <c r="G27" s="641"/>
      <c r="H27" s="645"/>
      <c r="I27" s="79"/>
      <c r="J27" s="31"/>
      <c r="K27" s="31"/>
      <c r="L27" s="31"/>
      <c r="M27" s="31"/>
      <c r="N27" s="31"/>
    </row>
    <row r="28" spans="1:20">
      <c r="B28" s="643"/>
      <c r="C28" s="641"/>
      <c r="D28" s="641"/>
      <c r="E28" s="641"/>
      <c r="F28" s="641"/>
      <c r="G28" s="641"/>
      <c r="H28" s="20"/>
      <c r="I28" s="79"/>
      <c r="J28" s="31"/>
      <c r="K28" s="31"/>
      <c r="L28" s="31"/>
      <c r="M28" s="31"/>
      <c r="N28" s="31"/>
    </row>
    <row r="29" spans="1:20">
      <c r="B29" s="643"/>
      <c r="C29" s="641"/>
      <c r="D29" s="641"/>
      <c r="E29" s="641"/>
      <c r="F29" s="641"/>
      <c r="G29" s="641"/>
      <c r="H29" s="645"/>
      <c r="I29" s="79"/>
      <c r="J29" s="31"/>
      <c r="K29" s="31"/>
      <c r="L29" s="31"/>
      <c r="M29" s="31"/>
      <c r="N29" s="31"/>
    </row>
    <row r="30" spans="1:20">
      <c r="B30" s="643"/>
      <c r="C30" s="641"/>
      <c r="D30" s="641"/>
      <c r="E30" s="641"/>
      <c r="F30" s="641"/>
      <c r="G30" s="641"/>
      <c r="H30" s="645"/>
      <c r="I30" s="79"/>
      <c r="J30" s="31"/>
      <c r="K30" s="31"/>
      <c r="L30" s="31"/>
      <c r="M30" s="31"/>
      <c r="N30" s="31"/>
    </row>
    <row r="31" spans="1:20">
      <c r="B31" s="643"/>
      <c r="C31" s="641"/>
      <c r="D31" s="641"/>
      <c r="E31" s="641"/>
      <c r="F31" s="641"/>
      <c r="G31" s="641"/>
      <c r="H31" s="645"/>
      <c r="I31" s="79"/>
      <c r="J31" s="31"/>
      <c r="K31" s="31"/>
      <c r="L31" s="31"/>
      <c r="M31" s="31"/>
      <c r="N31" s="31"/>
    </row>
    <row r="32" spans="1:20">
      <c r="B32" s="643"/>
      <c r="C32" s="641"/>
      <c r="D32" s="641"/>
      <c r="E32" s="641"/>
      <c r="F32" s="641"/>
      <c r="G32" s="641"/>
      <c r="H32" s="647"/>
      <c r="I32" s="79"/>
      <c r="J32" s="31"/>
      <c r="K32" s="31"/>
      <c r="L32" s="31"/>
      <c r="M32" s="31"/>
      <c r="N32" s="31"/>
    </row>
    <row r="33" spans="2:14">
      <c r="B33" s="643"/>
      <c r="C33" s="641"/>
      <c r="D33" s="641"/>
      <c r="E33" s="641"/>
      <c r="F33" s="641"/>
      <c r="G33" s="641"/>
      <c r="H33" s="647"/>
      <c r="I33" s="79"/>
      <c r="J33" s="31"/>
      <c r="K33" s="31"/>
      <c r="L33" s="31"/>
      <c r="M33" s="31"/>
      <c r="N33" s="31"/>
    </row>
    <row r="34" spans="2:14">
      <c r="B34" s="643"/>
      <c r="C34" s="641"/>
      <c r="D34" s="641"/>
      <c r="E34" s="641"/>
      <c r="F34" s="641"/>
      <c r="G34" s="641"/>
      <c r="H34" s="647"/>
      <c r="I34" s="643"/>
      <c r="J34" s="31"/>
      <c r="K34" s="31"/>
      <c r="L34" s="31"/>
      <c r="M34" s="31"/>
      <c r="N34" s="31"/>
    </row>
    <row r="35" spans="2:14">
      <c r="B35" s="643"/>
      <c r="C35" s="641"/>
      <c r="D35" s="641"/>
      <c r="E35" s="641"/>
      <c r="F35" s="641"/>
      <c r="G35" s="641"/>
      <c r="H35" s="647"/>
      <c r="I35" s="31"/>
      <c r="J35" s="31"/>
      <c r="K35" s="31"/>
      <c r="L35" s="31"/>
      <c r="M35" s="31"/>
      <c r="N35" s="31"/>
    </row>
    <row r="36" spans="2:14">
      <c r="B36" s="643"/>
      <c r="C36" s="641"/>
      <c r="D36" s="641"/>
      <c r="E36" s="641"/>
      <c r="F36" s="641"/>
      <c r="G36" s="641"/>
      <c r="H36" s="647"/>
      <c r="I36" s="31"/>
      <c r="J36" s="31"/>
      <c r="K36" s="31"/>
      <c r="L36" s="31"/>
      <c r="M36" s="31"/>
      <c r="N36" s="31"/>
    </row>
    <row r="37" spans="2:14">
      <c r="B37" s="643"/>
      <c r="C37" s="641"/>
      <c r="D37" s="641"/>
      <c r="E37" s="641"/>
      <c r="F37" s="641"/>
      <c r="G37" s="641"/>
      <c r="H37" s="647"/>
      <c r="I37" s="31"/>
      <c r="J37" s="31"/>
      <c r="K37" s="31"/>
      <c r="L37" s="31"/>
      <c r="M37" s="31"/>
      <c r="N37" s="31"/>
    </row>
    <row r="38" spans="2:14">
      <c r="B38" s="643"/>
      <c r="C38" s="641"/>
      <c r="D38" s="641"/>
      <c r="E38" s="641"/>
      <c r="F38" s="641"/>
      <c r="G38" s="641"/>
      <c r="H38" s="647"/>
      <c r="I38" s="31"/>
      <c r="J38" s="31"/>
      <c r="K38" s="31"/>
      <c r="L38" s="31"/>
      <c r="M38" s="31"/>
      <c r="N38" s="31"/>
    </row>
    <row r="39" spans="2:14">
      <c r="B39" s="643"/>
      <c r="C39" s="641"/>
      <c r="D39" s="641"/>
      <c r="E39" s="641"/>
      <c r="F39" s="641"/>
      <c r="G39" s="641"/>
      <c r="H39" s="647"/>
      <c r="I39" s="31"/>
      <c r="J39" s="31"/>
      <c r="K39" s="31"/>
      <c r="L39" s="31"/>
      <c r="M39" s="31"/>
      <c r="N39" s="31"/>
    </row>
    <row r="40" spans="2:14">
      <c r="B40" s="643"/>
      <c r="C40" s="641"/>
      <c r="D40" s="641"/>
      <c r="E40" s="641"/>
      <c r="F40" s="641"/>
      <c r="G40" s="641"/>
      <c r="H40" s="647"/>
      <c r="I40" s="31"/>
      <c r="J40" s="31"/>
      <c r="K40" s="31"/>
      <c r="L40" s="31"/>
      <c r="M40" s="31"/>
      <c r="N40" s="31"/>
    </row>
    <row r="41" spans="2:14">
      <c r="B41" s="643"/>
      <c r="C41" s="641"/>
      <c r="D41" s="641"/>
      <c r="E41" s="641"/>
      <c r="F41" s="641"/>
      <c r="G41" s="641"/>
      <c r="H41" s="647"/>
      <c r="I41" s="31"/>
      <c r="J41" s="31"/>
      <c r="K41" s="31"/>
      <c r="L41" s="31"/>
      <c r="M41" s="31"/>
      <c r="N41" s="31"/>
    </row>
    <row r="42" spans="2:14">
      <c r="B42" s="643"/>
      <c r="C42" s="641"/>
      <c r="D42" s="641"/>
      <c r="E42" s="641"/>
      <c r="F42" s="641"/>
      <c r="G42" s="641"/>
      <c r="H42" s="647"/>
      <c r="I42" s="31"/>
      <c r="J42" s="31"/>
      <c r="K42" s="31"/>
      <c r="L42" s="31"/>
      <c r="M42" s="31"/>
      <c r="N42" s="31"/>
    </row>
    <row r="43" spans="2:14">
      <c r="B43" s="643"/>
      <c r="C43" s="641"/>
      <c r="D43" s="646"/>
      <c r="E43" s="644"/>
      <c r="F43" s="644"/>
      <c r="G43" s="644"/>
      <c r="H43" s="647"/>
    </row>
    <row r="44" spans="2:14">
      <c r="B44" s="643"/>
      <c r="C44" s="641"/>
      <c r="D44" s="646"/>
      <c r="E44" s="644"/>
      <c r="F44" s="644"/>
      <c r="G44" s="644"/>
      <c r="H44" s="647"/>
    </row>
    <row r="45" spans="2:14">
      <c r="B45" s="643"/>
      <c r="C45" s="641"/>
      <c r="D45" s="646"/>
      <c r="E45" s="644"/>
      <c r="F45" s="644"/>
      <c r="G45" s="644"/>
      <c r="H45" s="647"/>
    </row>
    <row r="46" spans="2:14">
      <c r="B46" s="643"/>
      <c r="C46" s="641"/>
      <c r="D46" s="646"/>
      <c r="E46" s="644"/>
      <c r="F46" s="644"/>
      <c r="G46" s="644"/>
      <c r="H46" s="647"/>
    </row>
    <row r="47" spans="2:14">
      <c r="C47" s="641"/>
      <c r="D47" s="646"/>
      <c r="E47" s="644"/>
      <c r="F47" s="644"/>
      <c r="G47" s="644"/>
    </row>
    <row r="48" spans="2:14">
      <c r="C48" s="641"/>
    </row>
    <row r="50" spans="2:21">
      <c r="B50" s="31"/>
      <c r="C50" s="31"/>
      <c r="D50" s="31"/>
      <c r="E50" s="31"/>
      <c r="F50" s="31"/>
      <c r="G50" s="31"/>
      <c r="H50" s="31"/>
      <c r="I50" s="31"/>
      <c r="J50" s="31"/>
      <c r="P50" s="31"/>
      <c r="Q50" s="31"/>
      <c r="R50" s="31"/>
      <c r="S50" s="31"/>
      <c r="T50" s="31"/>
      <c r="U50" s="31"/>
    </row>
    <row r="51" spans="2:21">
      <c r="B51" s="31"/>
      <c r="C51" s="31"/>
      <c r="D51" s="31"/>
      <c r="E51" s="31"/>
      <c r="F51" s="31"/>
      <c r="G51" s="31"/>
      <c r="H51" s="31"/>
      <c r="I51" s="31"/>
      <c r="J51" s="31"/>
      <c r="P51" s="31"/>
      <c r="Q51" s="31"/>
      <c r="R51" s="31"/>
      <c r="S51" s="31"/>
      <c r="T51" s="31"/>
      <c r="U51" s="31"/>
    </row>
    <row r="52" spans="2:21">
      <c r="B52" s="31"/>
      <c r="C52" s="31"/>
      <c r="D52" s="31"/>
      <c r="E52" s="31"/>
      <c r="F52" s="31"/>
      <c r="G52" s="31"/>
      <c r="H52" s="31"/>
      <c r="I52" s="31"/>
      <c r="J52" s="31"/>
      <c r="P52" s="31"/>
      <c r="Q52" s="31"/>
      <c r="R52" s="31"/>
      <c r="S52" s="31"/>
      <c r="T52" s="31"/>
      <c r="U52" s="31"/>
    </row>
    <row r="53" spans="2:21">
      <c r="B53" s="31"/>
      <c r="C53" s="31"/>
      <c r="D53" s="31"/>
      <c r="E53" s="31"/>
      <c r="F53" s="31"/>
      <c r="G53" s="31"/>
      <c r="H53" s="31"/>
      <c r="I53" s="31"/>
      <c r="J53" s="31"/>
      <c r="P53" s="31"/>
      <c r="Q53" s="31"/>
      <c r="R53" s="31"/>
      <c r="S53" s="31"/>
      <c r="T53" s="31"/>
      <c r="U53" s="31"/>
    </row>
    <row r="54" spans="2:21">
      <c r="B54" s="31"/>
      <c r="C54" s="31"/>
      <c r="D54" s="31"/>
      <c r="E54" s="31"/>
      <c r="F54" s="31"/>
      <c r="G54" s="31"/>
      <c r="H54" s="31"/>
      <c r="I54" s="31"/>
      <c r="J54" s="31"/>
      <c r="P54" s="31"/>
      <c r="Q54" s="31"/>
      <c r="R54" s="31"/>
      <c r="S54" s="31"/>
      <c r="T54" s="31"/>
      <c r="U54" s="31"/>
    </row>
    <row r="55" spans="2:21">
      <c r="B55" s="31"/>
      <c r="C55" s="31"/>
      <c r="D55" s="31"/>
      <c r="E55" s="31"/>
      <c r="F55" s="31"/>
      <c r="G55" s="31"/>
      <c r="H55" s="31"/>
      <c r="I55" s="31"/>
      <c r="J55" s="31"/>
      <c r="P55" s="31"/>
      <c r="Q55" s="31"/>
      <c r="R55" s="31"/>
      <c r="S55" s="31"/>
      <c r="T55" s="31"/>
      <c r="U55" s="31"/>
    </row>
    <row r="56" spans="2:21">
      <c r="B56" s="31"/>
      <c r="C56" s="31"/>
      <c r="D56" s="31"/>
      <c r="E56" s="31"/>
      <c r="F56" s="31"/>
      <c r="G56" s="31"/>
      <c r="H56" s="31"/>
      <c r="I56" s="31"/>
      <c r="J56" s="31"/>
      <c r="P56" s="31"/>
      <c r="Q56" s="31"/>
      <c r="R56" s="31"/>
      <c r="S56" s="31"/>
      <c r="T56" s="31"/>
      <c r="U56" s="31"/>
    </row>
    <row r="57" spans="2:21">
      <c r="B57" s="31"/>
      <c r="C57" s="31"/>
      <c r="D57" s="31"/>
      <c r="E57" s="31"/>
      <c r="F57" s="31"/>
      <c r="G57" s="31"/>
      <c r="H57" s="31"/>
      <c r="I57" s="31"/>
      <c r="J57" s="31"/>
      <c r="P57" s="31"/>
      <c r="Q57" s="31"/>
      <c r="R57" s="31"/>
      <c r="S57" s="31"/>
      <c r="T57" s="31"/>
      <c r="U57" s="31"/>
    </row>
    <row r="58" spans="2:21">
      <c r="B58" s="31"/>
      <c r="C58" s="31"/>
      <c r="D58" s="31"/>
      <c r="E58" s="31"/>
      <c r="F58" s="31"/>
      <c r="G58" s="31"/>
      <c r="H58" s="31"/>
      <c r="I58" s="31"/>
      <c r="J58" s="31"/>
      <c r="P58" s="31"/>
      <c r="Q58" s="31"/>
      <c r="R58" s="31"/>
      <c r="S58" s="31"/>
      <c r="T58" s="31"/>
      <c r="U58" s="31"/>
    </row>
    <row r="59" spans="2:21">
      <c r="B59" s="31"/>
      <c r="C59" s="31"/>
      <c r="D59" s="31"/>
      <c r="E59" s="31"/>
      <c r="F59" s="31"/>
      <c r="G59" s="31"/>
      <c r="H59" s="31"/>
      <c r="I59" s="31"/>
      <c r="J59" s="31"/>
      <c r="P59" s="31"/>
      <c r="Q59" s="31"/>
      <c r="R59" s="31"/>
      <c r="S59" s="31"/>
      <c r="T59" s="31"/>
      <c r="U59" s="31"/>
    </row>
    <row r="60" spans="2:21">
      <c r="B60" s="31"/>
      <c r="C60" s="31"/>
      <c r="D60" s="31"/>
      <c r="E60" s="31"/>
      <c r="F60" s="31"/>
      <c r="G60" s="31"/>
      <c r="H60" s="31"/>
      <c r="I60" s="31"/>
      <c r="J60" s="31"/>
      <c r="P60" s="31"/>
      <c r="Q60" s="31"/>
      <c r="R60" s="31"/>
      <c r="S60" s="31"/>
      <c r="T60" s="31"/>
      <c r="U60" s="31"/>
    </row>
    <row r="61" spans="2:21">
      <c r="B61" s="31"/>
      <c r="C61" s="31"/>
      <c r="D61" s="31"/>
      <c r="E61" s="31"/>
      <c r="F61" s="31"/>
      <c r="G61" s="31"/>
      <c r="H61" s="31"/>
      <c r="I61" s="31"/>
      <c r="J61" s="31"/>
      <c r="P61" s="31"/>
      <c r="Q61" s="31"/>
      <c r="R61" s="31"/>
      <c r="S61" s="31"/>
      <c r="T61" s="31"/>
      <c r="U61" s="31"/>
    </row>
    <row r="62" spans="2:21">
      <c r="B62" s="31"/>
      <c r="C62" s="31"/>
      <c r="D62" s="31"/>
      <c r="E62" s="31"/>
      <c r="F62" s="31"/>
      <c r="G62" s="31"/>
      <c r="H62" s="31"/>
      <c r="I62" s="31"/>
      <c r="J62" s="31"/>
      <c r="P62" s="31"/>
      <c r="Q62" s="31"/>
      <c r="R62" s="31"/>
      <c r="S62" s="31"/>
      <c r="T62" s="31"/>
      <c r="U62" s="31"/>
    </row>
    <row r="63" spans="2:21">
      <c r="B63" s="31"/>
      <c r="C63" s="31"/>
      <c r="D63" s="31"/>
      <c r="E63" s="31"/>
      <c r="F63" s="31"/>
      <c r="G63" s="31"/>
      <c r="H63" s="31"/>
      <c r="I63" s="31"/>
      <c r="J63" s="31"/>
      <c r="P63" s="31"/>
      <c r="Q63" s="31"/>
      <c r="R63" s="31"/>
      <c r="S63" s="31"/>
      <c r="T63" s="31"/>
      <c r="U63" s="31"/>
    </row>
    <row r="64" spans="2:21">
      <c r="B64" s="31"/>
      <c r="C64" s="31"/>
      <c r="D64" s="31"/>
      <c r="E64" s="31"/>
      <c r="F64" s="31"/>
      <c r="G64" s="31"/>
      <c r="H64" s="31"/>
      <c r="I64" s="31"/>
      <c r="J64" s="31"/>
      <c r="P64" s="31"/>
      <c r="Q64" s="31"/>
      <c r="R64" s="31"/>
      <c r="S64" s="31"/>
      <c r="T64" s="31"/>
      <c r="U64" s="31"/>
    </row>
    <row r="65" spans="2:21">
      <c r="B65" s="31"/>
      <c r="C65" s="31"/>
      <c r="D65" s="31"/>
      <c r="E65" s="31"/>
      <c r="F65" s="31"/>
      <c r="G65" s="31"/>
      <c r="H65" s="31"/>
      <c r="I65" s="31"/>
      <c r="J65" s="31"/>
      <c r="P65" s="31"/>
      <c r="Q65" s="31"/>
      <c r="R65" s="31"/>
      <c r="S65" s="31"/>
      <c r="T65" s="31"/>
      <c r="U65" s="31"/>
    </row>
    <row r="66" spans="2:21">
      <c r="B66" s="31"/>
      <c r="C66" s="31"/>
      <c r="D66" s="31"/>
      <c r="E66" s="31"/>
      <c r="F66" s="31"/>
      <c r="G66" s="31"/>
      <c r="H66" s="31"/>
      <c r="I66" s="31"/>
      <c r="J66" s="31"/>
      <c r="P66" s="31"/>
      <c r="Q66" s="31"/>
      <c r="R66" s="31"/>
      <c r="S66" s="31"/>
      <c r="T66" s="31"/>
      <c r="U66" s="31"/>
    </row>
    <row r="67" spans="2:21">
      <c r="B67" s="31"/>
      <c r="C67" s="31"/>
      <c r="D67" s="31"/>
      <c r="E67" s="31"/>
      <c r="F67" s="31"/>
      <c r="G67" s="31"/>
      <c r="H67" s="31"/>
      <c r="I67" s="31"/>
      <c r="J67" s="31"/>
      <c r="P67" s="31"/>
      <c r="Q67" s="31"/>
      <c r="R67" s="31"/>
      <c r="S67" s="31"/>
      <c r="T67" s="31"/>
      <c r="U67" s="31"/>
    </row>
    <row r="68" spans="2:21">
      <c r="B68" s="31"/>
      <c r="C68" s="31"/>
      <c r="D68" s="31"/>
      <c r="E68" s="31"/>
      <c r="F68" s="31"/>
      <c r="G68" s="31"/>
      <c r="H68" s="31"/>
      <c r="I68" s="31"/>
      <c r="J68" s="31"/>
      <c r="P68" s="31"/>
      <c r="Q68" s="31"/>
      <c r="R68" s="31"/>
      <c r="S68" s="31"/>
      <c r="T68" s="31"/>
      <c r="U68" s="31"/>
    </row>
    <row r="69" spans="2:21">
      <c r="B69" s="31"/>
      <c r="C69" s="31"/>
      <c r="D69" s="31"/>
      <c r="E69" s="31"/>
      <c r="F69" s="31"/>
      <c r="G69" s="31"/>
      <c r="H69" s="31"/>
      <c r="I69" s="31"/>
      <c r="J69" s="31"/>
      <c r="P69" s="31"/>
      <c r="Q69" s="31"/>
      <c r="R69" s="31"/>
      <c r="S69" s="31"/>
      <c r="T69" s="31"/>
      <c r="U69" s="31"/>
    </row>
    <row r="70" spans="2:21">
      <c r="B70" s="31"/>
    </row>
    <row r="71" spans="2:21">
      <c r="B71" s="31"/>
    </row>
    <row r="72" spans="2:21">
      <c r="B72" s="31"/>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3"/>
  </sheetPr>
  <dimension ref="A1:N40"/>
  <sheetViews>
    <sheetView showGridLines="0" zoomScale="90" zoomScaleNormal="90" zoomScalePageLayoutView="160" workbookViewId="0">
      <selection activeCell="L7" sqref="L7"/>
    </sheetView>
  </sheetViews>
  <sheetFormatPr defaultColWidth="8.7109375" defaultRowHeight="12.75"/>
  <sheetData>
    <row r="1" spans="1:14" ht="18.75" customHeight="1">
      <c r="A1" s="13" t="s">
        <v>67</v>
      </c>
      <c r="F1" t="str">
        <f>IF(Content!$E$1=1,F2,F3)</f>
        <v xml:space="preserve">РМІ обробної промисловості світу (Global PMI manufacturing) та окремих країн </v>
      </c>
      <c r="N1" s="56"/>
    </row>
    <row r="2" spans="1:14" hidden="1">
      <c r="A2" s="13"/>
      <c r="F2" s="1" t="s">
        <v>652</v>
      </c>
      <c r="N2" s="56"/>
    </row>
    <row r="3" spans="1:14" hidden="1">
      <c r="F3" s="1" t="s">
        <v>855</v>
      </c>
    </row>
    <row r="4" spans="1:14">
      <c r="A4" s="57"/>
      <c r="B4" s="12"/>
      <c r="C4" s="58"/>
      <c r="D4" s="58"/>
    </row>
    <row r="5" spans="1:14">
      <c r="A5" s="57"/>
      <c r="B5" s="138" t="str">
        <f>IF(Content!$E$1=1,B6,B7)</f>
        <v>немає дозволу</v>
      </c>
      <c r="C5" s="58"/>
      <c r="D5" s="58"/>
    </row>
    <row r="6" spans="1:14">
      <c r="A6" s="57"/>
      <c r="B6" s="92" t="s">
        <v>225</v>
      </c>
      <c r="C6" s="58"/>
      <c r="D6" s="58"/>
    </row>
    <row r="7" spans="1:14">
      <c r="A7" s="57"/>
      <c r="B7" s="92" t="s">
        <v>226</v>
      </c>
      <c r="C7" s="58"/>
      <c r="D7" s="58"/>
    </row>
    <row r="8" spans="1:14">
      <c r="A8" s="57"/>
      <c r="B8" s="58"/>
      <c r="C8" s="58"/>
      <c r="D8" s="58"/>
    </row>
    <row r="9" spans="1:14">
      <c r="A9" s="57"/>
      <c r="B9" s="58"/>
      <c r="C9" s="58"/>
      <c r="D9" s="58"/>
    </row>
    <row r="10" spans="1:14">
      <c r="A10" s="57"/>
      <c r="B10" s="58"/>
      <c r="C10" s="58"/>
      <c r="D10" s="58"/>
    </row>
    <row r="11" spans="1:14">
      <c r="A11" s="57"/>
      <c r="B11" s="58"/>
      <c r="C11" s="58"/>
      <c r="D11" s="58"/>
    </row>
    <row r="12" spans="1:14">
      <c r="A12" s="57"/>
      <c r="B12" s="58"/>
      <c r="C12" s="58"/>
      <c r="D12" s="58"/>
    </row>
    <row r="13" spans="1:14">
      <c r="A13" s="57"/>
      <c r="B13" s="58"/>
      <c r="C13" s="58"/>
      <c r="D13" s="58"/>
    </row>
    <row r="14" spans="1:14">
      <c r="A14" s="57"/>
      <c r="B14" s="58"/>
      <c r="C14" s="58"/>
      <c r="D14" s="58"/>
    </row>
    <row r="15" spans="1:14">
      <c r="A15" s="57"/>
      <c r="B15" s="58"/>
      <c r="C15" s="58"/>
      <c r="D15" s="58"/>
    </row>
    <row r="16" spans="1:14">
      <c r="A16" s="57"/>
      <c r="B16" s="58"/>
      <c r="C16" s="58"/>
      <c r="D16" s="58"/>
    </row>
    <row r="17" spans="1:14">
      <c r="A17" s="57"/>
      <c r="B17" s="58"/>
      <c r="C17" s="58"/>
      <c r="D17" s="58"/>
    </row>
    <row r="18" spans="1:14">
      <c r="A18" s="57"/>
      <c r="B18" s="58"/>
      <c r="C18" s="58"/>
      <c r="D18" s="58"/>
    </row>
    <row r="19" spans="1:14">
      <c r="A19" s="57"/>
      <c r="B19" s="58"/>
      <c r="C19" s="58"/>
      <c r="D19" s="58"/>
    </row>
    <row r="20" spans="1:14">
      <c r="A20" s="57"/>
      <c r="B20" s="58"/>
      <c r="C20" s="58"/>
      <c r="D20" s="58"/>
    </row>
    <row r="21" spans="1:14">
      <c r="A21" s="57"/>
      <c r="B21" s="58"/>
      <c r="C21" s="58"/>
      <c r="D21" s="58"/>
      <c r="F21" t="str">
        <f>IF(Content!$E$1=1,F22,F23)</f>
        <v xml:space="preserve">Джерело: IHS Markit. </v>
      </c>
      <c r="N21" s="59"/>
    </row>
    <row r="22" spans="1:14">
      <c r="A22" s="57"/>
      <c r="B22" s="58"/>
      <c r="C22" s="58"/>
      <c r="D22" s="58"/>
      <c r="F22" s="197" t="s">
        <v>651</v>
      </c>
      <c r="N22" s="60"/>
    </row>
    <row r="23" spans="1:14">
      <c r="A23" s="11"/>
      <c r="B23" s="12"/>
      <c r="C23" s="12"/>
      <c r="D23" s="12"/>
      <c r="F23" s="197" t="s">
        <v>650</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36"/>
  <sheetViews>
    <sheetView showGridLines="0" workbookViewId="0">
      <selection activeCell="G5" sqref="G5"/>
    </sheetView>
  </sheetViews>
  <sheetFormatPr defaultColWidth="10.7109375" defaultRowHeight="12.75"/>
  <cols>
    <col min="2" max="3" width="0" hidden="1" customWidth="1"/>
  </cols>
  <sheetData>
    <row r="1" spans="1:18" s="393" customFormat="1">
      <c r="A1" s="13" t="s">
        <v>67</v>
      </c>
      <c r="D1" s="237" t="str">
        <f>IF(Content!$E$1=1,D2,D3)</f>
        <v>зростання &gt;25%</v>
      </c>
      <c r="E1" s="237" t="str">
        <f>IF(Content!$E$1=1,E2,E3)</f>
        <v>зростання на 5-25%</v>
      </c>
      <c r="F1" s="237" t="str">
        <f>IF(Content!$E$1=1,F2,F3)</f>
        <v>без змін</v>
      </c>
      <c r="G1" s="237" t="str">
        <f>IF(Content!$E$1=1,G2,G3)</f>
        <v>зниження на 5-25%</v>
      </c>
      <c r="H1" s="237" t="str">
        <f>IF(Content!$E$1=1,H2,H3)</f>
        <v>зниження &gt;25%</v>
      </c>
      <c r="J1" s="237" t="str">
        <f>IF(Content!$E$1=1,J2,J3)</f>
        <v>Вплив карантину на продажі, % відповідей</v>
      </c>
      <c r="K1" s="394"/>
      <c r="L1" s="394"/>
      <c r="M1" s="394"/>
      <c r="N1" s="394"/>
    </row>
    <row r="2" spans="1:18" s="393" customFormat="1" hidden="1">
      <c r="A2" s="282"/>
      <c r="D2" t="s">
        <v>1038</v>
      </c>
      <c r="E2" t="s">
        <v>1039</v>
      </c>
      <c r="F2" t="s">
        <v>1040</v>
      </c>
      <c r="G2" t="s">
        <v>1041</v>
      </c>
      <c r="H2" t="s">
        <v>1042</v>
      </c>
      <c r="J2" s="393" t="s">
        <v>1043</v>
      </c>
      <c r="K2" s="394"/>
      <c r="L2" s="394"/>
      <c r="M2" s="394"/>
      <c r="N2" s="394"/>
      <c r="Q2" s="395"/>
    </row>
    <row r="3" spans="1:18" s="393" customFormat="1" ht="12" hidden="1" customHeight="1">
      <c r="A3" s="394"/>
      <c r="D3" t="s">
        <v>1044</v>
      </c>
      <c r="E3" t="s">
        <v>1045</v>
      </c>
      <c r="F3" t="s">
        <v>1046</v>
      </c>
      <c r="G3" t="s">
        <v>1047</v>
      </c>
      <c r="H3" t="s">
        <v>1048</v>
      </c>
      <c r="J3" s="393" t="s">
        <v>1533</v>
      </c>
      <c r="K3" s="394"/>
      <c r="L3" s="394"/>
      <c r="M3" s="394"/>
      <c r="N3" s="394"/>
      <c r="Q3" s="395"/>
    </row>
    <row r="4" spans="1:18" s="393" customFormat="1">
      <c r="A4" s="237" t="str">
        <f>IF(Content!$E$1=1,B4,C4)</f>
        <v>з початку карантину</v>
      </c>
      <c r="B4" s="503" t="s">
        <v>1049</v>
      </c>
      <c r="C4" s="393" t="s">
        <v>1050</v>
      </c>
      <c r="D4" s="503">
        <v>1</v>
      </c>
      <c r="E4" s="503">
        <v>3.7</v>
      </c>
      <c r="F4" s="398">
        <v>28.4</v>
      </c>
      <c r="G4" s="400">
        <v>36.799999999999997</v>
      </c>
      <c r="H4" s="400">
        <v>30.1</v>
      </c>
      <c r="J4" s="394"/>
      <c r="K4" s="394"/>
      <c r="L4" s="394"/>
      <c r="M4" s="394"/>
      <c r="N4" s="394"/>
      <c r="Q4" s="395"/>
      <c r="R4" s="394"/>
    </row>
    <row r="5" spans="1:18" s="393" customFormat="1">
      <c r="A5" s="237" t="str">
        <f>IF(Content!$E$1=1,B5,C5)</f>
        <v>у наступний місяць*</v>
      </c>
      <c r="B5" s="503" t="s">
        <v>1051</v>
      </c>
      <c r="C5" s="393" t="s">
        <v>1052</v>
      </c>
      <c r="D5" s="503">
        <v>1.4</v>
      </c>
      <c r="E5" s="503">
        <v>11.5</v>
      </c>
      <c r="F5" s="398">
        <v>34.4</v>
      </c>
      <c r="G5" s="400">
        <v>31</v>
      </c>
      <c r="H5" s="400">
        <v>21.6</v>
      </c>
      <c r="J5" s="394"/>
      <c r="K5" s="394"/>
      <c r="L5" s="394"/>
      <c r="M5" s="394"/>
      <c r="N5" s="394"/>
      <c r="Q5" s="395" t="s">
        <v>18</v>
      </c>
      <c r="R5" s="394"/>
    </row>
    <row r="6" spans="1:18" s="393" customFormat="1">
      <c r="A6" s="394"/>
      <c r="B6" s="503"/>
      <c r="C6" s="503"/>
      <c r="D6" s="503"/>
      <c r="E6" s="503"/>
      <c r="F6" s="394"/>
      <c r="J6" s="394"/>
      <c r="K6" s="394"/>
      <c r="L6" s="394"/>
      <c r="M6" s="394"/>
      <c r="N6" s="394"/>
      <c r="Q6" s="395"/>
      <c r="R6" s="394"/>
    </row>
    <row r="7" spans="1:18" s="393" customFormat="1">
      <c r="A7" s="394"/>
      <c r="B7" s="503"/>
      <c r="C7" s="503"/>
      <c r="D7" s="503"/>
      <c r="E7" s="503"/>
      <c r="F7" s="503"/>
      <c r="G7" s="503"/>
      <c r="H7" s="503"/>
      <c r="J7" s="394"/>
      <c r="K7" s="394"/>
      <c r="L7" s="394"/>
      <c r="M7" s="394"/>
      <c r="N7" s="394"/>
      <c r="Q7" s="395"/>
      <c r="R7" s="394"/>
    </row>
    <row r="8" spans="1:18" s="393" customFormat="1">
      <c r="A8" s="394"/>
      <c r="B8" s="503"/>
      <c r="C8" s="503"/>
      <c r="D8" s="503"/>
      <c r="E8" s="503"/>
      <c r="F8" s="503"/>
      <c r="G8" s="503"/>
      <c r="H8" s="503"/>
      <c r="J8" s="394"/>
      <c r="K8" s="394"/>
      <c r="L8" s="394"/>
      <c r="M8" s="394"/>
      <c r="N8" s="394"/>
      <c r="Q8" s="395"/>
      <c r="R8" s="394"/>
    </row>
    <row r="9" spans="1:18" s="393" customFormat="1">
      <c r="A9" s="394"/>
      <c r="B9" s="503"/>
      <c r="C9" s="503"/>
      <c r="D9" s="503"/>
      <c r="E9" s="503"/>
      <c r="F9" s="394"/>
      <c r="J9" s="394"/>
      <c r="K9" s="394"/>
      <c r="L9" s="394"/>
      <c r="M9" s="394"/>
      <c r="N9" s="394"/>
      <c r="Q9" s="395" t="s">
        <v>22</v>
      </c>
      <c r="R9" s="394"/>
    </row>
    <row r="10" spans="1:18" s="393" customFormat="1">
      <c r="A10" s="394"/>
      <c r="B10" s="503"/>
      <c r="C10" s="503"/>
      <c r="D10" s="503"/>
      <c r="E10" s="503"/>
      <c r="F10" s="394"/>
      <c r="J10" s="394"/>
      <c r="K10" s="394"/>
      <c r="L10" s="394"/>
      <c r="M10" s="394"/>
      <c r="N10" s="394"/>
      <c r="Q10" s="395"/>
      <c r="R10" s="394"/>
    </row>
    <row r="11" spans="1:18" s="393" customFormat="1">
      <c r="A11" s="394"/>
      <c r="B11" s="503"/>
      <c r="C11" s="503"/>
      <c r="D11" s="503"/>
      <c r="E11" s="503"/>
      <c r="F11" s="394"/>
      <c r="J11" s="394"/>
      <c r="K11" s="394"/>
      <c r="L11" s="394"/>
      <c r="M11" s="394"/>
      <c r="N11" s="394"/>
      <c r="Q11" s="395"/>
      <c r="R11" s="394"/>
    </row>
    <row r="12" spans="1:18" s="393" customFormat="1">
      <c r="A12" s="394"/>
      <c r="B12" s="503"/>
      <c r="C12" s="503"/>
      <c r="D12" s="503"/>
      <c r="E12" s="503"/>
      <c r="F12" s="394"/>
      <c r="J12" s="394"/>
      <c r="K12" s="394"/>
      <c r="L12" s="394"/>
      <c r="M12" s="394"/>
      <c r="N12" s="394"/>
      <c r="Q12" s="395"/>
      <c r="R12" s="394"/>
    </row>
    <row r="13" spans="1:18" s="393" customFormat="1">
      <c r="A13" s="394"/>
      <c r="B13" s="503"/>
      <c r="C13" s="503"/>
      <c r="D13" s="503"/>
      <c r="E13" s="503"/>
      <c r="F13" s="394"/>
      <c r="J13" s="394"/>
      <c r="K13" s="394"/>
      <c r="L13" s="394"/>
      <c r="M13" s="394"/>
      <c r="N13" s="394"/>
      <c r="Q13" s="395" t="s">
        <v>26</v>
      </c>
      <c r="R13" s="394"/>
    </row>
    <row r="14" spans="1:18" s="393" customFormat="1">
      <c r="A14" s="394"/>
      <c r="B14" s="503"/>
      <c r="C14" s="503"/>
      <c r="D14" s="503"/>
      <c r="E14" s="503"/>
      <c r="F14" s="397"/>
      <c r="J14" s="394"/>
      <c r="Q14" s="395"/>
      <c r="R14" s="394"/>
    </row>
    <row r="15" spans="1:18" s="393" customFormat="1">
      <c r="A15" s="394"/>
      <c r="B15" s="503"/>
      <c r="C15" s="503"/>
      <c r="D15" s="503"/>
      <c r="E15" s="503"/>
      <c r="F15" s="397"/>
      <c r="J15" s="394"/>
      <c r="Q15" s="395"/>
      <c r="R15" s="394"/>
    </row>
    <row r="16" spans="1:18" s="393" customFormat="1">
      <c r="A16" s="394"/>
      <c r="B16" s="503"/>
      <c r="C16" s="503"/>
      <c r="D16" s="503"/>
      <c r="E16" s="503"/>
      <c r="F16" s="397"/>
      <c r="J16" s="394"/>
      <c r="Q16" s="395"/>
      <c r="R16" s="394"/>
    </row>
    <row r="17" spans="1:18" s="393" customFormat="1">
      <c r="A17" s="394"/>
      <c r="B17" s="503"/>
      <c r="C17" s="503"/>
      <c r="D17" s="503"/>
      <c r="E17" s="503"/>
      <c r="F17" s="397"/>
      <c r="J17" s="504"/>
      <c r="Q17" s="395" t="s">
        <v>139</v>
      </c>
      <c r="R17" s="394"/>
    </row>
    <row r="18" spans="1:18" s="393" customFormat="1">
      <c r="A18" s="394"/>
      <c r="B18" s="503"/>
      <c r="C18" s="503"/>
      <c r="D18" s="503"/>
      <c r="E18" s="503"/>
      <c r="F18" s="397"/>
      <c r="J18" s="237" t="str">
        <f>IF(Content!$E$1=1,J20,J21)</f>
        <v>* середнє значення за результатами тижневих опитувань.</v>
      </c>
      <c r="Q18" s="395"/>
      <c r="R18" s="394"/>
    </row>
    <row r="19" spans="1:18" s="393" customFormat="1">
      <c r="A19" s="394"/>
      <c r="B19" s="503"/>
      <c r="C19" s="503"/>
      <c r="D19" s="503"/>
      <c r="E19" s="503"/>
      <c r="F19" s="397"/>
      <c r="J19" s="237" t="str">
        <f>IF(Content!$E$1=1,J22,J23)</f>
        <v>Джерело: НБУ.</v>
      </c>
      <c r="Q19" s="395"/>
      <c r="R19" s="394"/>
    </row>
    <row r="20" spans="1:18" s="393" customFormat="1">
      <c r="A20" s="394"/>
      <c r="B20" s="503"/>
      <c r="C20" s="503"/>
      <c r="D20" s="503"/>
      <c r="E20" s="503"/>
      <c r="F20" s="397"/>
      <c r="J20" s="754" t="s">
        <v>1053</v>
      </c>
      <c r="Q20" s="395"/>
      <c r="R20" s="394"/>
    </row>
    <row r="21" spans="1:18" s="393" customFormat="1">
      <c r="A21" s="394"/>
      <c r="B21" s="505"/>
      <c r="C21" s="505"/>
      <c r="D21" s="503"/>
      <c r="E21" s="503"/>
      <c r="F21" s="397"/>
      <c r="J21" s="754" t="s">
        <v>1534</v>
      </c>
      <c r="Q21" s="395" t="s">
        <v>142</v>
      </c>
      <c r="R21" s="394"/>
    </row>
    <row r="22" spans="1:18" s="393" customFormat="1">
      <c r="A22" s="394"/>
      <c r="B22" s="503"/>
      <c r="C22" s="503"/>
      <c r="D22" s="503"/>
      <c r="E22" s="503"/>
      <c r="F22" s="397"/>
      <c r="J22" s="754" t="s">
        <v>43</v>
      </c>
      <c r="Q22" s="395"/>
      <c r="R22" s="394"/>
    </row>
    <row r="23" spans="1:18">
      <c r="J23" s="754" t="s">
        <v>44</v>
      </c>
    </row>
    <row r="24" spans="1:18">
      <c r="J24" s="506"/>
    </row>
    <row r="25" spans="1:18">
      <c r="J25" s="506"/>
    </row>
    <row r="26" spans="1:18">
      <c r="J26" s="506"/>
    </row>
    <row r="27" spans="1:18">
      <c r="J27" s="506"/>
    </row>
    <row r="28" spans="1:18">
      <c r="J28" s="507"/>
    </row>
    <row r="29" spans="1:18">
      <c r="J29" s="507"/>
    </row>
    <row r="30" spans="1:18">
      <c r="J30" s="507"/>
    </row>
    <row r="31" spans="1:18">
      <c r="J31" s="507"/>
    </row>
    <row r="32" spans="1:18">
      <c r="J32" s="507"/>
    </row>
    <row r="33" spans="7:7">
      <c r="G33" s="507"/>
    </row>
    <row r="34" spans="7:7">
      <c r="G34" s="507"/>
    </row>
    <row r="36" spans="7:7">
      <c r="G36" s="50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53"/>
  <sheetViews>
    <sheetView showGridLines="0" workbookViewId="0">
      <selection activeCell="G5" sqref="G5"/>
    </sheetView>
  </sheetViews>
  <sheetFormatPr defaultColWidth="10.7109375" defaultRowHeight="12.75"/>
  <sheetData>
    <row r="1" spans="1:18" s="393" customFormat="1">
      <c r="A1" s="13" t="s">
        <v>67</v>
      </c>
      <c r="B1" s="237" t="str">
        <f>IF(Content!$E$1=1,B2,B3)</f>
        <v>Дорога сировина</v>
      </c>
      <c r="C1" s="237" t="str">
        <f>IF(Content!$E$1=1,C2,C3)</f>
        <v>Брак працівників</v>
      </c>
      <c r="D1" s="237" t="str">
        <f>IF(Content!$E$1=1,D2,D3)</f>
        <v>Кредитування обмежене</v>
      </c>
      <c r="E1" s="237" t="str">
        <f>IF(Content!$E$1=1,E2,E3)</f>
        <v>Недостатній попит</v>
      </c>
      <c r="F1" s="237" t="str">
        <f>IF(Content!$E$1=1,F2,F3)</f>
        <v>Коливання курсу</v>
      </c>
      <c r="H1" s="237" t="str">
        <f>IF(Content!$E$1=1,H2,H3)</f>
        <v>Оцінки впливу окремих факторів, що стримують нарощення виробництва, % відповідей</v>
      </c>
      <c r="I1" s="394"/>
      <c r="J1" s="394"/>
      <c r="K1" s="394"/>
      <c r="L1" s="394"/>
    </row>
    <row r="2" spans="1:18" s="393" customFormat="1" hidden="1">
      <c r="A2" s="282"/>
      <c r="B2" s="12" t="s">
        <v>1054</v>
      </c>
      <c r="C2" s="12" t="s">
        <v>1055</v>
      </c>
      <c r="D2" s="12" t="s">
        <v>1056</v>
      </c>
      <c r="E2" s="12" t="s">
        <v>1057</v>
      </c>
      <c r="F2" s="12" t="s">
        <v>1058</v>
      </c>
      <c r="H2" s="393" t="s">
        <v>1059</v>
      </c>
      <c r="I2" s="394"/>
      <c r="J2" s="394"/>
      <c r="K2" s="394"/>
      <c r="L2" s="394"/>
      <c r="O2" s="395"/>
    </row>
    <row r="3" spans="1:18" s="393" customFormat="1" ht="12" hidden="1" customHeight="1">
      <c r="A3" s="509"/>
      <c r="B3" s="12" t="s">
        <v>1060</v>
      </c>
      <c r="C3" s="12" t="s">
        <v>1061</v>
      </c>
      <c r="D3" s="12" t="s">
        <v>1062</v>
      </c>
      <c r="E3" s="12" t="s">
        <v>1063</v>
      </c>
      <c r="F3" s="12" t="s">
        <v>1064</v>
      </c>
      <c r="H3" s="393" t="s">
        <v>1535</v>
      </c>
      <c r="I3" s="394"/>
      <c r="J3" s="394"/>
      <c r="K3" s="394"/>
      <c r="L3" s="394"/>
      <c r="N3" s="400"/>
      <c r="O3" s="400"/>
      <c r="P3" s="400"/>
    </row>
    <row r="4" spans="1:18" s="393" customFormat="1">
      <c r="A4" t="s">
        <v>1065</v>
      </c>
      <c r="B4" s="12">
        <v>63.8</v>
      </c>
      <c r="C4" s="12">
        <v>29.6</v>
      </c>
      <c r="D4" s="12">
        <v>11</v>
      </c>
      <c r="E4" s="12"/>
      <c r="F4" s="12"/>
      <c r="H4" s="394"/>
      <c r="I4" s="394"/>
      <c r="J4" s="394"/>
      <c r="K4" s="394"/>
      <c r="L4" s="394"/>
      <c r="N4" s="400"/>
      <c r="O4" s="400"/>
      <c r="P4" s="400"/>
    </row>
    <row r="5" spans="1:18" s="393" customFormat="1">
      <c r="A5" t="s">
        <v>1066</v>
      </c>
      <c r="B5" s="12">
        <v>68.099999999999994</v>
      </c>
      <c r="C5" s="12">
        <v>27.6</v>
      </c>
      <c r="D5" s="12">
        <v>15.3</v>
      </c>
      <c r="E5" s="12"/>
      <c r="F5" s="12"/>
      <c r="H5" s="394"/>
      <c r="I5" s="394"/>
      <c r="J5" s="394"/>
      <c r="K5" s="394"/>
      <c r="L5" s="394"/>
      <c r="N5" s="400"/>
      <c r="O5" s="400"/>
      <c r="P5" s="400"/>
    </row>
    <row r="6" spans="1:18" s="393" customFormat="1">
      <c r="A6" t="s">
        <v>1067</v>
      </c>
      <c r="B6" s="12">
        <v>64.900000000000006</v>
      </c>
      <c r="C6" s="12">
        <v>26.9</v>
      </c>
      <c r="D6" s="12">
        <v>14.8</v>
      </c>
      <c r="E6" s="12"/>
      <c r="F6" s="12"/>
      <c r="H6" s="394"/>
      <c r="I6" s="394"/>
      <c r="J6" s="394"/>
      <c r="K6" s="394"/>
      <c r="L6" s="394"/>
      <c r="N6" s="400"/>
      <c r="O6" s="400"/>
      <c r="P6" s="400"/>
    </row>
    <row r="7" spans="1:18" s="393" customFormat="1">
      <c r="A7" t="s">
        <v>1068</v>
      </c>
      <c r="B7" s="12">
        <v>60</v>
      </c>
      <c r="C7" s="12">
        <v>20.9</v>
      </c>
      <c r="D7" s="12">
        <v>28.7</v>
      </c>
      <c r="E7" s="12"/>
      <c r="F7" s="12"/>
      <c r="H7" s="394"/>
      <c r="I7" s="394"/>
      <c r="J7" s="394"/>
      <c r="K7" s="394"/>
      <c r="L7" s="394"/>
      <c r="N7" s="400"/>
      <c r="O7" s="400"/>
      <c r="P7" s="400"/>
    </row>
    <row r="8" spans="1:18" s="393" customFormat="1">
      <c r="A8" t="s">
        <v>1069</v>
      </c>
      <c r="B8" s="12">
        <v>58.9</v>
      </c>
      <c r="C8" s="12">
        <v>11.4</v>
      </c>
      <c r="D8" s="12">
        <v>30.5</v>
      </c>
      <c r="E8" s="12"/>
      <c r="F8" s="12"/>
      <c r="H8" s="394"/>
      <c r="I8" s="394"/>
      <c r="J8" s="394"/>
      <c r="K8" s="394"/>
      <c r="L8" s="394"/>
      <c r="N8" s="400"/>
      <c r="O8" s="400"/>
      <c r="P8" s="400"/>
    </row>
    <row r="9" spans="1:18" s="393" customFormat="1">
      <c r="A9" t="s">
        <v>1070</v>
      </c>
      <c r="B9" s="12">
        <v>60</v>
      </c>
      <c r="C9" s="12">
        <v>14</v>
      </c>
      <c r="D9" s="12">
        <v>27.5</v>
      </c>
      <c r="E9" s="12"/>
      <c r="F9" s="12"/>
      <c r="H9" s="394"/>
      <c r="I9" s="394"/>
      <c r="J9" s="394"/>
      <c r="K9" s="394"/>
      <c r="L9" s="394"/>
      <c r="N9" s="400"/>
      <c r="O9" s="400"/>
      <c r="P9" s="400"/>
    </row>
    <row r="10" spans="1:18" s="393" customFormat="1">
      <c r="A10" t="s">
        <v>1071</v>
      </c>
      <c r="B10" s="12">
        <v>56.7</v>
      </c>
      <c r="C10" s="12">
        <v>13.1</v>
      </c>
      <c r="D10" s="12">
        <v>29.3</v>
      </c>
      <c r="E10" s="12"/>
      <c r="F10" s="12"/>
      <c r="H10" s="394"/>
      <c r="I10" s="394"/>
      <c r="J10" s="394"/>
      <c r="K10" s="394"/>
      <c r="L10" s="394"/>
      <c r="N10" s="400"/>
      <c r="O10" s="400"/>
      <c r="P10" s="400"/>
      <c r="Q10" s="400"/>
      <c r="R10" s="400"/>
    </row>
    <row r="11" spans="1:18" s="393" customFormat="1">
      <c r="A11" t="s">
        <v>1072</v>
      </c>
      <c r="B11" s="12">
        <v>58.6</v>
      </c>
      <c r="C11" s="12">
        <v>15.8</v>
      </c>
      <c r="D11" s="12">
        <v>27.6</v>
      </c>
      <c r="E11" s="12"/>
      <c r="F11" s="12"/>
      <c r="H11" s="394"/>
      <c r="I11" s="394"/>
      <c r="J11" s="394"/>
      <c r="K11" s="394"/>
      <c r="L11" s="394"/>
      <c r="N11" s="400"/>
      <c r="O11" s="400"/>
      <c r="P11" s="400"/>
      <c r="Q11" s="400"/>
      <c r="R11" s="400"/>
    </row>
    <row r="12" spans="1:18" s="393" customFormat="1">
      <c r="A12" t="s">
        <v>1073</v>
      </c>
      <c r="B12" s="12">
        <v>47.9</v>
      </c>
      <c r="C12" s="12">
        <v>15.2</v>
      </c>
      <c r="D12" s="12">
        <v>33.299999999999997</v>
      </c>
      <c r="E12" s="12">
        <v>34.700000000000003</v>
      </c>
      <c r="F12" s="12">
        <v>28.1</v>
      </c>
      <c r="H12" s="394"/>
      <c r="I12" s="394"/>
      <c r="J12" s="394"/>
      <c r="K12" s="394"/>
      <c r="L12" s="394"/>
      <c r="N12" s="400"/>
      <c r="O12" s="400"/>
      <c r="P12" s="400"/>
      <c r="Q12" s="400"/>
      <c r="R12" s="400"/>
    </row>
    <row r="13" spans="1:18" s="393" customFormat="1">
      <c r="A13" t="s">
        <v>1074</v>
      </c>
      <c r="B13" s="12">
        <v>48.7</v>
      </c>
      <c r="C13" s="12">
        <v>18.600000000000001</v>
      </c>
      <c r="D13" s="12">
        <v>31</v>
      </c>
      <c r="E13" s="12">
        <v>34.799999999999997</v>
      </c>
      <c r="F13" s="12">
        <v>16.3</v>
      </c>
      <c r="H13" s="394"/>
      <c r="I13" s="394"/>
      <c r="J13" s="394"/>
      <c r="K13" s="394"/>
      <c r="L13" s="394"/>
      <c r="N13" s="400"/>
      <c r="O13" s="400"/>
      <c r="P13" s="400"/>
      <c r="Q13" s="400"/>
      <c r="R13" s="400"/>
    </row>
    <row r="14" spans="1:18" s="393" customFormat="1">
      <c r="A14" t="s">
        <v>1075</v>
      </c>
      <c r="B14" s="12">
        <v>47.6</v>
      </c>
      <c r="C14" s="12">
        <v>23.2</v>
      </c>
      <c r="D14" s="12">
        <v>25.6</v>
      </c>
      <c r="E14" s="12">
        <v>29.2</v>
      </c>
      <c r="F14" s="12">
        <v>12.9</v>
      </c>
      <c r="H14" s="394"/>
      <c r="N14" s="400"/>
      <c r="O14" s="400"/>
      <c r="P14" s="400"/>
      <c r="Q14" s="400"/>
      <c r="R14" s="400"/>
    </row>
    <row r="15" spans="1:18" s="393" customFormat="1">
      <c r="A15" t="s">
        <v>1076</v>
      </c>
      <c r="B15" s="12">
        <v>47.9</v>
      </c>
      <c r="C15" s="12">
        <v>17.600000000000001</v>
      </c>
      <c r="D15" s="12">
        <v>25.7</v>
      </c>
      <c r="E15" s="12">
        <v>29.3</v>
      </c>
      <c r="F15" s="12">
        <v>12.8</v>
      </c>
      <c r="H15" s="394"/>
      <c r="N15" s="400"/>
      <c r="O15" s="400"/>
      <c r="P15" s="400"/>
      <c r="Q15" s="400"/>
      <c r="R15" s="400"/>
    </row>
    <row r="16" spans="1:18" s="393" customFormat="1">
      <c r="A16" t="s">
        <v>1077</v>
      </c>
      <c r="B16" s="12">
        <v>53.6</v>
      </c>
      <c r="C16" s="12">
        <v>17.7</v>
      </c>
      <c r="D16" s="12">
        <v>20.7</v>
      </c>
      <c r="E16" s="12">
        <v>26</v>
      </c>
      <c r="F16" s="12">
        <v>8.3000000000000007</v>
      </c>
      <c r="H16" s="394"/>
      <c r="N16" s="400"/>
      <c r="O16" s="400"/>
      <c r="P16" s="400"/>
      <c r="Q16" s="400"/>
      <c r="R16" s="400"/>
    </row>
    <row r="17" spans="1:18" s="393" customFormat="1">
      <c r="A17" t="s">
        <v>1078</v>
      </c>
      <c r="B17" s="12">
        <v>53</v>
      </c>
      <c r="C17" s="12">
        <v>16.600000000000001</v>
      </c>
      <c r="D17" s="12">
        <v>18.8</v>
      </c>
      <c r="E17" s="12">
        <v>26.8</v>
      </c>
      <c r="F17" s="12">
        <v>8.6</v>
      </c>
      <c r="N17" s="400"/>
      <c r="O17" s="400"/>
      <c r="P17" s="400"/>
      <c r="Q17" s="400"/>
      <c r="R17" s="400"/>
    </row>
    <row r="18" spans="1:18" s="393" customFormat="1">
      <c r="A18" t="s">
        <v>1079</v>
      </c>
      <c r="B18" s="12">
        <v>50.6</v>
      </c>
      <c r="C18" s="12">
        <v>20.399999999999999</v>
      </c>
      <c r="D18" s="12">
        <v>16.600000000000001</v>
      </c>
      <c r="E18" s="12">
        <v>28.9</v>
      </c>
      <c r="F18" s="12">
        <v>9.6999999999999993</v>
      </c>
      <c r="N18" s="400"/>
      <c r="O18" s="400"/>
      <c r="P18" s="400"/>
      <c r="Q18" s="400"/>
      <c r="R18" s="400"/>
    </row>
    <row r="19" spans="1:18" s="393" customFormat="1">
      <c r="A19" t="s">
        <v>1080</v>
      </c>
      <c r="B19" s="12">
        <v>49.1</v>
      </c>
      <c r="C19" s="12">
        <v>18.399999999999999</v>
      </c>
      <c r="D19" s="12">
        <v>19.3</v>
      </c>
      <c r="E19" s="12">
        <v>31.3</v>
      </c>
      <c r="F19" s="12">
        <v>9.3000000000000007</v>
      </c>
      <c r="N19" s="400"/>
      <c r="O19" s="400"/>
      <c r="P19" s="400"/>
      <c r="Q19" s="400"/>
      <c r="R19" s="400"/>
    </row>
    <row r="20" spans="1:18" s="393" customFormat="1">
      <c r="A20" t="s">
        <v>1081</v>
      </c>
      <c r="B20" s="12">
        <v>45.9</v>
      </c>
      <c r="C20" s="12">
        <v>15.7</v>
      </c>
      <c r="D20" s="12">
        <v>16.8</v>
      </c>
      <c r="E20" s="12">
        <v>27.8</v>
      </c>
      <c r="F20" s="12">
        <v>7.1</v>
      </c>
      <c r="N20" s="400"/>
      <c r="O20" s="400"/>
      <c r="P20" s="400"/>
      <c r="Q20" s="400"/>
      <c r="R20" s="400"/>
    </row>
    <row r="21" spans="1:18" s="393" customFormat="1">
      <c r="A21" t="s">
        <v>1082</v>
      </c>
      <c r="B21" s="12">
        <v>42.3</v>
      </c>
      <c r="C21" s="12">
        <v>19.600000000000001</v>
      </c>
      <c r="D21" s="12">
        <v>18.2</v>
      </c>
      <c r="E21" s="12">
        <v>29.2</v>
      </c>
      <c r="F21" s="12">
        <v>8.9</v>
      </c>
      <c r="N21" s="400"/>
      <c r="O21" s="400"/>
      <c r="P21" s="400"/>
      <c r="Q21" s="400"/>
      <c r="R21" s="400"/>
    </row>
    <row r="22" spans="1:18" s="393" customFormat="1">
      <c r="A22" t="s">
        <v>1083</v>
      </c>
      <c r="B22" s="12">
        <v>47.2</v>
      </c>
      <c r="C22" s="12">
        <v>18</v>
      </c>
      <c r="D22" s="12">
        <v>16.8</v>
      </c>
      <c r="E22" s="12">
        <v>28.7</v>
      </c>
      <c r="F22" s="12">
        <v>10.1</v>
      </c>
      <c r="H22" s="510"/>
      <c r="N22" s="400"/>
      <c r="O22" s="400"/>
      <c r="P22" s="400"/>
      <c r="Q22" s="400"/>
      <c r="R22" s="400"/>
    </row>
    <row r="23" spans="1:18">
      <c r="A23" t="s">
        <v>1084</v>
      </c>
      <c r="B23" s="12">
        <v>44</v>
      </c>
      <c r="C23" s="12">
        <v>20.3</v>
      </c>
      <c r="D23" s="12">
        <v>18.2</v>
      </c>
      <c r="E23" s="12">
        <v>30.2</v>
      </c>
      <c r="F23" s="12">
        <v>14</v>
      </c>
      <c r="H23" s="504"/>
      <c r="N23" s="400"/>
      <c r="O23" s="400"/>
      <c r="P23" s="400"/>
      <c r="Q23" s="400"/>
      <c r="R23" s="400"/>
    </row>
    <row r="24" spans="1:18">
      <c r="A24" t="s">
        <v>1085</v>
      </c>
      <c r="B24" s="12">
        <v>40.700000000000003</v>
      </c>
      <c r="C24" s="12">
        <v>16.600000000000001</v>
      </c>
      <c r="D24" s="12">
        <v>16.7</v>
      </c>
      <c r="E24" s="12">
        <v>30.6</v>
      </c>
      <c r="F24" s="12">
        <v>8.6</v>
      </c>
      <c r="H24" s="237" t="str">
        <f>IF(Content!$E$1=1,H25,H26)</f>
        <v>Джерело: НБУ.</v>
      </c>
      <c r="N24" s="400"/>
      <c r="O24" s="400"/>
      <c r="P24" s="400"/>
      <c r="Q24" s="400"/>
      <c r="R24" s="400"/>
    </row>
    <row r="25" spans="1:18">
      <c r="A25" t="s">
        <v>1086</v>
      </c>
      <c r="B25" s="12">
        <v>40</v>
      </c>
      <c r="C25" s="12">
        <v>18.5</v>
      </c>
      <c r="D25" s="12">
        <v>15</v>
      </c>
      <c r="E25" s="12">
        <v>31.2</v>
      </c>
      <c r="F25" s="12">
        <v>6.5</v>
      </c>
      <c r="H25" s="754" t="s">
        <v>43</v>
      </c>
      <c r="N25" s="400"/>
      <c r="O25" s="400"/>
      <c r="P25" s="400"/>
      <c r="Q25" s="400"/>
      <c r="R25" s="400"/>
    </row>
    <row r="26" spans="1:18">
      <c r="A26" t="s">
        <v>1087</v>
      </c>
      <c r="B26" s="12">
        <v>37.6</v>
      </c>
      <c r="C26" s="12">
        <v>15.5</v>
      </c>
      <c r="D26" s="12">
        <v>14.5</v>
      </c>
      <c r="E26" s="12">
        <v>32.700000000000003</v>
      </c>
      <c r="F26" s="12">
        <v>6.9</v>
      </c>
      <c r="H26" s="754" t="s">
        <v>44</v>
      </c>
      <c r="N26" s="400"/>
      <c r="O26" s="400"/>
      <c r="P26" s="400"/>
      <c r="Q26" s="400"/>
      <c r="R26" s="400"/>
    </row>
    <row r="27" spans="1:18">
      <c r="A27" t="s">
        <v>1088</v>
      </c>
      <c r="B27" s="12">
        <v>35.799999999999997</v>
      </c>
      <c r="C27" s="12">
        <v>16.3</v>
      </c>
      <c r="D27" s="12">
        <v>15.3</v>
      </c>
      <c r="E27" s="12">
        <v>34.200000000000003</v>
      </c>
      <c r="F27" s="12">
        <v>7.2</v>
      </c>
      <c r="H27" s="507"/>
      <c r="N27" s="400"/>
      <c r="O27" s="400"/>
      <c r="P27" s="400"/>
      <c r="Q27" s="400"/>
      <c r="R27" s="400"/>
    </row>
    <row r="28" spans="1:18">
      <c r="A28" t="s">
        <v>1089</v>
      </c>
      <c r="B28" s="12">
        <v>38.4</v>
      </c>
      <c r="C28" s="12">
        <v>13</v>
      </c>
      <c r="D28" s="12">
        <v>13</v>
      </c>
      <c r="E28" s="12">
        <v>31.2</v>
      </c>
      <c r="F28" s="12">
        <v>31</v>
      </c>
      <c r="H28" s="507"/>
      <c r="N28" s="400"/>
      <c r="O28" s="400"/>
      <c r="P28" s="400"/>
      <c r="Q28" s="400"/>
      <c r="R28" s="400"/>
    </row>
    <row r="29" spans="1:18">
      <c r="A29" t="s">
        <v>1090</v>
      </c>
      <c r="B29" s="12">
        <v>40.4</v>
      </c>
      <c r="C29" s="12">
        <v>10.9</v>
      </c>
      <c r="D29" s="12">
        <v>15.3</v>
      </c>
      <c r="E29" s="12">
        <v>32.6</v>
      </c>
      <c r="F29" s="12">
        <v>38.700000000000003</v>
      </c>
      <c r="H29" s="507"/>
      <c r="N29" s="400"/>
      <c r="O29" s="400"/>
      <c r="P29" s="400"/>
      <c r="Q29" s="400"/>
      <c r="R29" s="400"/>
    </row>
    <row r="30" spans="1:18">
      <c r="A30" t="s">
        <v>1091</v>
      </c>
      <c r="B30" s="12">
        <v>38.6</v>
      </c>
      <c r="C30" s="12">
        <v>10.1</v>
      </c>
      <c r="D30" s="12">
        <v>11.6</v>
      </c>
      <c r="E30" s="12">
        <v>33.6</v>
      </c>
      <c r="F30" s="12">
        <v>46.1</v>
      </c>
      <c r="H30" s="507"/>
      <c r="N30" s="400"/>
      <c r="O30" s="400"/>
      <c r="P30" s="400"/>
      <c r="Q30" s="400"/>
      <c r="R30" s="400"/>
    </row>
    <row r="31" spans="1:18">
      <c r="A31" t="s">
        <v>1092</v>
      </c>
      <c r="B31" s="12">
        <v>40.299999999999997</v>
      </c>
      <c r="C31" s="12">
        <v>10.9</v>
      </c>
      <c r="D31" s="12">
        <v>16.2</v>
      </c>
      <c r="E31" s="12">
        <v>32</v>
      </c>
      <c r="F31" s="12">
        <v>52</v>
      </c>
      <c r="H31" s="507"/>
      <c r="N31" s="400"/>
      <c r="O31" s="400"/>
      <c r="P31" s="400"/>
      <c r="Q31" s="400"/>
      <c r="R31" s="400"/>
    </row>
    <row r="32" spans="1:18">
      <c r="A32" t="s">
        <v>13</v>
      </c>
      <c r="B32" s="12">
        <v>48.9</v>
      </c>
      <c r="C32" s="12">
        <v>9.4</v>
      </c>
      <c r="D32" s="12">
        <v>18.899999999999999</v>
      </c>
      <c r="E32" s="12">
        <v>29.6</v>
      </c>
      <c r="F32" s="12">
        <v>63.6</v>
      </c>
      <c r="H32" s="507"/>
      <c r="N32" s="400"/>
      <c r="O32" s="400"/>
      <c r="P32" s="400"/>
      <c r="Q32" s="400"/>
      <c r="R32" s="400"/>
    </row>
    <row r="33" spans="1:18">
      <c r="A33" t="s">
        <v>14</v>
      </c>
      <c r="B33" s="12">
        <v>47.4</v>
      </c>
      <c r="C33" s="12">
        <v>9.5</v>
      </c>
      <c r="D33" s="12">
        <v>13.5</v>
      </c>
      <c r="E33" s="12">
        <v>35.6</v>
      </c>
      <c r="F33" s="12">
        <v>55.6</v>
      </c>
      <c r="H33" s="507"/>
      <c r="N33" s="400"/>
      <c r="O33" s="400"/>
      <c r="P33" s="400"/>
      <c r="Q33" s="400"/>
      <c r="R33" s="400"/>
    </row>
    <row r="34" spans="1:18">
      <c r="A34" t="s">
        <v>15</v>
      </c>
      <c r="B34" s="12">
        <v>46</v>
      </c>
      <c r="C34" s="12">
        <v>10.3</v>
      </c>
      <c r="D34" s="12">
        <v>15.3</v>
      </c>
      <c r="E34" s="12">
        <v>32.200000000000003</v>
      </c>
      <c r="F34" s="12">
        <v>48.5</v>
      </c>
      <c r="N34" s="400"/>
      <c r="O34" s="400"/>
      <c r="P34" s="400"/>
      <c r="Q34" s="400"/>
      <c r="R34" s="400"/>
    </row>
    <row r="35" spans="1:18">
      <c r="A35" t="s">
        <v>16</v>
      </c>
      <c r="B35" s="12">
        <v>42.5</v>
      </c>
      <c r="C35" s="12">
        <v>10.5</v>
      </c>
      <c r="D35" s="12">
        <v>11.8</v>
      </c>
      <c r="E35" s="12">
        <v>30.4</v>
      </c>
      <c r="F35" s="12">
        <v>48.5</v>
      </c>
      <c r="N35" s="400"/>
      <c r="O35" s="400"/>
      <c r="P35" s="400"/>
      <c r="Q35" s="400"/>
      <c r="R35" s="400"/>
    </row>
    <row r="36" spans="1:18">
      <c r="A36" t="s">
        <v>17</v>
      </c>
      <c r="B36" s="12">
        <v>40.4</v>
      </c>
      <c r="C36" s="12">
        <v>10.6</v>
      </c>
      <c r="D36" s="12">
        <v>15.6</v>
      </c>
      <c r="E36" s="12">
        <v>31.3</v>
      </c>
      <c r="F36" s="12">
        <v>53.3</v>
      </c>
      <c r="N36" s="400"/>
      <c r="O36" s="400"/>
      <c r="P36" s="400"/>
      <c r="Q36" s="400"/>
      <c r="R36" s="400"/>
    </row>
    <row r="37" spans="1:18">
      <c r="A37" t="s">
        <v>18</v>
      </c>
      <c r="B37" s="12">
        <v>42</v>
      </c>
      <c r="C37" s="12">
        <v>12</v>
      </c>
      <c r="D37" s="12">
        <v>13.9</v>
      </c>
      <c r="E37" s="12">
        <v>33.200000000000003</v>
      </c>
      <c r="F37" s="12">
        <v>42.5</v>
      </c>
      <c r="N37" s="400"/>
      <c r="O37" s="400"/>
      <c r="P37" s="400"/>
      <c r="Q37" s="400"/>
      <c r="R37" s="400"/>
    </row>
    <row r="38" spans="1:18">
      <c r="A38" t="s">
        <v>19</v>
      </c>
      <c r="B38" s="12">
        <v>40.200000000000003</v>
      </c>
      <c r="C38" s="12">
        <v>16.600000000000001</v>
      </c>
      <c r="D38" s="12">
        <v>13.9</v>
      </c>
      <c r="E38" s="12">
        <v>32.799999999999997</v>
      </c>
      <c r="F38" s="12">
        <v>40.5</v>
      </c>
      <c r="N38" s="400"/>
      <c r="O38" s="400"/>
      <c r="P38" s="400"/>
      <c r="Q38" s="400"/>
      <c r="R38" s="400"/>
    </row>
    <row r="39" spans="1:18">
      <c r="A39" t="s">
        <v>20</v>
      </c>
      <c r="B39" s="12">
        <v>42.2</v>
      </c>
      <c r="C39" s="12">
        <v>16</v>
      </c>
      <c r="D39" s="12">
        <v>12.8</v>
      </c>
      <c r="E39" s="12">
        <v>30.1</v>
      </c>
      <c r="F39" s="12">
        <v>43.1</v>
      </c>
      <c r="N39" s="400"/>
      <c r="O39" s="400"/>
      <c r="P39" s="400"/>
      <c r="Q39" s="400"/>
      <c r="R39" s="400"/>
    </row>
    <row r="40" spans="1:18">
      <c r="A40" t="s">
        <v>21</v>
      </c>
      <c r="B40" s="12">
        <v>45</v>
      </c>
      <c r="C40" s="12">
        <v>18.100000000000001</v>
      </c>
      <c r="D40" s="12">
        <v>12.9</v>
      </c>
      <c r="E40" s="12">
        <v>24.4</v>
      </c>
      <c r="F40" s="12">
        <v>40</v>
      </c>
      <c r="N40" s="400"/>
      <c r="O40" s="400"/>
      <c r="P40" s="400"/>
      <c r="Q40" s="400"/>
      <c r="R40" s="400"/>
    </row>
    <row r="41" spans="1:18">
      <c r="A41" t="s">
        <v>22</v>
      </c>
      <c r="B41" s="12">
        <v>39.9</v>
      </c>
      <c r="C41" s="12">
        <v>18.7</v>
      </c>
      <c r="D41" s="12">
        <v>16.3</v>
      </c>
      <c r="E41" s="12">
        <v>27.1</v>
      </c>
      <c r="F41" s="12">
        <v>30.6</v>
      </c>
      <c r="N41" s="400"/>
      <c r="O41" s="400"/>
      <c r="P41" s="400"/>
      <c r="Q41" s="400"/>
      <c r="R41" s="400"/>
    </row>
    <row r="42" spans="1:18">
      <c r="A42" t="s">
        <v>23</v>
      </c>
      <c r="B42" s="12">
        <v>43.4</v>
      </c>
      <c r="C42" s="12">
        <v>22.4</v>
      </c>
      <c r="D42" s="12">
        <v>13.7</v>
      </c>
      <c r="E42" s="12">
        <v>26.3</v>
      </c>
      <c r="F42" s="12">
        <v>30.4</v>
      </c>
      <c r="N42" s="400"/>
      <c r="O42" s="400"/>
      <c r="P42" s="400"/>
      <c r="Q42" s="400"/>
      <c r="R42" s="400"/>
    </row>
    <row r="43" spans="1:18">
      <c r="A43" t="s">
        <v>24</v>
      </c>
      <c r="B43" s="12">
        <v>40.4</v>
      </c>
      <c r="C43" s="12">
        <v>26.9</v>
      </c>
      <c r="D43" s="12">
        <v>13.3</v>
      </c>
      <c r="E43" s="12">
        <v>23.9</v>
      </c>
      <c r="F43" s="12">
        <v>32.1</v>
      </c>
      <c r="N43" s="400"/>
      <c r="O43" s="400"/>
      <c r="P43" s="400"/>
      <c r="Q43" s="400"/>
      <c r="R43" s="400"/>
    </row>
    <row r="44" spans="1:18">
      <c r="A44" t="s">
        <v>25</v>
      </c>
      <c r="B44" s="12">
        <v>44</v>
      </c>
      <c r="C44" s="12">
        <v>25.8</v>
      </c>
      <c r="D44" s="12">
        <v>10.9</v>
      </c>
      <c r="E44" s="12">
        <v>24</v>
      </c>
      <c r="F44" s="12">
        <v>39</v>
      </c>
      <c r="N44" s="400"/>
      <c r="O44" s="400"/>
      <c r="P44" s="400"/>
      <c r="Q44" s="400"/>
      <c r="R44" s="400"/>
    </row>
    <row r="45" spans="1:18">
      <c r="A45" t="s">
        <v>26</v>
      </c>
      <c r="B45" s="12">
        <v>42.4</v>
      </c>
      <c r="C45" s="12">
        <v>26.5</v>
      </c>
      <c r="D45" s="12">
        <v>12.5</v>
      </c>
      <c r="E45" s="12">
        <v>26.5</v>
      </c>
      <c r="F45" s="12">
        <v>25.9</v>
      </c>
      <c r="N45" s="400"/>
      <c r="O45" s="400"/>
      <c r="P45" s="400"/>
      <c r="Q45" s="400"/>
      <c r="R45" s="400"/>
    </row>
    <row r="46" spans="1:18">
      <c r="A46" t="s">
        <v>27</v>
      </c>
      <c r="B46" s="12">
        <v>40.6</v>
      </c>
      <c r="C46" s="12">
        <v>32.299999999999997</v>
      </c>
      <c r="D46" s="12">
        <v>11.6</v>
      </c>
      <c r="E46" s="12">
        <v>29</v>
      </c>
      <c r="F46" s="12">
        <v>37.799999999999997</v>
      </c>
      <c r="N46" s="400"/>
      <c r="O46" s="400"/>
      <c r="P46" s="400"/>
      <c r="Q46" s="400"/>
      <c r="R46" s="400"/>
    </row>
    <row r="47" spans="1:18">
      <c r="A47" t="s">
        <v>112</v>
      </c>
      <c r="B47" s="12">
        <v>40</v>
      </c>
      <c r="C47" s="12">
        <v>33</v>
      </c>
      <c r="D47" s="12">
        <v>11</v>
      </c>
      <c r="E47" s="12">
        <v>24.6</v>
      </c>
      <c r="F47" s="12">
        <v>32</v>
      </c>
      <c r="N47" s="400"/>
      <c r="O47" s="400"/>
      <c r="P47" s="400"/>
      <c r="Q47" s="400"/>
      <c r="R47" s="400"/>
    </row>
    <row r="48" spans="1:18">
      <c r="A48" t="s">
        <v>138</v>
      </c>
      <c r="B48" s="12">
        <v>40.4</v>
      </c>
      <c r="C48" s="12">
        <v>31.6</v>
      </c>
      <c r="D48" s="12">
        <v>10.7</v>
      </c>
      <c r="E48" s="12">
        <v>29.4</v>
      </c>
      <c r="F48" s="12">
        <v>27.3</v>
      </c>
      <c r="N48" s="400"/>
      <c r="O48" s="400"/>
      <c r="P48" s="400"/>
      <c r="Q48" s="400"/>
      <c r="R48" s="400"/>
    </row>
    <row r="49" spans="1:18">
      <c r="A49" t="s">
        <v>139</v>
      </c>
      <c r="B49" s="12">
        <v>39.5</v>
      </c>
      <c r="C49" s="12">
        <v>31.8</v>
      </c>
      <c r="D49" s="12">
        <v>12.7</v>
      </c>
      <c r="E49" s="12">
        <v>28.5</v>
      </c>
      <c r="F49" s="12">
        <v>18.600000000000001</v>
      </c>
      <c r="N49" s="400"/>
      <c r="O49" s="400"/>
      <c r="P49" s="400"/>
      <c r="Q49" s="400"/>
      <c r="R49" s="400"/>
    </row>
    <row r="50" spans="1:18">
      <c r="A50" t="s">
        <v>140</v>
      </c>
      <c r="B50" s="12">
        <v>39.700000000000003</v>
      </c>
      <c r="C50" s="12">
        <v>33.6</v>
      </c>
      <c r="D50" s="12">
        <v>13.6</v>
      </c>
      <c r="E50" s="12">
        <v>33.299999999999997</v>
      </c>
      <c r="F50" s="12">
        <v>19.7</v>
      </c>
      <c r="N50" s="400"/>
      <c r="O50" s="400"/>
      <c r="P50" s="400"/>
      <c r="Q50" s="400"/>
      <c r="R50" s="400"/>
    </row>
    <row r="51" spans="1:18">
      <c r="A51" t="s">
        <v>116</v>
      </c>
      <c r="B51" s="12">
        <v>36</v>
      </c>
      <c r="C51" s="12">
        <v>33.700000000000003</v>
      </c>
      <c r="D51" s="12">
        <v>13.2</v>
      </c>
      <c r="E51" s="12">
        <v>32.299999999999997</v>
      </c>
      <c r="F51" s="12">
        <v>20.399999999999999</v>
      </c>
      <c r="N51" s="400"/>
      <c r="O51" s="400"/>
      <c r="P51" s="400"/>
      <c r="Q51" s="400"/>
      <c r="R51" s="400"/>
    </row>
    <row r="52" spans="1:18">
      <c r="A52" t="s">
        <v>141</v>
      </c>
      <c r="B52" s="12">
        <v>31.9</v>
      </c>
      <c r="C52" s="12">
        <v>33.5</v>
      </c>
      <c r="D52" s="12">
        <v>12</v>
      </c>
      <c r="E52" s="12">
        <v>34.700000000000003</v>
      </c>
      <c r="F52" s="12">
        <v>23.3</v>
      </c>
      <c r="N52" s="400"/>
      <c r="O52" s="400"/>
      <c r="P52" s="400"/>
      <c r="Q52" s="400"/>
      <c r="R52" s="400"/>
    </row>
    <row r="53" spans="1:18">
      <c r="A53" t="s">
        <v>142</v>
      </c>
      <c r="B53" s="12">
        <v>30</v>
      </c>
      <c r="C53" s="12">
        <v>27.2</v>
      </c>
      <c r="D53" s="12">
        <v>13.6</v>
      </c>
      <c r="E53" s="12">
        <v>45</v>
      </c>
      <c r="F53" s="12">
        <v>23.3</v>
      </c>
      <c r="N53" s="400"/>
      <c r="O53" s="400"/>
      <c r="P53" s="400"/>
    </row>
  </sheetData>
  <hyperlinks>
    <hyperlink ref="A1" location="Content!A1" display="&lt;&l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T25"/>
  <sheetViews>
    <sheetView showGridLines="0" workbookViewId="0">
      <selection activeCell="G5" sqref="G5"/>
    </sheetView>
  </sheetViews>
  <sheetFormatPr defaultColWidth="10.7109375" defaultRowHeight="12.75"/>
  <cols>
    <col min="2" max="3" width="0" hidden="1" customWidth="1"/>
  </cols>
  <sheetData>
    <row r="1" spans="1:20" s="393" customFormat="1">
      <c r="A1" s="13" t="s">
        <v>67</v>
      </c>
      <c r="B1" s="13"/>
      <c r="C1" s="13"/>
      <c r="D1" s="237" t="str">
        <f>IF(Content!$E$1=1,D2,D3)</f>
        <v>Не вплинуло</v>
      </c>
      <c r="E1" s="237" t="str">
        <f>IF(Content!$E$1=1,E2,E3)</f>
        <v xml:space="preserve">Збільшили кількість </v>
      </c>
      <c r="F1" s="237" t="str">
        <f>IF(Content!$E$1=1,F2,F3)</f>
        <v>Звільнили частину</v>
      </c>
      <c r="G1" s="237" t="str">
        <f>IF(Content!$E$1=1,G2,G3)</f>
        <v>Частина персоналу в режимі простою</v>
      </c>
      <c r="H1" s="237" t="str">
        <f>IF(Content!$E$1=1,H2,H3)</f>
        <v>Частина працює дистанційно</v>
      </c>
      <c r="I1" s="237" t="str">
        <f>IF(Content!$E$1=1,I2,I3)</f>
        <v>Усі працюють дистанційно</v>
      </c>
      <c r="J1" s="237" t="str">
        <f>IF(Content!$E$1=1,J2,J3)</f>
        <v>Усі працюють в офісі/на виробництві</v>
      </c>
      <c r="K1" s="394"/>
      <c r="L1" s="237" t="str">
        <f>IF(Content!$E$1=1,L2,L3)</f>
        <v>Вплив карантину на персонал, % відповідей</v>
      </c>
      <c r="M1" s="394"/>
      <c r="N1" s="394"/>
      <c r="O1" s="394"/>
      <c r="P1" s="394"/>
    </row>
    <row r="2" spans="1:20" s="393" customFormat="1" hidden="1">
      <c r="A2" s="282"/>
      <c r="B2" s="282"/>
      <c r="C2" s="282"/>
      <c r="D2" s="393" t="s">
        <v>1093</v>
      </c>
      <c r="E2" s="393" t="s">
        <v>1094</v>
      </c>
      <c r="F2" s="393" t="s">
        <v>1095</v>
      </c>
      <c r="G2" s="393" t="s">
        <v>1096</v>
      </c>
      <c r="H2" s="393" t="s">
        <v>1097</v>
      </c>
      <c r="I2" s="393" t="s">
        <v>1098</v>
      </c>
      <c r="J2" s="393" t="s">
        <v>1099</v>
      </c>
      <c r="K2" s="394"/>
      <c r="L2" s="393" t="s">
        <v>1100</v>
      </c>
      <c r="M2" s="394"/>
      <c r="N2" s="394"/>
      <c r="O2" s="394"/>
      <c r="P2" s="394"/>
      <c r="S2" s="395"/>
    </row>
    <row r="3" spans="1:20" s="393" customFormat="1" ht="12" hidden="1" customHeight="1">
      <c r="D3" s="393" t="s">
        <v>1101</v>
      </c>
      <c r="E3" s="393" t="s">
        <v>1536</v>
      </c>
      <c r="F3" s="393" t="s">
        <v>1537</v>
      </c>
      <c r="G3" s="393" t="s">
        <v>1102</v>
      </c>
      <c r="H3" s="393" t="s">
        <v>1103</v>
      </c>
      <c r="I3" s="393" t="s">
        <v>1104</v>
      </c>
      <c r="J3" s="393" t="s">
        <v>1538</v>
      </c>
      <c r="K3" s="394"/>
      <c r="L3" s="393" t="s">
        <v>1556</v>
      </c>
      <c r="M3" s="394"/>
      <c r="N3" s="394"/>
      <c r="O3" s="394"/>
      <c r="P3" s="394"/>
      <c r="S3" s="395"/>
    </row>
    <row r="4" spans="1:20" s="393" customFormat="1">
      <c r="A4" s="237" t="str">
        <f>IF(Content!$E$1=1,B4,C4)</f>
        <v>усього</v>
      </c>
      <c r="B4" s="394" t="s">
        <v>1105</v>
      </c>
      <c r="C4" s="393" t="s">
        <v>1106</v>
      </c>
      <c r="D4" s="503">
        <v>25.5</v>
      </c>
      <c r="E4" s="503">
        <v>0.4</v>
      </c>
      <c r="F4" s="503">
        <v>3.6</v>
      </c>
      <c r="G4" s="503">
        <v>21.8</v>
      </c>
      <c r="H4" s="503">
        <v>37.799999999999997</v>
      </c>
      <c r="I4" s="503">
        <v>5</v>
      </c>
      <c r="J4" s="503">
        <v>5.8</v>
      </c>
      <c r="K4" s="394"/>
      <c r="L4" s="394"/>
      <c r="M4" s="394"/>
      <c r="N4" s="394"/>
      <c r="O4" s="394"/>
      <c r="P4" s="394"/>
      <c r="S4" s="395"/>
      <c r="T4" s="394"/>
    </row>
    <row r="5" spans="1:20" s="393" customFormat="1">
      <c r="A5" s="237" t="str">
        <f>IF(Content!$E$1=1,B5,C5)</f>
        <v>малі</v>
      </c>
      <c r="B5" s="394" t="s">
        <v>1107</v>
      </c>
      <c r="C5" s="393" t="s">
        <v>1108</v>
      </c>
      <c r="D5" s="503">
        <v>30.8</v>
      </c>
      <c r="E5" s="503">
        <v>0</v>
      </c>
      <c r="F5" s="503">
        <v>4.0999999999999996</v>
      </c>
      <c r="G5" s="503">
        <v>24.1</v>
      </c>
      <c r="H5" s="503">
        <v>27.2</v>
      </c>
      <c r="I5" s="503">
        <v>11.3</v>
      </c>
      <c r="J5" s="503">
        <v>2.6</v>
      </c>
      <c r="K5" s="394"/>
      <c r="L5" s="394"/>
      <c r="M5" s="394"/>
      <c r="N5" s="394"/>
      <c r="O5" s="394"/>
      <c r="P5" s="394"/>
      <c r="S5" s="395" t="s">
        <v>18</v>
      </c>
      <c r="T5" s="394"/>
    </row>
    <row r="6" spans="1:20" s="393" customFormat="1">
      <c r="A6" s="237" t="str">
        <f>IF(Content!$E$1=1,B6,C6)</f>
        <v>середні</v>
      </c>
      <c r="B6" s="394" t="s">
        <v>1109</v>
      </c>
      <c r="C6" s="393" t="s">
        <v>1110</v>
      </c>
      <c r="D6" s="503">
        <v>30.2</v>
      </c>
      <c r="E6" s="503">
        <v>0.8</v>
      </c>
      <c r="F6" s="503">
        <v>3.8</v>
      </c>
      <c r="G6" s="503">
        <v>19.600000000000001</v>
      </c>
      <c r="H6" s="503">
        <v>35.799999999999997</v>
      </c>
      <c r="I6" s="503">
        <v>3.8</v>
      </c>
      <c r="J6" s="503">
        <v>6</v>
      </c>
      <c r="K6" s="394"/>
      <c r="L6" s="394"/>
      <c r="M6" s="394"/>
      <c r="N6" s="394"/>
      <c r="O6" s="394"/>
      <c r="P6" s="394"/>
      <c r="S6" s="395"/>
      <c r="T6" s="394"/>
    </row>
    <row r="7" spans="1:20" s="393" customFormat="1">
      <c r="A7" s="237" t="str">
        <f>IF(Content!$E$1=1,B7,C7)</f>
        <v>великі</v>
      </c>
      <c r="B7" s="394" t="s">
        <v>1111</v>
      </c>
      <c r="C7" s="393" t="s">
        <v>1112</v>
      </c>
      <c r="D7" s="503">
        <v>15</v>
      </c>
      <c r="E7" s="503">
        <v>0.5</v>
      </c>
      <c r="F7" s="503">
        <v>2.8</v>
      </c>
      <c r="G7" s="503">
        <v>22.4</v>
      </c>
      <c r="H7" s="503">
        <v>50</v>
      </c>
      <c r="I7" s="503">
        <v>0.9</v>
      </c>
      <c r="J7" s="503">
        <v>8.4</v>
      </c>
      <c r="K7" s="394"/>
      <c r="L7" s="394"/>
      <c r="M7" s="394"/>
      <c r="N7" s="394"/>
      <c r="O7" s="394"/>
      <c r="P7" s="394"/>
      <c r="S7" s="395"/>
      <c r="T7" s="394"/>
    </row>
    <row r="8" spans="1:20" s="393" customFormat="1">
      <c r="A8" s="394"/>
      <c r="B8" s="394"/>
      <c r="C8" s="394"/>
      <c r="D8" s="503"/>
      <c r="E8" s="503"/>
      <c r="F8" s="503"/>
      <c r="G8" s="503"/>
      <c r="H8" s="503"/>
      <c r="I8" s="503"/>
      <c r="J8" s="503"/>
      <c r="K8" s="394"/>
      <c r="L8" s="394"/>
      <c r="M8" s="394"/>
      <c r="N8" s="394"/>
      <c r="O8" s="394"/>
      <c r="P8" s="394"/>
      <c r="S8" s="395"/>
      <c r="T8" s="394"/>
    </row>
    <row r="9" spans="1:20" s="393" customFormat="1">
      <c r="A9" s="394"/>
      <c r="B9" s="394"/>
      <c r="C9" s="394"/>
      <c r="D9" s="503"/>
      <c r="E9" s="503"/>
      <c r="F9" s="503"/>
      <c r="G9" s="503"/>
      <c r="H9" s="503"/>
      <c r="I9" s="503"/>
      <c r="J9" s="503"/>
      <c r="K9" s="394"/>
      <c r="L9" s="394"/>
      <c r="M9" s="394"/>
      <c r="N9" s="394"/>
      <c r="O9" s="394"/>
      <c r="P9" s="394"/>
      <c r="S9" s="395" t="s">
        <v>22</v>
      </c>
      <c r="T9" s="394"/>
    </row>
    <row r="10" spans="1:20" s="393" customFormat="1">
      <c r="A10" s="394"/>
      <c r="B10" s="394"/>
      <c r="C10" s="394"/>
      <c r="D10" s="503"/>
      <c r="E10" s="503"/>
      <c r="F10" s="503"/>
      <c r="G10" s="503"/>
      <c r="H10" s="503"/>
      <c r="I10" s="503"/>
      <c r="J10" s="503"/>
      <c r="K10" s="394"/>
      <c r="L10" s="394"/>
      <c r="M10" s="394"/>
      <c r="N10" s="394"/>
      <c r="O10" s="394"/>
      <c r="P10" s="394"/>
      <c r="S10" s="395"/>
      <c r="T10" s="394"/>
    </row>
    <row r="11" spans="1:20" s="393" customFormat="1">
      <c r="A11" s="394"/>
      <c r="B11" s="394"/>
      <c r="C11" s="394"/>
      <c r="D11" s="503"/>
      <c r="E11" s="503"/>
      <c r="F11" s="503"/>
      <c r="G11" s="503"/>
      <c r="H11" s="503"/>
      <c r="I11" s="503"/>
      <c r="J11" s="503"/>
      <c r="K11" s="394"/>
      <c r="L11" s="394"/>
      <c r="M11" s="394"/>
      <c r="N11" s="394"/>
      <c r="O11" s="394"/>
      <c r="P11" s="394"/>
      <c r="S11" s="395"/>
      <c r="T11" s="394"/>
    </row>
    <row r="12" spans="1:20" s="393" customFormat="1">
      <c r="A12" s="394"/>
      <c r="B12" s="394"/>
      <c r="C12" s="394"/>
      <c r="D12" s="503"/>
      <c r="E12" s="503"/>
      <c r="F12" s="503"/>
      <c r="G12" s="503"/>
      <c r="H12" s="503"/>
      <c r="I12" s="503"/>
      <c r="J12" s="503"/>
      <c r="K12" s="394"/>
      <c r="L12" s="394"/>
      <c r="M12" s="394"/>
      <c r="N12" s="394"/>
      <c r="O12" s="394"/>
      <c r="P12" s="394"/>
      <c r="S12" s="395"/>
      <c r="T12" s="394"/>
    </row>
    <row r="13" spans="1:20" s="393" customFormat="1">
      <c r="A13" s="394"/>
      <c r="B13" s="394"/>
      <c r="C13" s="394"/>
      <c r="D13" s="503"/>
      <c r="E13" s="503"/>
      <c r="F13" s="503"/>
      <c r="G13" s="503"/>
      <c r="H13" s="503"/>
      <c r="I13" s="503"/>
      <c r="J13" s="503"/>
      <c r="K13" s="394"/>
      <c r="L13" s="394"/>
      <c r="M13" s="394"/>
      <c r="N13" s="394"/>
      <c r="O13" s="394"/>
      <c r="P13" s="394"/>
      <c r="S13" s="395" t="s">
        <v>26</v>
      </c>
      <c r="T13" s="394"/>
    </row>
    <row r="14" spans="1:20" s="393" customFormat="1">
      <c r="A14" s="394"/>
      <c r="B14" s="394"/>
      <c r="C14" s="394"/>
      <c r="D14" s="503"/>
      <c r="E14" s="503"/>
      <c r="F14" s="503"/>
      <c r="G14" s="503"/>
      <c r="H14" s="503"/>
      <c r="I14" s="503"/>
      <c r="J14" s="503"/>
      <c r="K14" s="397"/>
      <c r="L14" s="394"/>
      <c r="S14" s="395"/>
      <c r="T14" s="394"/>
    </row>
    <row r="15" spans="1:20" s="393" customFormat="1">
      <c r="A15" s="394"/>
      <c r="B15" s="394"/>
      <c r="C15" s="394"/>
      <c r="D15" s="503"/>
      <c r="E15" s="503"/>
      <c r="F15" s="503"/>
      <c r="G15" s="503"/>
      <c r="H15" s="503"/>
      <c r="I15" s="503"/>
      <c r="J15" s="503"/>
      <c r="K15" s="397"/>
      <c r="L15" s="394"/>
      <c r="S15" s="395"/>
      <c r="T15" s="394"/>
    </row>
    <row r="16" spans="1:20" s="393" customFormat="1">
      <c r="A16" s="394"/>
      <c r="B16" s="394"/>
      <c r="C16" s="394"/>
      <c r="D16" s="503"/>
      <c r="E16" s="503"/>
      <c r="F16" s="503"/>
      <c r="G16" s="503"/>
      <c r="H16" s="503"/>
      <c r="I16" s="503"/>
      <c r="J16" s="503"/>
      <c r="K16" s="397"/>
      <c r="L16" s="394"/>
      <c r="S16" s="395"/>
      <c r="T16" s="394"/>
    </row>
    <row r="17" spans="1:20" s="393" customFormat="1">
      <c r="A17" s="394"/>
      <c r="B17" s="394"/>
      <c r="C17" s="394"/>
      <c r="D17" s="503"/>
      <c r="E17" s="503"/>
      <c r="F17" s="503"/>
      <c r="G17" s="503"/>
      <c r="H17" s="503"/>
      <c r="I17" s="503"/>
      <c r="J17" s="503"/>
      <c r="K17" s="397"/>
      <c r="L17" s="504"/>
      <c r="S17" s="395" t="s">
        <v>139</v>
      </c>
      <c r="T17" s="394"/>
    </row>
    <row r="18" spans="1:20" s="393" customFormat="1">
      <c r="A18" s="394"/>
      <c r="B18" s="394"/>
      <c r="C18" s="394"/>
      <c r="D18" s="503"/>
      <c r="E18" s="503"/>
      <c r="F18" s="503"/>
      <c r="G18" s="503"/>
      <c r="H18" s="503"/>
      <c r="I18" s="503"/>
      <c r="J18" s="503"/>
      <c r="K18" s="397"/>
      <c r="L18" s="511"/>
      <c r="S18" s="395"/>
      <c r="T18" s="394"/>
    </row>
    <row r="19" spans="1:20" s="393" customFormat="1">
      <c r="A19" s="394"/>
      <c r="B19" s="394"/>
      <c r="C19" s="394"/>
      <c r="D19" s="503"/>
      <c r="E19" s="503"/>
      <c r="F19" s="503"/>
      <c r="G19" s="503"/>
      <c r="H19" s="503"/>
      <c r="I19" s="503"/>
      <c r="J19" s="503"/>
      <c r="K19" s="397"/>
      <c r="L19" s="504"/>
      <c r="S19" s="395"/>
      <c r="T19" s="394"/>
    </row>
    <row r="20" spans="1:20" s="393" customFormat="1">
      <c r="A20" s="394"/>
      <c r="B20" s="394"/>
      <c r="C20" s="394"/>
      <c r="D20" s="503"/>
      <c r="E20" s="503"/>
      <c r="F20" s="503"/>
      <c r="G20" s="503"/>
      <c r="H20" s="503"/>
      <c r="I20" s="503"/>
      <c r="J20" s="503"/>
      <c r="K20" s="397"/>
      <c r="L20" s="237" t="str">
        <f>IF(Content!$E$1=1,L21,L22)</f>
        <v>Джерело: НБУ.</v>
      </c>
      <c r="S20" s="395"/>
      <c r="T20" s="394"/>
    </row>
    <row r="21" spans="1:20" s="393" customFormat="1">
      <c r="A21" s="394"/>
      <c r="B21" s="394"/>
      <c r="C21" s="394"/>
      <c r="D21" s="505"/>
      <c r="E21" s="505"/>
      <c r="F21" s="503"/>
      <c r="G21" s="503"/>
      <c r="H21" s="503"/>
      <c r="I21" s="503"/>
      <c r="J21" s="503"/>
      <c r="K21" s="397"/>
      <c r="L21" s="754" t="s">
        <v>43</v>
      </c>
      <c r="S21" s="395" t="s">
        <v>142</v>
      </c>
      <c r="T21" s="394"/>
    </row>
    <row r="22" spans="1:20" s="393" customFormat="1">
      <c r="A22" s="394"/>
      <c r="B22" s="394"/>
      <c r="C22" s="394"/>
      <c r="D22" s="503"/>
      <c r="E22" s="503"/>
      <c r="F22" s="503"/>
      <c r="G22" s="503"/>
      <c r="H22" s="503"/>
      <c r="I22" s="503"/>
      <c r="J22" s="503"/>
      <c r="K22" s="397"/>
      <c r="L22" s="754" t="s">
        <v>44</v>
      </c>
      <c r="S22" s="395"/>
      <c r="T22" s="394"/>
    </row>
    <row r="23" spans="1:20">
      <c r="L23" s="506"/>
    </row>
    <row r="24" spans="1:20">
      <c r="L24" s="506"/>
    </row>
    <row r="25" spans="1:20">
      <c r="L25" s="506"/>
    </row>
  </sheetData>
  <hyperlinks>
    <hyperlink ref="A1" location="Content!A1" display="&lt;&lt;"/>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N26"/>
  <sheetViews>
    <sheetView showGridLines="0" workbookViewId="0">
      <selection activeCell="G5" sqref="G5"/>
    </sheetView>
  </sheetViews>
  <sheetFormatPr defaultColWidth="10.7109375" defaultRowHeight="12.75"/>
  <cols>
    <col min="1" max="1" width="10.7109375" style="78"/>
    <col min="2" max="3" width="10.7109375" style="78" hidden="1" customWidth="1"/>
    <col min="4" max="16384" width="10.7109375" style="78"/>
  </cols>
  <sheetData>
    <row r="1" spans="1:14" s="755" customFormat="1">
      <c r="A1" s="13" t="s">
        <v>67</v>
      </c>
      <c r="E1" s="756"/>
      <c r="F1" s="757" t="str">
        <f>IF(Content!$E$1=1,F2,F3)</f>
        <v>Вплив карантину на інші показники діяльності, % відповідей</v>
      </c>
      <c r="G1" s="756"/>
      <c r="H1" s="756"/>
      <c r="I1" s="756"/>
      <c r="J1" s="756"/>
    </row>
    <row r="2" spans="1:14" s="755" customFormat="1">
      <c r="A2" s="282"/>
      <c r="E2" s="756"/>
      <c r="F2" s="758" t="s">
        <v>1113</v>
      </c>
      <c r="G2" s="756"/>
      <c r="H2" s="756"/>
      <c r="I2" s="756"/>
      <c r="J2" s="756"/>
      <c r="M2" s="758"/>
    </row>
    <row r="3" spans="1:14" s="755" customFormat="1" ht="12" customHeight="1">
      <c r="A3" s="757" t="str">
        <f>IF(Content!$E$1=1,B3,C3)</f>
        <v>Інше</v>
      </c>
      <c r="B3" s="755" t="s">
        <v>538</v>
      </c>
      <c r="C3" s="755" t="s">
        <v>539</v>
      </c>
      <c r="D3" s="759">
        <v>5.2</v>
      </c>
      <c r="E3" s="760"/>
      <c r="F3" s="758" t="s">
        <v>1539</v>
      </c>
      <c r="G3" s="756"/>
      <c r="H3" s="756"/>
      <c r="I3" s="756"/>
      <c r="J3" s="756"/>
      <c r="M3" s="758"/>
    </row>
    <row r="4" spans="1:14" s="755" customFormat="1">
      <c r="A4" s="757" t="str">
        <f>IF(Content!$E$1=1,B4,C4)</f>
        <v>Проблеми із доступом до коштів/із банками</v>
      </c>
      <c r="B4" s="755" t="s">
        <v>1114</v>
      </c>
      <c r="C4" s="755" t="s">
        <v>1115</v>
      </c>
      <c r="D4" s="759">
        <v>2.7</v>
      </c>
      <c r="E4" s="756"/>
      <c r="F4" s="756"/>
      <c r="G4" s="756"/>
      <c r="H4" s="756"/>
      <c r="I4" s="756"/>
      <c r="J4" s="756"/>
      <c r="M4" s="758"/>
      <c r="N4" s="756"/>
    </row>
    <row r="5" spans="1:14" s="755" customFormat="1">
      <c r="A5" s="757" t="str">
        <f>IF(Content!$E$1=1,B5,C5)</f>
        <v>Обмеження надання кредитів/ страхування/ фінансових послуг</v>
      </c>
      <c r="B5" s="755" t="s">
        <v>1116</v>
      </c>
      <c r="C5" s="755" t="s">
        <v>1117</v>
      </c>
      <c r="D5" s="759">
        <v>4.5999999999999996</v>
      </c>
      <c r="E5" s="756"/>
      <c r="F5" s="756"/>
      <c r="G5" s="756"/>
      <c r="H5" s="756"/>
      <c r="I5" s="756"/>
      <c r="J5" s="756"/>
      <c r="M5" s="758" t="s">
        <v>18</v>
      </c>
      <c r="N5" s="756"/>
    </row>
    <row r="6" spans="1:14" s="755" customFormat="1">
      <c r="A6" s="757" t="str">
        <f>IF(Content!$E$1=1,B6,C6)</f>
        <v>Посилення податкового/ адміністративного тиску</v>
      </c>
      <c r="B6" s="755" t="s">
        <v>1118</v>
      </c>
      <c r="C6" s="755" t="s">
        <v>1119</v>
      </c>
      <c r="D6" s="759">
        <v>6.7</v>
      </c>
      <c r="E6" s="756"/>
      <c r="F6" s="756"/>
      <c r="G6" s="756"/>
      <c r="H6" s="756"/>
      <c r="I6" s="756"/>
      <c r="J6" s="756"/>
      <c r="M6" s="758"/>
      <c r="N6" s="756"/>
    </row>
    <row r="7" spans="1:14" s="755" customFormat="1">
      <c r="A7" s="757" t="str">
        <f>IF(Content!$E$1=1,B7,C7)</f>
        <v>Зростання собівартості через стрімке збільшення вхідних цін</v>
      </c>
      <c r="B7" s="755" t="s">
        <v>1120</v>
      </c>
      <c r="C7" s="755" t="s">
        <v>1121</v>
      </c>
      <c r="D7" s="759">
        <v>13.2</v>
      </c>
      <c r="E7" s="756"/>
      <c r="F7" s="756"/>
      <c r="G7" s="756"/>
      <c r="H7" s="756"/>
      <c r="I7" s="756"/>
      <c r="J7" s="756"/>
      <c r="M7" s="758"/>
      <c r="N7" s="756"/>
    </row>
    <row r="8" spans="1:14" s="755" customFormat="1">
      <c r="A8" s="757" t="str">
        <f>IF(Content!$E$1=1,B8,C8)</f>
        <v>Інші регуляторні обмеження</v>
      </c>
      <c r="B8" s="755" t="s">
        <v>1122</v>
      </c>
      <c r="C8" s="755" t="s">
        <v>1123</v>
      </c>
      <c r="D8" s="759">
        <v>20.3</v>
      </c>
      <c r="E8" s="756"/>
      <c r="F8" s="756"/>
      <c r="G8" s="756"/>
      <c r="H8" s="756"/>
      <c r="I8" s="756"/>
      <c r="J8" s="756"/>
      <c r="M8" s="758"/>
      <c r="N8" s="756"/>
    </row>
    <row r="9" spans="1:14" s="755" customFormat="1">
      <c r="A9" s="757" t="str">
        <f>IF(Content!$E$1=1,B9,C9)</f>
        <v>Затримка платежів</v>
      </c>
      <c r="B9" s="755" t="s">
        <v>1124</v>
      </c>
      <c r="C9" s="755" t="s">
        <v>1125</v>
      </c>
      <c r="D9" s="759">
        <v>25</v>
      </c>
      <c r="E9" s="756"/>
      <c r="F9" s="756"/>
      <c r="G9" s="756"/>
      <c r="H9" s="756"/>
      <c r="I9" s="756"/>
      <c r="J9" s="756"/>
      <c r="M9" s="758" t="s">
        <v>22</v>
      </c>
      <c r="N9" s="756"/>
    </row>
    <row r="10" spans="1:14" s="755" customFormat="1">
      <c r="A10" s="757" t="str">
        <f>IF(Content!$E$1=1,B10,C10)</f>
        <v>Порушення ланцюжків постачань</v>
      </c>
      <c r="B10" s="755" t="s">
        <v>1126</v>
      </c>
      <c r="C10" s="755" t="s">
        <v>1127</v>
      </c>
      <c r="D10" s="759">
        <v>28.1</v>
      </c>
      <c r="E10" s="756"/>
      <c r="F10" s="756"/>
      <c r="G10" s="756"/>
      <c r="H10" s="756"/>
      <c r="I10" s="756"/>
      <c r="J10" s="756"/>
      <c r="M10" s="758"/>
      <c r="N10" s="756"/>
    </row>
    <row r="11" spans="1:14" s="755" customFormat="1">
      <c r="A11" s="757" t="str">
        <f>IF(Content!$E$1=1,B11,C11)</f>
        <v>Затримка поставок</v>
      </c>
      <c r="B11" s="755" t="s">
        <v>1128</v>
      </c>
      <c r="C11" s="755" t="s">
        <v>1129</v>
      </c>
      <c r="D11" s="759">
        <v>28.5</v>
      </c>
      <c r="E11" s="756"/>
      <c r="F11" s="756"/>
      <c r="G11" s="756"/>
      <c r="H11" s="756"/>
      <c r="I11" s="756"/>
      <c r="J11" s="756"/>
      <c r="M11" s="758"/>
      <c r="N11" s="756"/>
    </row>
    <row r="12" spans="1:14" s="755" customFormat="1">
      <c r="A12" s="757" t="str">
        <f>IF(Content!$E$1=1,B12,C12)</f>
        <v>Обмеженість попиту</v>
      </c>
      <c r="B12" s="755" t="s">
        <v>1130</v>
      </c>
      <c r="C12" s="755" t="s">
        <v>1131</v>
      </c>
      <c r="D12" s="759">
        <v>53.1</v>
      </c>
      <c r="E12" s="756"/>
      <c r="F12" s="756"/>
      <c r="G12" s="756"/>
      <c r="H12" s="756"/>
      <c r="I12" s="756"/>
      <c r="J12" s="756"/>
      <c r="M12" s="758"/>
      <c r="N12" s="756"/>
    </row>
    <row r="13" spans="1:14" s="755" customFormat="1">
      <c r="A13" s="757" t="str">
        <f>IF(Content!$E$1=1,B13,C13)</f>
        <v>Додаткові витрати на санітарний захист</v>
      </c>
      <c r="B13" s="755" t="s">
        <v>1132</v>
      </c>
      <c r="C13" s="755" t="s">
        <v>1133</v>
      </c>
      <c r="D13" s="759">
        <v>64.400000000000006</v>
      </c>
      <c r="E13" s="756"/>
      <c r="F13" s="756"/>
      <c r="G13" s="756"/>
      <c r="H13" s="756"/>
      <c r="I13" s="756"/>
      <c r="J13" s="756"/>
      <c r="M13" s="758" t="s">
        <v>26</v>
      </c>
      <c r="N13" s="756"/>
    </row>
    <row r="14" spans="1:14" s="755" customFormat="1">
      <c r="A14" s="756"/>
      <c r="B14" s="761"/>
      <c r="C14" s="761"/>
      <c r="D14" s="761"/>
      <c r="E14" s="762"/>
      <c r="F14" s="756"/>
      <c r="M14" s="758"/>
      <c r="N14" s="756"/>
    </row>
    <row r="15" spans="1:14" s="755" customFormat="1">
      <c r="A15" s="756"/>
      <c r="B15" s="761"/>
      <c r="C15" s="761"/>
      <c r="D15" s="761"/>
      <c r="E15" s="762"/>
      <c r="F15" s="756"/>
      <c r="M15" s="758"/>
      <c r="N15" s="756"/>
    </row>
    <row r="16" spans="1:14" s="755" customFormat="1">
      <c r="A16" s="756"/>
      <c r="B16" s="761"/>
      <c r="C16" s="761"/>
      <c r="D16" s="761"/>
      <c r="E16" s="762"/>
      <c r="F16" s="756"/>
      <c r="M16" s="758"/>
      <c r="N16" s="756"/>
    </row>
    <row r="17" spans="1:14" s="755" customFormat="1">
      <c r="A17" s="756"/>
      <c r="B17" s="761"/>
      <c r="C17" s="761"/>
      <c r="D17" s="761"/>
      <c r="E17" s="762"/>
      <c r="F17" s="758">
        <v>0</v>
      </c>
      <c r="M17" s="758" t="s">
        <v>139</v>
      </c>
      <c r="N17" s="756"/>
    </row>
    <row r="18" spans="1:14" s="755" customFormat="1">
      <c r="A18" s="756"/>
      <c r="B18" s="761"/>
      <c r="C18" s="761"/>
      <c r="D18" s="761"/>
      <c r="E18" s="762"/>
      <c r="F18" s="763">
        <v>0</v>
      </c>
      <c r="M18" s="758"/>
      <c r="N18" s="756"/>
    </row>
    <row r="19" spans="1:14" s="755" customFormat="1">
      <c r="A19" s="756"/>
      <c r="B19" s="761"/>
      <c r="C19" s="761"/>
      <c r="D19" s="761"/>
      <c r="E19" s="762"/>
      <c r="F19" s="758"/>
      <c r="M19" s="758"/>
      <c r="N19" s="756"/>
    </row>
    <row r="20" spans="1:14" s="755" customFormat="1">
      <c r="A20" s="756"/>
      <c r="B20" s="761"/>
      <c r="C20" s="761"/>
      <c r="D20" s="761"/>
      <c r="E20" s="762"/>
      <c r="F20" s="757" t="str">
        <f>IF(Content!$E$1=1,F21,F22)</f>
        <v>Джерело: НБУ.</v>
      </c>
      <c r="M20" s="758"/>
      <c r="N20" s="756"/>
    </row>
    <row r="21" spans="1:14" s="755" customFormat="1">
      <c r="A21" s="756"/>
      <c r="B21" s="764"/>
      <c r="C21" s="764"/>
      <c r="D21" s="764"/>
      <c r="E21" s="762"/>
      <c r="F21" s="767" t="s">
        <v>43</v>
      </c>
      <c r="M21" s="758" t="s">
        <v>142</v>
      </c>
      <c r="N21" s="756"/>
    </row>
    <row r="22" spans="1:14" s="755" customFormat="1">
      <c r="A22" s="756"/>
      <c r="B22" s="761"/>
      <c r="C22" s="761"/>
      <c r="D22" s="761"/>
      <c r="E22" s="762"/>
      <c r="F22" s="767" t="s">
        <v>44</v>
      </c>
      <c r="M22" s="758"/>
      <c r="N22" s="756"/>
    </row>
    <row r="23" spans="1:14">
      <c r="F23" s="766"/>
    </row>
    <row r="24" spans="1:14">
      <c r="F24" s="766"/>
    </row>
    <row r="25" spans="1:14">
      <c r="F25" s="766"/>
    </row>
    <row r="26" spans="1:14">
      <c r="F26" s="766"/>
    </row>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P24"/>
  <sheetViews>
    <sheetView showGridLines="0" workbookViewId="0">
      <selection activeCell="G5" sqref="G5"/>
    </sheetView>
  </sheetViews>
  <sheetFormatPr defaultColWidth="10.7109375" defaultRowHeight="12.75"/>
  <cols>
    <col min="1" max="16384" width="10.7109375" style="78"/>
  </cols>
  <sheetData>
    <row r="1" spans="1:16" s="755" customFormat="1">
      <c r="A1" s="13" t="s">
        <v>67</v>
      </c>
      <c r="B1" s="757" t="str">
        <f>IF(Content!$E$1=1,B2,B3)</f>
        <v>Банківський кредит</v>
      </c>
      <c r="C1" s="757" t="str">
        <f>IF(Content!$E$1=1,C2,C3)</f>
        <v>Власні кошти</v>
      </c>
      <c r="D1" s="757" t="str">
        <f>IF(Content!$E$1=1,D2,D3)</f>
        <v>Позичкові кошти від «дружнього бізнесу»</v>
      </c>
      <c r="E1" s="757" t="str">
        <f>IF(Content!$E$1=1,E2,E3)</f>
        <v>Інші кошти</v>
      </c>
      <c r="F1" s="757" t="str">
        <f>IF(Content!$E$1=1,F2,F3)</f>
        <v>Державна допомога</v>
      </c>
      <c r="H1" s="757" t="str">
        <f>IF(Content!$E$1=1,H2,H3)</f>
        <v>Джерела коштів для відновлення діяльності після карантину, % відповідей</v>
      </c>
      <c r="I1" s="756"/>
      <c r="J1" s="756"/>
      <c r="K1" s="756"/>
      <c r="L1" s="756"/>
    </row>
    <row r="2" spans="1:16" s="755" customFormat="1" hidden="1">
      <c r="A2" s="78"/>
      <c r="B2" s="755" t="s">
        <v>1134</v>
      </c>
      <c r="C2" s="755" t="s">
        <v>1135</v>
      </c>
      <c r="D2" s="755" t="s">
        <v>1136</v>
      </c>
      <c r="E2" s="755" t="s">
        <v>1137</v>
      </c>
      <c r="F2" s="755" t="s">
        <v>1138</v>
      </c>
      <c r="H2" s="755" t="s">
        <v>1139</v>
      </c>
      <c r="I2" s="756"/>
      <c r="J2" s="756"/>
      <c r="K2" s="756"/>
      <c r="L2" s="756"/>
      <c r="O2" s="758"/>
    </row>
    <row r="3" spans="1:16" s="755" customFormat="1" ht="12" hidden="1" customHeight="1">
      <c r="A3" s="78"/>
      <c r="B3" s="755" t="s">
        <v>1140</v>
      </c>
      <c r="C3" s="755" t="s">
        <v>1141</v>
      </c>
      <c r="D3" s="755" t="s">
        <v>1142</v>
      </c>
      <c r="E3" s="755" t="s">
        <v>1143</v>
      </c>
      <c r="F3" s="755" t="s">
        <v>1144</v>
      </c>
      <c r="H3" s="755" t="s">
        <v>1145</v>
      </c>
      <c r="I3" s="756"/>
      <c r="J3" s="756"/>
      <c r="K3" s="756"/>
      <c r="L3" s="756"/>
      <c r="O3" s="758"/>
    </row>
    <row r="4" spans="1:16" s="755" customFormat="1">
      <c r="A4" s="78"/>
      <c r="B4" s="759">
        <v>9.8000000000000007</v>
      </c>
      <c r="C4" s="759">
        <v>71.3</v>
      </c>
      <c r="D4" s="759">
        <v>4.4000000000000004</v>
      </c>
      <c r="E4" s="759">
        <v>8.6999999999999993</v>
      </c>
      <c r="F4" s="759">
        <v>5.8</v>
      </c>
      <c r="G4" s="768"/>
      <c r="H4" s="756"/>
      <c r="I4" s="756"/>
      <c r="J4" s="756"/>
      <c r="K4" s="756"/>
      <c r="L4" s="756"/>
      <c r="O4" s="758"/>
      <c r="P4" s="756"/>
    </row>
    <row r="5" spans="1:16" s="755" customFormat="1">
      <c r="A5" s="756"/>
      <c r="B5" s="761"/>
      <c r="C5" s="761"/>
      <c r="D5" s="761"/>
      <c r="E5" s="761"/>
      <c r="F5" s="761"/>
      <c r="G5" s="756"/>
      <c r="H5" s="756"/>
      <c r="I5" s="756"/>
      <c r="J5" s="756"/>
      <c r="K5" s="756"/>
      <c r="L5" s="756"/>
      <c r="O5" s="758" t="s">
        <v>18</v>
      </c>
      <c r="P5" s="756"/>
    </row>
    <row r="6" spans="1:16" s="755" customFormat="1">
      <c r="A6" s="756"/>
      <c r="B6" s="761"/>
      <c r="C6" s="761"/>
      <c r="D6" s="761"/>
      <c r="E6" s="761"/>
      <c r="F6" s="756"/>
      <c r="G6" s="756"/>
      <c r="H6" s="756"/>
      <c r="I6" s="756"/>
      <c r="J6" s="756"/>
      <c r="K6" s="756"/>
      <c r="L6" s="756"/>
      <c r="O6" s="758"/>
      <c r="P6" s="756"/>
    </row>
    <row r="7" spans="1:16" s="755" customFormat="1">
      <c r="A7" s="756"/>
      <c r="B7" s="761"/>
      <c r="C7" s="761"/>
      <c r="D7" s="761"/>
      <c r="E7" s="761"/>
      <c r="F7" s="756"/>
      <c r="G7" s="756"/>
      <c r="H7" s="756"/>
      <c r="I7" s="756"/>
      <c r="J7" s="756"/>
      <c r="K7" s="756"/>
      <c r="L7" s="756"/>
      <c r="O7" s="758"/>
      <c r="P7" s="756"/>
    </row>
    <row r="8" spans="1:16" s="755" customFormat="1">
      <c r="A8" s="756"/>
      <c r="B8" s="761"/>
      <c r="C8" s="761"/>
      <c r="D8" s="761"/>
      <c r="E8" s="761"/>
      <c r="F8" s="756"/>
      <c r="G8" s="756"/>
      <c r="H8" s="756"/>
      <c r="I8" s="756"/>
      <c r="J8" s="756"/>
      <c r="K8" s="756"/>
      <c r="L8" s="756"/>
      <c r="O8" s="758"/>
      <c r="P8" s="756"/>
    </row>
    <row r="9" spans="1:16" s="755" customFormat="1">
      <c r="A9" s="756"/>
      <c r="B9" s="761"/>
      <c r="C9" s="761"/>
      <c r="D9" s="761"/>
      <c r="E9" s="761"/>
      <c r="F9" s="756"/>
      <c r="G9" s="756"/>
      <c r="H9" s="756"/>
      <c r="I9" s="756"/>
      <c r="J9" s="756"/>
      <c r="K9" s="756"/>
      <c r="L9" s="756"/>
      <c r="O9" s="758" t="s">
        <v>22</v>
      </c>
      <c r="P9" s="756"/>
    </row>
    <row r="10" spans="1:16" s="755" customFormat="1">
      <c r="A10" s="756"/>
      <c r="B10" s="761"/>
      <c r="C10" s="761"/>
      <c r="D10" s="761"/>
      <c r="E10" s="761"/>
      <c r="F10" s="756"/>
      <c r="G10" s="756"/>
      <c r="H10" s="756"/>
      <c r="I10" s="756"/>
      <c r="J10" s="756"/>
      <c r="K10" s="756"/>
      <c r="L10" s="756"/>
      <c r="O10" s="758"/>
      <c r="P10" s="756"/>
    </row>
    <row r="11" spans="1:16" s="755" customFormat="1">
      <c r="A11" s="756"/>
      <c r="B11" s="761"/>
      <c r="C11" s="761"/>
      <c r="D11" s="761"/>
      <c r="E11" s="761"/>
      <c r="F11" s="756"/>
      <c r="G11" s="756"/>
      <c r="H11" s="756"/>
      <c r="I11" s="756"/>
      <c r="J11" s="756"/>
      <c r="K11" s="756"/>
      <c r="L11" s="756"/>
      <c r="O11" s="758"/>
      <c r="P11" s="756"/>
    </row>
    <row r="12" spans="1:16" s="755" customFormat="1">
      <c r="A12" s="756"/>
      <c r="B12" s="761"/>
      <c r="C12" s="761"/>
      <c r="D12" s="761"/>
      <c r="E12" s="761"/>
      <c r="F12" s="756"/>
      <c r="G12" s="756"/>
      <c r="H12" s="756"/>
      <c r="I12" s="756"/>
      <c r="J12" s="756"/>
      <c r="K12" s="756"/>
      <c r="L12" s="756"/>
      <c r="O12" s="758"/>
      <c r="P12" s="756"/>
    </row>
    <row r="13" spans="1:16" s="755" customFormat="1">
      <c r="A13" s="756"/>
      <c r="B13" s="761"/>
      <c r="C13" s="761"/>
      <c r="D13" s="761"/>
      <c r="E13" s="761"/>
      <c r="F13" s="756"/>
      <c r="G13" s="756"/>
      <c r="H13" s="756"/>
      <c r="I13" s="756"/>
      <c r="J13" s="756"/>
      <c r="K13" s="756"/>
      <c r="L13" s="756"/>
      <c r="O13" s="758" t="s">
        <v>26</v>
      </c>
      <c r="P13" s="756"/>
    </row>
    <row r="14" spans="1:16" s="755" customFormat="1">
      <c r="A14" s="756"/>
      <c r="B14" s="761"/>
      <c r="C14" s="761"/>
      <c r="D14" s="761"/>
      <c r="E14" s="761"/>
      <c r="F14" s="762"/>
      <c r="G14" s="762"/>
      <c r="H14" s="756"/>
      <c r="O14" s="758"/>
      <c r="P14" s="756"/>
    </row>
    <row r="15" spans="1:16" s="755" customFormat="1">
      <c r="A15" s="756"/>
      <c r="B15" s="761"/>
      <c r="C15" s="761"/>
      <c r="D15" s="761"/>
      <c r="E15" s="761"/>
      <c r="F15" s="762"/>
      <c r="G15" s="762"/>
      <c r="H15" s="769"/>
      <c r="O15" s="758"/>
      <c r="P15" s="756"/>
    </row>
    <row r="16" spans="1:16" s="755" customFormat="1">
      <c r="A16" s="756"/>
      <c r="B16" s="761"/>
      <c r="C16" s="761"/>
      <c r="D16" s="761"/>
      <c r="E16" s="761"/>
      <c r="F16" s="762"/>
      <c r="G16" s="762"/>
      <c r="H16" s="769"/>
      <c r="O16" s="758"/>
      <c r="P16" s="756"/>
    </row>
    <row r="17" spans="1:16" s="755" customFormat="1">
      <c r="A17" s="756"/>
      <c r="B17" s="761"/>
      <c r="C17" s="761"/>
      <c r="D17" s="761"/>
      <c r="E17" s="761"/>
      <c r="F17" s="762"/>
      <c r="G17" s="762"/>
      <c r="H17" s="765"/>
      <c r="O17" s="758" t="s">
        <v>139</v>
      </c>
      <c r="P17" s="756"/>
    </row>
    <row r="18" spans="1:16" s="755" customFormat="1">
      <c r="A18" s="756"/>
      <c r="B18" s="761"/>
      <c r="C18" s="761"/>
      <c r="D18" s="761"/>
      <c r="E18" s="761"/>
      <c r="F18" s="762"/>
      <c r="G18" s="762"/>
      <c r="H18" s="769"/>
      <c r="O18" s="758"/>
      <c r="P18" s="756"/>
    </row>
    <row r="19" spans="1:16" s="755" customFormat="1">
      <c r="A19" s="756"/>
      <c r="B19" s="761"/>
      <c r="C19" s="761"/>
      <c r="D19" s="761"/>
      <c r="E19" s="761"/>
      <c r="F19" s="762"/>
      <c r="G19" s="762"/>
      <c r="H19" s="765"/>
      <c r="O19" s="758"/>
      <c r="P19" s="756"/>
    </row>
    <row r="20" spans="1:16" s="755" customFormat="1">
      <c r="A20" s="756"/>
      <c r="B20" s="761"/>
      <c r="C20" s="761"/>
      <c r="D20" s="761"/>
      <c r="E20" s="761"/>
      <c r="F20" s="762"/>
      <c r="G20" s="762"/>
      <c r="H20" s="757" t="str">
        <f>IF(Content!$E$1=1,H21,H22)</f>
        <v>Джерело: НБУ.</v>
      </c>
      <c r="O20" s="758"/>
      <c r="P20" s="756"/>
    </row>
    <row r="21" spans="1:16" s="755" customFormat="1">
      <c r="A21" s="756"/>
      <c r="B21" s="764"/>
      <c r="C21" s="764"/>
      <c r="D21" s="761"/>
      <c r="E21" s="761"/>
      <c r="F21" s="762"/>
      <c r="G21" s="762"/>
      <c r="H21" s="767" t="s">
        <v>43</v>
      </c>
      <c r="O21" s="758" t="s">
        <v>142</v>
      </c>
      <c r="P21" s="756"/>
    </row>
    <row r="22" spans="1:16" s="755" customFormat="1">
      <c r="A22" s="756"/>
      <c r="B22" s="761"/>
      <c r="C22" s="761"/>
      <c r="D22" s="761"/>
      <c r="E22" s="761"/>
      <c r="F22" s="762"/>
      <c r="G22" s="762"/>
      <c r="H22" s="767" t="s">
        <v>44</v>
      </c>
      <c r="O22" s="758"/>
      <c r="P22" s="756"/>
    </row>
    <row r="23" spans="1:16">
      <c r="H23" s="766"/>
    </row>
    <row r="24" spans="1:16">
      <c r="H24" s="766"/>
    </row>
  </sheetData>
  <hyperlinks>
    <hyperlink ref="A1" location="Content!A1" display="&lt;&l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34"/>
  <sheetViews>
    <sheetView showGridLines="0" workbookViewId="0">
      <selection activeCell="G5" sqref="G5"/>
    </sheetView>
  </sheetViews>
  <sheetFormatPr defaultColWidth="10.7109375" defaultRowHeight="12.75"/>
  <cols>
    <col min="2" max="2" width="0" hidden="1" customWidth="1"/>
  </cols>
  <sheetData>
    <row r="1" spans="1:18" s="393" customFormat="1">
      <c r="A1" s="13" t="s">
        <v>67</v>
      </c>
      <c r="B1" s="13"/>
      <c r="C1" s="13"/>
      <c r="E1" s="757" t="str">
        <f>IF(Content!$E$1=1,E2,E3)</f>
        <v>усього</v>
      </c>
      <c r="F1" s="757" t="str">
        <f>IF(Content!$E$1=1,F2,F3)</f>
        <v>малі</v>
      </c>
      <c r="G1" s="757" t="str">
        <f>IF(Content!$E$1=1,G2,G3)</f>
        <v>середні</v>
      </c>
      <c r="H1" s="757" t="str">
        <f>IF(Content!$E$1=1,H2,H3)</f>
        <v>великі</v>
      </c>
      <c r="J1" s="757" t="str">
        <f>IF(Content!$E$1=1,J2,J3)</f>
        <v>Зміна ІДО та оцінок поточного стану, п.</v>
      </c>
      <c r="K1" s="394"/>
      <c r="L1" s="394"/>
      <c r="M1" s="394"/>
      <c r="N1" s="394"/>
    </row>
    <row r="2" spans="1:18" s="393" customFormat="1" hidden="1">
      <c r="A2" s="282"/>
      <c r="B2" s="282"/>
      <c r="C2" s="282"/>
      <c r="E2" t="s">
        <v>1105</v>
      </c>
      <c r="F2" t="s">
        <v>1107</v>
      </c>
      <c r="G2" t="s">
        <v>1109</v>
      </c>
      <c r="H2" t="s">
        <v>1111</v>
      </c>
      <c r="I2"/>
      <c r="J2" s="512" t="s">
        <v>1146</v>
      </c>
      <c r="K2" s="394"/>
      <c r="L2" s="394"/>
      <c r="M2" s="394"/>
      <c r="N2" s="394"/>
      <c r="Q2" s="395"/>
    </row>
    <row r="3" spans="1:18" s="393" customFormat="1" ht="12" hidden="1" customHeight="1">
      <c r="A3" s="2"/>
      <c r="B3"/>
      <c r="C3"/>
      <c r="D3"/>
      <c r="E3" s="513" t="s">
        <v>1106</v>
      </c>
      <c r="F3" s="513" t="s">
        <v>1108</v>
      </c>
      <c r="G3" s="513" t="s">
        <v>1110</v>
      </c>
      <c r="H3" s="513" t="s">
        <v>1112</v>
      </c>
      <c r="I3"/>
      <c r="J3" s="393" t="s">
        <v>1147</v>
      </c>
      <c r="K3" s="394"/>
      <c r="L3" s="394"/>
      <c r="M3" s="394"/>
      <c r="N3" s="394"/>
      <c r="Q3" s="395"/>
    </row>
    <row r="4" spans="1:18" s="393" customFormat="1">
      <c r="A4" s="395" t="s">
        <v>1148</v>
      </c>
      <c r="B4" s="514" t="s">
        <v>1149</v>
      </c>
      <c r="C4" s="757" t="str">
        <f>IF(Content!$E$1=1,A4,B4)</f>
        <v>поточний фінансово-економічний стан</v>
      </c>
      <c r="D4" s="515" t="s">
        <v>1150</v>
      </c>
      <c r="E4">
        <v>-17.399999999999999</v>
      </c>
      <c r="F4">
        <v>-16.100000000000001</v>
      </c>
      <c r="G4">
        <v>-18.5</v>
      </c>
      <c r="H4">
        <v>-18.3</v>
      </c>
      <c r="I4"/>
      <c r="J4" s="394"/>
      <c r="K4" s="394"/>
      <c r="L4" s="394"/>
      <c r="M4" s="394"/>
      <c r="N4" s="394"/>
      <c r="Q4" s="395"/>
      <c r="R4" s="394"/>
    </row>
    <row r="5" spans="1:18" s="393" customFormat="1">
      <c r="A5" s="395"/>
      <c r="B5"/>
      <c r="C5"/>
      <c r="D5" s="515" t="s">
        <v>1151</v>
      </c>
      <c r="E5">
        <v>-4.3</v>
      </c>
      <c r="F5">
        <v>-7.3</v>
      </c>
      <c r="G5">
        <v>-6.3</v>
      </c>
      <c r="H5">
        <v>0.6</v>
      </c>
      <c r="I5"/>
      <c r="J5" s="394"/>
      <c r="K5" s="394"/>
      <c r="L5" s="394"/>
      <c r="M5" s="394"/>
      <c r="N5" s="394"/>
      <c r="Q5" s="395" t="s">
        <v>18</v>
      </c>
      <c r="R5" s="394"/>
    </row>
    <row r="6" spans="1:18" s="393" customFormat="1">
      <c r="A6" s="395"/>
      <c r="B6"/>
      <c r="C6"/>
      <c r="D6" s="515" t="s">
        <v>1152</v>
      </c>
      <c r="E6">
        <v>-21.4</v>
      </c>
      <c r="F6">
        <v>-22.4</v>
      </c>
      <c r="G6">
        <v>-26.9</v>
      </c>
      <c r="H6">
        <v>-12.2</v>
      </c>
      <c r="I6"/>
      <c r="J6" s="394"/>
      <c r="K6" s="394"/>
      <c r="L6" s="394"/>
      <c r="M6" s="394"/>
      <c r="N6" s="394"/>
      <c r="Q6" s="395"/>
      <c r="R6" s="394"/>
    </row>
    <row r="7" spans="1:18" s="393" customFormat="1">
      <c r="A7" s="395" t="s">
        <v>1153</v>
      </c>
      <c r="B7" s="514" t="s">
        <v>1154</v>
      </c>
      <c r="C7" s="757" t="str">
        <f>IF(Content!$E$1=1,A7,B7)</f>
        <v>ІДО</v>
      </c>
      <c r="D7" s="515" t="s">
        <v>1150</v>
      </c>
      <c r="E7">
        <v>-46.7</v>
      </c>
      <c r="F7">
        <v>-40.299999999999997</v>
      </c>
      <c r="G7">
        <v>-30.3</v>
      </c>
      <c r="H7">
        <v>-39.4</v>
      </c>
      <c r="I7"/>
      <c r="J7" s="394"/>
      <c r="K7" s="394"/>
      <c r="L7" s="394"/>
      <c r="M7" s="394"/>
      <c r="N7" s="394"/>
      <c r="Q7" s="395"/>
      <c r="R7" s="394"/>
    </row>
    <row r="8" spans="1:18" s="393" customFormat="1">
      <c r="A8" s="2"/>
      <c r="B8"/>
      <c r="C8"/>
      <c r="D8" s="515" t="s">
        <v>1151</v>
      </c>
      <c r="E8">
        <v>-8.3000000000000007</v>
      </c>
      <c r="F8">
        <v>-7.7</v>
      </c>
      <c r="G8">
        <v>-6.5</v>
      </c>
      <c r="H8">
        <v>-10.7</v>
      </c>
      <c r="I8"/>
      <c r="J8" s="394"/>
      <c r="K8" s="394"/>
      <c r="L8" s="394"/>
      <c r="M8" s="394"/>
      <c r="N8" s="394"/>
      <c r="Q8" s="395"/>
      <c r="R8" s="394"/>
    </row>
    <row r="9" spans="1:18" s="393" customFormat="1">
      <c r="A9"/>
      <c r="B9"/>
      <c r="C9"/>
      <c r="D9" s="515" t="s">
        <v>1152</v>
      </c>
      <c r="E9">
        <v>-19.7</v>
      </c>
      <c r="F9">
        <v>-17.100000000000001</v>
      </c>
      <c r="G9">
        <v>-21.1</v>
      </c>
      <c r="H9">
        <v>-20</v>
      </c>
      <c r="I9"/>
      <c r="J9" s="394"/>
      <c r="K9" s="394"/>
      <c r="L9" s="394"/>
      <c r="M9" s="394"/>
      <c r="N9" s="394"/>
      <c r="Q9" s="395" t="s">
        <v>22</v>
      </c>
      <c r="R9" s="394"/>
    </row>
    <row r="10" spans="1:18" s="393" customFormat="1">
      <c r="B10" s="394"/>
      <c r="C10" s="394"/>
      <c r="D10" s="503"/>
      <c r="E10" s="503"/>
      <c r="F10" s="503"/>
      <c r="G10" s="503"/>
      <c r="H10" s="394"/>
      <c r="I10" s="394"/>
      <c r="J10" s="394"/>
      <c r="K10" s="394"/>
      <c r="L10" s="394"/>
      <c r="M10" s="394"/>
      <c r="N10" s="394"/>
      <c r="Q10" s="395"/>
      <c r="R10" s="394"/>
    </row>
    <row r="11" spans="1:18" s="393" customFormat="1">
      <c r="B11" s="394"/>
      <c r="C11" s="394"/>
      <c r="D11" s="503"/>
      <c r="E11" s="503"/>
      <c r="F11" s="503"/>
      <c r="G11" s="503"/>
      <c r="H11" s="394"/>
      <c r="I11" s="394"/>
      <c r="J11" s="394"/>
      <c r="K11" s="394"/>
      <c r="L11" s="394"/>
      <c r="M11" s="394"/>
      <c r="N11" s="394"/>
      <c r="Q11" s="395"/>
      <c r="R11" s="394"/>
    </row>
    <row r="12" spans="1:18" s="393" customFormat="1">
      <c r="B12" s="394"/>
      <c r="C12" s="394"/>
      <c r="D12" s="503"/>
      <c r="E12" s="503"/>
      <c r="F12" s="503"/>
      <c r="G12" s="503"/>
      <c r="H12" s="503"/>
      <c r="I12" s="394"/>
      <c r="J12" s="394"/>
      <c r="K12" s="394"/>
      <c r="L12" s="394"/>
      <c r="M12" s="394"/>
      <c r="N12" s="394"/>
      <c r="Q12" s="395"/>
      <c r="R12" s="394"/>
    </row>
    <row r="13" spans="1:18" s="393" customFormat="1">
      <c r="B13" s="394"/>
      <c r="C13" s="394"/>
      <c r="D13" s="503"/>
      <c r="E13" s="503"/>
      <c r="F13" s="503"/>
      <c r="G13" s="503"/>
      <c r="H13" s="503"/>
      <c r="I13" s="394"/>
      <c r="J13" s="394"/>
      <c r="K13" s="394"/>
      <c r="L13" s="394"/>
      <c r="M13" s="394"/>
      <c r="N13" s="394"/>
      <c r="Q13" s="395" t="s">
        <v>26</v>
      </c>
      <c r="R13" s="394"/>
    </row>
    <row r="14" spans="1:18" s="393" customFormat="1">
      <c r="A14" s="394"/>
      <c r="B14" s="394"/>
      <c r="C14" s="394"/>
      <c r="D14" s="503"/>
      <c r="E14" s="503"/>
      <c r="F14" s="503"/>
      <c r="G14" s="503"/>
      <c r="H14" s="503"/>
      <c r="I14" s="397"/>
      <c r="J14" s="394"/>
      <c r="Q14" s="395"/>
      <c r="R14" s="394"/>
    </row>
    <row r="15" spans="1:18" s="393" customFormat="1">
      <c r="A15" s="394"/>
      <c r="B15" s="394"/>
      <c r="C15" s="394"/>
      <c r="D15" s="503"/>
      <c r="E15" s="503"/>
      <c r="F15" s="503"/>
      <c r="G15" s="503"/>
      <c r="H15" s="503"/>
      <c r="I15" s="397"/>
      <c r="J15" s="394"/>
      <c r="Q15" s="395"/>
      <c r="R15" s="394"/>
    </row>
    <row r="16" spans="1:18" s="393" customFormat="1">
      <c r="A16" s="394"/>
      <c r="B16" s="394"/>
      <c r="C16" s="394"/>
      <c r="D16" s="503"/>
      <c r="E16" s="503"/>
      <c r="F16" s="503"/>
      <c r="G16" s="503"/>
      <c r="H16" s="503"/>
      <c r="I16" s="397"/>
      <c r="J16" s="394"/>
      <c r="Q16" s="395"/>
      <c r="R16" s="394"/>
    </row>
    <row r="17" spans="1:18" s="393" customFormat="1">
      <c r="A17" s="394"/>
      <c r="B17" s="394"/>
      <c r="C17" s="394"/>
      <c r="D17" s="503"/>
      <c r="E17" s="503"/>
      <c r="F17" s="503"/>
      <c r="G17" s="503"/>
      <c r="H17" s="503"/>
      <c r="I17" s="397"/>
      <c r="J17" s="757" t="str">
        <f>IF(Content!$E$1=1,J23,J25)</f>
        <v>З 2014 року без АР Крим, Донецької та Луганської області.</v>
      </c>
      <c r="Q17" s="395" t="s">
        <v>139</v>
      </c>
      <c r="R17" s="394"/>
    </row>
    <row r="18" spans="1:18" s="393" customFormat="1">
      <c r="A18" s="394"/>
      <c r="B18" s="394"/>
      <c r="C18" s="394"/>
      <c r="D18" s="503"/>
      <c r="E18" s="503"/>
      <c r="F18" s="503"/>
      <c r="G18" s="503"/>
      <c r="H18" s="503"/>
      <c r="I18" s="397"/>
      <c r="J18" s="757" t="str">
        <f>IF(Content!$E$1=1,J24,J26)</f>
        <v>Зміна оцінок під час кризи 2008 року - різниця між ІІІ та IV кварталом, 2014 року – між ІІ та ІІІ кварталом, 2020 року - різниця між 1 та 2 кв.</v>
      </c>
      <c r="Q18" s="395"/>
      <c r="R18" s="394"/>
    </row>
    <row r="19" spans="1:18" s="393" customFormat="1">
      <c r="A19" s="394"/>
      <c r="B19" s="394"/>
      <c r="C19" s="394"/>
      <c r="D19" s="503"/>
      <c r="E19" s="503"/>
      <c r="F19" s="503"/>
      <c r="G19" s="503"/>
      <c r="H19" s="503"/>
      <c r="I19" s="397"/>
      <c r="J19" s="757" t="str">
        <f>IF(Content!$E$1=1,J21,J22)</f>
        <v>Джерело: ДССУ, розрахунки НБУ.</v>
      </c>
      <c r="Q19" s="395"/>
      <c r="R19" s="394"/>
    </row>
    <row r="20" spans="1:18" s="393" customFormat="1">
      <c r="A20" s="394"/>
      <c r="B20" s="394"/>
      <c r="C20" s="394"/>
      <c r="D20" s="503"/>
      <c r="E20" s="503"/>
      <c r="F20" s="503"/>
      <c r="G20" s="503"/>
      <c r="H20" s="503"/>
      <c r="I20" s="397"/>
      <c r="J20" s="511"/>
      <c r="Q20" s="395"/>
      <c r="R20" s="394"/>
    </row>
    <row r="21" spans="1:18" s="393" customFormat="1">
      <c r="A21" s="394"/>
      <c r="B21" s="394"/>
      <c r="C21" s="394"/>
      <c r="D21" s="505"/>
      <c r="E21" s="503"/>
      <c r="F21" s="503"/>
      <c r="G21" s="503"/>
      <c r="H21" s="503"/>
      <c r="I21" s="397"/>
      <c r="J21" s="754" t="s">
        <v>28</v>
      </c>
      <c r="Q21" s="395" t="s">
        <v>142</v>
      </c>
      <c r="R21" s="394"/>
    </row>
    <row r="22" spans="1:18" s="393" customFormat="1">
      <c r="A22" s="394"/>
      <c r="B22" s="394"/>
      <c r="C22" s="394"/>
      <c r="D22" s="503"/>
      <c r="E22" s="503"/>
      <c r="F22" s="503"/>
      <c r="G22" s="503"/>
      <c r="H22" s="397"/>
      <c r="I22" s="397"/>
      <c r="J22" s="754" t="s">
        <v>29</v>
      </c>
      <c r="Q22" s="395"/>
      <c r="R22" s="394"/>
    </row>
    <row r="23" spans="1:18">
      <c r="J23" s="754" t="s">
        <v>1155</v>
      </c>
    </row>
    <row r="24" spans="1:18">
      <c r="J24" s="754" t="s">
        <v>1156</v>
      </c>
    </row>
    <row r="25" spans="1:18">
      <c r="J25" s="770" t="s">
        <v>1157</v>
      </c>
    </row>
    <row r="26" spans="1:18">
      <c r="J26" s="770" t="s">
        <v>1540</v>
      </c>
    </row>
    <row r="27" spans="1:18">
      <c r="J27" s="506"/>
    </row>
    <row r="28" spans="1:18">
      <c r="J28" s="507"/>
    </row>
    <row r="29" spans="1:18">
      <c r="J29" s="507"/>
    </row>
    <row r="30" spans="1:18">
      <c r="J30" s="507"/>
    </row>
    <row r="31" spans="1:18">
      <c r="J31" s="507"/>
    </row>
    <row r="32" spans="1:18">
      <c r="J32" s="507"/>
    </row>
    <row r="33" spans="10:10">
      <c r="J33" s="507"/>
    </row>
    <row r="34" spans="10:10">
      <c r="J34" s="507"/>
    </row>
  </sheetData>
  <hyperlinks>
    <hyperlink ref="A1" location="Content!A1" display="&lt;&lt;"/>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2"/>
  <sheetViews>
    <sheetView showGridLines="0" zoomScaleNormal="100" zoomScalePageLayoutView="85" workbookViewId="0">
      <selection activeCell="D16" sqref="D16"/>
    </sheetView>
  </sheetViews>
  <sheetFormatPr defaultColWidth="9.42578125" defaultRowHeight="12.75"/>
  <cols>
    <col min="1" max="1" width="9.42578125" style="394"/>
    <col min="2" max="2" width="16.42578125" style="394" bestFit="1" customWidth="1"/>
    <col min="3" max="3" width="4.42578125" style="394" bestFit="1" customWidth="1"/>
    <col min="4" max="4" width="22.42578125" style="394" bestFit="1" customWidth="1"/>
    <col min="5" max="5" width="20" style="394" customWidth="1"/>
    <col min="6" max="6" width="10.42578125" style="394" bestFit="1" customWidth="1"/>
    <col min="7" max="11" width="9.42578125" style="394"/>
    <col min="12" max="14" width="9.42578125" style="393"/>
    <col min="15" max="15" width="9.42578125" style="394"/>
    <col min="16" max="16384" width="9.42578125" style="393"/>
  </cols>
  <sheetData>
    <row r="1" spans="1:15">
      <c r="A1" s="13" t="s">
        <v>67</v>
      </c>
      <c r="B1" s="757" t="str">
        <f>IF(Content!$E$1=1,B2,B3)</f>
        <v>Безробіття</v>
      </c>
      <c r="C1" s="757" t="str">
        <f>IF(Content!$E$1=1,C2,C3)</f>
        <v>с/с</v>
      </c>
      <c r="D1" s="757" t="str">
        <f>IF(Content!$E$1=1,D2,D3)</f>
        <v>Участь у роб. силі (п.ш.)</v>
      </c>
      <c r="E1" s="757" t="str">
        <f>IF(Content!$E$1=1,E2,E3)</f>
        <v>с/с (п.ш.)</v>
      </c>
      <c r="G1" s="757" t="str">
        <f>IF(Content!$E$1=1,G2,G3)</f>
        <v>Рівень безробіття за МОП* та рівень участі в робочій силі**, %</v>
      </c>
      <c r="O1" s="393"/>
    </row>
    <row r="2" spans="1:15" hidden="1">
      <c r="A2" s="282"/>
      <c r="B2" s="393" t="s">
        <v>410</v>
      </c>
      <c r="C2" s="393" t="s">
        <v>411</v>
      </c>
      <c r="D2" s="393" t="s">
        <v>460</v>
      </c>
      <c r="E2" s="393" t="s">
        <v>461</v>
      </c>
      <c r="G2" s="393" t="s">
        <v>558</v>
      </c>
      <c r="N2" s="395"/>
      <c r="O2" s="393"/>
    </row>
    <row r="3" spans="1:15" ht="12" hidden="1" customHeight="1">
      <c r="B3" s="393" t="s">
        <v>236</v>
      </c>
      <c r="C3" s="393" t="s">
        <v>530</v>
      </c>
      <c r="D3" s="393" t="s">
        <v>882</v>
      </c>
      <c r="E3" s="393" t="s">
        <v>467</v>
      </c>
      <c r="G3" s="393" t="s">
        <v>491</v>
      </c>
      <c r="N3" s="395"/>
      <c r="O3" s="393"/>
    </row>
    <row r="4" spans="1:15">
      <c r="A4" s="394" t="s">
        <v>17</v>
      </c>
      <c r="B4" s="503">
        <v>9.9</v>
      </c>
      <c r="C4" s="503">
        <v>9.4</v>
      </c>
      <c r="D4" s="503">
        <v>61.7</v>
      </c>
      <c r="E4" s="503">
        <v>62</v>
      </c>
      <c r="N4" s="395"/>
    </row>
    <row r="5" spans="1:15">
      <c r="A5" s="394" t="s">
        <v>18</v>
      </c>
      <c r="B5" s="503">
        <v>9</v>
      </c>
      <c r="C5" s="503">
        <v>9.4</v>
      </c>
      <c r="D5" s="503">
        <v>62.4</v>
      </c>
      <c r="E5" s="503">
        <v>62</v>
      </c>
      <c r="N5" s="395" t="s">
        <v>18</v>
      </c>
    </row>
    <row r="6" spans="1:15">
      <c r="A6" s="394" t="s">
        <v>19</v>
      </c>
      <c r="B6" s="503">
        <v>8.8000000000000007</v>
      </c>
      <c r="C6" s="503">
        <v>9.4</v>
      </c>
      <c r="D6" s="503">
        <v>62.7</v>
      </c>
      <c r="E6" s="503">
        <v>62.1</v>
      </c>
      <c r="N6" s="395"/>
    </row>
    <row r="7" spans="1:15">
      <c r="A7" s="394" t="s">
        <v>20</v>
      </c>
      <c r="B7" s="503">
        <v>9.6999999999999993</v>
      </c>
      <c r="C7" s="503">
        <v>9.1999999999999993</v>
      </c>
      <c r="D7" s="503">
        <v>61.7</v>
      </c>
      <c r="E7" s="503">
        <v>62.3</v>
      </c>
      <c r="N7" s="395"/>
    </row>
    <row r="8" spans="1:15">
      <c r="A8" s="394" t="s">
        <v>21</v>
      </c>
      <c r="B8" s="503">
        <v>10.1</v>
      </c>
      <c r="C8" s="503">
        <v>9.5</v>
      </c>
      <c r="D8" s="503">
        <v>61.4</v>
      </c>
      <c r="E8" s="503">
        <v>61.8</v>
      </c>
      <c r="N8" s="395"/>
    </row>
    <row r="9" spans="1:15">
      <c r="A9" s="394" t="s">
        <v>22</v>
      </c>
      <c r="B9" s="503">
        <v>9.1</v>
      </c>
      <c r="C9" s="503">
        <v>9.5</v>
      </c>
      <c r="D9" s="503">
        <v>62.5</v>
      </c>
      <c r="E9" s="503">
        <v>62.1</v>
      </c>
      <c r="N9" s="395" t="s">
        <v>22</v>
      </c>
    </row>
    <row r="10" spans="1:15">
      <c r="A10" s="394" t="s">
        <v>23</v>
      </c>
      <c r="B10" s="503">
        <v>8.9</v>
      </c>
      <c r="C10" s="503">
        <v>9.6</v>
      </c>
      <c r="D10" s="503">
        <v>62.6</v>
      </c>
      <c r="E10" s="503">
        <v>62</v>
      </c>
      <c r="N10" s="395"/>
    </row>
    <row r="11" spans="1:15">
      <c r="A11" s="394" t="s">
        <v>24</v>
      </c>
      <c r="B11" s="503">
        <v>9.9</v>
      </c>
      <c r="C11" s="503">
        <v>9.4</v>
      </c>
      <c r="D11" s="503">
        <v>61.5</v>
      </c>
      <c r="E11" s="503">
        <v>62.1</v>
      </c>
      <c r="N11" s="395"/>
    </row>
    <row r="12" spans="1:15">
      <c r="A12" s="394" t="s">
        <v>25</v>
      </c>
      <c r="B12" s="503">
        <v>9.6999999999999993</v>
      </c>
      <c r="C12" s="503">
        <v>9.1</v>
      </c>
      <c r="D12" s="503">
        <v>61.9</v>
      </c>
      <c r="E12" s="503">
        <v>62.3</v>
      </c>
      <c r="N12" s="395"/>
    </row>
    <row r="13" spans="1:15">
      <c r="A13" s="394" t="s">
        <v>26</v>
      </c>
      <c r="B13" s="503">
        <v>8.3000000000000007</v>
      </c>
      <c r="C13" s="503">
        <v>8.8000000000000007</v>
      </c>
      <c r="D13" s="503">
        <v>62.9</v>
      </c>
      <c r="E13" s="503">
        <v>62.5</v>
      </c>
      <c r="N13" s="395" t="s">
        <v>26</v>
      </c>
    </row>
    <row r="14" spans="1:15">
      <c r="A14" s="394" t="s">
        <v>27</v>
      </c>
      <c r="B14" s="503">
        <v>8</v>
      </c>
      <c r="C14" s="503">
        <v>8.6999999999999993</v>
      </c>
      <c r="D14" s="503">
        <v>63.2</v>
      </c>
      <c r="E14" s="503">
        <v>62.7</v>
      </c>
      <c r="F14" s="397"/>
      <c r="H14" s="393"/>
      <c r="I14" s="393"/>
      <c r="J14" s="393"/>
      <c r="K14" s="393"/>
      <c r="N14" s="395"/>
    </row>
    <row r="15" spans="1:15">
      <c r="A15" s="394" t="s">
        <v>112</v>
      </c>
      <c r="B15" s="503">
        <v>9.3000000000000007</v>
      </c>
      <c r="C15" s="503">
        <v>8.6999999999999993</v>
      </c>
      <c r="D15" s="503">
        <v>62.4</v>
      </c>
      <c r="E15" s="503">
        <v>63</v>
      </c>
      <c r="F15" s="397"/>
      <c r="H15" s="393"/>
      <c r="I15" s="393"/>
      <c r="J15" s="393"/>
      <c r="K15" s="393"/>
      <c r="N15" s="395"/>
    </row>
    <row r="16" spans="1:15">
      <c r="A16" s="394" t="s">
        <v>138</v>
      </c>
      <c r="B16" s="503">
        <v>9.1999999999999993</v>
      </c>
      <c r="C16" s="503">
        <v>8.5</v>
      </c>
      <c r="D16" s="503">
        <v>62.8</v>
      </c>
      <c r="E16" s="503">
        <v>63.1</v>
      </c>
      <c r="F16" s="397"/>
      <c r="H16" s="393"/>
      <c r="I16" s="393"/>
      <c r="J16" s="393"/>
      <c r="K16" s="393"/>
      <c r="N16" s="395"/>
    </row>
    <row r="17" spans="1:15">
      <c r="A17" s="394" t="s">
        <v>139</v>
      </c>
      <c r="B17" s="503">
        <v>7.8</v>
      </c>
      <c r="C17" s="503">
        <v>8.3000000000000007</v>
      </c>
      <c r="D17" s="503">
        <v>63.6</v>
      </c>
      <c r="E17" s="503">
        <v>63.3</v>
      </c>
      <c r="F17" s="397"/>
      <c r="G17" s="757" t="str">
        <f>IF(Content!$E$1=1,G23,G24)</f>
        <v>* У % до робочої сили віком 15–70 років.</v>
      </c>
      <c r="H17" s="393"/>
      <c r="I17" s="393"/>
      <c r="J17" s="393"/>
      <c r="K17" s="393"/>
      <c r="N17" s="395" t="s">
        <v>139</v>
      </c>
    </row>
    <row r="18" spans="1:15">
      <c r="A18" s="394" t="s">
        <v>140</v>
      </c>
      <c r="B18" s="503">
        <v>7.3</v>
      </c>
      <c r="C18" s="503">
        <v>8.1</v>
      </c>
      <c r="D18" s="503">
        <v>64</v>
      </c>
      <c r="E18" s="503">
        <v>63.5</v>
      </c>
      <c r="F18" s="397"/>
      <c r="G18" s="757" t="str">
        <f>IF(Content!$E$1=1,G25,G26)</f>
        <v>** У % до всього населення віком 15–70 років.</v>
      </c>
      <c r="H18" s="393"/>
      <c r="I18" s="393"/>
      <c r="J18" s="393"/>
      <c r="K18" s="393"/>
      <c r="N18" s="395"/>
    </row>
    <row r="19" spans="1:15">
      <c r="A19" s="394" t="s">
        <v>116</v>
      </c>
      <c r="B19" s="503">
        <v>8.6999999999999993</v>
      </c>
      <c r="C19" s="503">
        <v>8.1</v>
      </c>
      <c r="D19" s="503">
        <v>63.2</v>
      </c>
      <c r="E19" s="503">
        <v>63.8</v>
      </c>
      <c r="F19" s="397"/>
      <c r="G19" s="757" t="str">
        <f>IF(Content!$E$1=1,G21,G22)</f>
        <v>Джерело: ДССУ, розрахунки НБУ.</v>
      </c>
      <c r="H19" s="393"/>
      <c r="I19" s="393"/>
      <c r="J19" s="393"/>
      <c r="K19" s="393"/>
      <c r="N19" s="395"/>
    </row>
    <row r="20" spans="1:15">
      <c r="A20" s="394" t="s">
        <v>141</v>
      </c>
      <c r="B20" s="503">
        <v>8.6</v>
      </c>
      <c r="C20" s="503">
        <v>7.9</v>
      </c>
      <c r="D20" s="503">
        <v>63.7</v>
      </c>
      <c r="E20" s="503">
        <v>64</v>
      </c>
      <c r="F20" s="397"/>
      <c r="G20" s="771"/>
      <c r="H20" s="393"/>
      <c r="I20" s="393"/>
      <c r="J20" s="393"/>
      <c r="K20" s="393"/>
      <c r="N20" s="395"/>
    </row>
    <row r="21" spans="1:15">
      <c r="A21" s="394" t="s">
        <v>142</v>
      </c>
      <c r="B21" s="505">
        <v>11.7</v>
      </c>
      <c r="C21" s="505">
        <v>12.2</v>
      </c>
      <c r="D21" s="503">
        <v>62.2</v>
      </c>
      <c r="E21" s="503">
        <v>61.9</v>
      </c>
      <c r="F21" s="397"/>
      <c r="G21" s="395" t="s">
        <v>28</v>
      </c>
      <c r="H21" s="393"/>
      <c r="I21" s="393"/>
      <c r="J21" s="393"/>
      <c r="K21" s="393"/>
      <c r="N21" s="395" t="s">
        <v>142</v>
      </c>
    </row>
    <row r="22" spans="1:15">
      <c r="B22" s="503"/>
      <c r="C22" s="503"/>
      <c r="D22" s="503"/>
      <c r="E22" s="503"/>
      <c r="F22" s="397"/>
      <c r="G22" s="395" t="s">
        <v>29</v>
      </c>
      <c r="H22" s="393"/>
      <c r="I22" s="393"/>
      <c r="J22" s="393"/>
      <c r="K22" s="393"/>
      <c r="N22" s="395"/>
    </row>
    <row r="23" spans="1:15">
      <c r="B23" s="398"/>
      <c r="C23" s="398"/>
      <c r="D23" s="398"/>
      <c r="E23" s="398"/>
      <c r="F23" s="397"/>
      <c r="G23" s="395" t="s">
        <v>510</v>
      </c>
      <c r="H23" s="393"/>
      <c r="I23" s="393"/>
      <c r="J23" s="393"/>
      <c r="K23" s="393"/>
      <c r="N23" s="395"/>
      <c r="O23" s="398"/>
    </row>
    <row r="24" spans="1:15">
      <c r="B24" s="398"/>
      <c r="C24" s="398"/>
      <c r="D24" s="398"/>
      <c r="E24" s="398"/>
      <c r="F24" s="397"/>
      <c r="G24" s="395" t="s">
        <v>511</v>
      </c>
      <c r="K24" s="398"/>
      <c r="N24" s="395"/>
      <c r="O24" s="398"/>
    </row>
    <row r="25" spans="1:15">
      <c r="B25" s="398"/>
      <c r="C25" s="398"/>
      <c r="D25" s="398"/>
      <c r="E25" s="398"/>
      <c r="F25" s="397"/>
      <c r="G25" s="395" t="s">
        <v>512</v>
      </c>
      <c r="N25" s="395"/>
    </row>
    <row r="26" spans="1:15">
      <c r="B26" s="398"/>
      <c r="C26" s="398"/>
      <c r="D26" s="398"/>
      <c r="E26" s="398"/>
      <c r="F26" s="397"/>
      <c r="G26" s="395" t="s">
        <v>513</v>
      </c>
    </row>
    <row r="27" spans="1:15">
      <c r="B27" s="398"/>
      <c r="C27" s="398"/>
      <c r="D27" s="398"/>
      <c r="E27" s="398"/>
      <c r="F27" s="397"/>
      <c r="G27" s="772"/>
    </row>
    <row r="28" spans="1:15">
      <c r="B28" s="398"/>
      <c r="C28" s="398"/>
      <c r="D28" s="398"/>
      <c r="E28" s="398"/>
      <c r="F28" s="397"/>
      <c r="G28" s="771"/>
    </row>
    <row r="29" spans="1:15">
      <c r="B29" s="398"/>
      <c r="C29" s="398"/>
      <c r="D29" s="398"/>
      <c r="E29" s="398"/>
      <c r="F29" s="397"/>
      <c r="G29" s="516"/>
    </row>
    <row r="30" spans="1:15">
      <c r="B30" s="398"/>
      <c r="C30" s="398"/>
      <c r="D30" s="398"/>
      <c r="E30" s="398"/>
      <c r="G30" s="516"/>
    </row>
    <row r="31" spans="1:15">
      <c r="B31" s="398"/>
      <c r="C31" s="398"/>
      <c r="D31" s="398"/>
      <c r="E31" s="398"/>
      <c r="G31" s="516"/>
    </row>
    <row r="32" spans="1:15">
      <c r="B32" s="398"/>
      <c r="C32" s="398"/>
      <c r="D32" s="398"/>
      <c r="E32" s="398"/>
      <c r="G32" s="516"/>
    </row>
    <row r="33" spans="2:7">
      <c r="B33" s="398"/>
      <c r="C33" s="398"/>
      <c r="D33" s="398"/>
      <c r="E33" s="398"/>
      <c r="G33" s="516"/>
    </row>
    <row r="34" spans="2:7">
      <c r="B34" s="398"/>
      <c r="C34" s="398"/>
      <c r="D34" s="398"/>
      <c r="E34" s="398"/>
      <c r="G34" s="516"/>
    </row>
    <row r="35" spans="2:7">
      <c r="B35" s="398"/>
      <c r="C35" s="398"/>
      <c r="D35" s="398"/>
      <c r="E35" s="398"/>
    </row>
    <row r="36" spans="2:7">
      <c r="B36" s="398"/>
      <c r="C36" s="398"/>
      <c r="D36" s="398"/>
      <c r="E36" s="398"/>
    </row>
    <row r="37" spans="2:7">
      <c r="B37" s="398"/>
      <c r="C37" s="398"/>
      <c r="D37" s="398"/>
      <c r="E37" s="398"/>
    </row>
    <row r="38" spans="2:7">
      <c r="B38" s="398"/>
      <c r="C38" s="398"/>
      <c r="D38" s="398"/>
      <c r="E38" s="398"/>
    </row>
    <row r="39" spans="2:7">
      <c r="B39" s="398"/>
      <c r="C39" s="398"/>
      <c r="D39" s="398"/>
      <c r="E39" s="398"/>
    </row>
    <row r="40" spans="2:7">
      <c r="B40" s="398"/>
      <c r="C40" s="398"/>
      <c r="D40" s="398"/>
      <c r="E40" s="398"/>
    </row>
    <row r="41" spans="2:7">
      <c r="B41" s="398"/>
      <c r="C41" s="398"/>
      <c r="D41" s="398"/>
      <c r="E41" s="398"/>
    </row>
    <row r="42" spans="2:7">
      <c r="B42" s="398"/>
      <c r="C42" s="398"/>
      <c r="D42" s="398"/>
      <c r="E42" s="398"/>
    </row>
    <row r="43" spans="2:7">
      <c r="B43" s="398"/>
      <c r="C43" s="398"/>
      <c r="D43" s="398"/>
      <c r="E43" s="398"/>
    </row>
    <row r="44" spans="2:7">
      <c r="B44" s="398"/>
      <c r="C44" s="398"/>
      <c r="D44" s="398"/>
      <c r="E44" s="398"/>
    </row>
    <row r="45" spans="2:7">
      <c r="B45" s="398"/>
      <c r="C45" s="398"/>
      <c r="D45" s="398"/>
      <c r="E45" s="398"/>
    </row>
    <row r="46" spans="2:7">
      <c r="B46" s="400"/>
      <c r="C46" s="400"/>
      <c r="D46" s="400"/>
      <c r="E46" s="400"/>
    </row>
    <row r="47" spans="2:7">
      <c r="B47" s="400"/>
      <c r="C47" s="400"/>
      <c r="D47" s="400"/>
      <c r="E47" s="400"/>
    </row>
    <row r="48" spans="2:7">
      <c r="B48" s="400"/>
      <c r="C48" s="400"/>
      <c r="D48" s="400"/>
      <c r="E48" s="400"/>
    </row>
    <row r="49" spans="2:5">
      <c r="B49" s="400"/>
      <c r="C49" s="400"/>
      <c r="D49" s="400"/>
      <c r="E49" s="400"/>
    </row>
    <row r="50" spans="2:5">
      <c r="B50" s="400"/>
      <c r="C50" s="400"/>
      <c r="D50" s="400"/>
      <c r="E50" s="400"/>
    </row>
    <row r="51" spans="2:5">
      <c r="B51" s="400"/>
      <c r="C51" s="400"/>
      <c r="D51" s="400"/>
      <c r="E51" s="400"/>
    </row>
    <row r="52" spans="2:5">
      <c r="B52" s="400"/>
      <c r="C52" s="400"/>
      <c r="D52" s="400"/>
      <c r="E52" s="40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T269"/>
  <sheetViews>
    <sheetView showGridLines="0" zoomScale="85" zoomScaleNormal="85" workbookViewId="0">
      <selection activeCell="D16" sqref="D16"/>
    </sheetView>
  </sheetViews>
  <sheetFormatPr defaultColWidth="9.42578125" defaultRowHeight="12.75"/>
  <cols>
    <col min="1" max="1" width="9.42578125" style="394"/>
    <col min="2" max="3" width="23.42578125" style="394" hidden="1" customWidth="1"/>
    <col min="4" max="4" width="12" style="394" customWidth="1"/>
    <col min="5" max="8" width="18.42578125" style="394" customWidth="1"/>
    <col min="9" max="9" width="10.42578125" style="394" bestFit="1" customWidth="1"/>
    <col min="10" max="14" width="9.42578125" style="394"/>
    <col min="15" max="16" width="9.42578125" style="231"/>
    <col min="17" max="17" width="9.42578125" style="233"/>
    <col min="18" max="18" width="9.42578125" style="394"/>
    <col min="19" max="19" width="9.42578125" style="404"/>
    <col min="20" max="20" width="9.42578125" style="233"/>
    <col min="21" max="16384" width="9.42578125" style="231"/>
  </cols>
  <sheetData>
    <row r="1" spans="1:20">
      <c r="A1" s="13" t="s">
        <v>67</v>
      </c>
      <c r="B1" s="13"/>
      <c r="C1" s="13"/>
      <c r="D1" s="757" t="str">
        <f>IF(Content!$E$1=1,D2,D3)</f>
        <v>Березень</v>
      </c>
      <c r="E1" s="757" t="str">
        <f>IF(Content!$E$1=1,E2,E3)</f>
        <v xml:space="preserve">Квітень </v>
      </c>
      <c r="F1" s="757" t="str">
        <f>IF(Content!$E$1=1,F2,F3)</f>
        <v>Травень</v>
      </c>
      <c r="G1" s="757" t="str">
        <f>IF(Content!$E$1=1,G2,G3)</f>
        <v>Червень</v>
      </c>
      <c r="H1" s="757" t="str">
        <f>IF(Content!$E$1=1,H2,H3)</f>
        <v>Разом</v>
      </c>
      <c r="J1" s="757" t="str">
        <f>IF(Content!$E$1=1,J2,J3)</f>
        <v>Помісячна динаміка вакансій за секторами, % м/м та разом порівняно з лютим, %</v>
      </c>
      <c r="R1" s="231"/>
    </row>
    <row r="2" spans="1:20" hidden="1">
      <c r="A2" s="13"/>
      <c r="B2" s="13"/>
      <c r="C2" s="13"/>
      <c r="D2" s="231" t="s">
        <v>857</v>
      </c>
      <c r="E2" s="231" t="s">
        <v>858</v>
      </c>
      <c r="F2" s="231" t="s">
        <v>859</v>
      </c>
      <c r="G2" s="231" t="s">
        <v>860</v>
      </c>
      <c r="H2" s="231" t="s">
        <v>861</v>
      </c>
      <c r="J2" s="231" t="s">
        <v>866</v>
      </c>
      <c r="R2" s="231"/>
    </row>
    <row r="3" spans="1:20" ht="12" hidden="1" customHeight="1">
      <c r="D3" s="231" t="s">
        <v>862</v>
      </c>
      <c r="E3" s="231" t="s">
        <v>863</v>
      </c>
      <c r="F3" s="231" t="s">
        <v>864</v>
      </c>
      <c r="G3" s="231" t="s">
        <v>865</v>
      </c>
      <c r="H3" s="231" t="s">
        <v>566</v>
      </c>
      <c r="J3" s="231" t="s">
        <v>867</v>
      </c>
      <c r="R3" s="231"/>
    </row>
    <row r="4" spans="1:20">
      <c r="A4" s="757" t="str">
        <f>IF(Content!$E$1=1,B4,C4)</f>
        <v>С/г</v>
      </c>
      <c r="B4" s="394" t="s">
        <v>459</v>
      </c>
      <c r="C4" s="394" t="s">
        <v>92</v>
      </c>
      <c r="D4" s="402">
        <v>-12.7</v>
      </c>
      <c r="E4" s="402">
        <v>-19.5</v>
      </c>
      <c r="F4" s="402">
        <v>9.6999999999999993</v>
      </c>
      <c r="G4" s="402">
        <v>155.30000000000001</v>
      </c>
      <c r="H4" s="402">
        <v>132.69999999999999</v>
      </c>
      <c r="R4" s="396"/>
      <c r="T4" s="233">
        <v>1</v>
      </c>
    </row>
    <row r="5" spans="1:20">
      <c r="A5" s="757" t="str">
        <f>IF(Content!$E$1=1,B5,C5)</f>
        <v>Дизайн, творчість</v>
      </c>
      <c r="B5" s="394" t="s">
        <v>757</v>
      </c>
      <c r="C5" s="394" t="s">
        <v>758</v>
      </c>
      <c r="D5" s="402">
        <v>-20.2</v>
      </c>
      <c r="E5" s="402">
        <v>-33.9</v>
      </c>
      <c r="F5" s="402">
        <v>14.8</v>
      </c>
      <c r="G5" s="402">
        <v>117</v>
      </c>
      <c r="H5" s="402">
        <v>77.7</v>
      </c>
      <c r="R5" s="396"/>
      <c r="T5" s="233">
        <v>2</v>
      </c>
    </row>
    <row r="6" spans="1:20">
      <c r="A6" s="757" t="str">
        <f>IF(Content!$E$1=1,B6,C6)</f>
        <v>Культура</v>
      </c>
      <c r="B6" s="394" t="s">
        <v>747</v>
      </c>
      <c r="C6" s="394" t="s">
        <v>748</v>
      </c>
      <c r="D6" s="402">
        <v>-24</v>
      </c>
      <c r="E6" s="402">
        <v>-29.9</v>
      </c>
      <c r="F6" s="402">
        <v>4.0999999999999996</v>
      </c>
      <c r="G6" s="402">
        <v>113.3</v>
      </c>
      <c r="H6" s="402">
        <v>63.6</v>
      </c>
      <c r="R6" s="396"/>
      <c r="T6" s="233">
        <v>3</v>
      </c>
    </row>
    <row r="7" spans="1:20">
      <c r="A7" s="757" t="str">
        <f>IF(Content!$E$1=1,B7,C7)</f>
        <v>Будівництво, архіт.</v>
      </c>
      <c r="B7" s="394" t="s">
        <v>738</v>
      </c>
      <c r="C7" s="394" t="s">
        <v>739</v>
      </c>
      <c r="D7" s="402">
        <v>-13.2</v>
      </c>
      <c r="E7" s="402">
        <v>-29.6</v>
      </c>
      <c r="F7" s="402">
        <v>13</v>
      </c>
      <c r="G7" s="402">
        <v>81.099999999999994</v>
      </c>
      <c r="H7" s="402">
        <v>51.3</v>
      </c>
      <c r="R7" s="396"/>
      <c r="T7" s="233">
        <v>4</v>
      </c>
    </row>
    <row r="8" spans="1:20">
      <c r="A8" s="757" t="str">
        <f>IF(Content!$E$1=1,B8,C8)</f>
        <v>Медицина, фарм.</v>
      </c>
      <c r="B8" s="394" t="s">
        <v>745</v>
      </c>
      <c r="C8" s="394" t="s">
        <v>746</v>
      </c>
      <c r="D8" s="402">
        <v>-15.8</v>
      </c>
      <c r="E8" s="402">
        <v>-32.1</v>
      </c>
      <c r="F8" s="402">
        <v>3.7</v>
      </c>
      <c r="G8" s="402">
        <v>92.9</v>
      </c>
      <c r="H8" s="402">
        <v>48.6</v>
      </c>
      <c r="R8" s="396"/>
      <c r="T8" s="233">
        <v>5</v>
      </c>
    </row>
    <row r="9" spans="1:20">
      <c r="A9" s="757" t="str">
        <f>IF(Content!$E$1=1,B9,C9)</f>
        <v>Освіта, наука</v>
      </c>
      <c r="B9" s="394" t="s">
        <v>573</v>
      </c>
      <c r="C9" s="394" t="s">
        <v>565</v>
      </c>
      <c r="D9" s="402">
        <v>-27.1</v>
      </c>
      <c r="E9" s="402">
        <v>-32.799999999999997</v>
      </c>
      <c r="F9" s="402">
        <v>10.3</v>
      </c>
      <c r="G9" s="402">
        <v>59</v>
      </c>
      <c r="H9" s="402">
        <v>9.3000000000000007</v>
      </c>
      <c r="R9" s="396"/>
      <c r="T9" s="233">
        <v>6</v>
      </c>
    </row>
    <row r="10" spans="1:20">
      <c r="A10" s="757" t="str">
        <f>IF(Content!$E$1=1,B10,C10)</f>
        <v>Краса, спорт</v>
      </c>
      <c r="B10" s="393" t="s">
        <v>856</v>
      </c>
      <c r="C10" s="393" t="s">
        <v>763</v>
      </c>
      <c r="D10" s="402">
        <v>-28.7</v>
      </c>
      <c r="E10" s="402">
        <v>-41.5</v>
      </c>
      <c r="F10" s="402">
        <v>35.1</v>
      </c>
      <c r="G10" s="402">
        <v>30.4</v>
      </c>
      <c r="H10" s="402">
        <v>-4.7</v>
      </c>
      <c r="R10" s="396"/>
      <c r="T10" s="233">
        <v>7</v>
      </c>
    </row>
    <row r="11" spans="1:20">
      <c r="A11" s="757" t="str">
        <f>IF(Content!$E$1=1,B11,C11)</f>
        <v>Юриспруденція</v>
      </c>
      <c r="B11" s="393" t="s">
        <v>571</v>
      </c>
      <c r="C11" s="393" t="s">
        <v>564</v>
      </c>
      <c r="D11" s="402">
        <v>-19.100000000000001</v>
      </c>
      <c r="E11" s="402">
        <v>-40.299999999999997</v>
      </c>
      <c r="F11" s="402">
        <v>7.4</v>
      </c>
      <c r="G11" s="402">
        <v>38.299999999999997</v>
      </c>
      <c r="H11" s="402">
        <v>-13.7</v>
      </c>
      <c r="R11" s="396"/>
      <c r="T11" s="233">
        <v>8</v>
      </c>
    </row>
    <row r="12" spans="1:20">
      <c r="A12" s="757" t="str">
        <f>IF(Content!$E$1=1,B12,C12)</f>
        <v>Готелі, ресторани</v>
      </c>
      <c r="B12" s="393" t="s">
        <v>764</v>
      </c>
      <c r="C12" s="393" t="s">
        <v>765</v>
      </c>
      <c r="D12" s="402">
        <v>-23.5</v>
      </c>
      <c r="E12" s="402">
        <v>-55</v>
      </c>
      <c r="F12" s="402">
        <v>16.899999999999999</v>
      </c>
      <c r="G12" s="402">
        <v>37.5</v>
      </c>
      <c r="H12" s="402">
        <v>-24.1</v>
      </c>
      <c r="I12" s="397"/>
      <c r="J12" s="231"/>
      <c r="R12" s="396"/>
      <c r="T12" s="233">
        <v>9</v>
      </c>
    </row>
    <row r="13" spans="1:20">
      <c r="A13" s="757" t="str">
        <f>IF(Content!$E$1=1,B13,C13)</f>
        <v>Усього</v>
      </c>
      <c r="B13" s="393" t="s">
        <v>732</v>
      </c>
      <c r="C13" s="393" t="s">
        <v>566</v>
      </c>
      <c r="D13" s="402">
        <v>-17.8</v>
      </c>
      <c r="E13" s="402">
        <v>-34.9</v>
      </c>
      <c r="F13" s="402">
        <v>10.4</v>
      </c>
      <c r="G13" s="402">
        <v>17.399999999999999</v>
      </c>
      <c r="H13" s="402">
        <v>-24.9</v>
      </c>
      <c r="I13" s="397"/>
      <c r="R13" s="396"/>
      <c r="T13" s="233">
        <v>10</v>
      </c>
    </row>
    <row r="14" spans="1:20">
      <c r="A14" s="757" t="str">
        <f>IF(Content!$E$1=1,B14,C14)</f>
        <v>Транспорт</v>
      </c>
      <c r="B14" s="393" t="s">
        <v>574</v>
      </c>
      <c r="C14" s="393" t="s">
        <v>568</v>
      </c>
      <c r="D14" s="402">
        <v>-7.2</v>
      </c>
      <c r="E14" s="402">
        <v>-33.700000000000003</v>
      </c>
      <c r="F14" s="402">
        <v>10.6</v>
      </c>
      <c r="G14" s="402">
        <v>3.9</v>
      </c>
      <c r="H14" s="402">
        <v>-26.5</v>
      </c>
      <c r="I14" s="397"/>
      <c r="K14" s="231"/>
      <c r="L14" s="231"/>
      <c r="M14" s="231"/>
      <c r="N14" s="231"/>
      <c r="R14" s="396"/>
      <c r="T14" s="233">
        <v>11</v>
      </c>
    </row>
    <row r="15" spans="1:20">
      <c r="A15" s="757" t="str">
        <f>IF(Content!$E$1=1,B15,C15)</f>
        <v>Кер-во середньої ланки</v>
      </c>
      <c r="B15" s="393" t="s">
        <v>743</v>
      </c>
      <c r="C15" s="393" t="s">
        <v>744</v>
      </c>
      <c r="D15" s="402">
        <v>-21.8</v>
      </c>
      <c r="E15" s="402">
        <v>-29.5</v>
      </c>
      <c r="F15" s="402">
        <v>11.2</v>
      </c>
      <c r="G15" s="402">
        <v>13.3</v>
      </c>
      <c r="H15" s="402">
        <v>-26.9</v>
      </c>
      <c r="I15" s="397"/>
      <c r="K15" s="231"/>
      <c r="L15" s="231"/>
      <c r="M15" s="231"/>
      <c r="N15" s="231"/>
      <c r="R15" s="396"/>
      <c r="T15" s="233">
        <v>12</v>
      </c>
    </row>
    <row r="16" spans="1:20">
      <c r="A16" s="757" t="str">
        <f>IF(Content!$E$1=1,B16,C16)</f>
        <v>Роздрібна торгівля</v>
      </c>
      <c r="B16" s="393" t="s">
        <v>760</v>
      </c>
      <c r="C16" s="393" t="s">
        <v>761</v>
      </c>
      <c r="D16" s="402">
        <v>-19.2</v>
      </c>
      <c r="E16" s="402">
        <v>-40.6</v>
      </c>
      <c r="F16" s="402">
        <v>12.4</v>
      </c>
      <c r="G16" s="402">
        <v>20.399999999999999</v>
      </c>
      <c r="H16" s="402">
        <v>-27</v>
      </c>
      <c r="I16" s="397"/>
      <c r="K16" s="231"/>
      <c r="L16" s="231"/>
      <c r="M16" s="231"/>
      <c r="N16" s="231"/>
      <c r="R16" s="396"/>
      <c r="T16" s="233">
        <v>13</v>
      </c>
    </row>
    <row r="17" spans="1:20">
      <c r="A17" s="757" t="str">
        <f>IF(Content!$E$1=1,B17,C17)</f>
        <v>Фінанси</v>
      </c>
      <c r="B17" s="393" t="s">
        <v>740</v>
      </c>
      <c r="C17" s="393" t="s">
        <v>567</v>
      </c>
      <c r="D17" s="402">
        <v>-10.5</v>
      </c>
      <c r="E17" s="402">
        <v>-35.1</v>
      </c>
      <c r="F17" s="402">
        <v>-7.2</v>
      </c>
      <c r="G17" s="402">
        <v>24.4</v>
      </c>
      <c r="H17" s="402">
        <v>-28.4</v>
      </c>
      <c r="I17" s="397"/>
      <c r="K17" s="231"/>
      <c r="L17" s="231"/>
      <c r="M17" s="231"/>
      <c r="N17" s="231"/>
      <c r="R17" s="396"/>
      <c r="T17" s="233">
        <v>14</v>
      </c>
    </row>
    <row r="18" spans="1:20">
      <c r="A18" s="757" t="str">
        <f>IF(Content!$E$1=1,B18,C18)</f>
        <v>ІТ</v>
      </c>
      <c r="B18" s="393" t="s">
        <v>576</v>
      </c>
      <c r="C18" s="393" t="s">
        <v>569</v>
      </c>
      <c r="D18" s="402">
        <v>-15.7</v>
      </c>
      <c r="E18" s="402">
        <v>-28.9</v>
      </c>
      <c r="F18" s="402">
        <v>6.2</v>
      </c>
      <c r="G18" s="402">
        <v>9</v>
      </c>
      <c r="H18" s="402">
        <v>-29.4</v>
      </c>
      <c r="I18" s="397"/>
      <c r="K18" s="231"/>
      <c r="L18" s="231"/>
      <c r="M18" s="231"/>
      <c r="N18" s="231"/>
      <c r="R18" s="396"/>
      <c r="T18" s="233">
        <v>15</v>
      </c>
    </row>
    <row r="19" spans="1:20">
      <c r="A19" s="757" t="str">
        <f>IF(Content!$E$1=1,B19,C19)</f>
        <v>Топменеджмент</v>
      </c>
      <c r="B19" s="393" t="s">
        <v>1226</v>
      </c>
      <c r="C19" s="393" t="s">
        <v>735</v>
      </c>
      <c r="D19" s="402">
        <v>-27.2</v>
      </c>
      <c r="E19" s="402">
        <v>-19.899999999999999</v>
      </c>
      <c r="F19" s="402">
        <v>8.4</v>
      </c>
      <c r="G19" s="402">
        <v>6.1</v>
      </c>
      <c r="H19" s="402">
        <v>-32.6</v>
      </c>
      <c r="I19" s="397"/>
      <c r="K19" s="231"/>
      <c r="L19" s="231"/>
      <c r="M19" s="231"/>
      <c r="N19" s="231"/>
      <c r="R19" s="396"/>
      <c r="T19" s="233">
        <v>16</v>
      </c>
    </row>
    <row r="20" spans="1:20">
      <c r="A20" s="757" t="str">
        <f>IF(Content!$E$1=1,B20,C20)</f>
        <v>HR</v>
      </c>
      <c r="B20" s="393" t="s">
        <v>750</v>
      </c>
      <c r="C20" s="393" t="s">
        <v>750</v>
      </c>
      <c r="D20" s="402">
        <v>-23.6</v>
      </c>
      <c r="E20" s="402">
        <v>-33.4</v>
      </c>
      <c r="F20" s="402">
        <v>3.9</v>
      </c>
      <c r="G20" s="402">
        <v>14.7</v>
      </c>
      <c r="H20" s="402">
        <v>-38.4</v>
      </c>
      <c r="I20" s="397"/>
      <c r="K20" s="231"/>
      <c r="L20" s="231"/>
      <c r="M20" s="231"/>
      <c r="N20" s="231"/>
      <c r="R20" s="396"/>
      <c r="T20" s="233">
        <v>17</v>
      </c>
    </row>
    <row r="21" spans="1:20">
      <c r="A21" s="757" t="str">
        <f>IF(Content!$E$1=1,B21,C21)</f>
        <v>Бухгалтерія</v>
      </c>
      <c r="B21" s="393" t="s">
        <v>753</v>
      </c>
      <c r="C21" s="393" t="s">
        <v>754</v>
      </c>
      <c r="D21" s="402">
        <v>-17.600000000000001</v>
      </c>
      <c r="E21" s="402">
        <v>-35.4</v>
      </c>
      <c r="F21" s="402">
        <v>4.3</v>
      </c>
      <c r="G21" s="402">
        <v>5.5</v>
      </c>
      <c r="H21" s="402">
        <v>-43.2</v>
      </c>
      <c r="I21" s="397"/>
      <c r="K21" s="231"/>
      <c r="L21" s="231"/>
      <c r="M21" s="231"/>
      <c r="N21" s="231"/>
      <c r="R21" s="399"/>
      <c r="T21" s="233">
        <v>18</v>
      </c>
    </row>
    <row r="22" spans="1:20">
      <c r="A22" s="757" t="str">
        <f>IF(Content!$E$1=1,B22,C22)</f>
        <v>Сфера обслуговування</v>
      </c>
      <c r="B22" s="393" t="s">
        <v>575</v>
      </c>
      <c r="C22" s="393" t="s">
        <v>762</v>
      </c>
      <c r="D22" s="402">
        <v>-20.100000000000001</v>
      </c>
      <c r="E22" s="402">
        <v>-48.3</v>
      </c>
      <c r="F22" s="402">
        <v>18.399999999999999</v>
      </c>
      <c r="G22" s="402">
        <v>1.1000000000000001</v>
      </c>
      <c r="H22" s="402">
        <v>-48.8</v>
      </c>
      <c r="I22" s="397"/>
      <c r="K22" s="231"/>
      <c r="L22" s="231"/>
      <c r="M22" s="231"/>
      <c r="N22" s="231"/>
      <c r="R22" s="399"/>
      <c r="T22" s="233">
        <v>19</v>
      </c>
    </row>
    <row r="23" spans="1:20">
      <c r="A23" s="757" t="str">
        <f>IF(Content!$E$1=1,B23,C23)</f>
        <v>Охорона</v>
      </c>
      <c r="B23" s="393" t="s">
        <v>736</v>
      </c>
      <c r="C23" s="393" t="s">
        <v>737</v>
      </c>
      <c r="D23" s="402">
        <v>-12.2</v>
      </c>
      <c r="E23" s="402">
        <v>-23.3</v>
      </c>
      <c r="F23" s="402">
        <v>14.3</v>
      </c>
      <c r="G23" s="402">
        <v>-33</v>
      </c>
      <c r="H23" s="402">
        <v>-54.2</v>
      </c>
      <c r="I23" s="397"/>
      <c r="K23" s="231"/>
      <c r="L23" s="231"/>
      <c r="M23" s="231"/>
      <c r="N23" s="231"/>
      <c r="R23" s="396"/>
      <c r="T23" s="233">
        <v>20</v>
      </c>
    </row>
    <row r="24" spans="1:20">
      <c r="A24" s="757" t="str">
        <f>IF(Content!$E$1=1,B24,C24)</f>
        <v>Секретаріат</v>
      </c>
      <c r="B24" s="393" t="s">
        <v>572</v>
      </c>
      <c r="C24" s="393" t="s">
        <v>759</v>
      </c>
      <c r="D24" s="402">
        <v>-19.5</v>
      </c>
      <c r="E24" s="402">
        <v>-36.5</v>
      </c>
      <c r="F24" s="402">
        <v>9</v>
      </c>
      <c r="G24" s="402">
        <v>-19.899999999999999</v>
      </c>
      <c r="H24" s="402">
        <v>-66.900000000000006</v>
      </c>
      <c r="I24" s="397"/>
      <c r="K24" s="231"/>
      <c r="L24" s="231"/>
      <c r="M24" s="231"/>
      <c r="N24" s="231"/>
      <c r="R24" s="396"/>
      <c r="T24" s="233">
        <v>21</v>
      </c>
    </row>
    <row r="25" spans="1:20">
      <c r="A25" s="757" t="str">
        <f>IF(Content!$E$1=1,B25,C25)</f>
        <v>Робочі спеціальності</v>
      </c>
      <c r="B25" s="393" t="s">
        <v>577</v>
      </c>
      <c r="C25" s="393" t="s">
        <v>570</v>
      </c>
      <c r="D25" s="402">
        <v>-11.2</v>
      </c>
      <c r="E25" s="402">
        <v>-31.4</v>
      </c>
      <c r="F25" s="402">
        <v>11.7</v>
      </c>
      <c r="G25" s="402">
        <v>-38.299999999999997</v>
      </c>
      <c r="H25" s="402">
        <v>-69.099999999999994</v>
      </c>
      <c r="I25" s="397"/>
      <c r="R25" s="396"/>
      <c r="T25" s="233">
        <v>22</v>
      </c>
    </row>
    <row r="26" spans="1:20">
      <c r="A26" s="757" t="str">
        <f>IF(Content!$E$1=1,B26,C26)</f>
        <v>Логістика</v>
      </c>
      <c r="B26" s="393" t="s">
        <v>741</v>
      </c>
      <c r="C26" s="393" t="s">
        <v>742</v>
      </c>
      <c r="D26" s="402">
        <v>-12.2</v>
      </c>
      <c r="E26" s="402">
        <v>-32.9</v>
      </c>
      <c r="F26" s="402">
        <v>8.4</v>
      </c>
      <c r="G26" s="402">
        <v>-32.6</v>
      </c>
      <c r="H26" s="402">
        <v>-69.2</v>
      </c>
      <c r="I26" s="397"/>
      <c r="R26" s="396"/>
      <c r="T26" s="233">
        <v>23</v>
      </c>
    </row>
    <row r="27" spans="1:20">
      <c r="A27" s="757" t="str">
        <f>IF(Content!$E$1=1,B27,C27)</f>
        <v>Маркетинг, PR</v>
      </c>
      <c r="B27" s="393" t="s">
        <v>755</v>
      </c>
      <c r="C27" s="393" t="s">
        <v>756</v>
      </c>
      <c r="D27" s="402">
        <v>-20.6</v>
      </c>
      <c r="E27" s="402">
        <v>-33.9</v>
      </c>
      <c r="F27" s="402">
        <v>8.5</v>
      </c>
      <c r="G27" s="402">
        <v>-32.9</v>
      </c>
      <c r="H27" s="402">
        <v>-78.8</v>
      </c>
      <c r="I27" s="397"/>
      <c r="R27" s="396"/>
      <c r="T27" s="233">
        <v>24</v>
      </c>
    </row>
    <row r="28" spans="1:20">
      <c r="A28" s="757" t="str">
        <f>IF(Content!$E$1=1,B28,C28)</f>
        <v>Продаж, закупівля</v>
      </c>
      <c r="B28" s="393" t="s">
        <v>751</v>
      </c>
      <c r="C28" s="393" t="s">
        <v>752</v>
      </c>
      <c r="D28" s="402">
        <v>-20.5</v>
      </c>
      <c r="E28" s="402">
        <v>-33</v>
      </c>
      <c r="F28" s="402">
        <v>13.4</v>
      </c>
      <c r="G28" s="402">
        <v>-41.7</v>
      </c>
      <c r="H28" s="402">
        <v>-81.8</v>
      </c>
      <c r="T28" s="233">
        <v>25</v>
      </c>
    </row>
    <row r="29" spans="1:20">
      <c r="A29" s="757" t="str">
        <f>IF(Content!$E$1=1,B29,C29)</f>
        <v>Телекомунікації</v>
      </c>
      <c r="B29" s="393" t="s">
        <v>257</v>
      </c>
      <c r="C29" s="393" t="s">
        <v>749</v>
      </c>
      <c r="D29" s="402">
        <v>-14.9</v>
      </c>
      <c r="E29" s="402">
        <v>-34.4</v>
      </c>
      <c r="F29" s="402">
        <v>9.6999999999999993</v>
      </c>
      <c r="G29" s="402">
        <v>-43.1</v>
      </c>
      <c r="H29" s="402">
        <v>-82.7</v>
      </c>
      <c r="T29" s="233">
        <v>26</v>
      </c>
    </row>
    <row r="30" spans="1:20">
      <c r="A30" s="393"/>
      <c r="B30" s="393"/>
      <c r="C30" s="393"/>
      <c r="D30" s="393"/>
      <c r="E30" s="393"/>
      <c r="F30" s="393"/>
      <c r="G30" s="393"/>
      <c r="H30" s="393"/>
    </row>
    <row r="31" spans="1:20">
      <c r="A31" s="393"/>
      <c r="B31" s="393"/>
      <c r="C31" s="393"/>
      <c r="D31" s="393"/>
      <c r="E31" s="393"/>
      <c r="F31" s="393"/>
      <c r="G31" s="393"/>
      <c r="H31" s="393"/>
    </row>
    <row r="32" spans="1:20">
      <c r="A32" s="393"/>
      <c r="B32" s="393"/>
      <c r="C32" s="393"/>
      <c r="D32" s="400"/>
      <c r="E32" s="400"/>
      <c r="F32" s="400"/>
      <c r="G32" s="400"/>
      <c r="H32" s="400"/>
      <c r="J32" s="516"/>
    </row>
    <row r="33" spans="1:20">
      <c r="A33" s="393"/>
      <c r="B33" s="393"/>
      <c r="C33" s="393"/>
      <c r="D33" s="400"/>
      <c r="E33" s="400"/>
      <c r="F33" s="400"/>
      <c r="G33" s="400"/>
      <c r="H33" s="400"/>
      <c r="J33" s="516"/>
    </row>
    <row r="34" spans="1:20">
      <c r="A34" s="393"/>
      <c r="B34" s="393"/>
      <c r="C34" s="393"/>
      <c r="D34" s="400"/>
      <c r="E34" s="400"/>
      <c r="F34" s="400"/>
      <c r="G34" s="400"/>
      <c r="H34" s="400"/>
      <c r="J34" s="404"/>
    </row>
    <row r="35" spans="1:20">
      <c r="A35" s="393"/>
      <c r="B35" s="393"/>
      <c r="C35" s="393"/>
      <c r="D35" s="400"/>
      <c r="E35" s="400"/>
      <c r="F35" s="400"/>
      <c r="G35" s="400"/>
      <c r="H35" s="400"/>
      <c r="J35" s="757" t="str">
        <f>IF(Content!$E$1=1,J36,J37)</f>
        <v>Джерело: work.ua, розрахунки НБУ.</v>
      </c>
    </row>
    <row r="36" spans="1:20">
      <c r="A36" s="393"/>
      <c r="B36" s="393"/>
      <c r="C36" s="393"/>
      <c r="D36" s="400"/>
      <c r="E36" s="400"/>
      <c r="F36" s="400"/>
      <c r="G36" s="400"/>
      <c r="H36" s="400"/>
      <c r="J36" s="233" t="s">
        <v>766</v>
      </c>
    </row>
    <row r="37" spans="1:20">
      <c r="A37" s="393"/>
      <c r="B37" s="393"/>
      <c r="C37" s="393"/>
      <c r="D37" s="400"/>
      <c r="E37" s="400"/>
      <c r="F37" s="400"/>
      <c r="G37" s="400"/>
      <c r="H37" s="400"/>
      <c r="J37" s="233" t="s">
        <v>767</v>
      </c>
    </row>
    <row r="38" spans="1:20">
      <c r="A38" s="393"/>
      <c r="B38" s="393"/>
      <c r="C38" s="393"/>
      <c r="D38" s="400"/>
      <c r="E38" s="400"/>
      <c r="F38" s="400"/>
      <c r="G38" s="400"/>
      <c r="H38" s="400"/>
      <c r="J38" s="404"/>
    </row>
    <row r="39" spans="1:20">
      <c r="A39" s="393"/>
      <c r="B39" s="393"/>
      <c r="C39" s="393"/>
      <c r="D39" s="400"/>
      <c r="E39" s="400"/>
      <c r="F39" s="400"/>
      <c r="G39" s="400"/>
      <c r="H39" s="400"/>
      <c r="J39" s="404"/>
    </row>
    <row r="40" spans="1:20">
      <c r="A40" s="393"/>
      <c r="B40" s="393"/>
      <c r="C40" s="393"/>
      <c r="D40" s="400"/>
      <c r="E40" s="400"/>
      <c r="F40" s="400"/>
      <c r="G40" s="400"/>
      <c r="H40" s="400"/>
      <c r="J40" s="516"/>
    </row>
    <row r="41" spans="1:20">
      <c r="A41" s="393"/>
      <c r="B41" s="393"/>
      <c r="C41" s="393"/>
      <c r="D41" s="400"/>
      <c r="E41" s="400"/>
      <c r="F41" s="400"/>
      <c r="G41" s="400"/>
      <c r="H41" s="400"/>
      <c r="J41" s="516"/>
    </row>
    <row r="42" spans="1:20">
      <c r="A42" s="393"/>
      <c r="B42" s="393"/>
      <c r="C42" s="393"/>
      <c r="D42" s="400"/>
      <c r="E42" s="400"/>
      <c r="F42" s="400"/>
      <c r="G42" s="400"/>
      <c r="H42" s="400"/>
      <c r="J42" s="516"/>
    </row>
    <row r="43" spans="1:20" s="394" customFormat="1">
      <c r="A43" s="393"/>
      <c r="B43" s="393"/>
      <c r="C43" s="393"/>
      <c r="D43" s="400"/>
      <c r="E43" s="400"/>
      <c r="F43" s="400"/>
      <c r="G43" s="400"/>
      <c r="H43" s="400"/>
      <c r="J43" s="516"/>
      <c r="O43" s="231"/>
      <c r="P43" s="231"/>
      <c r="Q43" s="233"/>
      <c r="S43" s="516"/>
      <c r="T43" s="396"/>
    </row>
    <row r="44" spans="1:20" s="394" customFormat="1">
      <c r="A44" s="393"/>
      <c r="B44" s="393"/>
      <c r="C44" s="393"/>
      <c r="D44" s="400"/>
      <c r="E44" s="400"/>
      <c r="F44" s="400"/>
      <c r="G44" s="400"/>
      <c r="H44" s="400"/>
      <c r="O44" s="231"/>
      <c r="P44" s="231"/>
      <c r="Q44" s="233"/>
      <c r="S44" s="516"/>
      <c r="T44" s="396"/>
    </row>
    <row r="45" spans="1:20" s="394" customFormat="1">
      <c r="A45" s="393"/>
      <c r="B45" s="393"/>
      <c r="C45" s="393"/>
      <c r="D45" s="400"/>
      <c r="E45" s="400"/>
      <c r="F45" s="400"/>
      <c r="G45" s="400"/>
      <c r="H45" s="400"/>
      <c r="O45" s="231"/>
      <c r="P45" s="231"/>
      <c r="Q45" s="233"/>
      <c r="S45" s="516"/>
      <c r="T45" s="396"/>
    </row>
    <row r="46" spans="1:20" s="394" customFormat="1">
      <c r="A46" s="393"/>
      <c r="B46" s="393"/>
      <c r="C46" s="393"/>
      <c r="D46" s="400"/>
      <c r="E46" s="400"/>
      <c r="F46" s="400"/>
      <c r="G46" s="400"/>
      <c r="H46" s="400"/>
      <c r="O46" s="231"/>
      <c r="P46" s="231"/>
      <c r="Q46" s="233"/>
      <c r="S46" s="516"/>
      <c r="T46" s="396"/>
    </row>
    <row r="47" spans="1:20" s="394" customFormat="1">
      <c r="A47" s="393"/>
      <c r="B47" s="393"/>
      <c r="C47" s="393"/>
      <c r="D47" s="400"/>
      <c r="E47" s="400"/>
      <c r="F47" s="400"/>
      <c r="G47" s="400"/>
      <c r="H47" s="400"/>
      <c r="O47" s="231"/>
      <c r="P47" s="231"/>
      <c r="Q47" s="233"/>
      <c r="S47" s="516"/>
      <c r="T47" s="396"/>
    </row>
    <row r="48" spans="1:20" s="394" customFormat="1">
      <c r="A48" s="393"/>
      <c r="B48" s="393"/>
      <c r="C48" s="393"/>
      <c r="D48" s="400"/>
      <c r="E48" s="400"/>
      <c r="F48" s="400"/>
      <c r="G48" s="400"/>
      <c r="H48" s="400"/>
      <c r="O48" s="231"/>
      <c r="P48" s="231"/>
      <c r="Q48" s="233"/>
      <c r="S48" s="516"/>
      <c r="T48" s="396"/>
    </row>
    <row r="49" spans="1:20" s="394" customFormat="1">
      <c r="A49" s="393"/>
      <c r="B49" s="393"/>
      <c r="C49" s="393"/>
      <c r="D49" s="400"/>
      <c r="E49" s="400"/>
      <c r="F49" s="400"/>
      <c r="G49" s="400"/>
      <c r="H49" s="400"/>
      <c r="O49" s="231"/>
      <c r="P49" s="231"/>
      <c r="Q49" s="233"/>
      <c r="S49" s="516"/>
      <c r="T49" s="396"/>
    </row>
    <row r="50" spans="1:20" s="394" customFormat="1">
      <c r="A50" s="393"/>
      <c r="B50" s="393"/>
      <c r="C50" s="393"/>
      <c r="D50" s="400"/>
      <c r="E50" s="400"/>
      <c r="F50" s="400"/>
      <c r="G50" s="400"/>
      <c r="H50" s="400"/>
      <c r="O50" s="231"/>
      <c r="P50" s="231"/>
      <c r="Q50" s="233"/>
      <c r="S50" s="516"/>
      <c r="T50" s="396"/>
    </row>
    <row r="51" spans="1:20" s="394" customFormat="1">
      <c r="A51" s="393"/>
      <c r="B51" s="393"/>
      <c r="C51" s="393"/>
      <c r="D51" s="400"/>
      <c r="E51" s="400"/>
      <c r="F51" s="400"/>
      <c r="G51" s="400"/>
      <c r="H51" s="400"/>
      <c r="O51" s="231"/>
      <c r="P51" s="231"/>
      <c r="Q51" s="233"/>
      <c r="S51" s="516"/>
      <c r="T51" s="396"/>
    </row>
    <row r="52" spans="1:20" s="394" customFormat="1">
      <c r="A52" s="393"/>
      <c r="B52" s="393"/>
      <c r="C52" s="393"/>
      <c r="D52" s="400"/>
      <c r="E52" s="400"/>
      <c r="F52" s="400"/>
      <c r="G52" s="400"/>
      <c r="H52" s="400"/>
      <c r="O52" s="231"/>
      <c r="P52" s="231"/>
      <c r="Q52" s="233"/>
      <c r="S52" s="516"/>
      <c r="T52" s="396"/>
    </row>
    <row r="53" spans="1:20" s="394" customFormat="1">
      <c r="A53" s="393"/>
      <c r="B53" s="393"/>
      <c r="C53" s="393"/>
      <c r="D53" s="400"/>
      <c r="E53" s="400"/>
      <c r="F53" s="400"/>
      <c r="G53" s="400"/>
      <c r="H53" s="400"/>
      <c r="O53" s="231"/>
      <c r="P53" s="231"/>
      <c r="Q53" s="233"/>
      <c r="S53" s="516"/>
      <c r="T53" s="396"/>
    </row>
    <row r="54" spans="1:20" s="394" customFormat="1">
      <c r="A54" s="393"/>
      <c r="B54" s="393"/>
      <c r="C54" s="393"/>
      <c r="D54" s="400"/>
      <c r="E54" s="400"/>
      <c r="F54" s="400"/>
      <c r="G54" s="400"/>
      <c r="H54" s="400"/>
      <c r="O54" s="231"/>
      <c r="P54" s="231"/>
      <c r="Q54" s="233"/>
      <c r="S54" s="516"/>
      <c r="T54" s="396"/>
    </row>
    <row r="55" spans="1:20" s="394" customFormat="1">
      <c r="A55" s="393"/>
      <c r="B55" s="393"/>
      <c r="C55" s="393"/>
      <c r="D55" s="400"/>
      <c r="E55" s="400"/>
      <c r="F55" s="400"/>
      <c r="G55" s="400"/>
      <c r="H55" s="400"/>
      <c r="O55" s="231"/>
      <c r="P55" s="231"/>
      <c r="Q55" s="233"/>
      <c r="S55" s="516"/>
      <c r="T55" s="396"/>
    </row>
    <row r="56" spans="1:20" s="394" customFormat="1">
      <c r="A56" s="393"/>
      <c r="B56" s="393"/>
      <c r="C56" s="393"/>
      <c r="D56" s="400"/>
      <c r="E56" s="400"/>
      <c r="F56" s="400"/>
      <c r="G56" s="400"/>
      <c r="H56" s="400"/>
      <c r="O56" s="231"/>
      <c r="P56" s="231"/>
      <c r="Q56" s="233"/>
      <c r="S56" s="516"/>
      <c r="T56" s="396"/>
    </row>
    <row r="57" spans="1:20" s="394" customFormat="1">
      <c r="A57" s="393"/>
      <c r="B57" s="393"/>
      <c r="C57" s="393"/>
      <c r="D57" s="400"/>
      <c r="E57" s="400"/>
      <c r="F57" s="400"/>
      <c r="G57" s="400"/>
      <c r="H57" s="400"/>
      <c r="O57" s="231"/>
      <c r="P57" s="231"/>
      <c r="Q57" s="233"/>
      <c r="S57" s="516"/>
      <c r="T57" s="396"/>
    </row>
    <row r="58" spans="1:20" s="394" customFormat="1">
      <c r="A58" s="393"/>
      <c r="B58" s="393"/>
      <c r="C58" s="393"/>
      <c r="D58" s="400"/>
      <c r="E58" s="400"/>
      <c r="F58" s="400"/>
      <c r="G58" s="400"/>
      <c r="H58" s="400"/>
      <c r="O58" s="231"/>
      <c r="P58" s="231"/>
      <c r="Q58" s="233"/>
      <c r="S58" s="516"/>
      <c r="T58" s="396"/>
    </row>
    <row r="59" spans="1:20" s="394" customFormat="1">
      <c r="A59" s="393"/>
      <c r="B59" s="393"/>
      <c r="C59" s="393"/>
      <c r="D59" s="400"/>
      <c r="E59" s="400"/>
      <c r="F59" s="400"/>
      <c r="G59" s="400"/>
      <c r="H59" s="400"/>
      <c r="O59" s="231"/>
      <c r="P59" s="231"/>
      <c r="Q59" s="233"/>
      <c r="S59" s="516"/>
      <c r="T59" s="396"/>
    </row>
    <row r="60" spans="1:20" s="394" customFormat="1">
      <c r="A60" s="393"/>
      <c r="B60" s="393"/>
      <c r="C60" s="393"/>
      <c r="D60" s="400"/>
      <c r="E60" s="400"/>
      <c r="F60" s="400"/>
      <c r="G60" s="400"/>
      <c r="H60" s="400"/>
      <c r="O60" s="231"/>
      <c r="P60" s="231"/>
      <c r="Q60" s="233"/>
      <c r="S60" s="516"/>
      <c r="T60" s="396"/>
    </row>
    <row r="61" spans="1:20" s="394" customFormat="1">
      <c r="A61" s="393"/>
      <c r="B61" s="393"/>
      <c r="C61" s="393"/>
      <c r="D61" s="403"/>
      <c r="E61" s="403"/>
      <c r="F61" s="403"/>
      <c r="G61" s="403"/>
      <c r="H61" s="403"/>
      <c r="O61" s="231"/>
      <c r="P61" s="231"/>
      <c r="Q61" s="233"/>
      <c r="S61" s="516"/>
      <c r="T61" s="396"/>
    </row>
    <row r="62" spans="1:20" s="394" customFormat="1">
      <c r="A62" s="393"/>
      <c r="B62" s="393"/>
      <c r="C62" s="393"/>
      <c r="D62" s="403"/>
      <c r="E62" s="403"/>
      <c r="F62" s="403"/>
      <c r="G62" s="403"/>
      <c r="H62" s="403"/>
      <c r="O62" s="231"/>
      <c r="P62" s="231"/>
      <c r="Q62" s="233"/>
      <c r="S62" s="516"/>
      <c r="T62" s="396"/>
    </row>
    <row r="63" spans="1:20" s="394" customFormat="1">
      <c r="A63" s="393"/>
      <c r="B63" s="393"/>
      <c r="C63" s="393"/>
      <c r="D63" s="403"/>
      <c r="E63" s="403"/>
      <c r="F63" s="403"/>
      <c r="G63" s="403"/>
      <c r="H63" s="403"/>
      <c r="O63" s="231"/>
      <c r="P63" s="231"/>
      <c r="Q63" s="233"/>
      <c r="S63" s="516"/>
      <c r="T63" s="396"/>
    </row>
    <row r="64" spans="1:20">
      <c r="D64" s="403"/>
      <c r="E64" s="403"/>
      <c r="F64" s="403"/>
      <c r="G64" s="403"/>
      <c r="H64" s="403"/>
    </row>
    <row r="65" spans="4:20">
      <c r="D65" s="403"/>
      <c r="E65" s="403"/>
      <c r="F65" s="403"/>
      <c r="G65" s="403"/>
      <c r="H65" s="403"/>
    </row>
    <row r="68" spans="4:20" s="394" customFormat="1">
      <c r="D68" s="398"/>
      <c r="E68" s="398"/>
      <c r="F68" s="398"/>
      <c r="G68" s="398"/>
      <c r="H68" s="398"/>
      <c r="O68" s="231"/>
      <c r="P68" s="231"/>
      <c r="Q68" s="233"/>
      <c r="S68" s="516"/>
      <c r="T68" s="396"/>
    </row>
    <row r="69" spans="4:20" s="394" customFormat="1">
      <c r="D69" s="398"/>
      <c r="E69" s="398"/>
      <c r="F69" s="398"/>
      <c r="G69" s="398"/>
      <c r="H69" s="398"/>
      <c r="O69" s="231"/>
      <c r="P69" s="231"/>
      <c r="Q69" s="233"/>
      <c r="S69" s="516"/>
      <c r="T69" s="396"/>
    </row>
    <row r="70" spans="4:20" s="394" customFormat="1">
      <c r="D70" s="398"/>
      <c r="E70" s="398"/>
      <c r="F70" s="398"/>
      <c r="G70" s="398"/>
      <c r="H70" s="398"/>
      <c r="O70" s="231"/>
      <c r="P70" s="231"/>
      <c r="Q70" s="233"/>
      <c r="S70" s="516"/>
      <c r="T70" s="396"/>
    </row>
    <row r="71" spans="4:20" s="394" customFormat="1">
      <c r="D71" s="398"/>
      <c r="E71" s="398"/>
      <c r="F71" s="398"/>
      <c r="G71" s="398"/>
      <c r="H71" s="398"/>
      <c r="O71" s="231"/>
      <c r="P71" s="231"/>
      <c r="Q71" s="233"/>
      <c r="S71" s="516"/>
      <c r="T71" s="396"/>
    </row>
    <row r="72" spans="4:20" s="394" customFormat="1">
      <c r="D72" s="398"/>
      <c r="E72" s="398"/>
      <c r="F72" s="398"/>
      <c r="G72" s="398"/>
      <c r="H72" s="398"/>
      <c r="O72" s="231"/>
      <c r="P72" s="231"/>
      <c r="Q72" s="233"/>
      <c r="S72" s="516"/>
      <c r="T72" s="396"/>
    </row>
    <row r="73" spans="4:20" s="394" customFormat="1">
      <c r="D73" s="398"/>
      <c r="E73" s="398"/>
      <c r="F73" s="398"/>
      <c r="G73" s="398"/>
      <c r="H73" s="398"/>
      <c r="O73" s="231"/>
      <c r="P73" s="231"/>
      <c r="Q73" s="233"/>
      <c r="S73" s="516"/>
      <c r="T73" s="396"/>
    </row>
    <row r="74" spans="4:20" s="394" customFormat="1">
      <c r="D74" s="398"/>
      <c r="E74" s="398"/>
      <c r="F74" s="398"/>
      <c r="G74" s="398"/>
      <c r="H74" s="398"/>
      <c r="O74" s="231"/>
      <c r="P74" s="231"/>
      <c r="Q74" s="233"/>
      <c r="S74" s="516"/>
      <c r="T74" s="396"/>
    </row>
    <row r="75" spans="4:20" s="394" customFormat="1">
      <c r="D75" s="398"/>
      <c r="E75" s="398"/>
      <c r="F75" s="398"/>
      <c r="G75" s="398"/>
      <c r="H75" s="398"/>
      <c r="O75" s="231"/>
      <c r="P75" s="231"/>
      <c r="Q75" s="233"/>
      <c r="S75" s="516"/>
      <c r="T75" s="396"/>
    </row>
    <row r="76" spans="4:20" s="394" customFormat="1">
      <c r="D76" s="398"/>
      <c r="E76" s="398"/>
      <c r="F76" s="398"/>
      <c r="G76" s="398"/>
      <c r="H76" s="398"/>
      <c r="O76" s="231"/>
      <c r="P76" s="231"/>
      <c r="Q76" s="233"/>
      <c r="S76" s="516"/>
      <c r="T76" s="396"/>
    </row>
    <row r="77" spans="4:20" s="394" customFormat="1">
      <c r="D77" s="398"/>
      <c r="E77" s="398"/>
      <c r="F77" s="398"/>
      <c r="G77" s="398"/>
      <c r="H77" s="398"/>
      <c r="O77" s="231"/>
      <c r="P77" s="231"/>
      <c r="Q77" s="233"/>
      <c r="S77" s="516"/>
      <c r="T77" s="396"/>
    </row>
    <row r="78" spans="4:20" s="394" customFormat="1">
      <c r="D78" s="398"/>
      <c r="E78" s="398"/>
      <c r="F78" s="398"/>
      <c r="G78" s="398"/>
      <c r="H78" s="398"/>
      <c r="O78" s="231"/>
      <c r="P78" s="231"/>
      <c r="Q78" s="233"/>
      <c r="S78" s="516"/>
      <c r="T78" s="396"/>
    </row>
    <row r="79" spans="4:20" s="394" customFormat="1">
      <c r="D79" s="398"/>
      <c r="E79" s="398"/>
      <c r="F79" s="398"/>
      <c r="G79" s="398"/>
      <c r="H79" s="398"/>
      <c r="O79" s="231"/>
      <c r="P79" s="231"/>
      <c r="Q79" s="233"/>
      <c r="S79" s="516"/>
      <c r="T79" s="396"/>
    </row>
    <row r="80" spans="4:20" s="394" customFormat="1">
      <c r="D80" s="398"/>
      <c r="E80" s="398"/>
      <c r="F80" s="398"/>
      <c r="G80" s="398"/>
      <c r="H80" s="398"/>
      <c r="O80" s="231"/>
      <c r="P80" s="231"/>
      <c r="Q80" s="233"/>
      <c r="S80" s="516"/>
      <c r="T80" s="396"/>
    </row>
    <row r="81" spans="4:20" s="394" customFormat="1">
      <c r="D81" s="398"/>
      <c r="E81" s="398"/>
      <c r="F81" s="398"/>
      <c r="G81" s="398"/>
      <c r="H81" s="398"/>
      <c r="O81" s="231"/>
      <c r="P81" s="231"/>
      <c r="Q81" s="233"/>
      <c r="S81" s="516"/>
      <c r="T81" s="396"/>
    </row>
    <row r="82" spans="4:20" s="394" customFormat="1">
      <c r="D82" s="398"/>
      <c r="E82" s="398"/>
      <c r="F82" s="398"/>
      <c r="G82" s="398"/>
      <c r="H82" s="398"/>
      <c r="O82" s="231"/>
      <c r="P82" s="231"/>
      <c r="Q82" s="233"/>
      <c r="S82" s="516"/>
      <c r="T82" s="396"/>
    </row>
    <row r="83" spans="4:20" s="394" customFormat="1">
      <c r="D83" s="398"/>
      <c r="E83" s="398"/>
      <c r="F83" s="398"/>
      <c r="G83" s="398"/>
      <c r="H83" s="398"/>
      <c r="O83" s="231"/>
      <c r="P83" s="231"/>
      <c r="Q83" s="233"/>
      <c r="S83" s="516"/>
      <c r="T83" s="396"/>
    </row>
    <row r="84" spans="4:20" s="394" customFormat="1">
      <c r="D84" s="398"/>
      <c r="E84" s="398"/>
      <c r="F84" s="398"/>
      <c r="G84" s="398"/>
      <c r="H84" s="398"/>
      <c r="O84" s="231"/>
      <c r="P84" s="231"/>
      <c r="Q84" s="233"/>
      <c r="S84" s="516"/>
      <c r="T84" s="396"/>
    </row>
    <row r="85" spans="4:20" s="394" customFormat="1">
      <c r="D85" s="398"/>
      <c r="E85" s="398"/>
      <c r="F85" s="398"/>
      <c r="G85" s="398"/>
      <c r="H85" s="398"/>
      <c r="O85" s="231"/>
      <c r="P85" s="231"/>
      <c r="Q85" s="233"/>
      <c r="S85" s="516"/>
      <c r="T85" s="396"/>
    </row>
    <row r="86" spans="4:20" s="394" customFormat="1">
      <c r="D86" s="398"/>
      <c r="E86" s="398"/>
      <c r="F86" s="398"/>
      <c r="G86" s="398"/>
      <c r="H86" s="398"/>
      <c r="O86" s="231"/>
      <c r="P86" s="231"/>
      <c r="Q86" s="233"/>
      <c r="S86" s="516"/>
      <c r="T86" s="396"/>
    </row>
    <row r="87" spans="4:20" s="394" customFormat="1">
      <c r="D87" s="398"/>
      <c r="E87" s="398"/>
      <c r="F87" s="398"/>
      <c r="G87" s="398"/>
      <c r="H87" s="398"/>
      <c r="O87" s="231"/>
      <c r="P87" s="231"/>
      <c r="Q87" s="233"/>
      <c r="S87" s="516"/>
      <c r="T87" s="396"/>
    </row>
    <row r="88" spans="4:20" s="394" customFormat="1">
      <c r="D88" s="398"/>
      <c r="E88" s="398"/>
      <c r="F88" s="398"/>
      <c r="G88" s="398"/>
      <c r="H88" s="398"/>
      <c r="O88" s="231"/>
      <c r="P88" s="231"/>
      <c r="Q88" s="233"/>
      <c r="S88" s="516"/>
      <c r="T88" s="396"/>
    </row>
    <row r="89" spans="4:20" s="394" customFormat="1">
      <c r="D89" s="398"/>
      <c r="E89" s="398"/>
      <c r="F89" s="398"/>
      <c r="G89" s="398"/>
      <c r="H89" s="398"/>
      <c r="O89" s="231"/>
      <c r="P89" s="231"/>
      <c r="Q89" s="233"/>
      <c r="S89" s="516"/>
      <c r="T89" s="396"/>
    </row>
    <row r="90" spans="4:20" s="394" customFormat="1">
      <c r="D90" s="398"/>
      <c r="E90" s="398"/>
      <c r="F90" s="398"/>
      <c r="G90" s="398"/>
      <c r="H90" s="398"/>
      <c r="O90" s="231"/>
      <c r="P90" s="231"/>
      <c r="Q90" s="233"/>
      <c r="S90" s="516"/>
      <c r="T90" s="396"/>
    </row>
    <row r="91" spans="4:20" s="394" customFormat="1">
      <c r="D91" s="398"/>
      <c r="E91" s="398"/>
      <c r="F91" s="398"/>
      <c r="G91" s="398"/>
      <c r="H91" s="398"/>
      <c r="O91" s="231"/>
      <c r="P91" s="231"/>
      <c r="Q91" s="233"/>
      <c r="S91" s="516"/>
      <c r="T91" s="396"/>
    </row>
    <row r="92" spans="4:20" s="394" customFormat="1">
      <c r="D92" s="398"/>
      <c r="E92" s="398"/>
      <c r="F92" s="398"/>
      <c r="G92" s="398"/>
      <c r="H92" s="398"/>
      <c r="O92" s="231"/>
      <c r="P92" s="231"/>
      <c r="Q92" s="233"/>
      <c r="S92" s="516"/>
      <c r="T92" s="396"/>
    </row>
    <row r="93" spans="4:20" s="394" customFormat="1">
      <c r="D93" s="398"/>
      <c r="E93" s="398"/>
      <c r="F93" s="398"/>
      <c r="G93" s="398"/>
      <c r="H93" s="398"/>
      <c r="O93" s="231"/>
      <c r="P93" s="231"/>
      <c r="Q93" s="233"/>
      <c r="S93" s="516"/>
      <c r="T93" s="396"/>
    </row>
    <row r="94" spans="4:20" s="394" customFormat="1">
      <c r="D94" s="398"/>
      <c r="E94" s="398"/>
      <c r="F94" s="398"/>
      <c r="G94" s="398"/>
      <c r="H94" s="398"/>
      <c r="O94" s="231"/>
      <c r="P94" s="231"/>
      <c r="Q94" s="233"/>
      <c r="S94" s="516"/>
      <c r="T94" s="396"/>
    </row>
    <row r="95" spans="4:20" s="394" customFormat="1">
      <c r="D95" s="398"/>
      <c r="E95" s="398"/>
      <c r="F95" s="398"/>
      <c r="G95" s="398"/>
      <c r="H95" s="398"/>
      <c r="O95" s="231"/>
      <c r="P95" s="231"/>
      <c r="Q95" s="233"/>
      <c r="S95" s="516"/>
      <c r="T95" s="396"/>
    </row>
    <row r="96" spans="4:20" s="394" customFormat="1">
      <c r="D96" s="398"/>
      <c r="E96" s="398"/>
      <c r="F96" s="398"/>
      <c r="G96" s="398"/>
      <c r="H96" s="398"/>
      <c r="O96" s="231"/>
      <c r="P96" s="231"/>
      <c r="Q96" s="233"/>
      <c r="S96" s="516"/>
      <c r="T96" s="396"/>
    </row>
    <row r="97" spans="4:20" s="394" customFormat="1">
      <c r="D97" s="398"/>
      <c r="E97" s="398"/>
      <c r="F97" s="398"/>
      <c r="G97" s="398"/>
      <c r="H97" s="398"/>
      <c r="O97" s="231"/>
      <c r="P97" s="231"/>
      <c r="Q97" s="233"/>
      <c r="S97" s="516"/>
      <c r="T97" s="396"/>
    </row>
    <row r="98" spans="4:20" s="394" customFormat="1">
      <c r="D98" s="398"/>
      <c r="E98" s="398"/>
      <c r="F98" s="398"/>
      <c r="G98" s="398"/>
      <c r="H98" s="398"/>
      <c r="O98" s="231"/>
      <c r="P98" s="231"/>
      <c r="Q98" s="233"/>
      <c r="S98" s="516"/>
      <c r="T98" s="396"/>
    </row>
    <row r="99" spans="4:20" s="394" customFormat="1">
      <c r="D99" s="398"/>
      <c r="E99" s="398"/>
      <c r="F99" s="398"/>
      <c r="G99" s="398"/>
      <c r="H99" s="398"/>
      <c r="O99" s="231"/>
      <c r="P99" s="231"/>
      <c r="Q99" s="233"/>
      <c r="S99" s="516"/>
      <c r="T99" s="396"/>
    </row>
    <row r="100" spans="4:20" s="394" customFormat="1">
      <c r="D100" s="398"/>
      <c r="E100" s="398"/>
      <c r="F100" s="398"/>
      <c r="G100" s="398"/>
      <c r="H100" s="398"/>
      <c r="O100" s="231"/>
      <c r="P100" s="231"/>
      <c r="Q100" s="233"/>
      <c r="S100" s="516"/>
      <c r="T100" s="396"/>
    </row>
    <row r="101" spans="4:20" s="394" customFormat="1">
      <c r="D101" s="398"/>
      <c r="E101" s="398"/>
      <c r="F101" s="398"/>
      <c r="G101" s="398"/>
      <c r="H101" s="398"/>
      <c r="O101" s="231"/>
      <c r="P101" s="231"/>
      <c r="Q101" s="233"/>
      <c r="S101" s="516"/>
      <c r="T101" s="396"/>
    </row>
    <row r="102" spans="4:20" s="394" customFormat="1">
      <c r="D102" s="398"/>
      <c r="E102" s="398"/>
      <c r="F102" s="398"/>
      <c r="G102" s="398"/>
      <c r="H102" s="398"/>
      <c r="O102" s="231"/>
      <c r="P102" s="231"/>
      <c r="Q102" s="233"/>
      <c r="S102" s="516"/>
      <c r="T102" s="396"/>
    </row>
    <row r="103" spans="4:20" s="394" customFormat="1">
      <c r="D103" s="398"/>
      <c r="E103" s="398"/>
      <c r="F103" s="398"/>
      <c r="G103" s="398"/>
      <c r="H103" s="398"/>
      <c r="O103" s="231"/>
      <c r="P103" s="231"/>
      <c r="Q103" s="233"/>
      <c r="S103" s="516"/>
      <c r="T103" s="396"/>
    </row>
    <row r="104" spans="4:20" s="394" customFormat="1">
      <c r="D104" s="398"/>
      <c r="E104" s="398"/>
      <c r="F104" s="398"/>
      <c r="G104" s="398"/>
      <c r="H104" s="398"/>
      <c r="O104" s="231"/>
      <c r="P104" s="231"/>
      <c r="Q104" s="233"/>
      <c r="S104" s="516"/>
      <c r="T104" s="396"/>
    </row>
    <row r="105" spans="4:20" s="394" customFormat="1">
      <c r="D105" s="398"/>
      <c r="E105" s="398"/>
      <c r="F105" s="398"/>
      <c r="G105" s="398"/>
      <c r="H105" s="398"/>
      <c r="O105" s="231"/>
      <c r="P105" s="231"/>
      <c r="Q105" s="233"/>
      <c r="S105" s="516"/>
      <c r="T105" s="396"/>
    </row>
    <row r="106" spans="4:20" s="394" customFormat="1">
      <c r="D106" s="398"/>
      <c r="E106" s="398"/>
      <c r="F106" s="398"/>
      <c r="G106" s="398"/>
      <c r="H106" s="398"/>
      <c r="O106" s="231"/>
      <c r="P106" s="231"/>
      <c r="Q106" s="233"/>
      <c r="S106" s="516"/>
      <c r="T106" s="396"/>
    </row>
    <row r="107" spans="4:20" s="394" customFormat="1">
      <c r="D107" s="398"/>
      <c r="E107" s="398"/>
      <c r="F107" s="398"/>
      <c r="G107" s="398"/>
      <c r="H107" s="398"/>
      <c r="O107" s="231"/>
      <c r="P107" s="231"/>
      <c r="Q107" s="233"/>
      <c r="S107" s="516"/>
      <c r="T107" s="396"/>
    </row>
    <row r="108" spans="4:20" s="394" customFormat="1">
      <c r="D108" s="398"/>
      <c r="E108" s="398"/>
      <c r="F108" s="398"/>
      <c r="G108" s="398"/>
      <c r="H108" s="398"/>
      <c r="O108" s="231"/>
      <c r="P108" s="231"/>
      <c r="Q108" s="233"/>
      <c r="S108" s="516"/>
      <c r="T108" s="396"/>
    </row>
    <row r="109" spans="4:20" s="394" customFormat="1">
      <c r="D109" s="398"/>
      <c r="E109" s="398"/>
      <c r="F109" s="398"/>
      <c r="G109" s="398"/>
      <c r="H109" s="398"/>
      <c r="O109" s="231"/>
      <c r="P109" s="231"/>
      <c r="Q109" s="233"/>
      <c r="S109" s="516"/>
      <c r="T109" s="396"/>
    </row>
    <row r="110" spans="4:20" s="394" customFormat="1">
      <c r="D110" s="398"/>
      <c r="E110" s="398"/>
      <c r="F110" s="398"/>
      <c r="G110" s="398"/>
      <c r="H110" s="398"/>
      <c r="O110" s="231"/>
      <c r="P110" s="231"/>
      <c r="Q110" s="233"/>
      <c r="S110" s="516"/>
      <c r="T110" s="396"/>
    </row>
    <row r="111" spans="4:20" s="394" customFormat="1">
      <c r="D111" s="398"/>
      <c r="E111" s="398"/>
      <c r="F111" s="398"/>
      <c r="G111" s="398"/>
      <c r="H111" s="398"/>
      <c r="O111" s="231"/>
      <c r="P111" s="231"/>
      <c r="Q111" s="233"/>
      <c r="S111" s="516"/>
      <c r="T111" s="396"/>
    </row>
    <row r="112" spans="4:20" s="394" customFormat="1">
      <c r="D112" s="398"/>
      <c r="E112" s="398"/>
      <c r="F112" s="398"/>
      <c r="G112" s="398"/>
      <c r="H112" s="398"/>
      <c r="O112" s="231"/>
      <c r="P112" s="231"/>
      <c r="Q112" s="233"/>
      <c r="S112" s="516"/>
      <c r="T112" s="396"/>
    </row>
    <row r="113" spans="4:20" s="394" customFormat="1">
      <c r="D113" s="398"/>
      <c r="E113" s="398"/>
      <c r="F113" s="398"/>
      <c r="G113" s="398"/>
      <c r="H113" s="398"/>
      <c r="O113" s="231"/>
      <c r="P113" s="231"/>
      <c r="Q113" s="233"/>
      <c r="S113" s="516"/>
      <c r="T113" s="396"/>
    </row>
    <row r="114" spans="4:20" s="394" customFormat="1">
      <c r="D114" s="398"/>
      <c r="E114" s="398"/>
      <c r="F114" s="398"/>
      <c r="G114" s="398"/>
      <c r="H114" s="398"/>
      <c r="O114" s="231"/>
      <c r="P114" s="231"/>
      <c r="Q114" s="233"/>
      <c r="S114" s="516"/>
      <c r="T114" s="396"/>
    </row>
    <row r="115" spans="4:20" s="394" customFormat="1">
      <c r="D115" s="398"/>
      <c r="E115" s="398"/>
      <c r="F115" s="398"/>
      <c r="G115" s="398"/>
      <c r="H115" s="398"/>
      <c r="O115" s="231"/>
      <c r="P115" s="231"/>
      <c r="Q115" s="233"/>
      <c r="S115" s="516"/>
      <c r="T115" s="396"/>
    </row>
    <row r="116" spans="4:20" s="394" customFormat="1">
      <c r="D116" s="398"/>
      <c r="E116" s="398"/>
      <c r="F116" s="398"/>
      <c r="G116" s="398"/>
      <c r="H116" s="398"/>
      <c r="O116" s="231"/>
      <c r="P116" s="231"/>
      <c r="Q116" s="233"/>
      <c r="S116" s="516"/>
      <c r="T116" s="396"/>
    </row>
    <row r="117" spans="4:20" s="394" customFormat="1">
      <c r="D117" s="398"/>
      <c r="E117" s="398"/>
      <c r="F117" s="398"/>
      <c r="G117" s="398"/>
      <c r="H117" s="398"/>
      <c r="O117" s="231"/>
      <c r="P117" s="231"/>
      <c r="Q117" s="233"/>
      <c r="S117" s="516"/>
      <c r="T117" s="396"/>
    </row>
    <row r="118" spans="4:20" s="394" customFormat="1">
      <c r="D118" s="398"/>
      <c r="E118" s="398"/>
      <c r="F118" s="398"/>
      <c r="G118" s="398"/>
      <c r="H118" s="398"/>
      <c r="O118" s="231"/>
      <c r="P118" s="231"/>
      <c r="Q118" s="233"/>
      <c r="S118" s="516"/>
      <c r="T118" s="396"/>
    </row>
    <row r="119" spans="4:20" s="394" customFormat="1">
      <c r="D119" s="398"/>
      <c r="E119" s="398"/>
      <c r="F119" s="398"/>
      <c r="G119" s="398"/>
      <c r="H119" s="398"/>
      <c r="O119" s="231"/>
      <c r="P119" s="231"/>
      <c r="Q119" s="233"/>
      <c r="S119" s="516"/>
      <c r="T119" s="396"/>
    </row>
    <row r="120" spans="4:20" s="394" customFormat="1">
      <c r="D120" s="398"/>
      <c r="E120" s="398"/>
      <c r="F120" s="398"/>
      <c r="G120" s="398"/>
      <c r="H120" s="398"/>
      <c r="O120" s="231"/>
      <c r="P120" s="231"/>
      <c r="Q120" s="233"/>
      <c r="S120" s="516"/>
      <c r="T120" s="396"/>
    </row>
    <row r="121" spans="4:20" s="394" customFormat="1">
      <c r="D121" s="398"/>
      <c r="E121" s="398"/>
      <c r="F121" s="398"/>
      <c r="G121" s="398"/>
      <c r="H121" s="398"/>
      <c r="O121" s="231"/>
      <c r="P121" s="231"/>
      <c r="Q121" s="233"/>
      <c r="S121" s="516"/>
      <c r="T121" s="396"/>
    </row>
    <row r="122" spans="4:20" s="394" customFormat="1">
      <c r="D122" s="398"/>
      <c r="E122" s="398"/>
      <c r="F122" s="398"/>
      <c r="G122" s="398"/>
      <c r="H122" s="398"/>
      <c r="O122" s="231"/>
      <c r="P122" s="231"/>
      <c r="Q122" s="233"/>
      <c r="S122" s="516"/>
      <c r="T122" s="396"/>
    </row>
    <row r="123" spans="4:20" s="394" customFormat="1">
      <c r="D123" s="398"/>
      <c r="E123" s="398"/>
      <c r="F123" s="398"/>
      <c r="G123" s="398"/>
      <c r="H123" s="398"/>
      <c r="O123" s="231"/>
      <c r="P123" s="231"/>
      <c r="Q123" s="233"/>
      <c r="S123" s="516"/>
      <c r="T123" s="396"/>
    </row>
    <row r="124" spans="4:20" s="394" customFormat="1">
      <c r="D124" s="398"/>
      <c r="E124" s="398"/>
      <c r="F124" s="398"/>
      <c r="G124" s="398"/>
      <c r="H124" s="398"/>
      <c r="O124" s="231"/>
      <c r="P124" s="231"/>
      <c r="Q124" s="233"/>
      <c r="S124" s="516"/>
      <c r="T124" s="396"/>
    </row>
    <row r="125" spans="4:20" s="394" customFormat="1">
      <c r="D125" s="398"/>
      <c r="E125" s="398"/>
      <c r="F125" s="398"/>
      <c r="G125" s="398"/>
      <c r="H125" s="398"/>
      <c r="O125" s="231"/>
      <c r="P125" s="231"/>
      <c r="Q125" s="233"/>
      <c r="S125" s="516"/>
      <c r="T125" s="396"/>
    </row>
    <row r="126" spans="4:20" s="394" customFormat="1">
      <c r="D126" s="398"/>
      <c r="E126" s="398"/>
      <c r="F126" s="398"/>
      <c r="G126" s="398"/>
      <c r="H126" s="398"/>
      <c r="O126" s="231"/>
      <c r="P126" s="231"/>
      <c r="Q126" s="233"/>
      <c r="S126" s="516"/>
      <c r="T126" s="396"/>
    </row>
    <row r="127" spans="4:20" s="394" customFormat="1">
      <c r="D127" s="398"/>
      <c r="E127" s="398"/>
      <c r="F127" s="398"/>
      <c r="G127" s="398"/>
      <c r="H127" s="398"/>
      <c r="O127" s="231"/>
      <c r="P127" s="231"/>
      <c r="Q127" s="233"/>
      <c r="S127" s="516"/>
      <c r="T127" s="396"/>
    </row>
    <row r="128" spans="4:20" s="394" customFormat="1">
      <c r="D128" s="398"/>
      <c r="E128" s="398"/>
      <c r="F128" s="398"/>
      <c r="G128" s="398"/>
      <c r="H128" s="398"/>
      <c r="O128" s="231"/>
      <c r="P128" s="231"/>
      <c r="Q128" s="233"/>
      <c r="S128" s="516"/>
      <c r="T128" s="396"/>
    </row>
    <row r="129" spans="4:20" s="394" customFormat="1">
      <c r="D129" s="398"/>
      <c r="E129" s="398"/>
      <c r="F129" s="398"/>
      <c r="G129" s="398"/>
      <c r="H129" s="398"/>
      <c r="O129" s="231"/>
      <c r="P129" s="231"/>
      <c r="Q129" s="233"/>
      <c r="S129" s="516"/>
      <c r="T129" s="396"/>
    </row>
    <row r="130" spans="4:20" s="394" customFormat="1">
      <c r="D130" s="398"/>
      <c r="E130" s="398"/>
      <c r="F130" s="398"/>
      <c r="G130" s="398"/>
      <c r="H130" s="398"/>
      <c r="O130" s="231"/>
      <c r="P130" s="231"/>
      <c r="Q130" s="233"/>
      <c r="S130" s="516"/>
      <c r="T130" s="396"/>
    </row>
    <row r="131" spans="4:20" s="394" customFormat="1">
      <c r="D131" s="398"/>
      <c r="E131" s="398"/>
      <c r="F131" s="398"/>
      <c r="G131" s="398"/>
      <c r="H131" s="398"/>
      <c r="O131" s="231"/>
      <c r="P131" s="231"/>
      <c r="Q131" s="233"/>
      <c r="S131" s="516"/>
      <c r="T131" s="396"/>
    </row>
    <row r="132" spans="4:20" s="394" customFormat="1">
      <c r="D132" s="398"/>
      <c r="E132" s="398"/>
      <c r="F132" s="398"/>
      <c r="G132" s="398"/>
      <c r="H132" s="398"/>
      <c r="O132" s="231"/>
      <c r="P132" s="231"/>
      <c r="Q132" s="233"/>
      <c r="S132" s="516"/>
      <c r="T132" s="396"/>
    </row>
    <row r="133" spans="4:20" s="394" customFormat="1">
      <c r="D133" s="398"/>
      <c r="E133" s="398"/>
      <c r="F133" s="398"/>
      <c r="G133" s="398"/>
      <c r="H133" s="398"/>
      <c r="O133" s="231"/>
      <c r="P133" s="231"/>
      <c r="Q133" s="233"/>
      <c r="S133" s="516"/>
      <c r="T133" s="396"/>
    </row>
    <row r="134" spans="4:20" s="394" customFormat="1">
      <c r="D134" s="398"/>
      <c r="E134" s="398"/>
      <c r="F134" s="398"/>
      <c r="G134" s="398"/>
      <c r="H134" s="398"/>
      <c r="O134" s="231"/>
      <c r="P134" s="231"/>
      <c r="Q134" s="233"/>
      <c r="S134" s="516"/>
      <c r="T134" s="396"/>
    </row>
    <row r="135" spans="4:20" s="394" customFormat="1">
      <c r="D135" s="398"/>
      <c r="E135" s="398"/>
      <c r="F135" s="398"/>
      <c r="G135" s="398"/>
      <c r="H135" s="398"/>
      <c r="O135" s="231"/>
      <c r="P135" s="231"/>
      <c r="Q135" s="233"/>
      <c r="S135" s="516"/>
      <c r="T135" s="396"/>
    </row>
    <row r="136" spans="4:20" s="394" customFormat="1">
      <c r="D136" s="398"/>
      <c r="E136" s="398"/>
      <c r="F136" s="398"/>
      <c r="G136" s="398"/>
      <c r="H136" s="398"/>
      <c r="O136" s="231"/>
      <c r="P136" s="231"/>
      <c r="Q136" s="233"/>
      <c r="S136" s="516"/>
      <c r="T136" s="396"/>
    </row>
    <row r="137" spans="4:20" s="394" customFormat="1">
      <c r="D137" s="398"/>
      <c r="E137" s="398"/>
      <c r="F137" s="398"/>
      <c r="G137" s="398"/>
      <c r="H137" s="398"/>
      <c r="O137" s="231"/>
      <c r="P137" s="231"/>
      <c r="Q137" s="233"/>
      <c r="S137" s="516"/>
      <c r="T137" s="396"/>
    </row>
    <row r="138" spans="4:20" s="394" customFormat="1">
      <c r="D138" s="398"/>
      <c r="E138" s="398"/>
      <c r="F138" s="398"/>
      <c r="G138" s="398"/>
      <c r="H138" s="398"/>
      <c r="O138" s="231"/>
      <c r="P138" s="231"/>
      <c r="Q138" s="233"/>
      <c r="S138" s="516"/>
      <c r="T138" s="396"/>
    </row>
    <row r="139" spans="4:20" s="394" customFormat="1">
      <c r="D139" s="398"/>
      <c r="E139" s="398"/>
      <c r="F139" s="398"/>
      <c r="G139" s="398"/>
      <c r="H139" s="398"/>
      <c r="O139" s="231"/>
      <c r="P139" s="231"/>
      <c r="Q139" s="233"/>
      <c r="S139" s="516"/>
      <c r="T139" s="396"/>
    </row>
    <row r="140" spans="4:20" s="394" customFormat="1">
      <c r="D140" s="398"/>
      <c r="E140" s="398"/>
      <c r="F140" s="398"/>
      <c r="G140" s="398"/>
      <c r="H140" s="398"/>
      <c r="O140" s="231"/>
      <c r="P140" s="231"/>
      <c r="Q140" s="233"/>
      <c r="S140" s="516"/>
      <c r="T140" s="396"/>
    </row>
    <row r="141" spans="4:20" s="394" customFormat="1">
      <c r="D141" s="398"/>
      <c r="E141" s="398"/>
      <c r="F141" s="398"/>
      <c r="G141" s="398"/>
      <c r="H141" s="398"/>
      <c r="O141" s="231"/>
      <c r="P141" s="231"/>
      <c r="Q141" s="233"/>
      <c r="S141" s="516"/>
      <c r="T141" s="396"/>
    </row>
    <row r="142" spans="4:20" s="394" customFormat="1">
      <c r="D142" s="398"/>
      <c r="E142" s="398"/>
      <c r="F142" s="398"/>
      <c r="G142" s="398"/>
      <c r="H142" s="398"/>
      <c r="O142" s="231"/>
      <c r="P142" s="231"/>
      <c r="Q142" s="233"/>
      <c r="S142" s="516"/>
      <c r="T142" s="396"/>
    </row>
    <row r="143" spans="4:20" s="394" customFormat="1">
      <c r="D143" s="398"/>
      <c r="E143" s="398"/>
      <c r="F143" s="398"/>
      <c r="G143" s="398"/>
      <c r="H143" s="398"/>
      <c r="O143" s="231"/>
      <c r="P143" s="231"/>
      <c r="Q143" s="233"/>
      <c r="S143" s="516"/>
      <c r="T143" s="396"/>
    </row>
    <row r="144" spans="4:20" s="394" customFormat="1">
      <c r="D144" s="398"/>
      <c r="E144" s="398"/>
      <c r="F144" s="398"/>
      <c r="G144" s="398"/>
      <c r="H144" s="398"/>
      <c r="O144" s="231"/>
      <c r="P144" s="231"/>
      <c r="Q144" s="233"/>
      <c r="S144" s="516"/>
      <c r="T144" s="396"/>
    </row>
    <row r="145" spans="4:20" s="394" customFormat="1">
      <c r="D145" s="398"/>
      <c r="E145" s="398"/>
      <c r="F145" s="398"/>
      <c r="G145" s="398"/>
      <c r="H145" s="398"/>
      <c r="O145" s="231"/>
      <c r="P145" s="231"/>
      <c r="Q145" s="233"/>
      <c r="S145" s="516"/>
      <c r="T145" s="396"/>
    </row>
    <row r="146" spans="4:20" s="394" customFormat="1">
      <c r="D146" s="398"/>
      <c r="E146" s="398"/>
      <c r="F146" s="398"/>
      <c r="G146" s="398"/>
      <c r="H146" s="398"/>
      <c r="O146" s="231"/>
      <c r="P146" s="231"/>
      <c r="Q146" s="233"/>
      <c r="S146" s="516"/>
      <c r="T146" s="396"/>
    </row>
    <row r="147" spans="4:20" s="394" customFormat="1">
      <c r="D147" s="398"/>
      <c r="E147" s="398"/>
      <c r="F147" s="398"/>
      <c r="G147" s="398"/>
      <c r="H147" s="398"/>
      <c r="O147" s="231"/>
      <c r="P147" s="231"/>
      <c r="Q147" s="233"/>
      <c r="S147" s="516"/>
      <c r="T147" s="396"/>
    </row>
    <row r="148" spans="4:20" s="394" customFormat="1">
      <c r="D148" s="398"/>
      <c r="E148" s="398"/>
      <c r="F148" s="398"/>
      <c r="G148" s="398"/>
      <c r="H148" s="398"/>
      <c r="O148" s="231"/>
      <c r="P148" s="231"/>
      <c r="Q148" s="233"/>
      <c r="S148" s="516"/>
      <c r="T148" s="396"/>
    </row>
    <row r="149" spans="4:20" s="394" customFormat="1">
      <c r="D149" s="398"/>
      <c r="E149" s="398"/>
      <c r="F149" s="398"/>
      <c r="G149" s="398"/>
      <c r="H149" s="398"/>
      <c r="O149" s="231"/>
      <c r="P149" s="231"/>
      <c r="Q149" s="233"/>
      <c r="S149" s="516"/>
      <c r="T149" s="396"/>
    </row>
    <row r="150" spans="4:20" s="394" customFormat="1">
      <c r="D150" s="398"/>
      <c r="E150" s="398"/>
      <c r="F150" s="398"/>
      <c r="G150" s="398"/>
      <c r="H150" s="398"/>
      <c r="O150" s="231"/>
      <c r="P150" s="231"/>
      <c r="Q150" s="233"/>
      <c r="S150" s="516"/>
      <c r="T150" s="396"/>
    </row>
    <row r="151" spans="4:20" s="394" customFormat="1">
      <c r="D151" s="398"/>
      <c r="E151" s="398"/>
      <c r="F151" s="398"/>
      <c r="G151" s="398"/>
      <c r="H151" s="398"/>
      <c r="O151" s="231"/>
      <c r="P151" s="231"/>
      <c r="Q151" s="233"/>
      <c r="S151" s="516"/>
      <c r="T151" s="396"/>
    </row>
    <row r="152" spans="4:20" s="394" customFormat="1">
      <c r="D152" s="398"/>
      <c r="E152" s="398"/>
      <c r="F152" s="398"/>
      <c r="G152" s="398"/>
      <c r="H152" s="398"/>
      <c r="O152" s="231"/>
      <c r="P152" s="231"/>
      <c r="Q152" s="233"/>
      <c r="S152" s="516"/>
      <c r="T152" s="396"/>
    </row>
    <row r="153" spans="4:20" s="394" customFormat="1">
      <c r="D153" s="398"/>
      <c r="E153" s="398"/>
      <c r="F153" s="398"/>
      <c r="G153" s="398"/>
      <c r="H153" s="398"/>
      <c r="O153" s="231"/>
      <c r="P153" s="231"/>
      <c r="Q153" s="233"/>
      <c r="S153" s="516"/>
      <c r="T153" s="396"/>
    </row>
    <row r="154" spans="4:20" s="394" customFormat="1">
      <c r="D154" s="398"/>
      <c r="E154" s="398"/>
      <c r="F154" s="398"/>
      <c r="G154" s="398"/>
      <c r="H154" s="398"/>
      <c r="O154" s="231"/>
      <c r="P154" s="231"/>
      <c r="Q154" s="233"/>
      <c r="S154" s="516"/>
      <c r="T154" s="396"/>
    </row>
    <row r="155" spans="4:20" s="394" customFormat="1">
      <c r="D155" s="398"/>
      <c r="E155" s="398"/>
      <c r="F155" s="398"/>
      <c r="G155" s="398"/>
      <c r="H155" s="398"/>
      <c r="O155" s="231"/>
      <c r="P155" s="231"/>
      <c r="Q155" s="233"/>
      <c r="S155" s="516"/>
      <c r="T155" s="396"/>
    </row>
    <row r="156" spans="4:20" s="394" customFormat="1">
      <c r="D156" s="398"/>
      <c r="E156" s="398"/>
      <c r="F156" s="398"/>
      <c r="G156" s="398"/>
      <c r="H156" s="398"/>
      <c r="O156" s="231"/>
      <c r="P156" s="231"/>
      <c r="Q156" s="233"/>
      <c r="S156" s="516"/>
      <c r="T156" s="396"/>
    </row>
    <row r="157" spans="4:20" s="394" customFormat="1">
      <c r="D157" s="398"/>
      <c r="E157" s="398"/>
      <c r="F157" s="398"/>
      <c r="G157" s="398"/>
      <c r="H157" s="398"/>
      <c r="O157" s="231"/>
      <c r="P157" s="231"/>
      <c r="Q157" s="233"/>
      <c r="S157" s="516"/>
      <c r="T157" s="396"/>
    </row>
    <row r="158" spans="4:20" s="394" customFormat="1">
      <c r="D158" s="398"/>
      <c r="E158" s="398"/>
      <c r="F158" s="398"/>
      <c r="G158" s="398"/>
      <c r="H158" s="398"/>
      <c r="O158" s="231"/>
      <c r="P158" s="231"/>
      <c r="Q158" s="233"/>
      <c r="S158" s="516"/>
      <c r="T158" s="396"/>
    </row>
    <row r="159" spans="4:20" s="394" customFormat="1">
      <c r="D159" s="398"/>
      <c r="E159" s="398"/>
      <c r="F159" s="398"/>
      <c r="G159" s="398"/>
      <c r="H159" s="398"/>
      <c r="O159" s="231"/>
      <c r="P159" s="231"/>
      <c r="Q159" s="233"/>
      <c r="S159" s="516"/>
      <c r="T159" s="396"/>
    </row>
    <row r="160" spans="4:20" s="394" customFormat="1">
      <c r="D160" s="398"/>
      <c r="E160" s="398"/>
      <c r="F160" s="398"/>
      <c r="G160" s="398"/>
      <c r="H160" s="398"/>
      <c r="O160" s="231"/>
      <c r="P160" s="231"/>
      <c r="Q160" s="233"/>
      <c r="S160" s="516"/>
      <c r="T160" s="396"/>
    </row>
    <row r="161" spans="4:20" s="394" customFormat="1">
      <c r="D161" s="398"/>
      <c r="E161" s="398"/>
      <c r="F161" s="398"/>
      <c r="G161" s="398"/>
      <c r="H161" s="398"/>
      <c r="O161" s="231"/>
      <c r="P161" s="231"/>
      <c r="Q161" s="233"/>
      <c r="S161" s="516"/>
      <c r="T161" s="396"/>
    </row>
    <row r="162" spans="4:20" s="394" customFormat="1">
      <c r="D162" s="398"/>
      <c r="E162" s="398"/>
      <c r="F162" s="398"/>
      <c r="G162" s="398"/>
      <c r="H162" s="398"/>
      <c r="O162" s="231"/>
      <c r="P162" s="231"/>
      <c r="Q162" s="233"/>
      <c r="S162" s="516"/>
      <c r="T162" s="396"/>
    </row>
    <row r="163" spans="4:20" s="394" customFormat="1">
      <c r="D163" s="398"/>
      <c r="E163" s="398"/>
      <c r="F163" s="398"/>
      <c r="G163" s="398"/>
      <c r="H163" s="398"/>
      <c r="O163" s="231"/>
      <c r="P163" s="231"/>
      <c r="Q163" s="233"/>
      <c r="S163" s="516"/>
      <c r="T163" s="396"/>
    </row>
    <row r="164" spans="4:20" s="394" customFormat="1">
      <c r="D164" s="398"/>
      <c r="E164" s="398"/>
      <c r="F164" s="398"/>
      <c r="G164" s="398"/>
      <c r="H164" s="398"/>
      <c r="O164" s="231"/>
      <c r="P164" s="231"/>
      <c r="Q164" s="233"/>
      <c r="S164" s="516"/>
      <c r="T164" s="396"/>
    </row>
    <row r="165" spans="4:20" s="394" customFormat="1">
      <c r="D165" s="398"/>
      <c r="E165" s="398"/>
      <c r="F165" s="398"/>
      <c r="G165" s="398"/>
      <c r="H165" s="398"/>
      <c r="O165" s="231"/>
      <c r="P165" s="231"/>
      <c r="Q165" s="233"/>
      <c r="S165" s="516"/>
      <c r="T165" s="396"/>
    </row>
    <row r="166" spans="4:20" s="394" customFormat="1">
      <c r="D166" s="398"/>
      <c r="E166" s="398"/>
      <c r="F166" s="398"/>
      <c r="G166" s="398"/>
      <c r="H166" s="398"/>
      <c r="O166" s="231"/>
      <c r="P166" s="231"/>
      <c r="Q166" s="233"/>
      <c r="S166" s="516"/>
      <c r="T166" s="396"/>
    </row>
    <row r="167" spans="4:20" s="394" customFormat="1">
      <c r="D167" s="398"/>
      <c r="E167" s="398"/>
      <c r="F167" s="398"/>
      <c r="G167" s="398"/>
      <c r="H167" s="398"/>
      <c r="O167" s="231"/>
      <c r="P167" s="231"/>
      <c r="Q167" s="233"/>
      <c r="S167" s="516"/>
      <c r="T167" s="396"/>
    </row>
    <row r="168" spans="4:20" s="394" customFormat="1">
      <c r="D168" s="398"/>
      <c r="E168" s="398"/>
      <c r="F168" s="398"/>
      <c r="G168" s="398"/>
      <c r="H168" s="398"/>
      <c r="O168" s="231"/>
      <c r="P168" s="231"/>
      <c r="Q168" s="233"/>
      <c r="S168" s="516"/>
      <c r="T168" s="396"/>
    </row>
    <row r="169" spans="4:20" s="394" customFormat="1">
      <c r="D169" s="398"/>
      <c r="E169" s="398"/>
      <c r="F169" s="398"/>
      <c r="G169" s="398"/>
      <c r="H169" s="398"/>
      <c r="O169" s="231"/>
      <c r="P169" s="231"/>
      <c r="Q169" s="233"/>
      <c r="S169" s="516"/>
      <c r="T169" s="396"/>
    </row>
    <row r="170" spans="4:20" s="394" customFormat="1">
      <c r="D170" s="398"/>
      <c r="E170" s="398"/>
      <c r="F170" s="398"/>
      <c r="G170" s="398"/>
      <c r="H170" s="398"/>
      <c r="O170" s="231"/>
      <c r="P170" s="231"/>
      <c r="Q170" s="233"/>
      <c r="S170" s="516"/>
      <c r="T170" s="396"/>
    </row>
    <row r="171" spans="4:20" s="394" customFormat="1">
      <c r="D171" s="398"/>
      <c r="E171" s="398"/>
      <c r="F171" s="398"/>
      <c r="G171" s="398"/>
      <c r="H171" s="398"/>
      <c r="O171" s="231"/>
      <c r="P171" s="231"/>
      <c r="Q171" s="233"/>
      <c r="S171" s="516"/>
      <c r="T171" s="396"/>
    </row>
    <row r="172" spans="4:20" s="394" customFormat="1">
      <c r="D172" s="398"/>
      <c r="E172" s="398"/>
      <c r="F172" s="398"/>
      <c r="G172" s="398"/>
      <c r="H172" s="398"/>
      <c r="O172" s="231"/>
      <c r="P172" s="231"/>
      <c r="Q172" s="233"/>
      <c r="S172" s="516"/>
      <c r="T172" s="396"/>
    </row>
    <row r="173" spans="4:20" s="394" customFormat="1">
      <c r="D173" s="398"/>
      <c r="E173" s="398"/>
      <c r="F173" s="398"/>
      <c r="G173" s="398"/>
      <c r="H173" s="398"/>
      <c r="O173" s="231"/>
      <c r="P173" s="231"/>
      <c r="Q173" s="233"/>
      <c r="S173" s="516"/>
      <c r="T173" s="396"/>
    </row>
    <row r="174" spans="4:20" s="394" customFormat="1">
      <c r="D174" s="398"/>
      <c r="E174" s="398"/>
      <c r="F174" s="398"/>
      <c r="G174" s="398"/>
      <c r="H174" s="398"/>
      <c r="O174" s="231"/>
      <c r="P174" s="231"/>
      <c r="Q174" s="233"/>
      <c r="S174" s="516"/>
      <c r="T174" s="396"/>
    </row>
    <row r="175" spans="4:20" s="394" customFormat="1">
      <c r="D175" s="398"/>
      <c r="E175" s="398"/>
      <c r="F175" s="398"/>
      <c r="G175" s="398"/>
      <c r="H175" s="398"/>
      <c r="O175" s="231"/>
      <c r="P175" s="231"/>
      <c r="Q175" s="233"/>
      <c r="S175" s="516"/>
      <c r="T175" s="396"/>
    </row>
    <row r="176" spans="4:20" s="394" customFormat="1">
      <c r="D176" s="398"/>
      <c r="E176" s="398"/>
      <c r="F176" s="398"/>
      <c r="G176" s="398"/>
      <c r="H176" s="398"/>
      <c r="O176" s="231"/>
      <c r="P176" s="231"/>
      <c r="Q176" s="233"/>
      <c r="S176" s="516"/>
      <c r="T176" s="396"/>
    </row>
    <row r="177" spans="4:20" s="394" customFormat="1">
      <c r="D177" s="398"/>
      <c r="E177" s="398"/>
      <c r="F177" s="398"/>
      <c r="G177" s="398"/>
      <c r="H177" s="398"/>
      <c r="O177" s="231"/>
      <c r="P177" s="231"/>
      <c r="Q177" s="233"/>
      <c r="S177" s="516"/>
      <c r="T177" s="396"/>
    </row>
    <row r="178" spans="4:20" s="394" customFormat="1">
      <c r="D178" s="398"/>
      <c r="E178" s="398"/>
      <c r="F178" s="398"/>
      <c r="G178" s="398"/>
      <c r="H178" s="398"/>
      <c r="O178" s="231"/>
      <c r="P178" s="231"/>
      <c r="Q178" s="233"/>
      <c r="S178" s="516"/>
      <c r="T178" s="396"/>
    </row>
    <row r="179" spans="4:20" s="394" customFormat="1">
      <c r="D179" s="398"/>
      <c r="E179" s="398"/>
      <c r="F179" s="398"/>
      <c r="G179" s="398"/>
      <c r="H179" s="398"/>
      <c r="O179" s="231"/>
      <c r="P179" s="231"/>
      <c r="Q179" s="233"/>
      <c r="S179" s="516"/>
      <c r="T179" s="396"/>
    </row>
    <row r="180" spans="4:20" s="394" customFormat="1">
      <c r="D180" s="398"/>
      <c r="E180" s="398"/>
      <c r="F180" s="398"/>
      <c r="G180" s="398"/>
      <c r="H180" s="398"/>
      <c r="O180" s="231"/>
      <c r="P180" s="231"/>
      <c r="Q180" s="233"/>
      <c r="S180" s="516"/>
      <c r="T180" s="396"/>
    </row>
    <row r="181" spans="4:20" s="394" customFormat="1">
      <c r="D181" s="398"/>
      <c r="E181" s="398"/>
      <c r="F181" s="398"/>
      <c r="G181" s="398"/>
      <c r="H181" s="398"/>
      <c r="O181" s="231"/>
      <c r="P181" s="231"/>
      <c r="Q181" s="233"/>
      <c r="S181" s="516"/>
      <c r="T181" s="396"/>
    </row>
    <row r="182" spans="4:20" s="394" customFormat="1">
      <c r="D182" s="398"/>
      <c r="E182" s="398"/>
      <c r="F182" s="398"/>
      <c r="G182" s="398"/>
      <c r="H182" s="398"/>
      <c r="O182" s="231"/>
      <c r="P182" s="231"/>
      <c r="Q182" s="233"/>
      <c r="S182" s="516"/>
      <c r="T182" s="396"/>
    </row>
    <row r="183" spans="4:20" s="394" customFormat="1">
      <c r="D183" s="398"/>
      <c r="E183" s="398"/>
      <c r="F183" s="398"/>
      <c r="G183" s="398"/>
      <c r="H183" s="398"/>
      <c r="O183" s="231"/>
      <c r="P183" s="231"/>
      <c r="Q183" s="233"/>
      <c r="S183" s="516"/>
      <c r="T183" s="396"/>
    </row>
    <row r="184" spans="4:20" s="394" customFormat="1">
      <c r="D184" s="398"/>
      <c r="E184" s="398"/>
      <c r="F184" s="398"/>
      <c r="G184" s="398"/>
      <c r="H184" s="398"/>
      <c r="O184" s="231"/>
      <c r="P184" s="231"/>
      <c r="Q184" s="233"/>
      <c r="S184" s="516"/>
      <c r="T184" s="396"/>
    </row>
    <row r="185" spans="4:20" s="394" customFormat="1">
      <c r="D185" s="398"/>
      <c r="E185" s="398"/>
      <c r="F185" s="398"/>
      <c r="G185" s="398"/>
      <c r="H185" s="398"/>
      <c r="O185" s="231"/>
      <c r="P185" s="231"/>
      <c r="Q185" s="233"/>
      <c r="S185" s="516"/>
      <c r="T185" s="396"/>
    </row>
    <row r="186" spans="4:20" s="394" customFormat="1">
      <c r="D186" s="398"/>
      <c r="E186" s="398"/>
      <c r="F186" s="398"/>
      <c r="G186" s="398"/>
      <c r="H186" s="398"/>
      <c r="O186" s="231"/>
      <c r="P186" s="231"/>
      <c r="Q186" s="233"/>
      <c r="S186" s="516"/>
      <c r="T186" s="396"/>
    </row>
    <row r="187" spans="4:20" s="394" customFormat="1">
      <c r="D187" s="398"/>
      <c r="E187" s="398"/>
      <c r="F187" s="398"/>
      <c r="G187" s="398"/>
      <c r="H187" s="398"/>
      <c r="O187" s="231"/>
      <c r="P187" s="231"/>
      <c r="Q187" s="233"/>
      <c r="S187" s="516"/>
      <c r="T187" s="396"/>
    </row>
    <row r="188" spans="4:20" s="394" customFormat="1">
      <c r="D188" s="398"/>
      <c r="E188" s="398"/>
      <c r="F188" s="398"/>
      <c r="G188" s="398"/>
      <c r="H188" s="398"/>
      <c r="O188" s="231"/>
      <c r="P188" s="231"/>
      <c r="Q188" s="233"/>
      <c r="S188" s="516"/>
      <c r="T188" s="396"/>
    </row>
    <row r="189" spans="4:20" s="394" customFormat="1">
      <c r="D189" s="398"/>
      <c r="E189" s="398"/>
      <c r="F189" s="398"/>
      <c r="G189" s="398"/>
      <c r="H189" s="398"/>
      <c r="O189" s="231"/>
      <c r="P189" s="231"/>
      <c r="Q189" s="233"/>
      <c r="S189" s="516"/>
      <c r="T189" s="396"/>
    </row>
    <row r="190" spans="4:20" s="394" customFormat="1">
      <c r="D190" s="398"/>
      <c r="E190" s="398"/>
      <c r="F190" s="398"/>
      <c r="G190" s="398"/>
      <c r="H190" s="398"/>
      <c r="O190" s="231"/>
      <c r="P190" s="231"/>
      <c r="Q190" s="233"/>
      <c r="S190" s="516"/>
      <c r="T190" s="396"/>
    </row>
    <row r="191" spans="4:20" s="394" customFormat="1">
      <c r="D191" s="398"/>
      <c r="E191" s="398"/>
      <c r="F191" s="398"/>
      <c r="G191" s="398"/>
      <c r="H191" s="398"/>
      <c r="O191" s="231"/>
      <c r="P191" s="231"/>
      <c r="Q191" s="233"/>
      <c r="S191" s="516"/>
      <c r="T191" s="396"/>
    </row>
    <row r="192" spans="4:20" s="394" customFormat="1">
      <c r="D192" s="398"/>
      <c r="E192" s="398"/>
      <c r="F192" s="398"/>
      <c r="G192" s="398"/>
      <c r="H192" s="398"/>
      <c r="O192" s="231"/>
      <c r="P192" s="231"/>
      <c r="Q192" s="233"/>
      <c r="S192" s="516"/>
      <c r="T192" s="396"/>
    </row>
    <row r="193" spans="4:20" s="394" customFormat="1">
      <c r="D193" s="398"/>
      <c r="E193" s="398"/>
      <c r="F193" s="398"/>
      <c r="G193" s="398"/>
      <c r="H193" s="398"/>
      <c r="O193" s="231"/>
      <c r="P193" s="231"/>
      <c r="Q193" s="233"/>
      <c r="S193" s="516"/>
      <c r="T193" s="396"/>
    </row>
    <row r="194" spans="4:20" s="394" customFormat="1">
      <c r="D194" s="398"/>
      <c r="E194" s="398"/>
      <c r="F194" s="398"/>
      <c r="G194" s="398"/>
      <c r="H194" s="398"/>
      <c r="O194" s="231"/>
      <c r="P194" s="231"/>
      <c r="Q194" s="233"/>
      <c r="S194" s="516"/>
      <c r="T194" s="396"/>
    </row>
    <row r="195" spans="4:20" s="394" customFormat="1">
      <c r="D195" s="398"/>
      <c r="E195" s="398"/>
      <c r="F195" s="398"/>
      <c r="G195" s="398"/>
      <c r="H195" s="398"/>
      <c r="O195" s="231"/>
      <c r="P195" s="231"/>
      <c r="Q195" s="233"/>
      <c r="S195" s="516"/>
      <c r="T195" s="396"/>
    </row>
    <row r="196" spans="4:20" s="394" customFormat="1">
      <c r="D196" s="398"/>
      <c r="E196" s="398"/>
      <c r="F196" s="398"/>
      <c r="G196" s="398"/>
      <c r="H196" s="398"/>
      <c r="O196" s="231"/>
      <c r="P196" s="231"/>
      <c r="Q196" s="233"/>
      <c r="S196" s="516"/>
      <c r="T196" s="396"/>
    </row>
    <row r="197" spans="4:20" s="394" customFormat="1">
      <c r="D197" s="398"/>
      <c r="E197" s="398"/>
      <c r="F197" s="398"/>
      <c r="G197" s="398"/>
      <c r="H197" s="398"/>
      <c r="O197" s="231"/>
      <c r="P197" s="231"/>
      <c r="Q197" s="233"/>
      <c r="S197" s="516"/>
      <c r="T197" s="396"/>
    </row>
    <row r="198" spans="4:20" s="394" customFormat="1">
      <c r="D198" s="398"/>
      <c r="E198" s="398"/>
      <c r="F198" s="398"/>
      <c r="G198" s="398"/>
      <c r="H198" s="398"/>
      <c r="O198" s="231"/>
      <c r="P198" s="231"/>
      <c r="Q198" s="233"/>
      <c r="S198" s="516"/>
      <c r="T198" s="396"/>
    </row>
    <row r="199" spans="4:20" s="394" customFormat="1">
      <c r="D199" s="398"/>
      <c r="E199" s="398"/>
      <c r="F199" s="398"/>
      <c r="G199" s="398"/>
      <c r="H199" s="398"/>
      <c r="O199" s="231"/>
      <c r="P199" s="231"/>
      <c r="Q199" s="233"/>
      <c r="S199" s="516"/>
      <c r="T199" s="396"/>
    </row>
    <row r="200" spans="4:20" s="394" customFormat="1">
      <c r="D200" s="398"/>
      <c r="E200" s="398"/>
      <c r="F200" s="398"/>
      <c r="G200" s="398"/>
      <c r="H200" s="398"/>
      <c r="O200" s="231"/>
      <c r="P200" s="231"/>
      <c r="Q200" s="233"/>
      <c r="S200" s="516"/>
      <c r="T200" s="396"/>
    </row>
    <row r="201" spans="4:20" s="394" customFormat="1">
      <c r="D201" s="398"/>
      <c r="E201" s="398"/>
      <c r="F201" s="398"/>
      <c r="G201" s="398"/>
      <c r="H201" s="398"/>
      <c r="O201" s="231"/>
      <c r="P201" s="231"/>
      <c r="Q201" s="233"/>
      <c r="S201" s="516"/>
      <c r="T201" s="396"/>
    </row>
    <row r="202" spans="4:20" s="394" customFormat="1">
      <c r="D202" s="398"/>
      <c r="E202" s="398"/>
      <c r="F202" s="398"/>
      <c r="G202" s="398"/>
      <c r="H202" s="398"/>
      <c r="O202" s="231"/>
      <c r="P202" s="231"/>
      <c r="Q202" s="233"/>
      <c r="S202" s="516"/>
      <c r="T202" s="396"/>
    </row>
    <row r="203" spans="4:20" s="394" customFormat="1">
      <c r="D203" s="398"/>
      <c r="E203" s="398"/>
      <c r="F203" s="398"/>
      <c r="G203" s="398"/>
      <c r="H203" s="398"/>
      <c r="O203" s="231"/>
      <c r="P203" s="231"/>
      <c r="Q203" s="233"/>
      <c r="S203" s="516"/>
      <c r="T203" s="396"/>
    </row>
    <row r="204" spans="4:20" s="394" customFormat="1">
      <c r="D204" s="398"/>
      <c r="E204" s="398"/>
      <c r="F204" s="398"/>
      <c r="G204" s="398"/>
      <c r="H204" s="398"/>
      <c r="O204" s="231"/>
      <c r="P204" s="231"/>
      <c r="Q204" s="233"/>
      <c r="S204" s="516"/>
      <c r="T204" s="396"/>
    </row>
    <row r="205" spans="4:20" s="394" customFormat="1">
      <c r="D205" s="398"/>
      <c r="E205" s="398"/>
      <c r="F205" s="398"/>
      <c r="G205" s="398"/>
      <c r="H205" s="398"/>
      <c r="O205" s="231"/>
      <c r="P205" s="231"/>
      <c r="Q205" s="233"/>
      <c r="S205" s="516"/>
      <c r="T205" s="396"/>
    </row>
    <row r="206" spans="4:20" s="394" customFormat="1">
      <c r="D206" s="398"/>
      <c r="E206" s="398"/>
      <c r="F206" s="398"/>
      <c r="G206" s="398"/>
      <c r="H206" s="398"/>
      <c r="O206" s="231"/>
      <c r="P206" s="231"/>
      <c r="Q206" s="233"/>
      <c r="S206" s="516"/>
      <c r="T206" s="396"/>
    </row>
    <row r="207" spans="4:20" s="394" customFormat="1">
      <c r="D207" s="398"/>
      <c r="E207" s="398"/>
      <c r="F207" s="398"/>
      <c r="G207" s="398"/>
      <c r="H207" s="398"/>
      <c r="O207" s="231"/>
      <c r="P207" s="231"/>
      <c r="Q207" s="233"/>
      <c r="S207" s="516"/>
      <c r="T207" s="396"/>
    </row>
    <row r="208" spans="4:20" s="394" customFormat="1">
      <c r="D208" s="398"/>
      <c r="E208" s="398"/>
      <c r="F208" s="398"/>
      <c r="G208" s="398"/>
      <c r="H208" s="398"/>
      <c r="O208" s="231"/>
      <c r="P208" s="231"/>
      <c r="Q208" s="233"/>
      <c r="S208" s="516"/>
      <c r="T208" s="396"/>
    </row>
    <row r="209" spans="4:20" s="394" customFormat="1">
      <c r="D209" s="398"/>
      <c r="E209" s="398"/>
      <c r="F209" s="398"/>
      <c r="G209" s="398"/>
      <c r="H209" s="398"/>
      <c r="O209" s="231"/>
      <c r="P209" s="231"/>
      <c r="Q209" s="233"/>
      <c r="S209" s="516"/>
      <c r="T209" s="396"/>
    </row>
    <row r="210" spans="4:20" s="394" customFormat="1">
      <c r="D210" s="398"/>
      <c r="E210" s="398"/>
      <c r="F210" s="398"/>
      <c r="G210" s="398"/>
      <c r="H210" s="398"/>
      <c r="O210" s="231"/>
      <c r="P210" s="231"/>
      <c r="Q210" s="233"/>
      <c r="S210" s="516"/>
      <c r="T210" s="396"/>
    </row>
    <row r="211" spans="4:20" s="394" customFormat="1">
      <c r="D211" s="398"/>
      <c r="E211" s="398"/>
      <c r="F211" s="398"/>
      <c r="G211" s="398"/>
      <c r="H211" s="398"/>
      <c r="O211" s="231"/>
      <c r="P211" s="231"/>
      <c r="Q211" s="233"/>
      <c r="S211" s="516"/>
      <c r="T211" s="396"/>
    </row>
    <row r="212" spans="4:20" s="394" customFormat="1">
      <c r="D212" s="398"/>
      <c r="E212" s="398"/>
      <c r="F212" s="398"/>
      <c r="G212" s="398"/>
      <c r="H212" s="398"/>
      <c r="O212" s="231"/>
      <c r="P212" s="231"/>
      <c r="Q212" s="233"/>
      <c r="S212" s="516"/>
      <c r="T212" s="396"/>
    </row>
    <row r="213" spans="4:20" s="394" customFormat="1">
      <c r="D213" s="398"/>
      <c r="E213" s="398"/>
      <c r="F213" s="398"/>
      <c r="G213" s="398"/>
      <c r="H213" s="398"/>
      <c r="O213" s="231"/>
      <c r="P213" s="231"/>
      <c r="Q213" s="233"/>
      <c r="S213" s="516"/>
      <c r="T213" s="396"/>
    </row>
    <row r="214" spans="4:20" s="394" customFormat="1">
      <c r="D214" s="398"/>
      <c r="E214" s="398"/>
      <c r="F214" s="398"/>
      <c r="G214" s="398"/>
      <c r="H214" s="398"/>
      <c r="O214" s="231"/>
      <c r="P214" s="231"/>
      <c r="Q214" s="233"/>
      <c r="S214" s="516"/>
      <c r="T214" s="396"/>
    </row>
    <row r="215" spans="4:20" s="394" customFormat="1">
      <c r="D215" s="398"/>
      <c r="E215" s="398"/>
      <c r="F215" s="398"/>
      <c r="G215" s="398"/>
      <c r="H215" s="398"/>
      <c r="O215" s="231"/>
      <c r="P215" s="231"/>
      <c r="Q215" s="233"/>
      <c r="S215" s="516"/>
      <c r="T215" s="396"/>
    </row>
    <row r="216" spans="4:20" s="394" customFormat="1">
      <c r="D216" s="398"/>
      <c r="E216" s="398"/>
      <c r="F216" s="398"/>
      <c r="G216" s="398"/>
      <c r="H216" s="398"/>
      <c r="O216" s="231"/>
      <c r="P216" s="231"/>
      <c r="Q216" s="233"/>
      <c r="S216" s="516"/>
      <c r="T216" s="396"/>
    </row>
    <row r="217" spans="4:20" s="394" customFormat="1">
      <c r="D217" s="398"/>
      <c r="E217" s="398"/>
      <c r="F217" s="398"/>
      <c r="G217" s="398"/>
      <c r="H217" s="398"/>
      <c r="O217" s="231"/>
      <c r="P217" s="231"/>
      <c r="Q217" s="233"/>
      <c r="S217" s="516"/>
      <c r="T217" s="396"/>
    </row>
    <row r="218" spans="4:20" s="394" customFormat="1">
      <c r="D218" s="398"/>
      <c r="E218" s="398"/>
      <c r="F218" s="398"/>
      <c r="G218" s="398"/>
      <c r="H218" s="398"/>
      <c r="O218" s="231"/>
      <c r="P218" s="231"/>
      <c r="Q218" s="233"/>
      <c r="S218" s="516"/>
      <c r="T218" s="396"/>
    </row>
    <row r="219" spans="4:20" s="394" customFormat="1">
      <c r="D219" s="398"/>
      <c r="E219" s="398"/>
      <c r="F219" s="398"/>
      <c r="G219" s="398"/>
      <c r="H219" s="398"/>
      <c r="O219" s="231"/>
      <c r="P219" s="231"/>
      <c r="Q219" s="233"/>
      <c r="S219" s="516"/>
      <c r="T219" s="396"/>
    </row>
    <row r="220" spans="4:20" s="394" customFormat="1">
      <c r="D220" s="398"/>
      <c r="E220" s="398"/>
      <c r="F220" s="398"/>
      <c r="G220" s="398"/>
      <c r="H220" s="398"/>
      <c r="O220" s="231"/>
      <c r="P220" s="231"/>
      <c r="Q220" s="233"/>
      <c r="S220" s="516"/>
      <c r="T220" s="396"/>
    </row>
    <row r="221" spans="4:20" s="394" customFormat="1">
      <c r="D221" s="398"/>
      <c r="E221" s="398"/>
      <c r="F221" s="398"/>
      <c r="G221" s="398"/>
      <c r="H221" s="398"/>
      <c r="O221" s="231"/>
      <c r="P221" s="231"/>
      <c r="Q221" s="233"/>
      <c r="S221" s="516"/>
      <c r="T221" s="396"/>
    </row>
    <row r="222" spans="4:20" s="394" customFormat="1">
      <c r="D222" s="398"/>
      <c r="E222" s="398"/>
      <c r="F222" s="398"/>
      <c r="G222" s="398"/>
      <c r="H222" s="398"/>
      <c r="O222" s="231"/>
      <c r="P222" s="231"/>
      <c r="Q222" s="233"/>
      <c r="S222" s="516"/>
      <c r="T222" s="396"/>
    </row>
    <row r="223" spans="4:20" s="394" customFormat="1">
      <c r="D223" s="398"/>
      <c r="E223" s="398"/>
      <c r="F223" s="398"/>
      <c r="G223" s="398"/>
      <c r="H223" s="398"/>
      <c r="O223" s="231"/>
      <c r="P223" s="231"/>
      <c r="Q223" s="233"/>
      <c r="S223" s="516"/>
      <c r="T223" s="396"/>
    </row>
    <row r="224" spans="4:20" s="394" customFormat="1">
      <c r="D224" s="398"/>
      <c r="E224" s="398"/>
      <c r="F224" s="398"/>
      <c r="G224" s="398"/>
      <c r="H224" s="398"/>
      <c r="O224" s="231"/>
      <c r="P224" s="231"/>
      <c r="Q224" s="233"/>
      <c r="S224" s="516"/>
      <c r="T224" s="396"/>
    </row>
    <row r="225" spans="4:20" s="394" customFormat="1">
      <c r="D225" s="398"/>
      <c r="E225" s="398"/>
      <c r="F225" s="398"/>
      <c r="G225" s="398"/>
      <c r="H225" s="398"/>
      <c r="O225" s="231"/>
      <c r="P225" s="231"/>
      <c r="Q225" s="233"/>
      <c r="S225" s="516"/>
      <c r="T225" s="396"/>
    </row>
    <row r="226" spans="4:20" s="394" customFormat="1">
      <c r="D226" s="398"/>
      <c r="E226" s="398"/>
      <c r="F226" s="398"/>
      <c r="G226" s="398"/>
      <c r="H226" s="398"/>
      <c r="O226" s="231"/>
      <c r="P226" s="231"/>
      <c r="Q226" s="233"/>
      <c r="S226" s="516"/>
      <c r="T226" s="396"/>
    </row>
    <row r="227" spans="4:20" s="394" customFormat="1">
      <c r="D227" s="398"/>
      <c r="E227" s="398"/>
      <c r="F227" s="398"/>
      <c r="G227" s="398"/>
      <c r="H227" s="398"/>
      <c r="O227" s="231"/>
      <c r="P227" s="231"/>
      <c r="Q227" s="233"/>
      <c r="S227" s="516"/>
      <c r="T227" s="396"/>
    </row>
    <row r="228" spans="4:20" s="394" customFormat="1">
      <c r="D228" s="398"/>
      <c r="E228" s="398"/>
      <c r="F228" s="398"/>
      <c r="G228" s="398"/>
      <c r="H228" s="398"/>
      <c r="O228" s="231"/>
      <c r="P228" s="231"/>
      <c r="Q228" s="233"/>
      <c r="S228" s="516"/>
      <c r="T228" s="396"/>
    </row>
    <row r="229" spans="4:20" s="394" customFormat="1">
      <c r="D229" s="398"/>
      <c r="E229" s="398"/>
      <c r="F229" s="398"/>
      <c r="G229" s="398"/>
      <c r="H229" s="398"/>
      <c r="O229" s="231"/>
      <c r="P229" s="231"/>
      <c r="Q229" s="233"/>
      <c r="S229" s="516"/>
      <c r="T229" s="396"/>
    </row>
    <row r="230" spans="4:20" s="394" customFormat="1">
      <c r="D230" s="398"/>
      <c r="E230" s="398"/>
      <c r="F230" s="398"/>
      <c r="G230" s="398"/>
      <c r="H230" s="398"/>
      <c r="O230" s="231"/>
      <c r="P230" s="231"/>
      <c r="Q230" s="233"/>
      <c r="S230" s="516"/>
      <c r="T230" s="396"/>
    </row>
    <row r="231" spans="4:20" s="394" customFormat="1">
      <c r="D231" s="398"/>
      <c r="E231" s="398"/>
      <c r="F231" s="398"/>
      <c r="G231" s="398"/>
      <c r="H231" s="398"/>
      <c r="O231" s="231"/>
      <c r="P231" s="231"/>
      <c r="Q231" s="233"/>
      <c r="S231" s="516"/>
      <c r="T231" s="396"/>
    </row>
    <row r="232" spans="4:20" s="394" customFormat="1">
      <c r="D232" s="398"/>
      <c r="E232" s="398"/>
      <c r="F232" s="398"/>
      <c r="G232" s="398"/>
      <c r="H232" s="398"/>
      <c r="O232" s="231"/>
      <c r="P232" s="231"/>
      <c r="Q232" s="233"/>
      <c r="S232" s="516"/>
      <c r="T232" s="396"/>
    </row>
    <row r="233" spans="4:20" s="394" customFormat="1">
      <c r="D233" s="398"/>
      <c r="E233" s="398"/>
      <c r="F233" s="398"/>
      <c r="G233" s="398"/>
      <c r="H233" s="398"/>
      <c r="O233" s="231"/>
      <c r="P233" s="231"/>
      <c r="Q233" s="233"/>
      <c r="S233" s="516"/>
      <c r="T233" s="396"/>
    </row>
    <row r="234" spans="4:20" s="394" customFormat="1">
      <c r="D234" s="398"/>
      <c r="E234" s="398"/>
      <c r="F234" s="398"/>
      <c r="G234" s="398"/>
      <c r="H234" s="398"/>
      <c r="O234" s="231"/>
      <c r="P234" s="231"/>
      <c r="Q234" s="233"/>
      <c r="S234" s="516"/>
      <c r="T234" s="396"/>
    </row>
    <row r="235" spans="4:20" s="394" customFormat="1">
      <c r="D235" s="398"/>
      <c r="E235" s="398"/>
      <c r="F235" s="398"/>
      <c r="G235" s="398"/>
      <c r="H235" s="398"/>
      <c r="O235" s="231"/>
      <c r="P235" s="231"/>
      <c r="Q235" s="233"/>
      <c r="S235" s="516"/>
      <c r="T235" s="396"/>
    </row>
    <row r="236" spans="4:20" s="394" customFormat="1">
      <c r="D236" s="398"/>
      <c r="E236" s="398"/>
      <c r="F236" s="398"/>
      <c r="G236" s="398"/>
      <c r="H236" s="398"/>
      <c r="O236" s="231"/>
      <c r="P236" s="231"/>
      <c r="Q236" s="233"/>
      <c r="S236" s="516"/>
      <c r="T236" s="396"/>
    </row>
    <row r="237" spans="4:20" s="394" customFormat="1">
      <c r="D237" s="398"/>
      <c r="E237" s="398"/>
      <c r="F237" s="398"/>
      <c r="G237" s="398"/>
      <c r="H237" s="398"/>
      <c r="O237" s="231"/>
      <c r="P237" s="231"/>
      <c r="Q237" s="233"/>
      <c r="S237" s="516"/>
      <c r="T237" s="396"/>
    </row>
    <row r="238" spans="4:20" s="394" customFormat="1">
      <c r="D238" s="398"/>
      <c r="E238" s="398"/>
      <c r="F238" s="398"/>
      <c r="G238" s="398"/>
      <c r="H238" s="398"/>
      <c r="O238" s="231"/>
      <c r="P238" s="231"/>
      <c r="Q238" s="233"/>
      <c r="S238" s="516"/>
      <c r="T238" s="396"/>
    </row>
    <row r="239" spans="4:20" s="394" customFormat="1">
      <c r="D239" s="398"/>
      <c r="E239" s="398"/>
      <c r="F239" s="398"/>
      <c r="G239" s="398"/>
      <c r="H239" s="398"/>
      <c r="O239" s="231"/>
      <c r="P239" s="231"/>
      <c r="Q239" s="233"/>
      <c r="S239" s="516"/>
      <c r="T239" s="396"/>
    </row>
    <row r="240" spans="4:20" s="394" customFormat="1">
      <c r="D240" s="398"/>
      <c r="E240" s="398"/>
      <c r="F240" s="398"/>
      <c r="G240" s="398"/>
      <c r="H240" s="398"/>
      <c r="O240" s="231"/>
      <c r="P240" s="231"/>
      <c r="Q240" s="233"/>
      <c r="S240" s="516"/>
      <c r="T240" s="396"/>
    </row>
    <row r="241" spans="4:20" s="394" customFormat="1">
      <c r="D241" s="398"/>
      <c r="E241" s="398"/>
      <c r="F241" s="398"/>
      <c r="G241" s="398"/>
      <c r="H241" s="398"/>
      <c r="O241" s="231"/>
      <c r="P241" s="231"/>
      <c r="Q241" s="233"/>
      <c r="S241" s="516"/>
      <c r="T241" s="396"/>
    </row>
    <row r="242" spans="4:20" s="394" customFormat="1">
      <c r="D242" s="398"/>
      <c r="E242" s="398"/>
      <c r="F242" s="398"/>
      <c r="G242" s="398"/>
      <c r="H242" s="398"/>
      <c r="O242" s="231"/>
      <c r="P242" s="231"/>
      <c r="Q242" s="233"/>
      <c r="S242" s="516"/>
      <c r="T242" s="396"/>
    </row>
    <row r="243" spans="4:20" s="394" customFormat="1">
      <c r="D243" s="398"/>
      <c r="E243" s="398"/>
      <c r="F243" s="398"/>
      <c r="G243" s="398"/>
      <c r="H243" s="398"/>
      <c r="O243" s="231"/>
      <c r="P243" s="231"/>
      <c r="Q243" s="233"/>
      <c r="S243" s="516"/>
      <c r="T243" s="396"/>
    </row>
    <row r="244" spans="4:20" s="394" customFormat="1">
      <c r="D244" s="398"/>
      <c r="E244" s="398"/>
      <c r="F244" s="398"/>
      <c r="G244" s="398"/>
      <c r="H244" s="398"/>
      <c r="O244" s="231"/>
      <c r="P244" s="231"/>
      <c r="Q244" s="233"/>
      <c r="S244" s="516"/>
      <c r="T244" s="396"/>
    </row>
    <row r="245" spans="4:20" s="394" customFormat="1">
      <c r="D245" s="398"/>
      <c r="E245" s="398"/>
      <c r="F245" s="398"/>
      <c r="G245" s="398"/>
      <c r="H245" s="398"/>
      <c r="O245" s="231"/>
      <c r="P245" s="231"/>
      <c r="Q245" s="233"/>
      <c r="S245" s="516"/>
      <c r="T245" s="396"/>
    </row>
    <row r="246" spans="4:20" s="394" customFormat="1">
      <c r="D246" s="398"/>
      <c r="E246" s="398"/>
      <c r="F246" s="398"/>
      <c r="G246" s="398"/>
      <c r="H246" s="398"/>
      <c r="O246" s="231"/>
      <c r="P246" s="231"/>
      <c r="Q246" s="233"/>
      <c r="S246" s="516"/>
      <c r="T246" s="396"/>
    </row>
    <row r="247" spans="4:20" s="394" customFormat="1">
      <c r="D247" s="398"/>
      <c r="E247" s="398"/>
      <c r="F247" s="398"/>
      <c r="G247" s="398"/>
      <c r="H247" s="398"/>
      <c r="O247" s="231"/>
      <c r="P247" s="231"/>
      <c r="Q247" s="233"/>
      <c r="S247" s="516"/>
      <c r="T247" s="396"/>
    </row>
    <row r="248" spans="4:20" s="394" customFormat="1">
      <c r="D248" s="398"/>
      <c r="E248" s="398"/>
      <c r="F248" s="398"/>
      <c r="G248" s="398"/>
      <c r="H248" s="398"/>
      <c r="O248" s="231"/>
      <c r="P248" s="231"/>
      <c r="Q248" s="233"/>
      <c r="S248" s="516"/>
      <c r="T248" s="396"/>
    </row>
    <row r="249" spans="4:20" s="394" customFormat="1">
      <c r="D249" s="398"/>
      <c r="E249" s="398"/>
      <c r="F249" s="398"/>
      <c r="G249" s="398"/>
      <c r="H249" s="398"/>
      <c r="O249" s="231"/>
      <c r="P249" s="231"/>
      <c r="Q249" s="233"/>
      <c r="S249" s="516"/>
      <c r="T249" s="396"/>
    </row>
    <row r="250" spans="4:20" s="394" customFormat="1">
      <c r="D250" s="398"/>
      <c r="E250" s="398"/>
      <c r="F250" s="398"/>
      <c r="G250" s="398"/>
      <c r="H250" s="398"/>
      <c r="O250" s="231"/>
      <c r="P250" s="231"/>
      <c r="Q250" s="233"/>
      <c r="S250" s="516"/>
      <c r="T250" s="396"/>
    </row>
    <row r="251" spans="4:20" s="394" customFormat="1">
      <c r="D251" s="398"/>
      <c r="E251" s="398"/>
      <c r="F251" s="398"/>
      <c r="G251" s="398"/>
      <c r="H251" s="398"/>
      <c r="O251" s="231"/>
      <c r="P251" s="231"/>
      <c r="Q251" s="233"/>
      <c r="S251" s="516"/>
      <c r="T251" s="396"/>
    </row>
    <row r="252" spans="4:20" s="394" customFormat="1">
      <c r="D252" s="398"/>
      <c r="E252" s="398"/>
      <c r="F252" s="398"/>
      <c r="G252" s="398"/>
      <c r="H252" s="398"/>
      <c r="O252" s="231"/>
      <c r="P252" s="231"/>
      <c r="Q252" s="233"/>
      <c r="S252" s="516"/>
      <c r="T252" s="396"/>
    </row>
    <row r="253" spans="4:20" s="394" customFormat="1">
      <c r="D253" s="398"/>
      <c r="E253" s="398"/>
      <c r="F253" s="398"/>
      <c r="G253" s="398"/>
      <c r="H253" s="398"/>
      <c r="O253" s="231"/>
      <c r="P253" s="231"/>
      <c r="Q253" s="233"/>
      <c r="S253" s="516"/>
      <c r="T253" s="396"/>
    </row>
    <row r="254" spans="4:20" s="394" customFormat="1">
      <c r="D254" s="398"/>
      <c r="E254" s="398"/>
      <c r="F254" s="398"/>
      <c r="G254" s="398"/>
      <c r="H254" s="398"/>
      <c r="O254" s="231"/>
      <c r="P254" s="231"/>
      <c r="Q254" s="233"/>
      <c r="S254" s="516"/>
      <c r="T254" s="396"/>
    </row>
    <row r="255" spans="4:20" s="394" customFormat="1">
      <c r="D255" s="398"/>
      <c r="E255" s="398"/>
      <c r="F255" s="398"/>
      <c r="G255" s="398"/>
      <c r="H255" s="398"/>
      <c r="O255" s="231"/>
      <c r="P255" s="231"/>
      <c r="Q255" s="233"/>
      <c r="S255" s="516"/>
      <c r="T255" s="396"/>
    </row>
    <row r="256" spans="4:20" s="394" customFormat="1">
      <c r="D256" s="398"/>
      <c r="E256" s="398"/>
      <c r="F256" s="398"/>
      <c r="G256" s="398"/>
      <c r="H256" s="398"/>
      <c r="O256" s="231"/>
      <c r="P256" s="231"/>
      <c r="Q256" s="233"/>
      <c r="S256" s="516"/>
      <c r="T256" s="396"/>
    </row>
    <row r="257" spans="4:20" s="394" customFormat="1">
      <c r="D257" s="398"/>
      <c r="E257" s="398"/>
      <c r="F257" s="398"/>
      <c r="G257" s="398"/>
      <c r="H257" s="398"/>
      <c r="O257" s="231"/>
      <c r="P257" s="231"/>
      <c r="Q257" s="233"/>
      <c r="S257" s="516"/>
      <c r="T257" s="396"/>
    </row>
    <row r="258" spans="4:20" s="394" customFormat="1">
      <c r="D258" s="398"/>
      <c r="E258" s="398"/>
      <c r="F258" s="398"/>
      <c r="G258" s="398"/>
      <c r="H258" s="398"/>
      <c r="O258" s="231"/>
      <c r="P258" s="231"/>
      <c r="Q258" s="233"/>
      <c r="S258" s="516"/>
      <c r="T258" s="396"/>
    </row>
    <row r="259" spans="4:20" s="394" customFormat="1">
      <c r="D259" s="398"/>
      <c r="E259" s="398"/>
      <c r="F259" s="398"/>
      <c r="G259" s="398"/>
      <c r="H259" s="398"/>
      <c r="O259" s="231"/>
      <c r="P259" s="231"/>
      <c r="Q259" s="233"/>
      <c r="S259" s="516"/>
      <c r="T259" s="396"/>
    </row>
    <row r="260" spans="4:20" s="394" customFormat="1">
      <c r="D260" s="398"/>
      <c r="E260" s="398"/>
      <c r="F260" s="398"/>
      <c r="G260" s="398"/>
      <c r="H260" s="398"/>
      <c r="O260" s="231"/>
      <c r="P260" s="231"/>
      <c r="Q260" s="233"/>
      <c r="S260" s="516"/>
      <c r="T260" s="396"/>
    </row>
    <row r="261" spans="4:20" s="394" customFormat="1">
      <c r="D261" s="398"/>
      <c r="E261" s="398"/>
      <c r="F261" s="398"/>
      <c r="G261" s="398"/>
      <c r="H261" s="398"/>
      <c r="O261" s="231"/>
      <c r="P261" s="231"/>
      <c r="Q261" s="233"/>
      <c r="S261" s="516"/>
      <c r="T261" s="396"/>
    </row>
    <row r="262" spans="4:20" s="394" customFormat="1">
      <c r="D262" s="398"/>
      <c r="E262" s="398"/>
      <c r="F262" s="398"/>
      <c r="G262" s="398"/>
      <c r="H262" s="398"/>
      <c r="O262" s="231"/>
      <c r="P262" s="231"/>
      <c r="Q262" s="233"/>
      <c r="S262" s="516"/>
      <c r="T262" s="396"/>
    </row>
    <row r="263" spans="4:20" s="394" customFormat="1">
      <c r="D263" s="398"/>
      <c r="E263" s="398"/>
      <c r="F263" s="398"/>
      <c r="G263" s="398"/>
      <c r="H263" s="398"/>
      <c r="O263" s="231"/>
      <c r="P263" s="231"/>
      <c r="Q263" s="233"/>
      <c r="S263" s="516"/>
      <c r="T263" s="396"/>
    </row>
    <row r="264" spans="4:20" s="394" customFormat="1">
      <c r="D264" s="398"/>
      <c r="E264" s="398"/>
      <c r="F264" s="398"/>
      <c r="G264" s="398"/>
      <c r="H264" s="398"/>
      <c r="O264" s="231"/>
      <c r="P264" s="231"/>
      <c r="Q264" s="233"/>
      <c r="S264" s="516"/>
      <c r="T264" s="396"/>
    </row>
    <row r="265" spans="4:20" s="394" customFormat="1">
      <c r="D265" s="398"/>
      <c r="E265" s="398"/>
      <c r="F265" s="398"/>
      <c r="G265" s="398"/>
      <c r="H265" s="398"/>
      <c r="O265" s="231"/>
      <c r="P265" s="231"/>
      <c r="Q265" s="233"/>
      <c r="S265" s="516"/>
      <c r="T265" s="396"/>
    </row>
    <row r="266" spans="4:20" s="394" customFormat="1">
      <c r="D266" s="398"/>
      <c r="E266" s="398"/>
      <c r="F266" s="398"/>
      <c r="G266" s="398"/>
      <c r="H266" s="398"/>
      <c r="O266" s="231"/>
      <c r="P266" s="231"/>
      <c r="Q266" s="233"/>
      <c r="S266" s="516"/>
      <c r="T266" s="396"/>
    </row>
    <row r="267" spans="4:20" s="394" customFormat="1">
      <c r="D267" s="398"/>
      <c r="E267" s="398"/>
      <c r="F267" s="398"/>
      <c r="G267" s="398"/>
      <c r="H267" s="398"/>
      <c r="O267" s="231"/>
      <c r="P267" s="231"/>
      <c r="Q267" s="233"/>
      <c r="S267" s="516"/>
      <c r="T267" s="396"/>
    </row>
    <row r="268" spans="4:20" s="394" customFormat="1">
      <c r="D268" s="398"/>
      <c r="E268" s="398"/>
      <c r="F268" s="398"/>
      <c r="G268" s="398"/>
      <c r="H268" s="398"/>
      <c r="O268" s="231"/>
      <c r="P268" s="231"/>
      <c r="Q268" s="233"/>
      <c r="S268" s="516"/>
      <c r="T268" s="396"/>
    </row>
    <row r="269" spans="4:20" s="394" customFormat="1">
      <c r="D269" s="398"/>
      <c r="E269" s="398"/>
      <c r="F269" s="398"/>
      <c r="G269" s="398"/>
      <c r="H269" s="398"/>
      <c r="O269" s="231"/>
      <c r="P269" s="231"/>
      <c r="Q269" s="233"/>
      <c r="S269" s="516"/>
      <c r="T269" s="3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178"/>
  <sheetViews>
    <sheetView showGridLines="0" zoomScale="85" zoomScaleNormal="85" zoomScalePageLayoutView="157" workbookViewId="0">
      <selection activeCell="D16" sqref="D16"/>
    </sheetView>
  </sheetViews>
  <sheetFormatPr defaultColWidth="9.42578125" defaultRowHeight="12.75"/>
  <cols>
    <col min="1" max="1" width="14.7109375" style="394" bestFit="1" customWidth="1"/>
    <col min="2" max="2" width="22.42578125" style="394" customWidth="1"/>
    <col min="3" max="3" width="18.42578125" style="394" customWidth="1"/>
    <col min="4" max="4" width="19.42578125" style="394" customWidth="1"/>
    <col min="5" max="5" width="18.42578125" style="394" customWidth="1"/>
    <col min="6" max="6" width="10.42578125" style="394" bestFit="1" customWidth="1"/>
    <col min="7" max="11" width="9.42578125" style="394"/>
    <col min="12" max="16384" width="9.42578125" style="517"/>
  </cols>
  <sheetData>
    <row r="1" spans="1:16">
      <c r="A1" s="282" t="s">
        <v>67</v>
      </c>
      <c r="B1" s="757" t="str">
        <f>IF(Content!$E$1=1,B2,B3)</f>
        <v>Нові вакансії work.ua</v>
      </c>
      <c r="C1" s="757" t="str">
        <f>IF(Content!$E$1=1,C2,C3)</f>
        <v>Вакансії в базі work.ua</v>
      </c>
      <c r="D1" s="757" t="str">
        <f>IF(Content!$E$1=1,D2,D3)</f>
        <v>Актуальні вакансії (ДСЗУ)</v>
      </c>
      <c r="E1" s="757" t="str">
        <f>IF(Content!$E$1=1,E2,E3)</f>
        <v>Усього вакансій (ДСЗУ)</v>
      </c>
      <c r="F1" s="517"/>
      <c r="G1" s="757" t="str">
        <f>IF(Content!$E$1=1,G2,G3)</f>
        <v>Індикатори попиту на робочу силу: кількість вакансій, тис.</v>
      </c>
    </row>
    <row r="2" spans="1:16" ht="25.5" hidden="1">
      <c r="A2" s="282"/>
      <c r="B2" s="518" t="s">
        <v>1158</v>
      </c>
      <c r="C2" s="323" t="s">
        <v>1159</v>
      </c>
      <c r="D2" t="s">
        <v>1160</v>
      </c>
      <c r="E2" t="s">
        <v>1161</v>
      </c>
      <c r="G2" s="516" t="s">
        <v>1162</v>
      </c>
    </row>
    <row r="3" spans="1:16" hidden="1">
      <c r="B3" s="513" t="s">
        <v>1163</v>
      </c>
      <c r="C3" s="323" t="s">
        <v>1164</v>
      </c>
      <c r="D3" s="513" t="s">
        <v>1165</v>
      </c>
      <c r="E3" t="s">
        <v>1166</v>
      </c>
      <c r="G3" s="394" t="s">
        <v>1541</v>
      </c>
    </row>
    <row r="4" spans="1:16">
      <c r="A4" s="519" t="s">
        <v>1167</v>
      </c>
      <c r="B4">
        <v>25441</v>
      </c>
      <c r="C4">
        <v>36908</v>
      </c>
      <c r="D4"/>
      <c r="E4"/>
      <c r="F4" s="401"/>
      <c r="P4" s="393"/>
    </row>
    <row r="5" spans="1:16">
      <c r="A5" s="519" t="s">
        <v>1168</v>
      </c>
      <c r="B5">
        <v>33498</v>
      </c>
      <c r="C5">
        <v>41659</v>
      </c>
      <c r="D5"/>
      <c r="E5"/>
      <c r="F5" s="401"/>
      <c r="P5" s="393"/>
    </row>
    <row r="6" spans="1:16">
      <c r="A6" s="519" t="s">
        <v>1169</v>
      </c>
      <c r="B6">
        <v>36402</v>
      </c>
      <c r="C6">
        <v>45936</v>
      </c>
      <c r="D6"/>
      <c r="E6"/>
      <c r="F6" s="401"/>
      <c r="P6" s="393"/>
    </row>
    <row r="7" spans="1:16">
      <c r="A7" s="519" t="s">
        <v>1170</v>
      </c>
      <c r="B7">
        <v>38407</v>
      </c>
      <c r="C7">
        <v>50632</v>
      </c>
      <c r="D7"/>
      <c r="E7">
        <v>68081</v>
      </c>
      <c r="F7" s="401"/>
      <c r="P7" s="393"/>
    </row>
    <row r="8" spans="1:16">
      <c r="A8" s="519" t="s">
        <v>1171</v>
      </c>
      <c r="B8">
        <v>39953</v>
      </c>
      <c r="C8">
        <v>55289</v>
      </c>
      <c r="D8">
        <v>44846</v>
      </c>
      <c r="E8"/>
      <c r="F8" s="401"/>
      <c r="P8" s="393"/>
    </row>
    <row r="9" spans="1:16">
      <c r="A9" s="519" t="s">
        <v>1172</v>
      </c>
      <c r="B9">
        <v>39556</v>
      </c>
      <c r="C9">
        <v>55042</v>
      </c>
      <c r="D9">
        <v>35636</v>
      </c>
      <c r="E9"/>
      <c r="F9" s="401"/>
      <c r="P9" s="393"/>
    </row>
    <row r="10" spans="1:16">
      <c r="A10" s="519" t="s">
        <v>1173</v>
      </c>
      <c r="B10">
        <v>39898</v>
      </c>
      <c r="C10">
        <v>54258</v>
      </c>
      <c r="D10">
        <v>35493</v>
      </c>
      <c r="E10"/>
      <c r="F10" s="401"/>
      <c r="P10" s="393"/>
    </row>
    <row r="11" spans="1:16">
      <c r="A11" s="519" t="s">
        <v>1174</v>
      </c>
      <c r="B11">
        <v>39732</v>
      </c>
      <c r="C11">
        <v>54434</v>
      </c>
      <c r="D11">
        <v>36038</v>
      </c>
      <c r="E11">
        <v>76514</v>
      </c>
      <c r="F11" s="401"/>
      <c r="P11" s="393"/>
    </row>
    <row r="12" spans="1:16">
      <c r="A12" s="519" t="s">
        <v>1175</v>
      </c>
      <c r="B12">
        <v>40227</v>
      </c>
      <c r="C12">
        <v>55208</v>
      </c>
      <c r="D12">
        <v>38290</v>
      </c>
      <c r="E12"/>
      <c r="F12" s="401"/>
      <c r="P12" s="393"/>
    </row>
    <row r="13" spans="1:16">
      <c r="A13" s="519" t="s">
        <v>1176</v>
      </c>
      <c r="B13">
        <v>38061</v>
      </c>
      <c r="C13">
        <v>54072</v>
      </c>
      <c r="D13">
        <v>37532</v>
      </c>
      <c r="E13"/>
      <c r="F13" s="401"/>
      <c r="P13" s="393"/>
    </row>
    <row r="14" spans="1:16">
      <c r="A14" s="519" t="s">
        <v>1177</v>
      </c>
      <c r="B14">
        <v>38171</v>
      </c>
      <c r="C14">
        <v>53240</v>
      </c>
      <c r="D14">
        <v>35529</v>
      </c>
      <c r="E14"/>
      <c r="F14" s="401"/>
      <c r="P14" s="393"/>
    </row>
    <row r="15" spans="1:16">
      <c r="A15" s="519" t="s">
        <v>1178</v>
      </c>
      <c r="B15">
        <v>29945</v>
      </c>
      <c r="C15">
        <v>45225</v>
      </c>
      <c r="D15">
        <v>30827</v>
      </c>
      <c r="E15"/>
      <c r="F15" s="401"/>
      <c r="P15" s="393"/>
    </row>
    <row r="16" spans="1:16">
      <c r="A16" s="519" t="s">
        <v>1179</v>
      </c>
      <c r="B16">
        <v>24898</v>
      </c>
      <c r="C16">
        <v>37413</v>
      </c>
      <c r="D16">
        <v>30965</v>
      </c>
      <c r="E16">
        <v>64057</v>
      </c>
      <c r="F16" s="401"/>
      <c r="P16" s="393"/>
    </row>
    <row r="17" spans="1:16">
      <c r="A17" s="519" t="s">
        <v>1180</v>
      </c>
      <c r="B17">
        <v>21267</v>
      </c>
      <c r="C17">
        <v>31433</v>
      </c>
      <c r="D17">
        <v>28532</v>
      </c>
      <c r="E17"/>
      <c r="F17" s="401"/>
      <c r="G17" s="516"/>
      <c r="P17" s="393"/>
    </row>
    <row r="18" spans="1:16">
      <c r="A18" s="519" t="s">
        <v>1181</v>
      </c>
      <c r="B18">
        <v>18930</v>
      </c>
      <c r="C18">
        <v>24833</v>
      </c>
      <c r="D18">
        <v>27729</v>
      </c>
      <c r="E18"/>
      <c r="F18" s="401"/>
      <c r="G18" s="520"/>
      <c r="P18" s="393"/>
    </row>
    <row r="19" spans="1:16">
      <c r="A19" s="519" t="s">
        <v>1182</v>
      </c>
      <c r="B19">
        <v>16683</v>
      </c>
      <c r="C19">
        <v>22848</v>
      </c>
      <c r="D19">
        <v>26846</v>
      </c>
      <c r="E19"/>
      <c r="F19" s="401"/>
      <c r="G19" s="520"/>
      <c r="P19" s="393"/>
    </row>
    <row r="20" spans="1:16">
      <c r="A20" s="519" t="s">
        <v>1183</v>
      </c>
      <c r="B20">
        <v>19063</v>
      </c>
      <c r="C20">
        <v>24796</v>
      </c>
      <c r="D20">
        <v>26398</v>
      </c>
      <c r="E20">
        <v>53099</v>
      </c>
      <c r="F20" s="401"/>
      <c r="G20" s="520"/>
      <c r="P20" s="393"/>
    </row>
    <row r="21" spans="1:16">
      <c r="A21" s="519" t="s">
        <v>1184</v>
      </c>
      <c r="B21">
        <v>19222</v>
      </c>
      <c r="C21">
        <v>26303</v>
      </c>
      <c r="D21">
        <v>26669</v>
      </c>
      <c r="E21"/>
      <c r="F21" s="401"/>
      <c r="G21" s="757" t="str">
        <f>IF(Content!$E$1=1,G22,G23)</f>
        <v>Джерело: work.ua, розрахунки НБУ.</v>
      </c>
      <c r="P21" s="393"/>
    </row>
    <row r="22" spans="1:16">
      <c r="A22" s="519" t="s">
        <v>1185</v>
      </c>
      <c r="B22">
        <v>19800</v>
      </c>
      <c r="C22">
        <v>27708</v>
      </c>
      <c r="D22">
        <v>26495</v>
      </c>
      <c r="E22"/>
      <c r="F22" s="401"/>
      <c r="G22" s="396" t="s">
        <v>766</v>
      </c>
      <c r="P22" s="393"/>
    </row>
    <row r="23" spans="1:16">
      <c r="A23" s="519" t="s">
        <v>1186</v>
      </c>
      <c r="B23">
        <v>22888</v>
      </c>
      <c r="C23">
        <v>31911</v>
      </c>
      <c r="D23">
        <v>26654</v>
      </c>
      <c r="E23"/>
      <c r="F23" s="401"/>
      <c r="G23" s="396" t="s">
        <v>1187</v>
      </c>
      <c r="P23" s="393"/>
    </row>
    <row r="24" spans="1:16">
      <c r="A24" s="519" t="s">
        <v>1188</v>
      </c>
      <c r="B24">
        <v>25473</v>
      </c>
      <c r="C24">
        <v>35843</v>
      </c>
      <c r="D24">
        <v>27647</v>
      </c>
      <c r="E24">
        <v>58591</v>
      </c>
      <c r="F24" s="401"/>
      <c r="G24" s="516"/>
      <c r="P24" s="393"/>
    </row>
    <row r="25" spans="1:16">
      <c r="A25" s="519" t="s">
        <v>1189</v>
      </c>
      <c r="B25">
        <v>27639</v>
      </c>
      <c r="C25">
        <v>39547</v>
      </c>
      <c r="D25">
        <v>29336</v>
      </c>
      <c r="E25"/>
      <c r="F25" s="401"/>
      <c r="G25" s="516"/>
      <c r="P25" s="393"/>
    </row>
    <row r="26" spans="1:16">
      <c r="A26" s="519" t="s">
        <v>1190</v>
      </c>
      <c r="B26">
        <v>27575</v>
      </c>
      <c r="C26">
        <v>40156</v>
      </c>
      <c r="D26">
        <v>28940</v>
      </c>
      <c r="E26"/>
      <c r="F26" s="401"/>
      <c r="G26" s="516"/>
      <c r="P26" s="393"/>
    </row>
    <row r="27" spans="1:16">
      <c r="A27" s="519" t="s">
        <v>1191</v>
      </c>
      <c r="B27">
        <v>30874</v>
      </c>
      <c r="C27">
        <v>43507</v>
      </c>
      <c r="D27">
        <v>29346</v>
      </c>
      <c r="E27"/>
      <c r="F27" s="401"/>
      <c r="G27" s="516"/>
      <c r="P27" s="393"/>
    </row>
    <row r="28" spans="1:16">
      <c r="A28" s="519" t="s">
        <v>1192</v>
      </c>
      <c r="B28">
        <v>31557</v>
      </c>
      <c r="C28">
        <v>44836</v>
      </c>
      <c r="D28">
        <v>29541</v>
      </c>
      <c r="F28" s="401"/>
      <c r="G28" s="516"/>
      <c r="P28" s="393"/>
    </row>
    <row r="29" spans="1:16">
      <c r="A29" s="519" t="s">
        <v>1193</v>
      </c>
      <c r="B29">
        <v>29742</v>
      </c>
      <c r="C29">
        <v>43838</v>
      </c>
      <c r="D29">
        <v>30789</v>
      </c>
      <c r="E29">
        <v>57927</v>
      </c>
      <c r="F29" s="401"/>
      <c r="G29" s="516"/>
      <c r="P29" s="393"/>
    </row>
    <row r="30" spans="1:16">
      <c r="A30" s="373"/>
      <c r="B30"/>
      <c r="C30"/>
      <c r="D30"/>
      <c r="E30"/>
      <c r="F30" s="401"/>
      <c r="G30" s="516"/>
      <c r="P30" s="393"/>
    </row>
    <row r="31" spans="1:16">
      <c r="A31" s="373"/>
      <c r="B31"/>
      <c r="C31"/>
      <c r="D31"/>
      <c r="E31"/>
      <c r="F31" s="401"/>
      <c r="G31" s="516"/>
      <c r="K31" s="398"/>
      <c r="P31" s="393"/>
    </row>
    <row r="32" spans="1:16">
      <c r="A32" s="373"/>
      <c r="B32" s="517"/>
      <c r="C32" s="517"/>
      <c r="D32" s="517"/>
      <c r="F32" s="401"/>
      <c r="G32" s="516"/>
      <c r="K32" s="398"/>
      <c r="P32" s="393"/>
    </row>
    <row r="33" spans="1:16">
      <c r="A33" s="373"/>
      <c r="B33" s="517"/>
      <c r="C33" s="517"/>
      <c r="D33" s="517"/>
      <c r="F33" s="401"/>
      <c r="G33" s="516"/>
      <c r="P33" s="393"/>
    </row>
    <row r="34" spans="1:16">
      <c r="A34" s="373"/>
      <c r="B34" s="517"/>
      <c r="C34" s="517"/>
      <c r="D34" s="517"/>
      <c r="F34" s="401"/>
      <c r="P34" s="393"/>
    </row>
    <row r="35" spans="1:16">
      <c r="A35" s="373"/>
      <c r="B35" s="517"/>
      <c r="C35" s="517"/>
      <c r="D35" s="517"/>
      <c r="F35" s="401"/>
      <c r="P35" s="393"/>
    </row>
    <row r="36" spans="1:16">
      <c r="A36" s="373"/>
      <c r="B36" s="517"/>
      <c r="C36" s="517"/>
      <c r="D36" s="517"/>
      <c r="F36" s="401"/>
      <c r="P36" s="393"/>
    </row>
    <row r="37" spans="1:16">
      <c r="A37" s="373"/>
      <c r="B37" s="517"/>
      <c r="C37" s="517"/>
      <c r="D37" s="517"/>
      <c r="F37" s="401"/>
      <c r="P37" s="393"/>
    </row>
    <row r="38" spans="1:16">
      <c r="A38" s="373"/>
      <c r="B38" s="517"/>
      <c r="C38" s="517"/>
      <c r="D38" s="517"/>
      <c r="F38" s="401"/>
      <c r="P38" s="393"/>
    </row>
    <row r="39" spans="1:16">
      <c r="A39" s="373"/>
      <c r="B39" s="517"/>
      <c r="C39" s="517"/>
      <c r="D39" s="517"/>
      <c r="F39" s="401"/>
      <c r="P39" s="393"/>
    </row>
    <row r="40" spans="1:16">
      <c r="A40" s="373"/>
      <c r="B40" s="517"/>
      <c r="C40" s="517"/>
      <c r="D40" s="517"/>
      <c r="F40" s="401"/>
      <c r="P40" s="393"/>
    </row>
    <row r="41" spans="1:16">
      <c r="A41" s="373"/>
      <c r="B41" s="517"/>
      <c r="C41" s="517"/>
      <c r="D41" s="517"/>
      <c r="F41" s="398"/>
      <c r="P41" s="393"/>
    </row>
    <row r="42" spans="1:16">
      <c r="A42" s="373"/>
      <c r="B42" s="517"/>
      <c r="C42" s="517"/>
      <c r="D42" s="517"/>
      <c r="F42" s="398"/>
      <c r="P42" s="393"/>
    </row>
    <row r="43" spans="1:16">
      <c r="A43" s="373"/>
      <c r="B43" s="517"/>
      <c r="C43" s="517"/>
      <c r="D43" s="517"/>
      <c r="F43" s="398"/>
      <c r="P43" s="393"/>
    </row>
    <row r="44" spans="1:16">
      <c r="A44" s="373"/>
      <c r="B44" s="517"/>
      <c r="C44" s="517"/>
      <c r="D44" s="517"/>
      <c r="P44" s="393"/>
    </row>
    <row r="45" spans="1:16">
      <c r="A45" s="373"/>
      <c r="B45" s="517"/>
      <c r="C45" s="517"/>
      <c r="D45" s="517"/>
      <c r="P45" s="393"/>
    </row>
    <row r="46" spans="1:16">
      <c r="A46" s="373"/>
      <c r="B46" s="517"/>
      <c r="C46" s="517"/>
      <c r="D46" s="517"/>
    </row>
    <row r="47" spans="1:16">
      <c r="A47" s="373"/>
      <c r="B47" s="517"/>
      <c r="C47" s="517"/>
      <c r="D47" s="517"/>
    </row>
    <row r="48" spans="1:16">
      <c r="A48" s="373"/>
      <c r="B48" s="517"/>
      <c r="C48" s="517"/>
      <c r="D48" s="517"/>
    </row>
    <row r="49" spans="1:4">
      <c r="A49" s="373"/>
      <c r="B49" s="517"/>
      <c r="C49" s="517"/>
      <c r="D49" s="517"/>
    </row>
    <row r="50" spans="1:4">
      <c r="A50" s="373"/>
      <c r="B50" s="517"/>
      <c r="C50" s="517"/>
      <c r="D50" s="517"/>
    </row>
    <row r="51" spans="1:4">
      <c r="A51" s="373"/>
      <c r="B51" s="517"/>
      <c r="C51" s="517"/>
      <c r="D51" s="517"/>
    </row>
    <row r="52" spans="1:4">
      <c r="A52" s="373"/>
      <c r="B52" s="517"/>
      <c r="C52" s="517"/>
      <c r="D52" s="517"/>
    </row>
    <row r="53" spans="1:4">
      <c r="A53" s="373"/>
      <c r="B53" s="517"/>
      <c r="C53" s="517"/>
      <c r="D53" s="517"/>
    </row>
    <row r="54" spans="1:4">
      <c r="A54" s="373"/>
      <c r="B54" s="517"/>
      <c r="C54" s="517"/>
      <c r="D54" s="517"/>
    </row>
    <row r="55" spans="1:4">
      <c r="A55" s="373"/>
      <c r="B55" s="517"/>
      <c r="C55" s="517"/>
      <c r="D55" s="517"/>
    </row>
    <row r="56" spans="1:4">
      <c r="A56" s="373"/>
      <c r="B56" s="517"/>
      <c r="C56" s="517"/>
      <c r="D56" s="517"/>
    </row>
    <row r="57" spans="1:4">
      <c r="A57" s="373"/>
      <c r="B57" s="517"/>
      <c r="C57" s="517"/>
      <c r="D57" s="517"/>
    </row>
    <row r="58" spans="1:4">
      <c r="A58" s="373"/>
      <c r="B58" s="517"/>
      <c r="C58" s="517"/>
      <c r="D58" s="517"/>
    </row>
    <row r="59" spans="1:4">
      <c r="A59" s="373"/>
      <c r="B59" s="517"/>
      <c r="C59" s="517"/>
      <c r="D59" s="517"/>
    </row>
    <row r="60" spans="1:4">
      <c r="A60" s="373"/>
      <c r="B60" s="517"/>
      <c r="C60" s="517"/>
      <c r="D60" s="517"/>
    </row>
    <row r="61" spans="1:4">
      <c r="A61" s="373"/>
      <c r="B61" s="517"/>
      <c r="C61" s="517"/>
      <c r="D61" s="517"/>
    </row>
    <row r="62" spans="1:4">
      <c r="A62" s="373"/>
      <c r="B62" s="517"/>
      <c r="C62" s="517"/>
      <c r="D62" s="517"/>
    </row>
    <row r="63" spans="1:4">
      <c r="A63" s="373"/>
      <c r="B63" s="517"/>
      <c r="C63" s="517"/>
      <c r="D63" s="517"/>
    </row>
    <row r="64" spans="1:4">
      <c r="A64" s="373"/>
      <c r="B64" s="517"/>
      <c r="C64" s="517"/>
      <c r="D64" s="517"/>
    </row>
    <row r="65" spans="1:4">
      <c r="A65" s="373"/>
      <c r="B65" s="517"/>
      <c r="C65" s="517"/>
      <c r="D65" s="517"/>
    </row>
    <row r="66" spans="1:4">
      <c r="A66" s="373"/>
      <c r="B66" s="517"/>
      <c r="C66" s="517"/>
      <c r="D66" s="517"/>
    </row>
    <row r="67" spans="1:4">
      <c r="A67" s="373"/>
      <c r="B67" s="517"/>
      <c r="C67" s="517"/>
      <c r="D67" s="517"/>
    </row>
    <row r="68" spans="1:4">
      <c r="A68" s="373"/>
      <c r="B68" s="517"/>
      <c r="C68" s="517"/>
      <c r="D68" s="517"/>
    </row>
    <row r="69" spans="1:4">
      <c r="A69" s="373"/>
      <c r="B69" s="517"/>
      <c r="C69" s="517"/>
      <c r="D69" s="517"/>
    </row>
    <row r="70" spans="1:4">
      <c r="A70" s="373"/>
      <c r="B70" s="517"/>
      <c r="C70" s="517"/>
      <c r="D70" s="517"/>
    </row>
    <row r="71" spans="1:4">
      <c r="A71" s="373"/>
      <c r="B71" s="517"/>
      <c r="C71" s="517"/>
      <c r="D71" s="517"/>
    </row>
    <row r="72" spans="1:4">
      <c r="A72" s="373"/>
      <c r="B72" s="517"/>
      <c r="C72" s="517"/>
      <c r="D72" s="517"/>
    </row>
    <row r="73" spans="1:4">
      <c r="A73" s="373"/>
      <c r="B73" s="517"/>
      <c r="C73" s="517"/>
      <c r="D73" s="517"/>
    </row>
    <row r="74" spans="1:4">
      <c r="A74" s="373"/>
      <c r="B74" s="517"/>
      <c r="C74" s="517"/>
      <c r="D74" s="517"/>
    </row>
    <row r="75" spans="1:4">
      <c r="A75" s="373"/>
      <c r="B75" s="517"/>
      <c r="C75" s="517"/>
      <c r="D75" s="517"/>
    </row>
    <row r="76" spans="1:4">
      <c r="A76" s="373"/>
      <c r="B76" s="517"/>
      <c r="C76" s="517"/>
      <c r="D76" s="517"/>
    </row>
    <row r="77" spans="1:4">
      <c r="A77" s="373"/>
      <c r="B77" s="517"/>
      <c r="C77" s="517"/>
      <c r="D77" s="517"/>
    </row>
    <row r="78" spans="1:4">
      <c r="A78" s="373"/>
      <c r="B78" s="517"/>
      <c r="C78" s="517"/>
      <c r="D78" s="517"/>
    </row>
    <row r="79" spans="1:4">
      <c r="A79" s="373"/>
      <c r="B79" s="517"/>
      <c r="C79" s="517"/>
      <c r="D79" s="517"/>
    </row>
    <row r="80" spans="1:4">
      <c r="A80" s="373"/>
      <c r="B80" s="517"/>
      <c r="C80" s="517"/>
      <c r="D80" s="517"/>
    </row>
    <row r="81" spans="1:4">
      <c r="A81" s="373"/>
      <c r="B81" s="517"/>
      <c r="C81" s="517"/>
      <c r="D81" s="517"/>
    </row>
    <row r="82" spans="1:4">
      <c r="A82" s="373"/>
      <c r="B82" s="517"/>
      <c r="C82" s="517"/>
      <c r="D82" s="517"/>
    </row>
    <row r="83" spans="1:4">
      <c r="A83" s="373"/>
      <c r="B83" s="517"/>
      <c r="C83" s="517"/>
      <c r="D83" s="517"/>
    </row>
    <row r="84" spans="1:4">
      <c r="A84" s="373"/>
      <c r="B84" s="517"/>
      <c r="C84" s="517"/>
      <c r="D84" s="517"/>
    </row>
    <row r="85" spans="1:4">
      <c r="A85" s="373"/>
      <c r="B85" s="517"/>
      <c r="C85" s="517"/>
      <c r="D85" s="517"/>
    </row>
    <row r="86" spans="1:4">
      <c r="A86" s="373"/>
      <c r="B86" s="517"/>
      <c r="C86" s="517"/>
      <c r="D86" s="517"/>
    </row>
    <row r="87" spans="1:4">
      <c r="A87" s="373"/>
      <c r="B87" s="517"/>
      <c r="C87" s="517"/>
      <c r="D87" s="517"/>
    </row>
    <row r="88" spans="1:4">
      <c r="A88" s="373"/>
      <c r="B88" s="517"/>
      <c r="C88" s="517"/>
      <c r="D88" s="517"/>
    </row>
    <row r="89" spans="1:4">
      <c r="A89" s="373"/>
      <c r="B89" s="517"/>
      <c r="C89" s="517"/>
      <c r="D89" s="517"/>
    </row>
    <row r="90" spans="1:4">
      <c r="A90" s="373"/>
      <c r="B90" s="517"/>
      <c r="C90" s="517"/>
      <c r="D90" s="517"/>
    </row>
    <row r="91" spans="1:4">
      <c r="A91" s="373"/>
      <c r="B91" s="517"/>
      <c r="C91" s="517"/>
      <c r="D91" s="517"/>
    </row>
    <row r="92" spans="1:4">
      <c r="A92" s="373"/>
      <c r="B92" s="517"/>
      <c r="C92" s="517"/>
      <c r="D92" s="517"/>
    </row>
    <row r="93" spans="1:4">
      <c r="A93" s="373"/>
      <c r="B93" s="517"/>
      <c r="C93" s="517"/>
      <c r="D93" s="517"/>
    </row>
    <row r="94" spans="1:4">
      <c r="A94" s="373"/>
      <c r="B94" s="517"/>
      <c r="C94" s="517"/>
      <c r="D94" s="517"/>
    </row>
    <row r="95" spans="1:4">
      <c r="A95" s="373"/>
      <c r="B95" s="517"/>
      <c r="C95" s="517"/>
      <c r="D95" s="517"/>
    </row>
    <row r="96" spans="1:4">
      <c r="A96" s="373"/>
      <c r="B96" s="517"/>
      <c r="C96" s="517"/>
      <c r="D96" s="517"/>
    </row>
    <row r="97" spans="1:4">
      <c r="A97" s="373"/>
      <c r="B97" s="517"/>
      <c r="C97" s="517"/>
      <c r="D97" s="517"/>
    </row>
    <row r="98" spans="1:4">
      <c r="A98" s="373"/>
      <c r="B98" s="517"/>
      <c r="C98" s="517"/>
      <c r="D98" s="517"/>
    </row>
    <row r="99" spans="1:4">
      <c r="A99" s="373"/>
      <c r="B99" s="517"/>
      <c r="C99" s="517"/>
      <c r="D99" s="517"/>
    </row>
    <row r="100" spans="1:4">
      <c r="A100" s="373"/>
      <c r="B100" s="517"/>
      <c r="C100" s="517"/>
      <c r="D100" s="517"/>
    </row>
    <row r="101" spans="1:4">
      <c r="A101" s="373"/>
      <c r="B101" s="517"/>
      <c r="C101" s="517"/>
      <c r="D101" s="517"/>
    </row>
    <row r="102" spans="1:4">
      <c r="A102" s="373"/>
      <c r="B102" s="517"/>
      <c r="C102" s="517"/>
      <c r="D102" s="517"/>
    </row>
    <row r="103" spans="1:4">
      <c r="A103" s="373"/>
      <c r="B103" s="517"/>
      <c r="C103" s="517"/>
      <c r="D103" s="517"/>
    </row>
    <row r="104" spans="1:4">
      <c r="A104" s="373"/>
      <c r="B104" s="517"/>
      <c r="C104" s="517"/>
      <c r="D104" s="517"/>
    </row>
    <row r="105" spans="1:4">
      <c r="A105" s="373"/>
      <c r="B105" s="517"/>
      <c r="C105" s="517"/>
      <c r="D105" s="517"/>
    </row>
    <row r="106" spans="1:4">
      <c r="A106" s="373"/>
      <c r="B106" s="517"/>
      <c r="C106" s="517"/>
      <c r="D106" s="517"/>
    </row>
    <row r="107" spans="1:4">
      <c r="A107" s="373"/>
      <c r="B107" s="517"/>
      <c r="C107" s="517"/>
      <c r="D107" s="517"/>
    </row>
    <row r="108" spans="1:4">
      <c r="A108" s="373"/>
      <c r="B108" s="517"/>
      <c r="C108" s="517"/>
      <c r="D108" s="517"/>
    </row>
    <row r="109" spans="1:4">
      <c r="A109" s="373"/>
      <c r="B109" s="517"/>
      <c r="C109" s="517"/>
      <c r="D109" s="517"/>
    </row>
    <row r="110" spans="1:4">
      <c r="A110" s="373"/>
      <c r="B110" s="517"/>
      <c r="C110" s="517"/>
      <c r="D110" s="517"/>
    </row>
    <row r="111" spans="1:4">
      <c r="A111" s="373"/>
      <c r="B111" s="517"/>
      <c r="C111" s="517"/>
      <c r="D111" s="517"/>
    </row>
    <row r="112" spans="1:4">
      <c r="A112" s="373"/>
      <c r="B112" s="517"/>
      <c r="C112" s="517"/>
      <c r="D112" s="517"/>
    </row>
    <row r="113" spans="1:4">
      <c r="A113" s="373"/>
      <c r="B113" s="517"/>
      <c r="C113" s="517"/>
      <c r="D113" s="517"/>
    </row>
    <row r="114" spans="1:4">
      <c r="A114" s="373"/>
      <c r="B114" s="517"/>
      <c r="C114" s="517"/>
      <c r="D114" s="517"/>
    </row>
    <row r="115" spans="1:4">
      <c r="A115" s="373"/>
      <c r="B115" s="517"/>
      <c r="C115" s="517"/>
      <c r="D115" s="517"/>
    </row>
    <row r="116" spans="1:4">
      <c r="A116" s="373"/>
      <c r="B116" s="517"/>
      <c r="C116" s="517"/>
      <c r="D116" s="517"/>
    </row>
    <row r="117" spans="1:4">
      <c r="A117" s="373"/>
      <c r="B117" s="517"/>
      <c r="C117" s="517"/>
      <c r="D117" s="517"/>
    </row>
    <row r="118" spans="1:4">
      <c r="A118" s="373"/>
      <c r="B118" s="517"/>
      <c r="C118" s="517"/>
      <c r="D118" s="517"/>
    </row>
    <row r="119" spans="1:4">
      <c r="A119" s="373"/>
      <c r="B119" s="517"/>
      <c r="C119" s="517"/>
      <c r="D119" s="517"/>
    </row>
    <row r="120" spans="1:4">
      <c r="A120" s="373"/>
      <c r="B120" s="517"/>
      <c r="C120" s="517"/>
      <c r="D120" s="517"/>
    </row>
    <row r="121" spans="1:4">
      <c r="A121" s="373"/>
      <c r="B121" s="517"/>
      <c r="C121" s="517"/>
      <c r="D121" s="517"/>
    </row>
    <row r="122" spans="1:4">
      <c r="A122" s="373"/>
      <c r="B122" s="517"/>
      <c r="C122" s="517"/>
      <c r="D122" s="517"/>
    </row>
    <row r="123" spans="1:4">
      <c r="A123" s="373"/>
      <c r="B123" s="517"/>
      <c r="C123" s="517"/>
      <c r="D123" s="517"/>
    </row>
    <row r="124" spans="1:4">
      <c r="A124" s="373"/>
      <c r="B124" s="517"/>
      <c r="C124" s="517"/>
      <c r="D124" s="517"/>
    </row>
    <row r="125" spans="1:4">
      <c r="A125" s="373"/>
      <c r="B125" s="517"/>
      <c r="C125" s="517"/>
      <c r="D125" s="517"/>
    </row>
    <row r="126" spans="1:4">
      <c r="A126" s="373"/>
      <c r="B126" s="517"/>
      <c r="C126" s="517"/>
      <c r="D126" s="517"/>
    </row>
    <row r="127" spans="1:4">
      <c r="A127" s="373"/>
      <c r="B127" s="517"/>
      <c r="C127" s="517"/>
      <c r="D127" s="517"/>
    </row>
    <row r="128" spans="1:4">
      <c r="A128" s="373"/>
      <c r="B128" s="517"/>
      <c r="C128" s="517"/>
      <c r="D128" s="517"/>
    </row>
    <row r="129" spans="1:5">
      <c r="A129" s="373"/>
      <c r="B129" s="517"/>
      <c r="C129" s="517"/>
      <c r="D129" s="517"/>
    </row>
    <row r="130" spans="1:5">
      <c r="A130" s="373"/>
      <c r="B130" s="517"/>
      <c r="C130" s="517"/>
      <c r="D130" s="517"/>
    </row>
    <row r="131" spans="1:5">
      <c r="A131" s="373"/>
      <c r="B131" s="517"/>
      <c r="C131" s="517"/>
      <c r="D131" s="517"/>
    </row>
    <row r="132" spans="1:5">
      <c r="A132" s="373"/>
      <c r="B132" s="517"/>
      <c r="C132" s="517"/>
      <c r="D132" s="517"/>
    </row>
    <row r="133" spans="1:5">
      <c r="A133" s="373"/>
      <c r="B133" s="517"/>
      <c r="C133" s="517"/>
      <c r="D133" s="517"/>
    </row>
    <row r="134" spans="1:5">
      <c r="A134" s="373"/>
      <c r="B134" s="393"/>
      <c r="C134" s="393"/>
      <c r="D134" s="393"/>
      <c r="E134" s="393"/>
    </row>
    <row r="135" spans="1:5">
      <c r="B135" s="393"/>
      <c r="C135" s="393"/>
      <c r="D135" s="393"/>
      <c r="E135" s="393"/>
    </row>
    <row r="136" spans="1:5">
      <c r="B136" s="393"/>
      <c r="C136" s="393"/>
      <c r="D136" s="393"/>
      <c r="E136" s="393"/>
    </row>
    <row r="137" spans="1:5">
      <c r="B137" s="393"/>
      <c r="C137" s="393"/>
      <c r="D137" s="393"/>
      <c r="E137" s="393"/>
    </row>
    <row r="138" spans="1:5">
      <c r="B138" s="393"/>
      <c r="C138" s="393"/>
      <c r="D138" s="393"/>
      <c r="E138" s="393"/>
    </row>
    <row r="139" spans="1:5">
      <c r="B139" s="393"/>
      <c r="C139" s="393"/>
      <c r="D139" s="393"/>
      <c r="E139" s="393"/>
    </row>
    <row r="140" spans="1:5">
      <c r="B140" s="393"/>
      <c r="C140" s="393"/>
      <c r="D140" s="393"/>
      <c r="E140" s="393"/>
    </row>
    <row r="141" spans="1:5">
      <c r="B141" s="393"/>
      <c r="C141" s="393"/>
      <c r="D141" s="393"/>
      <c r="E141" s="393"/>
    </row>
    <row r="142" spans="1:5">
      <c r="B142" s="393"/>
      <c r="C142" s="393"/>
      <c r="D142" s="393"/>
      <c r="E142" s="393"/>
    </row>
    <row r="143" spans="1:5">
      <c r="B143" s="393"/>
      <c r="C143" s="393"/>
      <c r="D143" s="393"/>
      <c r="E143" s="393"/>
    </row>
    <row r="144" spans="1:5">
      <c r="B144" s="393"/>
      <c r="C144" s="393"/>
      <c r="D144" s="393"/>
      <c r="E144" s="393"/>
    </row>
    <row r="145" spans="2:5">
      <c r="B145" s="393"/>
      <c r="C145" s="393"/>
      <c r="D145" s="393"/>
      <c r="E145" s="393"/>
    </row>
    <row r="146" spans="2:5">
      <c r="B146" s="393"/>
      <c r="C146" s="393"/>
      <c r="D146" s="393"/>
      <c r="E146" s="393"/>
    </row>
    <row r="147" spans="2:5">
      <c r="B147" s="393"/>
      <c r="C147" s="393"/>
      <c r="D147" s="393"/>
      <c r="E147" s="393"/>
    </row>
    <row r="148" spans="2:5">
      <c r="B148" s="393"/>
      <c r="C148" s="393"/>
      <c r="D148" s="393"/>
      <c r="E148" s="393"/>
    </row>
    <row r="149" spans="2:5">
      <c r="B149" s="393"/>
      <c r="C149" s="393"/>
      <c r="D149" s="393"/>
      <c r="E149" s="393"/>
    </row>
    <row r="150" spans="2:5">
      <c r="B150" s="393"/>
      <c r="C150" s="393"/>
      <c r="D150" s="393"/>
      <c r="E150" s="393"/>
    </row>
    <row r="151" spans="2:5">
      <c r="B151" s="393"/>
      <c r="C151" s="393"/>
      <c r="D151" s="393"/>
      <c r="E151" s="393"/>
    </row>
    <row r="152" spans="2:5">
      <c r="B152" s="393"/>
      <c r="C152" s="393"/>
      <c r="D152" s="393"/>
      <c r="E152" s="393"/>
    </row>
    <row r="153" spans="2:5">
      <c r="B153" s="393"/>
      <c r="C153" s="393"/>
      <c r="D153" s="393"/>
      <c r="E153" s="393"/>
    </row>
    <row r="154" spans="2:5">
      <c r="B154" s="393"/>
      <c r="C154" s="393"/>
      <c r="D154" s="393"/>
      <c r="E154" s="393"/>
    </row>
    <row r="155" spans="2:5">
      <c r="B155" s="393"/>
      <c r="C155" s="393"/>
      <c r="D155" s="393"/>
      <c r="E155" s="393"/>
    </row>
    <row r="156" spans="2:5">
      <c r="B156" s="393"/>
      <c r="C156" s="393"/>
      <c r="D156" s="393"/>
      <c r="E156" s="393"/>
    </row>
    <row r="157" spans="2:5">
      <c r="B157" s="393"/>
      <c r="C157" s="393"/>
      <c r="D157" s="393"/>
      <c r="E157" s="393"/>
    </row>
    <row r="158" spans="2:5">
      <c r="B158" s="393"/>
      <c r="C158" s="393"/>
      <c r="D158" s="393"/>
      <c r="E158" s="393"/>
    </row>
    <row r="159" spans="2:5">
      <c r="B159" s="393"/>
      <c r="C159" s="393"/>
      <c r="D159" s="393"/>
      <c r="E159" s="393"/>
    </row>
    <row r="160" spans="2:5">
      <c r="B160" s="393"/>
      <c r="C160" s="393"/>
      <c r="D160" s="393"/>
      <c r="E160" s="393"/>
    </row>
    <row r="161" spans="2:5">
      <c r="B161" s="393"/>
      <c r="C161" s="393"/>
      <c r="D161" s="393"/>
      <c r="E161" s="393"/>
    </row>
    <row r="162" spans="2:5">
      <c r="B162" s="393"/>
      <c r="C162" s="393"/>
      <c r="D162" s="393"/>
      <c r="E162" s="393"/>
    </row>
    <row r="163" spans="2:5">
      <c r="B163" s="393"/>
      <c r="C163" s="393"/>
      <c r="D163" s="393"/>
      <c r="E163" s="393"/>
    </row>
    <row r="164" spans="2:5">
      <c r="B164" s="393"/>
      <c r="C164" s="393"/>
      <c r="D164" s="393"/>
      <c r="E164" s="393"/>
    </row>
    <row r="165" spans="2:5">
      <c r="B165" s="393"/>
      <c r="C165" s="393"/>
      <c r="D165" s="393"/>
      <c r="E165" s="393"/>
    </row>
    <row r="166" spans="2:5">
      <c r="B166" s="393"/>
      <c r="C166" s="393"/>
      <c r="D166" s="393"/>
      <c r="E166" s="393"/>
    </row>
    <row r="167" spans="2:5">
      <c r="B167" s="393"/>
      <c r="C167" s="393"/>
      <c r="D167" s="393"/>
      <c r="E167" s="393"/>
    </row>
    <row r="168" spans="2:5">
      <c r="B168" s="393"/>
      <c r="C168" s="393"/>
      <c r="D168" s="393"/>
      <c r="E168" s="393"/>
    </row>
    <row r="169" spans="2:5">
      <c r="B169" s="393"/>
      <c r="C169" s="393"/>
      <c r="D169" s="393"/>
      <c r="E169" s="393"/>
    </row>
    <row r="170" spans="2:5">
      <c r="B170" s="393"/>
      <c r="C170" s="393"/>
      <c r="D170" s="393"/>
      <c r="E170" s="393"/>
    </row>
    <row r="171" spans="2:5">
      <c r="B171" s="393"/>
      <c r="C171" s="393"/>
      <c r="D171" s="393"/>
      <c r="E171" s="393"/>
    </row>
    <row r="172" spans="2:5">
      <c r="B172" s="393"/>
      <c r="C172" s="393"/>
      <c r="D172" s="393"/>
      <c r="E172" s="393"/>
    </row>
    <row r="173" spans="2:5">
      <c r="B173" s="393"/>
      <c r="C173" s="393"/>
      <c r="D173" s="393"/>
      <c r="E173" s="393"/>
    </row>
    <row r="174" spans="2:5">
      <c r="B174" s="393"/>
      <c r="C174" s="393"/>
      <c r="D174" s="393"/>
      <c r="E174" s="393"/>
    </row>
    <row r="175" spans="2:5">
      <c r="B175" s="393"/>
      <c r="C175" s="393"/>
      <c r="D175" s="393"/>
      <c r="E175" s="393"/>
    </row>
    <row r="176" spans="2:5">
      <c r="B176" s="393"/>
      <c r="C176" s="393"/>
      <c r="D176" s="393"/>
      <c r="E176" s="393"/>
    </row>
    <row r="177" spans="2:5">
      <c r="B177" s="393"/>
      <c r="C177" s="393"/>
      <c r="D177" s="393"/>
      <c r="E177" s="393"/>
    </row>
    <row r="178" spans="2:5">
      <c r="B178" s="393"/>
      <c r="C178" s="393"/>
      <c r="D178" s="393"/>
      <c r="E178" s="393"/>
    </row>
  </sheetData>
  <hyperlinks>
    <hyperlink ref="A1" location="Content!A1" display="&lt;&lt;"/>
  </hyperlinks>
  <pageMargins left="0.7" right="0.7" top="0.75" bottom="0.75" header="0.3" footer="0.3"/>
  <pageSetup paperSize="9" orientation="portrait" horizontalDpi="429496729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178"/>
  <sheetViews>
    <sheetView showGridLines="0" zoomScale="116" zoomScaleNormal="90" zoomScalePageLayoutView="157" workbookViewId="0">
      <selection activeCell="D16" sqref="D16"/>
    </sheetView>
  </sheetViews>
  <sheetFormatPr defaultColWidth="9.42578125" defaultRowHeight="12.75"/>
  <cols>
    <col min="1" max="1" width="14.7109375" style="394" bestFit="1" customWidth="1"/>
    <col min="2" max="2" width="9.42578125" style="394"/>
    <col min="3" max="3" width="22.42578125" style="394" customWidth="1"/>
    <col min="4" max="4" width="18.42578125" style="394" customWidth="1"/>
    <col min="5" max="5" width="19.42578125" style="394" customWidth="1"/>
    <col min="6" max="6" width="18.42578125" style="394" customWidth="1"/>
    <col min="7" max="7" width="10.42578125" style="394" bestFit="1" customWidth="1"/>
    <col min="8" max="12" width="9.42578125" style="394"/>
    <col min="13" max="16384" width="9.42578125" style="517"/>
  </cols>
  <sheetData>
    <row r="1" spans="1:17">
      <c r="A1" s="282" t="s">
        <v>67</v>
      </c>
      <c r="B1" s="282"/>
      <c r="C1" s="789" t="str">
        <f>IF(Content!$E$1=1,C2,C3)</f>
        <v>Пошук роботи** (індекс, 01.01.18=100)</v>
      </c>
      <c r="D1" s="789" t="str">
        <f>IF(Content!$E$1=1,D2,D3)</f>
        <v>Пошук роботи за кордоном*** (індекс, 01.01.18=100)</v>
      </c>
      <c r="E1" s="789" t="str">
        <f>IF(Content!$E$1=1,E2,E3)</f>
        <v>Нові резюме work.ua за тиждень, тис.</v>
      </c>
      <c r="F1" s="789" t="str">
        <f>IF(Content!$E$1=1,F2,F3)</f>
        <v>Зареєстровані безробітні, тис. (п. ш.)</v>
      </c>
      <c r="G1" s="789"/>
      <c r="H1" s="789" t="str">
        <f>IF(Content!$E$1=1,H2,H3)</f>
        <v>Індикатори пропозиції робочої сили*</v>
      </c>
    </row>
    <row r="2" spans="1:17" hidden="1">
      <c r="A2" s="282"/>
      <c r="B2" s="282"/>
      <c r="C2" s="394" t="s">
        <v>1227</v>
      </c>
      <c r="D2" s="394" t="s">
        <v>1228</v>
      </c>
      <c r="E2" s="394" t="s">
        <v>872</v>
      </c>
      <c r="F2" s="394" t="s">
        <v>874</v>
      </c>
      <c r="H2" s="394" t="s">
        <v>1229</v>
      </c>
    </row>
    <row r="3" spans="1:17" hidden="1">
      <c r="C3" s="394" t="s">
        <v>1230</v>
      </c>
      <c r="D3" s="394" t="s">
        <v>1231</v>
      </c>
      <c r="E3" s="394" t="s">
        <v>873</v>
      </c>
      <c r="F3" s="394" t="s">
        <v>875</v>
      </c>
      <c r="H3" s="394" t="s">
        <v>1232</v>
      </c>
    </row>
    <row r="4" spans="1:17">
      <c r="A4" s="373">
        <v>43109</v>
      </c>
      <c r="B4" s="521" t="s">
        <v>2</v>
      </c>
      <c r="C4" s="517">
        <v>100</v>
      </c>
      <c r="D4" s="517">
        <v>100</v>
      </c>
      <c r="E4" s="517">
        <v>59</v>
      </c>
      <c r="F4" s="517"/>
      <c r="G4" s="401"/>
      <c r="Q4" s="393"/>
    </row>
    <row r="5" spans="1:17">
      <c r="A5" s="373">
        <v>43116</v>
      </c>
      <c r="B5" s="521"/>
      <c r="C5" s="517">
        <v>100.8</v>
      </c>
      <c r="D5" s="517">
        <v>96.5</v>
      </c>
      <c r="E5" s="517">
        <v>65.400000000000006</v>
      </c>
      <c r="F5" s="517"/>
      <c r="G5" s="401"/>
      <c r="Q5" s="393"/>
    </row>
    <row r="6" spans="1:17">
      <c r="A6" s="373">
        <v>43123</v>
      </c>
      <c r="B6" s="521"/>
      <c r="C6" s="517">
        <v>102.8</v>
      </c>
      <c r="D6" s="517">
        <v>95.4</v>
      </c>
      <c r="E6" s="517">
        <v>66.900000000000006</v>
      </c>
      <c r="F6" s="517"/>
      <c r="G6" s="401"/>
      <c r="Q6" s="393"/>
    </row>
    <row r="7" spans="1:17">
      <c r="A7" s="373">
        <v>43130</v>
      </c>
      <c r="B7" s="521"/>
      <c r="C7" s="517">
        <v>105.5</v>
      </c>
      <c r="D7" s="517">
        <v>100.3</v>
      </c>
      <c r="E7" s="517">
        <v>68.2</v>
      </c>
      <c r="F7" s="394">
        <v>378.9</v>
      </c>
      <c r="G7" s="401"/>
      <c r="Q7" s="393"/>
    </row>
    <row r="8" spans="1:17">
      <c r="A8" s="373">
        <v>43137</v>
      </c>
      <c r="B8" s="521"/>
      <c r="C8" s="517">
        <v>107.8</v>
      </c>
      <c r="D8" s="517">
        <v>100.6</v>
      </c>
      <c r="E8" s="517">
        <v>71.8</v>
      </c>
      <c r="G8" s="401"/>
      <c r="Q8" s="393"/>
    </row>
    <row r="9" spans="1:17">
      <c r="A9" s="373">
        <v>43144</v>
      </c>
      <c r="B9" s="521"/>
      <c r="C9" s="517">
        <v>108</v>
      </c>
      <c r="D9" s="517">
        <v>100.8</v>
      </c>
      <c r="E9" s="517">
        <v>71.8</v>
      </c>
      <c r="G9" s="401"/>
      <c r="Q9" s="393"/>
    </row>
    <row r="10" spans="1:17">
      <c r="A10" s="373">
        <v>43151</v>
      </c>
      <c r="B10" s="521"/>
      <c r="C10" s="517">
        <v>107.6</v>
      </c>
      <c r="D10" s="517">
        <v>101.2</v>
      </c>
      <c r="E10" s="517">
        <v>71.5</v>
      </c>
      <c r="G10" s="401"/>
      <c r="Q10" s="393"/>
    </row>
    <row r="11" spans="1:17">
      <c r="A11" s="373">
        <v>43158</v>
      </c>
      <c r="B11" s="521"/>
      <c r="C11" s="517">
        <v>104.4</v>
      </c>
      <c r="D11" s="517">
        <v>95.6</v>
      </c>
      <c r="E11" s="517">
        <v>70.7</v>
      </c>
      <c r="F11" s="394">
        <v>383.7</v>
      </c>
      <c r="G11" s="401"/>
      <c r="Q11" s="393"/>
    </row>
    <row r="12" spans="1:17">
      <c r="A12" s="373">
        <v>43165</v>
      </c>
      <c r="B12" s="521"/>
      <c r="C12" s="517">
        <v>100</v>
      </c>
      <c r="D12" s="517">
        <v>91.4</v>
      </c>
      <c r="E12" s="517">
        <v>69.2</v>
      </c>
      <c r="G12" s="401"/>
      <c r="Q12" s="393"/>
    </row>
    <row r="13" spans="1:17">
      <c r="A13" s="373">
        <v>43172</v>
      </c>
      <c r="B13" s="521"/>
      <c r="C13" s="517">
        <v>101.7</v>
      </c>
      <c r="D13" s="517">
        <v>90</v>
      </c>
      <c r="E13" s="517">
        <v>67</v>
      </c>
      <c r="G13" s="401"/>
      <c r="Q13" s="393"/>
    </row>
    <row r="14" spans="1:17">
      <c r="A14" s="373">
        <v>43179</v>
      </c>
      <c r="B14" s="521"/>
      <c r="C14" s="517">
        <v>101.5</v>
      </c>
      <c r="D14" s="517">
        <v>90.5</v>
      </c>
      <c r="E14" s="517">
        <v>65.5</v>
      </c>
      <c r="G14" s="401"/>
      <c r="Q14" s="393"/>
    </row>
    <row r="15" spans="1:17">
      <c r="A15" s="373">
        <v>43186</v>
      </c>
      <c r="B15" s="521"/>
      <c r="C15" s="517">
        <v>99.4</v>
      </c>
      <c r="D15" s="517">
        <v>84.5</v>
      </c>
      <c r="E15" s="517">
        <v>65.2</v>
      </c>
      <c r="F15" s="394">
        <v>366.9</v>
      </c>
      <c r="G15" s="401"/>
      <c r="Q15" s="393"/>
    </row>
    <row r="16" spans="1:17">
      <c r="A16" s="373">
        <v>43193</v>
      </c>
      <c r="B16" s="521"/>
      <c r="C16" s="517">
        <v>96.8</v>
      </c>
      <c r="D16" s="517">
        <v>80.5</v>
      </c>
      <c r="E16" s="517">
        <v>64.2</v>
      </c>
      <c r="G16" s="401"/>
      <c r="Q16" s="393"/>
    </row>
    <row r="17" spans="1:17">
      <c r="A17" s="373">
        <v>43200</v>
      </c>
      <c r="B17" s="521"/>
      <c r="C17" s="517">
        <v>91.2</v>
      </c>
      <c r="D17" s="517">
        <v>79.3</v>
      </c>
      <c r="E17" s="517">
        <v>60.8</v>
      </c>
      <c r="G17" s="401"/>
      <c r="Q17" s="393"/>
    </row>
    <row r="18" spans="1:17">
      <c r="A18" s="373">
        <v>43207</v>
      </c>
      <c r="B18" s="521"/>
      <c r="C18" s="517">
        <v>88.7</v>
      </c>
      <c r="D18" s="517">
        <v>76.5</v>
      </c>
      <c r="E18" s="517">
        <v>60.4</v>
      </c>
      <c r="G18" s="401"/>
      <c r="H18" s="789" t="str">
        <f>IF(Content!$E$1=1,H22,H23)</f>
        <v>Джерело: work.ua, Google Trends, розрахунки НБУ.</v>
      </c>
      <c r="Q18" s="393"/>
    </row>
    <row r="19" spans="1:17">
      <c r="A19" s="373">
        <v>43214</v>
      </c>
      <c r="B19" s="521"/>
      <c r="C19" s="517">
        <v>88.9</v>
      </c>
      <c r="D19" s="517">
        <v>76.599999999999994</v>
      </c>
      <c r="E19" s="517">
        <v>58.3</v>
      </c>
      <c r="F19" s="394">
        <v>326.8</v>
      </c>
      <c r="G19" s="401"/>
      <c r="H19" s="789" t="str">
        <f>IF(Content!$E$1=1,H24,H25)</f>
        <v>* місячна плинна, крім кількості зареєстрованих безробітних, дані за якими - щомісячні.</v>
      </c>
      <c r="Q19" s="393"/>
    </row>
    <row r="20" spans="1:17">
      <c r="A20" s="373">
        <v>43221</v>
      </c>
      <c r="B20" s="521"/>
      <c r="C20" s="517">
        <v>91</v>
      </c>
      <c r="D20" s="517">
        <v>77.900000000000006</v>
      </c>
      <c r="E20" s="517">
        <v>55.1</v>
      </c>
      <c r="G20" s="401"/>
      <c r="H20" s="789" t="str">
        <f>IF(Content!$E$1=1,H26,H27)</f>
        <v>** включає запити про пошук роботи українською та російською мовами.</v>
      </c>
      <c r="Q20" s="393"/>
    </row>
    <row r="21" spans="1:17">
      <c r="A21" s="373">
        <v>43228</v>
      </c>
      <c r="B21" s="521"/>
      <c r="C21" s="517">
        <v>92.6</v>
      </c>
      <c r="D21" s="517">
        <v>75.099999999999994</v>
      </c>
      <c r="E21" s="517">
        <v>57.3</v>
      </c>
      <c r="G21" s="401"/>
      <c r="H21" s="789" t="str">
        <f>IF(Content!$E$1=1,H28,H29)</f>
        <v>*** включає запити про пошук роботи у Польщі, Чехії, Росії та Німеччині українською та російською мовами з території України</v>
      </c>
      <c r="Q21" s="393"/>
    </row>
    <row r="22" spans="1:17">
      <c r="A22" s="373">
        <v>43235</v>
      </c>
      <c r="B22" s="521"/>
      <c r="C22" s="517">
        <v>94.5</v>
      </c>
      <c r="D22" s="517">
        <v>73.400000000000006</v>
      </c>
      <c r="E22" s="517">
        <v>56</v>
      </c>
      <c r="G22" s="401"/>
      <c r="H22" s="396" t="s">
        <v>868</v>
      </c>
      <c r="Q22" s="393"/>
    </row>
    <row r="23" spans="1:17">
      <c r="A23" s="373">
        <v>43242</v>
      </c>
      <c r="B23" s="521"/>
      <c r="C23" s="517">
        <v>94.1</v>
      </c>
      <c r="D23" s="517">
        <v>75.099999999999994</v>
      </c>
      <c r="E23" s="517">
        <v>55.3</v>
      </c>
      <c r="G23" s="401"/>
      <c r="H23" s="396" t="s">
        <v>869</v>
      </c>
      <c r="Q23" s="393"/>
    </row>
    <row r="24" spans="1:17">
      <c r="A24" s="373">
        <v>43249</v>
      </c>
      <c r="B24" s="521" t="s">
        <v>595</v>
      </c>
      <c r="C24" s="517">
        <v>93.9</v>
      </c>
      <c r="D24" s="517">
        <v>76</v>
      </c>
      <c r="E24" s="517">
        <v>55.2</v>
      </c>
      <c r="F24" s="394">
        <v>316</v>
      </c>
      <c r="G24" s="401"/>
      <c r="H24" s="396" t="s">
        <v>1233</v>
      </c>
      <c r="Q24" s="393"/>
    </row>
    <row r="25" spans="1:17">
      <c r="A25" s="373">
        <v>43256</v>
      </c>
      <c r="B25" s="521"/>
      <c r="C25" s="517">
        <v>93.5</v>
      </c>
      <c r="D25" s="517">
        <v>77.599999999999994</v>
      </c>
      <c r="E25" s="517">
        <v>55.3</v>
      </c>
      <c r="G25" s="401"/>
      <c r="H25" s="396" t="s">
        <v>1542</v>
      </c>
      <c r="Q25" s="393"/>
    </row>
    <row r="26" spans="1:17">
      <c r="A26" s="373">
        <v>43263</v>
      </c>
      <c r="B26" s="521"/>
      <c r="C26" s="517">
        <v>89.7</v>
      </c>
      <c r="D26" s="517">
        <v>75.400000000000006</v>
      </c>
      <c r="E26" s="517">
        <v>55.6</v>
      </c>
      <c r="G26" s="401"/>
      <c r="H26" s="396" t="s">
        <v>1234</v>
      </c>
      <c r="Q26" s="393"/>
    </row>
    <row r="27" spans="1:17">
      <c r="A27" s="373">
        <v>43270</v>
      </c>
      <c r="B27" s="521"/>
      <c r="C27" s="517">
        <v>87.6</v>
      </c>
      <c r="D27" s="517">
        <v>74</v>
      </c>
      <c r="E27" s="517">
        <v>55.5</v>
      </c>
      <c r="G27" s="401"/>
      <c r="H27" s="396" t="s">
        <v>1235</v>
      </c>
      <c r="Q27" s="393"/>
    </row>
    <row r="28" spans="1:17">
      <c r="A28" s="373">
        <v>43277</v>
      </c>
      <c r="B28" s="521"/>
      <c r="C28" s="517">
        <v>86.1</v>
      </c>
      <c r="D28" s="517">
        <v>70.599999999999994</v>
      </c>
      <c r="E28" s="517">
        <v>57</v>
      </c>
      <c r="F28" s="394">
        <v>303.89999999999998</v>
      </c>
      <c r="G28" s="401"/>
      <c r="H28" s="396" t="s">
        <v>1236</v>
      </c>
      <c r="Q28" s="393"/>
    </row>
    <row r="29" spans="1:17">
      <c r="A29" s="373">
        <v>43284</v>
      </c>
      <c r="B29" s="521"/>
      <c r="C29" s="517">
        <v>84.9</v>
      </c>
      <c r="D29" s="517">
        <v>70.099999999999994</v>
      </c>
      <c r="E29" s="517">
        <v>56.4</v>
      </c>
      <c r="G29" s="401"/>
      <c r="H29" s="396" t="s">
        <v>1237</v>
      </c>
      <c r="Q29" s="393"/>
    </row>
    <row r="30" spans="1:17">
      <c r="A30" s="373">
        <v>43291</v>
      </c>
      <c r="B30" s="521"/>
      <c r="C30" s="517">
        <v>83.8</v>
      </c>
      <c r="D30" s="517">
        <v>70.400000000000006</v>
      </c>
      <c r="E30" s="517">
        <v>56.7</v>
      </c>
      <c r="G30" s="401"/>
      <c r="Q30" s="393"/>
    </row>
    <row r="31" spans="1:17">
      <c r="A31" s="373">
        <v>43298</v>
      </c>
      <c r="B31" s="521"/>
      <c r="C31" s="517">
        <v>84.7</v>
      </c>
      <c r="D31" s="517">
        <v>69.599999999999994</v>
      </c>
      <c r="E31" s="517">
        <v>56.7</v>
      </c>
      <c r="G31" s="401"/>
      <c r="L31" s="398"/>
      <c r="Q31" s="393"/>
    </row>
    <row r="32" spans="1:17">
      <c r="A32" s="373">
        <v>43305</v>
      </c>
      <c r="B32" s="521"/>
      <c r="C32" s="517">
        <v>84.7</v>
      </c>
      <c r="D32" s="517">
        <v>73</v>
      </c>
      <c r="E32" s="517">
        <v>56.7</v>
      </c>
      <c r="G32" s="401"/>
      <c r="L32" s="398"/>
      <c r="Q32" s="393"/>
    </row>
    <row r="33" spans="1:17">
      <c r="A33" s="373">
        <v>43312</v>
      </c>
      <c r="B33" s="521"/>
      <c r="C33" s="517">
        <v>84.2</v>
      </c>
      <c r="D33" s="517">
        <v>73.099999999999994</v>
      </c>
      <c r="E33" s="517">
        <v>56.4</v>
      </c>
      <c r="F33" s="394">
        <v>298</v>
      </c>
      <c r="G33" s="401"/>
      <c r="Q33" s="393"/>
    </row>
    <row r="34" spans="1:17">
      <c r="A34" s="373">
        <v>43319</v>
      </c>
      <c r="B34" s="521"/>
      <c r="C34" s="517">
        <v>85.5</v>
      </c>
      <c r="D34" s="517">
        <v>74</v>
      </c>
      <c r="E34" s="517">
        <v>55.6</v>
      </c>
      <c r="G34" s="401"/>
      <c r="H34" s="516"/>
      <c r="Q34" s="393"/>
    </row>
    <row r="35" spans="1:17">
      <c r="A35" s="373">
        <v>43326</v>
      </c>
      <c r="B35" s="521"/>
      <c r="C35" s="517">
        <v>85.1</v>
      </c>
      <c r="D35" s="517">
        <v>75.8</v>
      </c>
      <c r="E35" s="517">
        <v>55.1</v>
      </c>
      <c r="G35" s="401"/>
      <c r="H35" s="516"/>
      <c r="Q35" s="393"/>
    </row>
    <row r="36" spans="1:17">
      <c r="A36" s="373">
        <v>43333</v>
      </c>
      <c r="B36" s="521"/>
      <c r="C36" s="517">
        <v>85.1</v>
      </c>
      <c r="D36" s="517">
        <v>75.8</v>
      </c>
      <c r="E36" s="517">
        <v>54.8</v>
      </c>
      <c r="G36" s="401"/>
      <c r="H36" s="516"/>
      <c r="Q36" s="393"/>
    </row>
    <row r="37" spans="1:17">
      <c r="A37" s="373">
        <v>43340</v>
      </c>
      <c r="B37" s="521"/>
      <c r="C37" s="517">
        <v>86.3</v>
      </c>
      <c r="D37" s="517">
        <v>77.099999999999994</v>
      </c>
      <c r="E37" s="517">
        <v>54.2</v>
      </c>
      <c r="F37" s="394">
        <v>292.8</v>
      </c>
      <c r="G37" s="401"/>
      <c r="H37" s="516"/>
      <c r="Q37" s="393"/>
    </row>
    <row r="38" spans="1:17">
      <c r="A38" s="373">
        <v>43347</v>
      </c>
      <c r="B38" s="521"/>
      <c r="C38" s="517">
        <v>88.7</v>
      </c>
      <c r="D38" s="517">
        <v>79.400000000000006</v>
      </c>
      <c r="E38" s="517">
        <v>55.3</v>
      </c>
      <c r="G38" s="401"/>
      <c r="Q38" s="393"/>
    </row>
    <row r="39" spans="1:17">
      <c r="A39" s="373">
        <v>43354</v>
      </c>
      <c r="B39" s="521"/>
      <c r="C39" s="517">
        <v>91.4</v>
      </c>
      <c r="D39" s="517">
        <v>80.400000000000006</v>
      </c>
      <c r="E39" s="517">
        <v>57.3</v>
      </c>
      <c r="G39" s="401"/>
      <c r="Q39" s="393"/>
    </row>
    <row r="40" spans="1:17">
      <c r="A40" s="373">
        <v>43361</v>
      </c>
      <c r="B40" s="521"/>
      <c r="C40" s="517">
        <v>95.4</v>
      </c>
      <c r="D40" s="517">
        <v>80.400000000000006</v>
      </c>
      <c r="E40" s="517">
        <v>59.2</v>
      </c>
      <c r="G40" s="401"/>
      <c r="Q40" s="393"/>
    </row>
    <row r="41" spans="1:17">
      <c r="A41" s="373">
        <v>43368</v>
      </c>
      <c r="B41" s="521"/>
      <c r="C41" s="517">
        <v>96.4</v>
      </c>
      <c r="D41" s="517">
        <v>79.3</v>
      </c>
      <c r="E41" s="517">
        <v>61.4</v>
      </c>
      <c r="F41" s="394">
        <v>287.10000000000002</v>
      </c>
      <c r="G41" s="398"/>
      <c r="Q41" s="393"/>
    </row>
    <row r="42" spans="1:17">
      <c r="A42" s="373">
        <v>43375</v>
      </c>
      <c r="B42" s="521"/>
      <c r="C42" s="517">
        <v>97.9</v>
      </c>
      <c r="D42" s="517">
        <v>76.7</v>
      </c>
      <c r="E42" s="517">
        <v>61.7</v>
      </c>
      <c r="G42" s="398"/>
      <c r="Q42" s="393"/>
    </row>
    <row r="43" spans="1:17">
      <c r="A43" s="373">
        <v>43382</v>
      </c>
      <c r="B43" s="521"/>
      <c r="C43" s="517">
        <v>100</v>
      </c>
      <c r="D43" s="517">
        <v>76.099999999999994</v>
      </c>
      <c r="E43" s="517">
        <v>61.1</v>
      </c>
      <c r="G43" s="398"/>
      <c r="Q43" s="393"/>
    </row>
    <row r="44" spans="1:17">
      <c r="A44" s="373">
        <v>43389</v>
      </c>
      <c r="C44" s="517">
        <v>100.8</v>
      </c>
      <c r="D44" s="517">
        <v>74.900000000000006</v>
      </c>
      <c r="E44" s="517">
        <v>59.1</v>
      </c>
      <c r="Q44" s="393"/>
    </row>
    <row r="45" spans="1:17">
      <c r="A45" s="373">
        <v>43396</v>
      </c>
      <c r="C45" s="517">
        <v>102.9</v>
      </c>
      <c r="D45" s="517">
        <v>76.5</v>
      </c>
      <c r="E45" s="517">
        <v>59.4</v>
      </c>
      <c r="Q45" s="393"/>
    </row>
    <row r="46" spans="1:17">
      <c r="A46" s="373">
        <v>43403</v>
      </c>
      <c r="C46" s="517">
        <v>102.1</v>
      </c>
      <c r="D46" s="517">
        <v>78.599999999999994</v>
      </c>
      <c r="E46" s="517">
        <v>59.5</v>
      </c>
      <c r="F46" s="394">
        <v>271.39999999999998</v>
      </c>
    </row>
    <row r="47" spans="1:17">
      <c r="A47" s="373">
        <v>43410</v>
      </c>
      <c r="C47" s="517">
        <v>102.1</v>
      </c>
      <c r="D47" s="517">
        <v>81.8</v>
      </c>
      <c r="E47" s="517">
        <v>60.9</v>
      </c>
    </row>
    <row r="48" spans="1:17">
      <c r="A48" s="373">
        <v>43417</v>
      </c>
      <c r="C48" s="517">
        <v>101.5</v>
      </c>
      <c r="D48" s="517">
        <v>82.6</v>
      </c>
      <c r="E48" s="517">
        <v>61.9</v>
      </c>
    </row>
    <row r="49" spans="1:6">
      <c r="A49" s="373">
        <v>43424</v>
      </c>
      <c r="C49" s="517">
        <v>102.1</v>
      </c>
      <c r="D49" s="517">
        <v>80.099999999999994</v>
      </c>
      <c r="E49" s="517">
        <v>60.6</v>
      </c>
    </row>
    <row r="50" spans="1:6">
      <c r="A50" s="373">
        <v>43431</v>
      </c>
      <c r="C50" s="517">
        <v>102.7</v>
      </c>
      <c r="D50" s="517">
        <v>77.2</v>
      </c>
      <c r="E50" s="517">
        <v>59</v>
      </c>
      <c r="F50" s="394">
        <v>301</v>
      </c>
    </row>
    <row r="51" spans="1:6">
      <c r="A51" s="373">
        <v>43438</v>
      </c>
      <c r="C51" s="517">
        <v>103.2</v>
      </c>
      <c r="D51" s="517">
        <v>76.8</v>
      </c>
      <c r="E51" s="517">
        <v>56.4</v>
      </c>
    </row>
    <row r="52" spans="1:6">
      <c r="A52" s="373">
        <v>43445</v>
      </c>
      <c r="C52" s="517">
        <v>103.8</v>
      </c>
      <c r="D52" s="517">
        <v>77.7</v>
      </c>
      <c r="E52" s="517">
        <v>55.6</v>
      </c>
    </row>
    <row r="53" spans="1:6">
      <c r="A53" s="373">
        <v>43452</v>
      </c>
      <c r="C53" s="517">
        <v>102.9</v>
      </c>
      <c r="D53" s="517">
        <v>75.8</v>
      </c>
      <c r="E53" s="517">
        <v>54.1</v>
      </c>
    </row>
    <row r="54" spans="1:6">
      <c r="A54" s="373">
        <v>43459</v>
      </c>
      <c r="C54" s="517">
        <v>97.5</v>
      </c>
      <c r="D54" s="517">
        <v>79.8</v>
      </c>
      <c r="E54" s="517">
        <v>51.7</v>
      </c>
      <c r="F54" s="394">
        <v>341.7</v>
      </c>
    </row>
    <row r="55" spans="1:6">
      <c r="A55" s="373">
        <v>43466</v>
      </c>
      <c r="C55" s="517">
        <v>90.8</v>
      </c>
      <c r="D55" s="517">
        <v>83.6</v>
      </c>
      <c r="E55" s="517">
        <v>47.3</v>
      </c>
    </row>
    <row r="56" spans="1:6">
      <c r="A56" s="373">
        <v>43473</v>
      </c>
      <c r="C56" s="517">
        <v>91.8</v>
      </c>
      <c r="D56" s="517">
        <v>97.1</v>
      </c>
      <c r="E56" s="517">
        <v>46</v>
      </c>
    </row>
    <row r="57" spans="1:6">
      <c r="A57" s="373">
        <v>43480</v>
      </c>
      <c r="C57" s="517">
        <v>96.6</v>
      </c>
      <c r="D57" s="517">
        <v>113.5</v>
      </c>
      <c r="E57" s="517">
        <v>50.1</v>
      </c>
    </row>
    <row r="58" spans="1:6">
      <c r="A58" s="373">
        <v>43487</v>
      </c>
      <c r="C58" s="517">
        <v>107.8</v>
      </c>
      <c r="D58" s="517">
        <v>127.8</v>
      </c>
      <c r="E58" s="517">
        <v>55.9</v>
      </c>
    </row>
    <row r="59" spans="1:6">
      <c r="A59" s="373">
        <v>43494</v>
      </c>
      <c r="B59" s="394" t="s">
        <v>240</v>
      </c>
      <c r="C59" s="517">
        <v>120.2</v>
      </c>
      <c r="D59" s="517">
        <v>135.80000000000001</v>
      </c>
      <c r="E59" s="517">
        <v>63.7</v>
      </c>
      <c r="F59" s="394">
        <v>364.3</v>
      </c>
    </row>
    <row r="60" spans="1:6">
      <c r="A60" s="373">
        <v>43501</v>
      </c>
      <c r="C60" s="517">
        <v>125.6</v>
      </c>
      <c r="D60" s="517">
        <v>135.19999999999999</v>
      </c>
      <c r="E60" s="517">
        <v>68.400000000000006</v>
      </c>
    </row>
    <row r="61" spans="1:6">
      <c r="A61" s="373">
        <v>43508</v>
      </c>
      <c r="C61" s="517">
        <v>125.2</v>
      </c>
      <c r="D61" s="517">
        <v>132.30000000000001</v>
      </c>
      <c r="E61" s="517">
        <v>69.400000000000006</v>
      </c>
    </row>
    <row r="62" spans="1:6">
      <c r="A62" s="373">
        <v>43515</v>
      </c>
      <c r="C62" s="517">
        <v>125</v>
      </c>
      <c r="D62" s="517">
        <v>125.3</v>
      </c>
      <c r="E62" s="517">
        <v>68.900000000000006</v>
      </c>
    </row>
    <row r="63" spans="1:6">
      <c r="A63" s="373">
        <v>43522</v>
      </c>
      <c r="C63" s="517">
        <v>122.9</v>
      </c>
      <c r="D63" s="517">
        <v>118.6</v>
      </c>
      <c r="E63" s="517">
        <v>68.400000000000006</v>
      </c>
      <c r="F63" s="394">
        <v>367</v>
      </c>
    </row>
    <row r="64" spans="1:6">
      <c r="A64" s="373">
        <v>43529</v>
      </c>
      <c r="C64" s="517">
        <v>116.6</v>
      </c>
      <c r="D64" s="517">
        <v>111.1</v>
      </c>
      <c r="E64" s="517">
        <v>67.5</v>
      </c>
    </row>
    <row r="65" spans="1:6">
      <c r="A65" s="373">
        <v>43536</v>
      </c>
      <c r="C65" s="517">
        <v>115.5</v>
      </c>
      <c r="D65" s="517">
        <v>104.7</v>
      </c>
      <c r="E65" s="517">
        <v>64.599999999999994</v>
      </c>
    </row>
    <row r="66" spans="1:6">
      <c r="A66" s="373">
        <v>43543</v>
      </c>
      <c r="C66" s="517">
        <v>113</v>
      </c>
      <c r="D66" s="517">
        <v>99.3</v>
      </c>
      <c r="E66" s="517">
        <v>64.3</v>
      </c>
    </row>
    <row r="67" spans="1:6">
      <c r="A67" s="373">
        <v>43550</v>
      </c>
      <c r="C67" s="517">
        <v>109.2</v>
      </c>
      <c r="D67" s="517">
        <v>94.3</v>
      </c>
      <c r="E67" s="517">
        <v>63</v>
      </c>
      <c r="F67" s="394">
        <v>340.7</v>
      </c>
    </row>
    <row r="68" spans="1:6">
      <c r="A68" s="373">
        <v>43557</v>
      </c>
      <c r="C68" s="517">
        <v>109</v>
      </c>
      <c r="D68" s="517">
        <v>88.2</v>
      </c>
      <c r="E68" s="517">
        <v>61.1</v>
      </c>
    </row>
    <row r="69" spans="1:6">
      <c r="A69" s="373">
        <v>43564</v>
      </c>
      <c r="C69" s="517">
        <v>106.3</v>
      </c>
      <c r="D69" s="517">
        <v>84.8</v>
      </c>
      <c r="E69" s="517">
        <v>60.9</v>
      </c>
    </row>
    <row r="70" spans="1:6">
      <c r="A70" s="373">
        <v>43571</v>
      </c>
      <c r="C70" s="517">
        <v>102.9</v>
      </c>
      <c r="D70" s="517">
        <v>78.2</v>
      </c>
      <c r="E70" s="517">
        <v>58.8</v>
      </c>
    </row>
    <row r="71" spans="1:6">
      <c r="A71" s="373">
        <v>43578</v>
      </c>
      <c r="C71" s="517">
        <v>98.5</v>
      </c>
      <c r="D71" s="517">
        <v>71.900000000000006</v>
      </c>
      <c r="E71" s="517">
        <v>56.2</v>
      </c>
    </row>
    <row r="72" spans="1:6">
      <c r="A72" s="373">
        <v>43585</v>
      </c>
      <c r="C72" s="517">
        <v>95.2</v>
      </c>
      <c r="D72" s="517">
        <v>70.5</v>
      </c>
      <c r="E72" s="517">
        <v>51.5</v>
      </c>
      <c r="F72" s="394">
        <v>311.39999999999998</v>
      </c>
    </row>
    <row r="73" spans="1:6">
      <c r="A73" s="373">
        <v>43592</v>
      </c>
      <c r="C73" s="517">
        <v>95</v>
      </c>
      <c r="D73" s="517">
        <v>72.400000000000006</v>
      </c>
      <c r="E73" s="517">
        <v>50.7</v>
      </c>
    </row>
    <row r="74" spans="1:6">
      <c r="A74" s="373">
        <v>43599</v>
      </c>
      <c r="C74" s="517">
        <v>98.9</v>
      </c>
      <c r="D74" s="517">
        <v>75.400000000000006</v>
      </c>
      <c r="E74" s="517">
        <v>50.3</v>
      </c>
    </row>
    <row r="75" spans="1:6">
      <c r="A75" s="373">
        <v>43606</v>
      </c>
      <c r="C75" s="517">
        <v>102.1</v>
      </c>
      <c r="D75" s="517">
        <v>76.3</v>
      </c>
      <c r="E75" s="517">
        <v>51.1</v>
      </c>
    </row>
    <row r="76" spans="1:6">
      <c r="A76" s="373">
        <v>43613</v>
      </c>
      <c r="C76" s="517">
        <v>104.8</v>
      </c>
      <c r="D76" s="517">
        <v>75.599999999999994</v>
      </c>
      <c r="E76" s="517">
        <v>55</v>
      </c>
      <c r="F76" s="394">
        <v>300.89999999999998</v>
      </c>
    </row>
    <row r="77" spans="1:6">
      <c r="A77" s="373">
        <v>43620</v>
      </c>
      <c r="C77" s="517">
        <v>103.2</v>
      </c>
      <c r="D77" s="517">
        <v>70.599999999999994</v>
      </c>
      <c r="E77" s="517">
        <v>54.2</v>
      </c>
    </row>
    <row r="78" spans="1:6">
      <c r="A78" s="373">
        <v>43627</v>
      </c>
      <c r="C78" s="517">
        <v>98.5</v>
      </c>
      <c r="D78" s="517">
        <v>68.900000000000006</v>
      </c>
      <c r="E78" s="517">
        <v>53.7</v>
      </c>
    </row>
    <row r="79" spans="1:6">
      <c r="A79" s="373">
        <v>43634</v>
      </c>
      <c r="B79" s="394" t="s">
        <v>457</v>
      </c>
      <c r="C79" s="517">
        <v>97.9</v>
      </c>
      <c r="D79" s="517">
        <v>71.900000000000006</v>
      </c>
      <c r="E79" s="517">
        <v>52.9</v>
      </c>
    </row>
    <row r="80" spans="1:6">
      <c r="A80" s="373">
        <v>43641</v>
      </c>
      <c r="C80" s="517">
        <v>97.7</v>
      </c>
      <c r="D80" s="517">
        <v>72.8</v>
      </c>
      <c r="E80" s="517">
        <v>52.9</v>
      </c>
      <c r="F80" s="394">
        <v>287.10000000000002</v>
      </c>
    </row>
    <row r="81" spans="1:6">
      <c r="A81" s="373">
        <v>43648</v>
      </c>
      <c r="C81" s="517">
        <v>100</v>
      </c>
      <c r="D81" s="517">
        <v>72.2</v>
      </c>
      <c r="E81" s="517">
        <v>53.9</v>
      </c>
    </row>
    <row r="82" spans="1:6">
      <c r="A82" s="373">
        <v>43655</v>
      </c>
      <c r="C82" s="517">
        <v>100.2</v>
      </c>
      <c r="D82" s="517">
        <v>74</v>
      </c>
      <c r="E82" s="517">
        <v>55.1</v>
      </c>
    </row>
    <row r="83" spans="1:6">
      <c r="A83" s="373">
        <v>43662</v>
      </c>
      <c r="C83" s="517">
        <v>99.8</v>
      </c>
      <c r="D83" s="517">
        <v>71</v>
      </c>
      <c r="E83" s="517">
        <v>56.6</v>
      </c>
    </row>
    <row r="84" spans="1:6">
      <c r="A84" s="373">
        <v>43669</v>
      </c>
      <c r="C84" s="517">
        <v>97.9</v>
      </c>
      <c r="D84" s="517">
        <v>68.7</v>
      </c>
      <c r="E84" s="517">
        <v>56.1</v>
      </c>
    </row>
    <row r="85" spans="1:6">
      <c r="A85" s="373">
        <v>43676</v>
      </c>
      <c r="C85" s="517">
        <v>95</v>
      </c>
      <c r="D85" s="517">
        <v>67.7</v>
      </c>
      <c r="E85" s="517">
        <v>56</v>
      </c>
      <c r="F85" s="394">
        <v>280.8</v>
      </c>
    </row>
    <row r="86" spans="1:6">
      <c r="A86" s="373">
        <v>43683</v>
      </c>
      <c r="C86" s="517">
        <v>93.5</v>
      </c>
      <c r="D86" s="517">
        <v>64.7</v>
      </c>
      <c r="E86" s="517">
        <v>55.3</v>
      </c>
    </row>
    <row r="87" spans="1:6">
      <c r="A87" s="373">
        <v>43690</v>
      </c>
      <c r="C87" s="517">
        <v>92.6</v>
      </c>
      <c r="D87" s="517">
        <v>66.400000000000006</v>
      </c>
      <c r="E87" s="517">
        <v>55.3</v>
      </c>
    </row>
    <row r="88" spans="1:6">
      <c r="A88" s="373">
        <v>43697</v>
      </c>
      <c r="C88" s="517">
        <v>93.7</v>
      </c>
      <c r="D88" s="517">
        <v>67.400000000000006</v>
      </c>
      <c r="E88" s="517">
        <v>55.7</v>
      </c>
    </row>
    <row r="89" spans="1:6">
      <c r="A89" s="373">
        <v>43704</v>
      </c>
      <c r="C89" s="517">
        <v>95.2</v>
      </c>
      <c r="D89" s="517">
        <v>70.400000000000006</v>
      </c>
      <c r="E89" s="517">
        <v>54.3</v>
      </c>
      <c r="F89" s="394">
        <v>275</v>
      </c>
    </row>
    <row r="90" spans="1:6">
      <c r="A90" s="373">
        <v>43711</v>
      </c>
      <c r="C90" s="517">
        <v>100.4</v>
      </c>
      <c r="D90" s="517">
        <v>69.900000000000006</v>
      </c>
      <c r="E90" s="517">
        <v>56.3</v>
      </c>
    </row>
    <row r="91" spans="1:6">
      <c r="A91" s="373">
        <v>43718</v>
      </c>
      <c r="C91" s="517">
        <v>105</v>
      </c>
      <c r="D91" s="517">
        <v>66.599999999999994</v>
      </c>
      <c r="E91" s="517">
        <v>58.8</v>
      </c>
    </row>
    <row r="92" spans="1:6">
      <c r="A92" s="373">
        <v>43725</v>
      </c>
      <c r="C92" s="517">
        <v>109</v>
      </c>
      <c r="D92" s="517">
        <v>64.8</v>
      </c>
      <c r="E92" s="517">
        <v>61.3</v>
      </c>
    </row>
    <row r="93" spans="1:6">
      <c r="A93" s="373">
        <v>43732</v>
      </c>
      <c r="C93" s="517">
        <v>112.8</v>
      </c>
      <c r="D93" s="517">
        <v>61.6</v>
      </c>
      <c r="E93" s="517">
        <v>65.099999999999994</v>
      </c>
      <c r="F93" s="394">
        <v>268.2</v>
      </c>
    </row>
    <row r="94" spans="1:6">
      <c r="A94" s="373">
        <v>43739</v>
      </c>
      <c r="C94" s="517">
        <v>113</v>
      </c>
      <c r="D94" s="517">
        <v>60.4</v>
      </c>
      <c r="E94" s="517">
        <v>65.400000000000006</v>
      </c>
    </row>
    <row r="95" spans="1:6">
      <c r="A95" s="373">
        <v>43746</v>
      </c>
      <c r="C95" s="517">
        <v>114.5</v>
      </c>
      <c r="D95" s="517">
        <v>62.3</v>
      </c>
      <c r="E95" s="517">
        <v>65.5</v>
      </c>
    </row>
    <row r="96" spans="1:6">
      <c r="A96" s="373">
        <v>43753</v>
      </c>
      <c r="C96" s="517">
        <v>114.9</v>
      </c>
      <c r="D96" s="517">
        <v>63.5</v>
      </c>
      <c r="E96" s="517">
        <v>64</v>
      </c>
    </row>
    <row r="97" spans="1:6">
      <c r="A97" s="373">
        <v>43760</v>
      </c>
      <c r="C97" s="517">
        <v>115.1</v>
      </c>
      <c r="D97" s="517">
        <v>60.5</v>
      </c>
      <c r="E97" s="517">
        <v>64.8</v>
      </c>
    </row>
    <row r="98" spans="1:6">
      <c r="A98" s="373">
        <v>43767</v>
      </c>
      <c r="C98" s="517">
        <v>114.1</v>
      </c>
      <c r="D98" s="517">
        <v>60.2</v>
      </c>
      <c r="E98" s="517">
        <v>65.3</v>
      </c>
      <c r="F98" s="394">
        <v>259.3</v>
      </c>
    </row>
    <row r="99" spans="1:6">
      <c r="A99" s="373">
        <v>43774</v>
      </c>
      <c r="C99" s="517">
        <v>114.5</v>
      </c>
      <c r="D99" s="517">
        <v>58.7</v>
      </c>
      <c r="E99" s="517">
        <v>65.2</v>
      </c>
    </row>
    <row r="100" spans="1:6">
      <c r="A100" s="373">
        <v>43781</v>
      </c>
      <c r="C100" s="517">
        <v>116.8</v>
      </c>
      <c r="D100" s="517">
        <v>58.1</v>
      </c>
      <c r="E100" s="517">
        <v>67.2</v>
      </c>
    </row>
    <row r="101" spans="1:6">
      <c r="A101" s="373">
        <v>43788</v>
      </c>
      <c r="C101" s="517">
        <v>117</v>
      </c>
      <c r="D101" s="517">
        <v>57.6</v>
      </c>
      <c r="E101" s="517">
        <v>66.3</v>
      </c>
    </row>
    <row r="102" spans="1:6">
      <c r="A102" s="373">
        <v>43795</v>
      </c>
      <c r="C102" s="517">
        <v>119.1</v>
      </c>
      <c r="D102" s="517">
        <v>55.7</v>
      </c>
      <c r="E102" s="517">
        <v>66.2</v>
      </c>
      <c r="F102" s="394">
        <v>288.89999999999998</v>
      </c>
    </row>
    <row r="103" spans="1:6">
      <c r="A103" s="373">
        <v>43802</v>
      </c>
      <c r="C103" s="517">
        <v>119.1</v>
      </c>
      <c r="D103" s="517">
        <v>54.8</v>
      </c>
      <c r="E103" s="517">
        <v>65.599999999999994</v>
      </c>
    </row>
    <row r="104" spans="1:6">
      <c r="A104" s="373">
        <v>43809</v>
      </c>
      <c r="C104" s="517">
        <v>117.4</v>
      </c>
      <c r="D104" s="517">
        <v>52.6</v>
      </c>
      <c r="E104" s="517">
        <v>64.8</v>
      </c>
    </row>
    <row r="105" spans="1:6">
      <c r="A105" s="373">
        <v>43816</v>
      </c>
      <c r="C105" s="517">
        <v>117.9</v>
      </c>
      <c r="D105" s="517">
        <v>55.4</v>
      </c>
      <c r="E105" s="517">
        <v>63.8</v>
      </c>
    </row>
    <row r="106" spans="1:6">
      <c r="A106" s="373">
        <v>43823</v>
      </c>
      <c r="C106" s="517">
        <v>113</v>
      </c>
      <c r="D106" s="517">
        <v>59</v>
      </c>
      <c r="E106" s="517">
        <v>61.3</v>
      </c>
    </row>
    <row r="107" spans="1:6">
      <c r="A107" s="373">
        <v>43830</v>
      </c>
      <c r="C107" s="517">
        <v>104.4</v>
      </c>
      <c r="D107" s="517">
        <v>60.2</v>
      </c>
      <c r="E107" s="517">
        <v>56.6</v>
      </c>
      <c r="F107" s="394">
        <v>338.2</v>
      </c>
    </row>
    <row r="108" spans="1:6">
      <c r="A108" s="373">
        <v>43837</v>
      </c>
      <c r="C108" s="517">
        <v>104.8</v>
      </c>
      <c r="D108" s="517">
        <v>71</v>
      </c>
      <c r="E108" s="517">
        <v>53.5</v>
      </c>
      <c r="F108" s="394">
        <v>338.2</v>
      </c>
    </row>
    <row r="109" spans="1:6">
      <c r="A109" s="373">
        <v>43844</v>
      </c>
      <c r="B109" s="394" t="s">
        <v>532</v>
      </c>
      <c r="C109" s="517">
        <v>109.7</v>
      </c>
      <c r="D109" s="517">
        <v>77.099999999999994</v>
      </c>
      <c r="E109" s="517">
        <v>56.4</v>
      </c>
    </row>
    <row r="110" spans="1:6">
      <c r="A110" s="373">
        <v>43851</v>
      </c>
      <c r="C110" s="517">
        <v>120.4</v>
      </c>
      <c r="D110" s="517">
        <v>83.3</v>
      </c>
      <c r="E110" s="517">
        <v>62.4</v>
      </c>
    </row>
    <row r="111" spans="1:6">
      <c r="A111" s="373">
        <v>43858</v>
      </c>
      <c r="C111" s="517">
        <v>134.69999999999999</v>
      </c>
      <c r="D111" s="517">
        <v>89.9</v>
      </c>
      <c r="E111" s="517">
        <v>71.099999999999994</v>
      </c>
    </row>
    <row r="112" spans="1:6">
      <c r="A112" s="373">
        <v>43865</v>
      </c>
      <c r="C112" s="517">
        <v>138.9</v>
      </c>
      <c r="D112" s="517">
        <v>83.6</v>
      </c>
      <c r="E112" s="517">
        <v>78.2</v>
      </c>
      <c r="F112" s="394">
        <v>373.2</v>
      </c>
    </row>
    <row r="113" spans="1:6">
      <c r="A113" s="373">
        <v>43872</v>
      </c>
      <c r="C113" s="517">
        <v>137.19999999999999</v>
      </c>
      <c r="D113" s="517">
        <v>80.7</v>
      </c>
      <c r="E113" s="517">
        <v>81.3</v>
      </c>
    </row>
    <row r="114" spans="1:6">
      <c r="A114" s="373">
        <v>43879</v>
      </c>
      <c r="C114" s="517">
        <v>135.69999999999999</v>
      </c>
      <c r="D114" s="517">
        <v>75.599999999999994</v>
      </c>
      <c r="E114" s="517">
        <v>80.5</v>
      </c>
    </row>
    <row r="115" spans="1:6">
      <c r="A115" s="373">
        <v>43886</v>
      </c>
      <c r="C115" s="517">
        <v>133</v>
      </c>
      <c r="D115" s="517">
        <v>69.900000000000006</v>
      </c>
      <c r="E115" s="517">
        <v>80.599999999999994</v>
      </c>
    </row>
    <row r="116" spans="1:6">
      <c r="A116" s="373">
        <v>43893</v>
      </c>
      <c r="C116" s="517">
        <v>130.69999999999999</v>
      </c>
      <c r="D116" s="517">
        <v>67.900000000000006</v>
      </c>
      <c r="E116" s="517">
        <v>80.599999999999994</v>
      </c>
      <c r="F116" s="394">
        <v>376.8</v>
      </c>
    </row>
    <row r="117" spans="1:6">
      <c r="A117" s="373">
        <v>43900</v>
      </c>
      <c r="C117" s="517">
        <v>126.9</v>
      </c>
      <c r="D117" s="517">
        <v>62.4</v>
      </c>
      <c r="E117" s="517">
        <v>76.3</v>
      </c>
    </row>
    <row r="118" spans="1:6">
      <c r="A118" s="373">
        <v>43907</v>
      </c>
      <c r="C118" s="517">
        <v>117.2</v>
      </c>
      <c r="D118" s="517">
        <v>49.4</v>
      </c>
      <c r="E118" s="517">
        <v>76.8</v>
      </c>
      <c r="F118" s="394">
        <v>360.1</v>
      </c>
    </row>
    <row r="119" spans="1:6">
      <c r="A119" s="373">
        <v>43914</v>
      </c>
      <c r="C119" s="517">
        <v>105.9</v>
      </c>
      <c r="D119" s="517">
        <v>37.5</v>
      </c>
      <c r="E119" s="517">
        <v>70.599999999999994</v>
      </c>
      <c r="F119" s="394">
        <v>354.5</v>
      </c>
    </row>
    <row r="120" spans="1:6">
      <c r="A120" s="373">
        <v>43921</v>
      </c>
      <c r="C120" s="517">
        <v>96.4</v>
      </c>
      <c r="D120" s="517">
        <v>26.1</v>
      </c>
      <c r="E120" s="517">
        <v>64.900000000000006</v>
      </c>
      <c r="F120" s="394">
        <v>349.4</v>
      </c>
    </row>
    <row r="121" spans="1:6">
      <c r="A121" s="373">
        <v>43928</v>
      </c>
      <c r="C121" s="517">
        <v>88.2</v>
      </c>
      <c r="D121" s="517">
        <v>18.600000000000001</v>
      </c>
      <c r="E121" s="517">
        <v>62.1</v>
      </c>
      <c r="F121" s="394">
        <v>359.2</v>
      </c>
    </row>
    <row r="122" spans="1:6">
      <c r="A122" s="373">
        <v>43935</v>
      </c>
      <c r="C122" s="517">
        <v>83.8</v>
      </c>
      <c r="D122" s="517">
        <v>19.899999999999999</v>
      </c>
      <c r="E122" s="517">
        <v>56.4</v>
      </c>
      <c r="F122" s="394">
        <v>387.5</v>
      </c>
    </row>
    <row r="123" spans="1:6">
      <c r="A123" s="373">
        <v>43942</v>
      </c>
      <c r="C123" s="517">
        <v>85.7</v>
      </c>
      <c r="D123" s="517">
        <v>22.4</v>
      </c>
      <c r="E123" s="517">
        <v>55.2</v>
      </c>
      <c r="F123" s="394">
        <v>411</v>
      </c>
    </row>
    <row r="124" spans="1:6">
      <c r="A124" s="373">
        <v>43949</v>
      </c>
      <c r="C124" s="517">
        <v>89.3</v>
      </c>
      <c r="D124" s="517">
        <v>28.3</v>
      </c>
      <c r="E124" s="517">
        <v>56.7</v>
      </c>
      <c r="F124" s="394">
        <v>431.9</v>
      </c>
    </row>
    <row r="125" spans="1:6">
      <c r="A125" s="373">
        <v>43956</v>
      </c>
      <c r="C125" s="517">
        <v>97.5</v>
      </c>
      <c r="D125" s="517">
        <v>33.700000000000003</v>
      </c>
      <c r="E125" s="517">
        <v>58</v>
      </c>
      <c r="F125" s="394">
        <v>456.8</v>
      </c>
    </row>
    <row r="126" spans="1:6">
      <c r="A126" s="373">
        <v>43963</v>
      </c>
      <c r="C126" s="517">
        <v>108.6</v>
      </c>
      <c r="D126" s="517">
        <v>39.200000000000003</v>
      </c>
      <c r="E126" s="517">
        <v>61.1</v>
      </c>
      <c r="F126" s="394">
        <v>482.6</v>
      </c>
    </row>
    <row r="127" spans="1:6">
      <c r="A127" s="373">
        <v>43970</v>
      </c>
      <c r="C127" s="517">
        <v>120</v>
      </c>
      <c r="D127" s="517">
        <v>42.9</v>
      </c>
      <c r="E127" s="517">
        <v>68.900000000000006</v>
      </c>
      <c r="F127" s="394">
        <v>496</v>
      </c>
    </row>
    <row r="128" spans="1:6">
      <c r="A128" s="373">
        <v>43977</v>
      </c>
      <c r="C128" s="517">
        <v>128.6</v>
      </c>
      <c r="D128" s="517">
        <v>47.2</v>
      </c>
      <c r="E128" s="517">
        <v>74.3</v>
      </c>
      <c r="F128" s="394">
        <v>505.4</v>
      </c>
    </row>
    <row r="129" spans="1:12">
      <c r="A129" s="373">
        <v>43984</v>
      </c>
      <c r="B129" s="394" t="s">
        <v>871</v>
      </c>
      <c r="C129" s="517">
        <v>132.6</v>
      </c>
      <c r="D129" s="517">
        <v>48.9</v>
      </c>
      <c r="E129" s="517">
        <v>80.8</v>
      </c>
      <c r="F129" s="394">
        <v>511.3</v>
      </c>
    </row>
    <row r="130" spans="1:12">
      <c r="A130" s="373">
        <v>43991</v>
      </c>
      <c r="C130" s="517">
        <v>132.1</v>
      </c>
      <c r="D130" s="517">
        <v>48</v>
      </c>
      <c r="E130" s="517">
        <v>84</v>
      </c>
      <c r="F130" s="394">
        <v>513.79999999999995</v>
      </c>
    </row>
    <row r="131" spans="1:12">
      <c r="A131" s="373">
        <v>43998</v>
      </c>
      <c r="C131" s="517">
        <v>129.19999999999999</v>
      </c>
      <c r="D131" s="517">
        <v>50.7</v>
      </c>
      <c r="E131" s="517">
        <v>86</v>
      </c>
      <c r="F131" s="394">
        <v>516.29999999999995</v>
      </c>
    </row>
    <row r="132" spans="1:12">
      <c r="A132" s="373">
        <v>44005</v>
      </c>
      <c r="C132" s="517">
        <v>126.7</v>
      </c>
      <c r="D132" s="517">
        <v>48.3</v>
      </c>
      <c r="E132" s="517">
        <v>86.7</v>
      </c>
      <c r="F132" s="394">
        <v>517.29999999999995</v>
      </c>
    </row>
    <row r="133" spans="1:12">
      <c r="A133" s="373">
        <v>44012</v>
      </c>
      <c r="C133" s="517">
        <v>126.9</v>
      </c>
      <c r="D133" s="517">
        <v>48.5</v>
      </c>
      <c r="E133" s="517">
        <v>85.4</v>
      </c>
      <c r="F133" s="394">
        <v>518.29999999999995</v>
      </c>
    </row>
    <row r="134" spans="1:12" s="793" customFormat="1">
      <c r="A134" s="792"/>
      <c r="B134" s="396"/>
      <c r="C134" s="395"/>
      <c r="D134" s="395"/>
      <c r="E134" s="395"/>
      <c r="F134" s="395"/>
      <c r="G134" s="396"/>
      <c r="H134" s="396"/>
      <c r="I134" s="396"/>
      <c r="J134" s="396"/>
      <c r="K134" s="396"/>
      <c r="L134" s="396"/>
    </row>
    <row r="135" spans="1:12">
      <c r="C135" s="393"/>
      <c r="D135" s="393"/>
      <c r="E135" s="393"/>
      <c r="F135" s="393"/>
    </row>
    <row r="136" spans="1:12">
      <c r="C136" s="393"/>
      <c r="D136" s="393"/>
      <c r="E136" s="393"/>
      <c r="F136" s="393"/>
    </row>
    <row r="137" spans="1:12">
      <c r="C137" s="393"/>
      <c r="D137" s="393"/>
      <c r="E137" s="393"/>
      <c r="F137" s="393"/>
    </row>
    <row r="138" spans="1:12">
      <c r="C138" s="393"/>
      <c r="D138" s="393"/>
      <c r="E138" s="393"/>
      <c r="F138" s="393"/>
    </row>
    <row r="139" spans="1:12">
      <c r="C139" s="393"/>
      <c r="D139" s="393"/>
      <c r="E139" s="393"/>
      <c r="F139" s="393"/>
    </row>
    <row r="140" spans="1:12">
      <c r="C140" s="393"/>
      <c r="D140" s="393"/>
      <c r="E140" s="393"/>
      <c r="F140" s="393"/>
    </row>
    <row r="141" spans="1:12">
      <c r="C141" s="393"/>
      <c r="D141" s="393"/>
      <c r="E141" s="393"/>
      <c r="F141" s="393"/>
    </row>
    <row r="142" spans="1:12">
      <c r="C142" s="393"/>
      <c r="D142" s="393"/>
      <c r="E142" s="393"/>
      <c r="F142" s="393"/>
    </row>
    <row r="143" spans="1:12">
      <c r="C143" s="393"/>
      <c r="D143" s="393"/>
      <c r="E143" s="393"/>
      <c r="F143" s="393"/>
    </row>
    <row r="144" spans="1:12">
      <c r="C144" s="393"/>
      <c r="D144" s="393"/>
      <c r="E144" s="393"/>
      <c r="F144" s="393"/>
    </row>
    <row r="145" spans="3:6">
      <c r="C145" s="393"/>
      <c r="D145" s="393"/>
      <c r="E145" s="393"/>
      <c r="F145" s="393"/>
    </row>
    <row r="146" spans="3:6">
      <c r="C146" s="393"/>
      <c r="D146" s="393"/>
      <c r="E146" s="393"/>
      <c r="F146" s="393"/>
    </row>
    <row r="147" spans="3:6">
      <c r="C147" s="393"/>
      <c r="D147" s="393"/>
      <c r="E147" s="393"/>
      <c r="F147" s="393"/>
    </row>
    <row r="148" spans="3:6">
      <c r="C148" s="393"/>
      <c r="D148" s="393"/>
      <c r="E148" s="393"/>
      <c r="F148" s="393"/>
    </row>
    <row r="149" spans="3:6">
      <c r="C149" s="393"/>
      <c r="D149" s="393"/>
      <c r="E149" s="393"/>
      <c r="F149" s="393"/>
    </row>
    <row r="150" spans="3:6">
      <c r="C150" s="393"/>
      <c r="D150" s="393"/>
      <c r="E150" s="393"/>
      <c r="F150" s="393"/>
    </row>
    <row r="151" spans="3:6">
      <c r="C151" s="393"/>
      <c r="D151" s="393"/>
      <c r="E151" s="393"/>
      <c r="F151" s="393"/>
    </row>
    <row r="152" spans="3:6">
      <c r="C152" s="393"/>
      <c r="D152" s="393"/>
      <c r="E152" s="393"/>
      <c r="F152" s="393"/>
    </row>
    <row r="153" spans="3:6">
      <c r="C153" s="393"/>
      <c r="D153" s="393"/>
      <c r="E153" s="393"/>
      <c r="F153" s="393"/>
    </row>
    <row r="154" spans="3:6">
      <c r="C154" s="393"/>
      <c r="D154" s="393"/>
      <c r="E154" s="393"/>
      <c r="F154" s="393"/>
    </row>
    <row r="155" spans="3:6">
      <c r="C155" s="393"/>
      <c r="D155" s="393"/>
      <c r="E155" s="393"/>
      <c r="F155" s="393"/>
    </row>
    <row r="156" spans="3:6">
      <c r="C156" s="393"/>
      <c r="D156" s="393"/>
      <c r="E156" s="393"/>
      <c r="F156" s="393"/>
    </row>
    <row r="157" spans="3:6">
      <c r="C157" s="393"/>
      <c r="D157" s="393"/>
      <c r="E157" s="393"/>
      <c r="F157" s="393"/>
    </row>
    <row r="158" spans="3:6">
      <c r="C158" s="393"/>
      <c r="D158" s="393"/>
      <c r="E158" s="393"/>
      <c r="F158" s="393"/>
    </row>
    <row r="159" spans="3:6">
      <c r="C159" s="393"/>
      <c r="D159" s="393"/>
      <c r="E159" s="393"/>
      <c r="F159" s="393"/>
    </row>
    <row r="160" spans="3:6">
      <c r="C160" s="393"/>
      <c r="D160" s="393"/>
      <c r="E160" s="393"/>
      <c r="F160" s="393"/>
    </row>
    <row r="161" spans="3:6">
      <c r="C161" s="393"/>
      <c r="D161" s="393"/>
      <c r="E161" s="393"/>
      <c r="F161" s="393"/>
    </row>
    <row r="162" spans="3:6">
      <c r="C162" s="393"/>
      <c r="D162" s="393"/>
      <c r="E162" s="393"/>
      <c r="F162" s="393"/>
    </row>
    <row r="163" spans="3:6">
      <c r="C163" s="393"/>
      <c r="D163" s="393"/>
      <c r="E163" s="393"/>
      <c r="F163" s="393"/>
    </row>
    <row r="164" spans="3:6">
      <c r="C164" s="393"/>
      <c r="D164" s="393"/>
      <c r="E164" s="393"/>
      <c r="F164" s="393"/>
    </row>
    <row r="165" spans="3:6">
      <c r="C165" s="393"/>
      <c r="D165" s="393"/>
      <c r="E165" s="393"/>
      <c r="F165" s="393"/>
    </row>
    <row r="166" spans="3:6">
      <c r="C166" s="393"/>
      <c r="D166" s="393"/>
      <c r="E166" s="393"/>
      <c r="F166" s="393"/>
    </row>
    <row r="167" spans="3:6">
      <c r="C167" s="393"/>
      <c r="D167" s="393"/>
      <c r="E167" s="393"/>
      <c r="F167" s="393"/>
    </row>
    <row r="168" spans="3:6">
      <c r="C168" s="393"/>
      <c r="D168" s="393"/>
      <c r="E168" s="393"/>
      <c r="F168" s="393"/>
    </row>
    <row r="169" spans="3:6">
      <c r="C169" s="393"/>
      <c r="D169" s="393"/>
      <c r="E169" s="393"/>
      <c r="F169" s="393"/>
    </row>
    <row r="170" spans="3:6">
      <c r="C170" s="393"/>
      <c r="D170" s="393"/>
      <c r="E170" s="393"/>
      <c r="F170" s="393"/>
    </row>
    <row r="171" spans="3:6">
      <c r="C171" s="393"/>
      <c r="D171" s="393"/>
      <c r="E171" s="393"/>
      <c r="F171" s="393"/>
    </row>
    <row r="172" spans="3:6">
      <c r="C172" s="393"/>
      <c r="D172" s="393"/>
      <c r="E172" s="393"/>
      <c r="F172" s="393"/>
    </row>
    <row r="173" spans="3:6">
      <c r="C173" s="393"/>
      <c r="D173" s="393"/>
      <c r="E173" s="393"/>
      <c r="F173" s="393"/>
    </row>
    <row r="174" spans="3:6">
      <c r="C174" s="393"/>
      <c r="D174" s="393"/>
      <c r="E174" s="393"/>
      <c r="F174" s="393"/>
    </row>
    <row r="175" spans="3:6">
      <c r="C175" s="393"/>
      <c r="D175" s="393"/>
      <c r="E175" s="393"/>
      <c r="F175" s="393"/>
    </row>
    <row r="176" spans="3:6">
      <c r="C176" s="393"/>
      <c r="D176" s="393"/>
      <c r="E176" s="393"/>
      <c r="F176" s="393"/>
    </row>
    <row r="177" spans="3:6">
      <c r="C177" s="393"/>
      <c r="D177" s="393"/>
      <c r="E177" s="393"/>
      <c r="F177" s="393"/>
    </row>
    <row r="178" spans="3:6">
      <c r="C178" s="393"/>
      <c r="D178" s="393"/>
      <c r="E178" s="393"/>
      <c r="F178" s="393"/>
    </row>
  </sheetData>
  <hyperlinks>
    <hyperlink ref="A1" location="Content!A1" display="&lt;&lt;"/>
  </hyperlinks>
  <pageMargins left="0.7" right="0.7" top="0.75" bottom="0.75" header="0.3" footer="0.3"/>
  <pageSetup paperSize="9" orientation="portrait" horizontalDpi="429496729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3"/>
  </sheetPr>
  <dimension ref="A1:P45"/>
  <sheetViews>
    <sheetView showGridLines="0" workbookViewId="0">
      <selection activeCell="L7" sqref="L7"/>
    </sheetView>
  </sheetViews>
  <sheetFormatPr defaultColWidth="8.7109375" defaultRowHeight="12.75"/>
  <sheetData>
    <row r="1" spans="1:16" ht="17.850000000000001" customHeight="1">
      <c r="A1" s="13" t="s">
        <v>67</v>
      </c>
      <c r="I1" t="str">
        <f>IF(Content!$E$1=1,I2,I3)</f>
        <v>Реальний ВВП окремих країн та середньозважений показник економічного зростання в країнах – ОТП України (UAwGDP), % р/р</v>
      </c>
    </row>
    <row r="2" spans="1:16" hidden="1">
      <c r="A2" s="13"/>
      <c r="B2" s="1"/>
      <c r="C2" s="1"/>
      <c r="D2" s="1"/>
      <c r="E2" s="1"/>
      <c r="F2" s="1"/>
      <c r="G2" s="1"/>
      <c r="I2" s="1" t="s">
        <v>369</v>
      </c>
    </row>
    <row r="3" spans="1:16" hidden="1">
      <c r="A3" s="13"/>
      <c r="B3" s="1"/>
      <c r="C3" s="1"/>
      <c r="D3" s="1"/>
      <c r="E3" s="1"/>
      <c r="F3" s="1"/>
      <c r="G3" s="1"/>
      <c r="I3" s="1" t="s">
        <v>517</v>
      </c>
    </row>
    <row r="4" spans="1:16">
      <c r="A4" s="2" t="s">
        <v>125</v>
      </c>
      <c r="B4" s="197" t="s">
        <v>124</v>
      </c>
      <c r="C4" t="str">
        <f>IF(Content!$E$1=1,B4,A4)</f>
        <v>Єврозона</v>
      </c>
      <c r="D4" s="64">
        <v>2018</v>
      </c>
      <c r="E4" s="266">
        <v>1.9</v>
      </c>
      <c r="F4" s="266"/>
      <c r="G4" s="269"/>
    </row>
    <row r="5" spans="1:16">
      <c r="A5" s="271"/>
      <c r="B5" s="2"/>
      <c r="C5" s="269"/>
      <c r="D5" s="64">
        <v>2019</v>
      </c>
      <c r="E5" s="266">
        <v>1.3</v>
      </c>
      <c r="F5" s="266"/>
      <c r="G5" s="269"/>
    </row>
    <row r="6" spans="1:16">
      <c r="A6" s="271"/>
      <c r="B6" s="2"/>
      <c r="C6" s="269"/>
      <c r="D6" s="64">
        <v>2020</v>
      </c>
      <c r="E6" s="266">
        <v>-6.2</v>
      </c>
      <c r="F6" s="266">
        <v>-5.5</v>
      </c>
      <c r="G6" s="197">
        <v>9</v>
      </c>
    </row>
    <row r="7" spans="1:16">
      <c r="A7" s="271"/>
      <c r="B7" s="2"/>
      <c r="C7" s="269"/>
      <c r="D7" s="64">
        <v>2021</v>
      </c>
      <c r="E7" s="266">
        <v>3.6</v>
      </c>
      <c r="F7" s="266">
        <v>2.5</v>
      </c>
      <c r="G7" s="197">
        <v>9</v>
      </c>
      <c r="P7" s="266"/>
    </row>
    <row r="8" spans="1:16">
      <c r="A8" s="271"/>
      <c r="B8" s="2"/>
      <c r="C8" s="269"/>
      <c r="D8" s="64">
        <v>2022</v>
      </c>
      <c r="E8" s="266">
        <v>1.3</v>
      </c>
      <c r="F8" s="266">
        <v>1.3</v>
      </c>
      <c r="G8" s="197">
        <v>9</v>
      </c>
      <c r="P8" s="266"/>
    </row>
    <row r="9" spans="1:16">
      <c r="A9" s="2" t="s">
        <v>127</v>
      </c>
      <c r="B9" s="2" t="s">
        <v>126</v>
      </c>
      <c r="C9" t="str">
        <f>IF(Content!$E$1=1,B9,A9)</f>
        <v>США</v>
      </c>
      <c r="D9" s="64">
        <v>2018</v>
      </c>
      <c r="E9" s="266">
        <v>2.9</v>
      </c>
      <c r="F9" s="266"/>
      <c r="G9" s="197"/>
      <c r="P9" s="266"/>
    </row>
    <row r="10" spans="1:16">
      <c r="A10" s="271"/>
      <c r="B10" s="2"/>
      <c r="C10" s="269"/>
      <c r="D10" s="64">
        <v>2019</v>
      </c>
      <c r="E10" s="266">
        <v>2.2999999999999998</v>
      </c>
      <c r="F10" s="266"/>
      <c r="G10" s="197"/>
      <c r="P10" s="266"/>
    </row>
    <row r="11" spans="1:16">
      <c r="A11" s="271"/>
      <c r="B11" s="2"/>
      <c r="C11" s="269"/>
      <c r="D11" s="64">
        <v>2020</v>
      </c>
      <c r="E11" s="266">
        <v>-4.2</v>
      </c>
      <c r="F11" s="266">
        <v>-3.5</v>
      </c>
      <c r="G11" s="197">
        <v>9</v>
      </c>
      <c r="P11" s="266"/>
    </row>
    <row r="12" spans="1:16">
      <c r="A12" s="271"/>
      <c r="B12" s="2"/>
      <c r="C12" s="269"/>
      <c r="D12" s="64">
        <v>2021</v>
      </c>
      <c r="E12" s="266">
        <v>3.8</v>
      </c>
      <c r="F12" s="266">
        <v>3.5</v>
      </c>
      <c r="G12" s="197">
        <v>9</v>
      </c>
      <c r="P12" s="266"/>
    </row>
    <row r="13" spans="1:16">
      <c r="A13" s="271"/>
      <c r="B13" s="2"/>
      <c r="C13" s="267"/>
      <c r="D13" s="64">
        <v>2022</v>
      </c>
      <c r="E13" s="266">
        <v>1.9</v>
      </c>
      <c r="F13" s="266">
        <v>1.9</v>
      </c>
      <c r="G13" s="197">
        <v>9</v>
      </c>
      <c r="P13" s="266"/>
    </row>
    <row r="14" spans="1:16">
      <c r="A14" s="2" t="s">
        <v>105</v>
      </c>
      <c r="B14" s="2" t="s">
        <v>104</v>
      </c>
      <c r="C14" t="str">
        <f>IF(Content!$E$1=1,B14,A14)</f>
        <v>Китай</v>
      </c>
      <c r="D14" s="64">
        <v>2018</v>
      </c>
      <c r="E14" s="266">
        <v>6.6</v>
      </c>
      <c r="F14" s="266"/>
      <c r="G14" s="197"/>
      <c r="P14" s="266"/>
    </row>
    <row r="15" spans="1:16">
      <c r="A15" s="271"/>
      <c r="B15" s="2"/>
      <c r="C15" s="267"/>
      <c r="D15" s="64">
        <v>2019</v>
      </c>
      <c r="E15" s="266">
        <v>6.2</v>
      </c>
      <c r="F15" s="266"/>
      <c r="G15" s="197"/>
      <c r="P15" s="266"/>
    </row>
    <row r="16" spans="1:16">
      <c r="A16" s="271"/>
      <c r="B16" s="2"/>
      <c r="C16" s="267"/>
      <c r="D16" s="64">
        <v>2020</v>
      </c>
      <c r="E16" s="266">
        <v>1.7</v>
      </c>
      <c r="F16" s="266">
        <v>3.5</v>
      </c>
      <c r="G16" s="197">
        <v>9</v>
      </c>
      <c r="P16" s="266"/>
    </row>
    <row r="17" spans="1:16">
      <c r="A17" s="271"/>
      <c r="B17" s="2"/>
      <c r="C17" s="267"/>
      <c r="D17" s="64">
        <v>2021</v>
      </c>
      <c r="E17" s="266">
        <v>8.6</v>
      </c>
      <c r="F17" s="266">
        <v>7</v>
      </c>
      <c r="G17" s="197">
        <v>9</v>
      </c>
      <c r="P17" s="266"/>
    </row>
    <row r="18" spans="1:16">
      <c r="A18" s="271"/>
      <c r="B18" s="2"/>
      <c r="C18" s="267"/>
      <c r="D18" s="64">
        <v>2022</v>
      </c>
      <c r="E18" s="266">
        <v>6.1</v>
      </c>
      <c r="F18" s="266">
        <v>6.1</v>
      </c>
      <c r="G18" s="197">
        <v>9</v>
      </c>
      <c r="P18" s="266"/>
    </row>
    <row r="19" spans="1:16">
      <c r="A19" s="2" t="s">
        <v>77</v>
      </c>
      <c r="B19" s="2" t="s">
        <v>82</v>
      </c>
      <c r="C19" t="str">
        <f>IF(Content!$E$1=1,B19,A19)</f>
        <v>Росія</v>
      </c>
      <c r="D19" s="64">
        <v>2018</v>
      </c>
      <c r="E19" s="266">
        <v>2.5</v>
      </c>
      <c r="F19" s="266"/>
      <c r="G19" s="270"/>
      <c r="P19" s="266"/>
    </row>
    <row r="20" spans="1:16">
      <c r="A20" s="271"/>
      <c r="B20" s="2"/>
      <c r="C20" s="269"/>
      <c r="D20" s="64">
        <v>2019</v>
      </c>
      <c r="E20" s="266">
        <v>1.3</v>
      </c>
      <c r="F20" s="266"/>
      <c r="G20" s="270"/>
      <c r="H20" s="322"/>
      <c r="I20" s="1" t="str">
        <f>IF(Content!$E$1=1,K22,K23)</f>
        <v xml:space="preserve">  - попередній прогноз НБУ.</v>
      </c>
      <c r="P20" s="266"/>
    </row>
    <row r="21" spans="1:16">
      <c r="A21" s="57"/>
      <c r="C21" s="269"/>
      <c r="D21" s="64">
        <v>2020</v>
      </c>
      <c r="E21" s="266">
        <v>-4.3</v>
      </c>
      <c r="F21" s="266">
        <v>-2.5</v>
      </c>
      <c r="G21" s="197">
        <v>9</v>
      </c>
      <c r="I21" s="1" t="str">
        <f>IF(Content!$E$1=1,I22,I23)</f>
        <v>Джерело:  національні статистичні агенції, розрахунки НБУ.</v>
      </c>
      <c r="P21" s="266"/>
    </row>
    <row r="22" spans="1:16">
      <c r="A22" s="57"/>
      <c r="C22" s="269"/>
      <c r="D22" s="64">
        <v>2021</v>
      </c>
      <c r="E22" s="266">
        <v>2.1</v>
      </c>
      <c r="F22" s="266">
        <v>2</v>
      </c>
      <c r="G22" s="197">
        <v>9</v>
      </c>
      <c r="I22" s="2" t="s">
        <v>1604</v>
      </c>
      <c r="J22" s="2"/>
      <c r="K22" s="2" t="s">
        <v>653</v>
      </c>
      <c r="P22" s="266"/>
    </row>
    <row r="23" spans="1:16">
      <c r="A23" s="57"/>
      <c r="C23" s="267"/>
      <c r="D23" s="64">
        <v>2022</v>
      </c>
      <c r="E23" s="266">
        <v>1.9</v>
      </c>
      <c r="F23" s="266">
        <v>1.9</v>
      </c>
      <c r="G23" s="197">
        <v>9</v>
      </c>
      <c r="I23" s="2" t="s">
        <v>588</v>
      </c>
      <c r="J23" s="2"/>
      <c r="K23" s="2" t="s">
        <v>654</v>
      </c>
      <c r="P23" s="266"/>
    </row>
    <row r="24" spans="1:16">
      <c r="A24" s="2" t="s">
        <v>103</v>
      </c>
      <c r="B24" s="2" t="s">
        <v>102</v>
      </c>
      <c r="C24" t="str">
        <f>IF(Content!$E$1=1,B24,A24)</f>
        <v>Туреччина</v>
      </c>
      <c r="D24" s="64">
        <v>2018</v>
      </c>
      <c r="E24" s="268">
        <v>2.8</v>
      </c>
      <c r="F24" s="268"/>
      <c r="G24" s="270"/>
      <c r="I24" s="1"/>
      <c r="P24" s="266"/>
    </row>
    <row r="25" spans="1:16">
      <c r="A25" s="11"/>
      <c r="C25" s="267"/>
      <c r="D25" s="64">
        <v>2019</v>
      </c>
      <c r="E25" s="268">
        <v>0.9</v>
      </c>
      <c r="F25" s="268"/>
      <c r="G25" s="270"/>
      <c r="I25" s="1"/>
      <c r="P25" s="266"/>
    </row>
    <row r="26" spans="1:16">
      <c r="A26" s="11"/>
      <c r="C26" s="267"/>
      <c r="D26" s="64">
        <v>2020</v>
      </c>
      <c r="E26" s="268">
        <v>-7</v>
      </c>
      <c r="F26" s="268">
        <v>-8</v>
      </c>
      <c r="G26" s="197">
        <v>9</v>
      </c>
      <c r="P26" s="266"/>
    </row>
    <row r="27" spans="1:16">
      <c r="A27" s="11"/>
      <c r="C27" s="267"/>
      <c r="D27" s="64">
        <v>2021</v>
      </c>
      <c r="E27" s="268">
        <v>5</v>
      </c>
      <c r="F27" s="268">
        <v>5</v>
      </c>
      <c r="G27" s="197">
        <v>9</v>
      </c>
      <c r="P27" s="266"/>
    </row>
    <row r="28" spans="1:16">
      <c r="A28" s="11"/>
      <c r="C28" s="267"/>
      <c r="D28" s="64">
        <v>2022</v>
      </c>
      <c r="E28" s="268">
        <v>5.0390016793906192</v>
      </c>
      <c r="F28" s="268">
        <v>4.5999999999999996</v>
      </c>
      <c r="G28" s="197">
        <v>9</v>
      </c>
      <c r="P28" s="266"/>
    </row>
    <row r="29" spans="1:16">
      <c r="A29" s="11"/>
      <c r="C29" s="267" t="s">
        <v>121</v>
      </c>
      <c r="D29" s="64">
        <v>2018</v>
      </c>
      <c r="E29" s="268">
        <v>3.3</v>
      </c>
      <c r="F29" s="268"/>
      <c r="G29" s="12"/>
      <c r="P29" s="266"/>
    </row>
    <row r="30" spans="1:16">
      <c r="A30" s="11"/>
      <c r="C30" s="267"/>
      <c r="D30" s="64">
        <v>2019</v>
      </c>
      <c r="E30" s="268">
        <v>2.5</v>
      </c>
      <c r="F30" s="268"/>
      <c r="G30" s="12"/>
      <c r="H30" s="12"/>
      <c r="P30" s="266"/>
    </row>
    <row r="31" spans="1:16">
      <c r="A31" s="11"/>
      <c r="C31" s="267"/>
      <c r="D31" s="64">
        <v>2020</v>
      </c>
      <c r="E31" s="268">
        <v>-4.5</v>
      </c>
      <c r="F31" s="268">
        <v>-3.9</v>
      </c>
      <c r="G31" s="197">
        <v>9</v>
      </c>
      <c r="H31" s="12"/>
      <c r="P31" s="266"/>
    </row>
    <row r="32" spans="1:16">
      <c r="A32" s="11"/>
      <c r="C32" s="267"/>
      <c r="D32" s="64">
        <v>2021</v>
      </c>
      <c r="E32" s="268">
        <v>3.8</v>
      </c>
      <c r="F32" s="268">
        <v>3.4</v>
      </c>
      <c r="G32" s="197">
        <v>9</v>
      </c>
      <c r="H32" s="12"/>
      <c r="I32" s="12"/>
    </row>
    <row r="33" spans="1:9">
      <c r="A33" s="11"/>
      <c r="C33" s="267"/>
      <c r="D33" s="64">
        <v>2022</v>
      </c>
      <c r="E33" s="268">
        <v>2.6</v>
      </c>
      <c r="F33" s="268">
        <v>2.6</v>
      </c>
      <c r="G33" s="197">
        <v>9</v>
      </c>
      <c r="H33" s="12"/>
      <c r="I33" s="12"/>
    </row>
    <row r="34" spans="1:9">
      <c r="A34" s="11"/>
      <c r="B34" s="12"/>
      <c r="C34" s="12"/>
      <c r="D34" s="12"/>
      <c r="E34" s="12"/>
      <c r="F34" s="12"/>
      <c r="G34" s="12"/>
      <c r="H34" s="12"/>
      <c r="I34" s="12"/>
    </row>
    <row r="35" spans="1:9">
      <c r="A35" s="11"/>
      <c r="B35" s="12"/>
      <c r="C35" s="12"/>
      <c r="D35" s="12"/>
      <c r="E35" s="12"/>
      <c r="F35" s="12"/>
      <c r="G35" s="12"/>
      <c r="H35" s="12"/>
      <c r="I35" s="12"/>
    </row>
    <row r="36" spans="1:9">
      <c r="A36" s="11"/>
      <c r="B36" s="12"/>
      <c r="C36" s="12"/>
      <c r="D36" s="12"/>
      <c r="E36" s="12"/>
      <c r="F36" s="12"/>
      <c r="G36" s="12"/>
      <c r="H36" s="12"/>
      <c r="I36" s="12"/>
    </row>
    <row r="37" spans="1:9">
      <c r="A37" s="11"/>
      <c r="B37" s="12"/>
      <c r="C37" s="12"/>
      <c r="D37" s="12"/>
      <c r="E37" s="12"/>
      <c r="F37" s="12"/>
      <c r="G37" s="12"/>
      <c r="H37" s="12"/>
      <c r="I37" s="12"/>
    </row>
    <row r="38" spans="1:9">
      <c r="A38" s="11"/>
      <c r="B38" s="12"/>
      <c r="C38" s="12"/>
      <c r="D38" s="12"/>
      <c r="E38" s="12"/>
      <c r="F38" s="12"/>
      <c r="G38" s="12"/>
      <c r="H38" s="12"/>
      <c r="I38" s="12"/>
    </row>
    <row r="39" spans="1:9">
      <c r="A39" s="11"/>
      <c r="B39" s="12"/>
      <c r="C39" s="12"/>
      <c r="D39" s="12"/>
      <c r="E39" s="12"/>
      <c r="F39" s="12"/>
      <c r="G39" s="12"/>
      <c r="H39" s="12"/>
      <c r="I39" s="12"/>
    </row>
    <row r="40" spans="1:9">
      <c r="A40" s="11"/>
      <c r="B40" s="12"/>
      <c r="C40" s="12"/>
      <c r="D40" s="12"/>
      <c r="E40" s="12"/>
      <c r="F40" s="12"/>
      <c r="G40" s="12"/>
      <c r="H40" s="12"/>
      <c r="I40" s="12"/>
    </row>
    <row r="41" spans="1:9">
      <c r="A41" s="11"/>
      <c r="B41" s="12"/>
      <c r="C41" s="12"/>
      <c r="D41" s="12"/>
      <c r="E41" s="12"/>
      <c r="F41" s="12"/>
      <c r="G41" s="12"/>
      <c r="H41" s="12"/>
      <c r="I41" s="12"/>
    </row>
    <row r="42" spans="1:9">
      <c r="A42" s="11"/>
      <c r="B42" s="12"/>
      <c r="C42" s="12"/>
      <c r="D42" s="12"/>
      <c r="E42" s="12"/>
      <c r="F42" s="12"/>
      <c r="G42" s="12"/>
      <c r="H42" s="12"/>
      <c r="I42" s="12"/>
    </row>
    <row r="43" spans="1:9">
      <c r="H43" s="12"/>
      <c r="I43" s="12"/>
    </row>
    <row r="44" spans="1:9">
      <c r="I44" s="12"/>
    </row>
    <row r="45" spans="1:9">
      <c r="I45"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9"/>
  <sheetViews>
    <sheetView showGridLines="0" zoomScale="85" zoomScaleNormal="85" zoomScalePageLayoutView="166" workbookViewId="0">
      <selection activeCell="D16" sqref="D16"/>
    </sheetView>
  </sheetViews>
  <sheetFormatPr defaultColWidth="9.140625" defaultRowHeight="12.75"/>
  <cols>
    <col min="1" max="1" width="7.140625" style="394" bestFit="1" customWidth="1"/>
    <col min="2" max="2" width="20.42578125" style="394" bestFit="1" customWidth="1"/>
    <col min="3" max="3" width="11.7109375" style="394" customWidth="1"/>
    <col min="4" max="10" width="9.140625" style="394"/>
    <col min="11" max="11" width="9.140625" style="790"/>
    <col min="12" max="16384" width="9.140625" style="394"/>
  </cols>
  <sheetData>
    <row r="1" spans="1:21">
      <c r="A1" s="13" t="s">
        <v>67</v>
      </c>
      <c r="B1" s="789" t="str">
        <f>IF(Content!$E$1=1,B2,B3)</f>
        <v>Робочий час, год/міс.</v>
      </c>
      <c r="C1" s="789" t="str">
        <f>IF(Content!$E$1=1,C2,C3)</f>
        <v>Штатні працівники, млн осіб (п.ш.)</v>
      </c>
      <c r="D1" s="789"/>
      <c r="E1" s="789" t="str">
        <f>IF(Content!$E$1=1,E2,E3)</f>
        <v>Відпрацьований робочий час та кількість штатних працівників</v>
      </c>
    </row>
    <row r="2" spans="1:21" hidden="1">
      <c r="A2" s="282"/>
      <c r="B2" s="522" t="s">
        <v>1238</v>
      </c>
      <c r="C2" s="394" t="s">
        <v>1239</v>
      </c>
      <c r="D2" s="393"/>
      <c r="E2" s="512" t="s">
        <v>1194</v>
      </c>
    </row>
    <row r="3" spans="1:21" hidden="1">
      <c r="B3" s="394" t="s">
        <v>1195</v>
      </c>
      <c r="C3" s="394" t="s">
        <v>1543</v>
      </c>
      <c r="D3" s="393"/>
      <c r="E3" s="393" t="s">
        <v>1544</v>
      </c>
      <c r="L3" s="396"/>
      <c r="M3" s="396"/>
    </row>
    <row r="4" spans="1:21">
      <c r="A4" s="529" t="s">
        <v>2</v>
      </c>
      <c r="B4" s="530">
        <v>144</v>
      </c>
      <c r="C4" s="531">
        <v>7.6856</v>
      </c>
      <c r="D4" s="523"/>
      <c r="L4" s="396"/>
      <c r="M4" s="396"/>
      <c r="N4" s="398"/>
      <c r="O4" s="398"/>
      <c r="P4" s="398"/>
      <c r="Q4" s="398"/>
      <c r="R4" s="398"/>
      <c r="S4" s="398"/>
      <c r="T4" s="398"/>
      <c r="U4" s="398"/>
    </row>
    <row r="5" spans="1:21">
      <c r="A5" s="532" t="s">
        <v>592</v>
      </c>
      <c r="B5" s="530">
        <v>140</v>
      </c>
      <c r="C5" s="531">
        <v>7.7057000000000002</v>
      </c>
      <c r="D5" s="523"/>
      <c r="L5" s="396"/>
      <c r="M5" s="396"/>
      <c r="N5" s="398"/>
      <c r="O5" s="398"/>
      <c r="P5" s="398"/>
      <c r="Q5" s="398"/>
      <c r="R5" s="398"/>
      <c r="S5" s="398"/>
      <c r="T5" s="398"/>
      <c r="U5" s="398"/>
    </row>
    <row r="6" spans="1:21">
      <c r="A6" s="532" t="s">
        <v>593</v>
      </c>
      <c r="B6" s="530">
        <v>148</v>
      </c>
      <c r="C6" s="531">
        <v>7.7039</v>
      </c>
      <c r="D6" s="523"/>
      <c r="L6" s="396"/>
      <c r="M6" s="396"/>
      <c r="N6" s="398"/>
      <c r="O6" s="398"/>
      <c r="P6" s="398"/>
      <c r="Q6" s="398"/>
      <c r="R6" s="398"/>
      <c r="S6" s="398"/>
      <c r="T6" s="398"/>
      <c r="U6" s="398"/>
    </row>
    <row r="7" spans="1:21">
      <c r="A7" s="532" t="s">
        <v>594</v>
      </c>
      <c r="B7" s="530">
        <v>138</v>
      </c>
      <c r="C7" s="531">
        <v>7.7125000000000004</v>
      </c>
      <c r="D7" s="523"/>
      <c r="L7" s="396"/>
      <c r="M7" s="396"/>
      <c r="N7" s="398"/>
      <c r="O7" s="398"/>
      <c r="P7" s="398"/>
      <c r="Q7" s="398"/>
      <c r="R7" s="398"/>
      <c r="S7" s="398"/>
      <c r="T7" s="398"/>
      <c r="U7" s="398"/>
    </row>
    <row r="8" spans="1:21">
      <c r="A8" s="532" t="s">
        <v>357</v>
      </c>
      <c r="B8" s="530">
        <v>142</v>
      </c>
      <c r="C8" s="531">
        <v>7.6936</v>
      </c>
      <c r="D8" s="523"/>
      <c r="L8" s="396"/>
      <c r="M8" s="396"/>
      <c r="N8" s="398"/>
      <c r="O8" s="398"/>
      <c r="P8" s="398"/>
      <c r="Q8" s="398"/>
      <c r="R8" s="398"/>
      <c r="S8" s="398"/>
      <c r="T8" s="398"/>
      <c r="U8" s="398"/>
    </row>
    <row r="9" spans="1:21">
      <c r="A9" s="532" t="s">
        <v>595</v>
      </c>
      <c r="B9" s="530">
        <v>133</v>
      </c>
      <c r="C9" s="531">
        <v>7.6562000000000001</v>
      </c>
      <c r="D9" s="523"/>
      <c r="K9" s="791" t="s">
        <v>595</v>
      </c>
      <c r="L9" s="396"/>
      <c r="M9" s="396"/>
      <c r="N9" s="398"/>
      <c r="O9" s="398"/>
      <c r="P9" s="398"/>
      <c r="Q9" s="398"/>
      <c r="R9" s="398"/>
      <c r="S9" s="398"/>
      <c r="T9" s="398"/>
      <c r="U9" s="398"/>
    </row>
    <row r="10" spans="1:21">
      <c r="A10" s="532" t="s">
        <v>239</v>
      </c>
      <c r="B10" s="530">
        <v>131</v>
      </c>
      <c r="C10" s="531">
        <v>7.6407999999999996</v>
      </c>
      <c r="D10" s="523"/>
      <c r="L10" s="396"/>
      <c r="M10" s="396"/>
      <c r="N10" s="398"/>
      <c r="O10" s="398"/>
      <c r="P10" s="398"/>
      <c r="Q10" s="398"/>
      <c r="R10" s="398"/>
      <c r="S10" s="398"/>
      <c r="T10" s="398"/>
      <c r="U10" s="398"/>
    </row>
    <row r="11" spans="1:21">
      <c r="A11" s="532" t="s">
        <v>596</v>
      </c>
      <c r="B11" s="530">
        <v>135</v>
      </c>
      <c r="C11" s="531">
        <v>7.6117999999999997</v>
      </c>
      <c r="D11" s="523"/>
      <c r="E11" s="393"/>
      <c r="L11" s="396"/>
      <c r="M11" s="396"/>
      <c r="N11" s="398"/>
      <c r="O11" s="398"/>
      <c r="P11" s="398"/>
      <c r="Q11" s="398"/>
      <c r="R11" s="398"/>
      <c r="S11" s="398"/>
      <c r="T11" s="398"/>
      <c r="U11" s="398"/>
    </row>
    <row r="12" spans="1:21">
      <c r="A12" s="532" t="s">
        <v>303</v>
      </c>
      <c r="B12" s="530">
        <v>137</v>
      </c>
      <c r="C12" s="531">
        <v>7.6105</v>
      </c>
      <c r="D12" s="523"/>
      <c r="L12" s="396"/>
      <c r="M12" s="396"/>
      <c r="N12" s="398"/>
      <c r="O12" s="398"/>
      <c r="P12" s="398"/>
      <c r="Q12" s="398"/>
      <c r="R12" s="398"/>
      <c r="S12" s="398"/>
      <c r="T12" s="398"/>
      <c r="U12" s="398"/>
    </row>
    <row r="13" spans="1:21">
      <c r="A13" s="532" t="s">
        <v>597</v>
      </c>
      <c r="B13" s="530">
        <v>152</v>
      </c>
      <c r="C13" s="531">
        <v>7.6597</v>
      </c>
      <c r="D13" s="523"/>
      <c r="L13" s="396"/>
      <c r="M13" s="396"/>
      <c r="N13" s="398"/>
      <c r="O13" s="398"/>
      <c r="P13" s="398"/>
      <c r="Q13" s="398"/>
      <c r="R13" s="398"/>
      <c r="S13" s="398"/>
      <c r="T13" s="398"/>
      <c r="U13" s="398"/>
    </row>
    <row r="14" spans="1:21">
      <c r="A14" s="532" t="s">
        <v>598</v>
      </c>
      <c r="B14" s="530">
        <v>153</v>
      </c>
      <c r="C14" s="531">
        <v>7.660400000000001</v>
      </c>
      <c r="D14" s="523"/>
      <c r="L14" s="396"/>
      <c r="M14" s="396"/>
      <c r="N14" s="398"/>
      <c r="O14" s="398"/>
      <c r="P14" s="398"/>
      <c r="Q14" s="398"/>
      <c r="R14" s="398"/>
      <c r="S14" s="398"/>
      <c r="T14" s="398"/>
      <c r="U14" s="398"/>
    </row>
    <row r="15" spans="1:21">
      <c r="A15" s="532" t="s">
        <v>241</v>
      </c>
      <c r="B15" s="530">
        <v>141</v>
      </c>
      <c r="C15" s="531">
        <v>7.5972</v>
      </c>
      <c r="H15" s="393"/>
      <c r="I15" s="393"/>
      <c r="J15" s="393"/>
      <c r="K15" s="791" t="s">
        <v>241</v>
      </c>
      <c r="L15" s="399"/>
      <c r="M15" s="396"/>
      <c r="N15" s="398"/>
      <c r="O15" s="398"/>
      <c r="P15" s="398"/>
      <c r="Q15" s="398"/>
      <c r="R15" s="398"/>
      <c r="S15" s="398"/>
      <c r="T15" s="398"/>
      <c r="U15" s="398"/>
    </row>
    <row r="16" spans="1:21">
      <c r="A16" s="532" t="s">
        <v>240</v>
      </c>
      <c r="B16" s="530">
        <v>144</v>
      </c>
      <c r="C16" s="531">
        <v>7.5545</v>
      </c>
      <c r="H16" s="393"/>
      <c r="I16" s="393"/>
      <c r="J16" s="393"/>
      <c r="L16" s="399"/>
      <c r="M16" s="396"/>
      <c r="N16" s="398"/>
      <c r="O16" s="398"/>
      <c r="P16" s="398"/>
      <c r="Q16" s="398"/>
      <c r="R16" s="398"/>
      <c r="S16" s="398"/>
      <c r="T16" s="398"/>
      <c r="U16" s="398"/>
    </row>
    <row r="17" spans="1:21">
      <c r="A17" s="532" t="s">
        <v>471</v>
      </c>
      <c r="B17" s="530">
        <v>141</v>
      </c>
      <c r="C17" s="531">
        <v>7.5419</v>
      </c>
      <c r="H17" s="393"/>
      <c r="I17" s="393"/>
      <c r="J17" s="393"/>
      <c r="L17" s="399"/>
      <c r="M17" s="396"/>
      <c r="N17" s="398"/>
      <c r="O17" s="398"/>
      <c r="P17" s="398"/>
      <c r="Q17" s="398"/>
      <c r="R17" s="398"/>
      <c r="S17" s="398"/>
      <c r="T17" s="398"/>
      <c r="U17" s="398"/>
    </row>
    <row r="18" spans="1:21">
      <c r="A18" s="532" t="s">
        <v>358</v>
      </c>
      <c r="B18" s="530">
        <v>143</v>
      </c>
      <c r="C18" s="531">
        <v>7.5385</v>
      </c>
      <c r="H18" s="393"/>
      <c r="I18" s="393"/>
      <c r="J18" s="393"/>
      <c r="L18" s="399"/>
      <c r="M18" s="396"/>
      <c r="N18" s="398"/>
      <c r="O18" s="398"/>
      <c r="P18" s="398"/>
      <c r="Q18" s="398"/>
      <c r="R18" s="398"/>
      <c r="S18" s="398"/>
      <c r="T18" s="398"/>
      <c r="U18" s="398"/>
    </row>
    <row r="19" spans="1:21">
      <c r="A19" s="532" t="s">
        <v>472</v>
      </c>
      <c r="B19" s="530">
        <v>144</v>
      </c>
      <c r="C19" s="531">
        <v>7.5170000000000003</v>
      </c>
      <c r="H19" s="393"/>
      <c r="I19" s="393"/>
      <c r="J19" s="393"/>
      <c r="L19" s="399"/>
      <c r="M19" s="396"/>
      <c r="N19" s="398"/>
      <c r="O19" s="398"/>
      <c r="P19" s="398"/>
      <c r="Q19" s="398"/>
      <c r="R19" s="398"/>
      <c r="S19" s="398"/>
      <c r="T19" s="398"/>
      <c r="U19" s="398"/>
    </row>
    <row r="20" spans="1:21">
      <c r="A20" s="532" t="s">
        <v>395</v>
      </c>
      <c r="B20" s="530">
        <v>148</v>
      </c>
      <c r="C20" s="531">
        <v>7.4729999999999999</v>
      </c>
      <c r="E20" s="789" t="str">
        <f>IF(Content!$E$1=1,E21,E22)</f>
        <v>Джерело: ДССУ.</v>
      </c>
      <c r="F20" s="393"/>
      <c r="G20" s="393"/>
      <c r="H20" s="393"/>
      <c r="I20" s="393"/>
      <c r="J20" s="393"/>
      <c r="L20" s="399"/>
      <c r="M20" s="396"/>
      <c r="N20" s="398"/>
      <c r="O20" s="398"/>
      <c r="P20" s="398"/>
      <c r="Q20" s="398"/>
      <c r="R20" s="398"/>
      <c r="S20" s="398"/>
      <c r="T20" s="398"/>
      <c r="U20" s="398"/>
    </row>
    <row r="21" spans="1:21">
      <c r="A21" s="532" t="s">
        <v>457</v>
      </c>
      <c r="B21" s="530">
        <v>123</v>
      </c>
      <c r="C21" s="531">
        <v>7.4451000000000001</v>
      </c>
      <c r="E21" s="395" t="s">
        <v>10</v>
      </c>
      <c r="F21" s="393"/>
      <c r="G21" s="393"/>
      <c r="H21" s="393"/>
      <c r="I21" s="393"/>
      <c r="J21" s="393"/>
      <c r="K21" s="791" t="s">
        <v>457</v>
      </c>
      <c r="L21" s="399"/>
      <c r="M21" s="396"/>
      <c r="N21" s="398"/>
      <c r="O21" s="398"/>
      <c r="P21" s="398"/>
      <c r="Q21" s="398"/>
      <c r="R21" s="398"/>
      <c r="S21" s="398"/>
      <c r="T21" s="398"/>
      <c r="U21" s="398"/>
    </row>
    <row r="22" spans="1:21">
      <c r="A22" s="532" t="s">
        <v>473</v>
      </c>
      <c r="B22" s="530">
        <v>136</v>
      </c>
      <c r="C22" s="531">
        <v>7.4189999999999996</v>
      </c>
      <c r="E22" s="395" t="s">
        <v>11</v>
      </c>
      <c r="F22" s="393"/>
      <c r="G22" s="393"/>
      <c r="H22" s="393"/>
      <c r="I22" s="393"/>
      <c r="J22" s="393"/>
      <c r="L22" s="399"/>
      <c r="M22" s="396"/>
      <c r="N22" s="398"/>
      <c r="O22" s="398"/>
      <c r="P22" s="398"/>
      <c r="Q22" s="398"/>
      <c r="R22" s="398"/>
      <c r="S22" s="398"/>
      <c r="T22" s="398"/>
      <c r="U22" s="398"/>
    </row>
    <row r="23" spans="1:21">
      <c r="A23" s="532" t="s">
        <v>462</v>
      </c>
      <c r="B23" s="530">
        <v>131</v>
      </c>
      <c r="C23" s="531">
        <v>7.3967999999999998</v>
      </c>
      <c r="E23" s="524"/>
      <c r="F23" s="393"/>
      <c r="G23" s="393"/>
      <c r="H23" s="393"/>
      <c r="I23" s="393"/>
      <c r="J23" s="393"/>
      <c r="L23" s="399"/>
      <c r="M23" s="399"/>
      <c r="N23" s="398"/>
      <c r="O23" s="398"/>
      <c r="P23" s="398"/>
      <c r="Q23" s="398"/>
      <c r="R23" s="398"/>
      <c r="S23" s="398"/>
      <c r="T23" s="398"/>
      <c r="U23" s="398"/>
    </row>
    <row r="24" spans="1:21">
      <c r="A24" s="532" t="s">
        <v>435</v>
      </c>
      <c r="B24" s="530">
        <v>143</v>
      </c>
      <c r="C24" s="531">
        <v>7.3766000000000007</v>
      </c>
      <c r="E24" s="524"/>
      <c r="F24" s="393"/>
      <c r="G24" s="393"/>
      <c r="H24" s="393"/>
      <c r="I24" s="393"/>
      <c r="J24" s="393"/>
      <c r="L24" s="399"/>
      <c r="M24" s="399"/>
      <c r="N24" s="398"/>
      <c r="O24" s="398"/>
      <c r="P24" s="398"/>
      <c r="Q24" s="398"/>
      <c r="R24" s="398"/>
      <c r="S24" s="398"/>
      <c r="T24" s="398"/>
      <c r="U24" s="398"/>
    </row>
    <row r="25" spans="1:21">
      <c r="A25" s="532" t="s">
        <v>584</v>
      </c>
      <c r="B25" s="530">
        <v>152</v>
      </c>
      <c r="C25" s="531">
        <v>7.3795000000000002</v>
      </c>
      <c r="E25" s="524"/>
      <c r="F25" s="393"/>
      <c r="G25" s="393"/>
      <c r="L25" s="399"/>
      <c r="M25" s="396"/>
      <c r="N25" s="398"/>
      <c r="O25" s="398"/>
      <c r="P25" s="398"/>
      <c r="Q25" s="398"/>
      <c r="R25" s="398"/>
      <c r="S25" s="398"/>
      <c r="T25" s="398"/>
      <c r="U25" s="398"/>
    </row>
    <row r="26" spans="1:21">
      <c r="A26" s="532" t="s">
        <v>546</v>
      </c>
      <c r="B26" s="530">
        <v>148</v>
      </c>
      <c r="C26" s="531">
        <v>7.3741000000000003</v>
      </c>
      <c r="E26" s="524"/>
      <c r="F26" s="393"/>
      <c r="G26" s="393"/>
      <c r="L26" s="399"/>
      <c r="M26" s="396"/>
      <c r="N26" s="398"/>
      <c r="O26" s="398"/>
      <c r="P26" s="398"/>
      <c r="Q26" s="398"/>
      <c r="R26" s="398"/>
      <c r="S26" s="398"/>
      <c r="T26" s="398"/>
      <c r="U26" s="398"/>
    </row>
    <row r="27" spans="1:21">
      <c r="A27" s="532" t="s">
        <v>531</v>
      </c>
      <c r="B27" s="530">
        <v>146</v>
      </c>
      <c r="C27" s="531">
        <v>7.2966999999999995</v>
      </c>
      <c r="E27" s="524"/>
      <c r="F27" s="393"/>
      <c r="G27" s="393"/>
      <c r="K27" s="791" t="s">
        <v>531</v>
      </c>
      <c r="L27" s="399"/>
      <c r="M27" s="396"/>
      <c r="N27" s="398"/>
      <c r="O27" s="398"/>
      <c r="P27" s="398"/>
      <c r="Q27" s="398"/>
      <c r="R27" s="398"/>
      <c r="S27" s="398"/>
      <c r="T27" s="398"/>
      <c r="U27" s="398"/>
    </row>
    <row r="28" spans="1:21">
      <c r="A28" s="532" t="s">
        <v>532</v>
      </c>
      <c r="B28" s="530">
        <v>144</v>
      </c>
      <c r="C28" s="531">
        <v>7.476</v>
      </c>
      <c r="E28" s="524"/>
      <c r="F28" s="393"/>
      <c r="G28" s="393"/>
      <c r="L28" s="399"/>
      <c r="M28" s="396"/>
      <c r="N28" s="398"/>
      <c r="O28" s="398"/>
      <c r="P28" s="398"/>
      <c r="Q28" s="398"/>
      <c r="R28" s="398"/>
      <c r="S28" s="398"/>
      <c r="T28" s="398"/>
      <c r="U28" s="398"/>
    </row>
    <row r="29" spans="1:21">
      <c r="A29" s="532" t="s">
        <v>599</v>
      </c>
      <c r="B29" s="530">
        <v>141</v>
      </c>
      <c r="C29" s="531">
        <v>7.4861000000000004</v>
      </c>
      <c r="E29" s="393"/>
      <c r="F29" s="393"/>
      <c r="G29" s="393"/>
      <c r="L29" s="399"/>
      <c r="M29" s="396"/>
      <c r="N29" s="398"/>
      <c r="O29" s="398"/>
      <c r="P29" s="398"/>
      <c r="Q29" s="398"/>
      <c r="R29" s="398"/>
      <c r="S29" s="398"/>
      <c r="T29" s="398"/>
      <c r="U29" s="398"/>
    </row>
    <row r="30" spans="1:21">
      <c r="A30" s="532" t="s">
        <v>600</v>
      </c>
      <c r="B30" s="530">
        <v>140</v>
      </c>
      <c r="C30" s="531">
        <v>7.4463999999999997</v>
      </c>
      <c r="D30" s="503"/>
      <c r="E30" s="393"/>
      <c r="L30" s="396"/>
      <c r="M30" s="396"/>
      <c r="Q30" s="398"/>
      <c r="R30" s="398"/>
      <c r="S30" s="398"/>
      <c r="T30" s="398"/>
      <c r="U30" s="398"/>
    </row>
    <row r="31" spans="1:21">
      <c r="A31" s="532" t="s">
        <v>620</v>
      </c>
      <c r="B31" s="530">
        <v>122</v>
      </c>
      <c r="C31" s="531">
        <v>7.3463000000000003</v>
      </c>
      <c r="L31" s="396"/>
      <c r="M31" s="396"/>
      <c r="Q31" s="398"/>
      <c r="R31" s="398"/>
      <c r="S31" s="398"/>
      <c r="T31" s="398"/>
      <c r="U31" s="398"/>
    </row>
    <row r="32" spans="1:21">
      <c r="A32" s="532" t="s">
        <v>870</v>
      </c>
      <c r="B32" s="530">
        <v>119</v>
      </c>
      <c r="C32" s="533">
        <v>7.3194999999999997</v>
      </c>
      <c r="L32" s="396"/>
      <c r="M32" s="396"/>
      <c r="Q32" s="398"/>
      <c r="R32" s="398"/>
      <c r="S32" s="398"/>
      <c r="T32" s="398"/>
      <c r="U32" s="398"/>
    </row>
    <row r="33" spans="1:21">
      <c r="A33" s="532" t="s">
        <v>871</v>
      </c>
      <c r="B33" s="530">
        <v>126</v>
      </c>
      <c r="C33" s="533">
        <v>7.2996999999999996</v>
      </c>
      <c r="K33" s="791" t="s">
        <v>871</v>
      </c>
      <c r="L33" s="396"/>
      <c r="M33" s="396"/>
      <c r="Q33" s="398"/>
      <c r="R33" s="398"/>
      <c r="S33" s="398"/>
      <c r="T33" s="398"/>
      <c r="U33" s="398"/>
    </row>
    <row r="34" spans="1:21">
      <c r="B34" s="503"/>
      <c r="C34" s="503"/>
      <c r="L34" s="396"/>
      <c r="M34" s="396"/>
      <c r="Q34" s="398"/>
      <c r="R34" s="398"/>
      <c r="S34" s="398"/>
      <c r="T34" s="398"/>
      <c r="U34" s="398"/>
    </row>
    <row r="35" spans="1:21">
      <c r="B35" s="503"/>
      <c r="C35" s="503"/>
      <c r="L35" s="396"/>
      <c r="M35" s="396"/>
      <c r="Q35" s="398"/>
      <c r="R35" s="398"/>
      <c r="S35" s="398"/>
      <c r="T35" s="398"/>
      <c r="U35" s="398"/>
    </row>
    <row r="36" spans="1:21">
      <c r="B36" s="503"/>
      <c r="C36" s="503"/>
      <c r="Q36" s="398"/>
      <c r="R36" s="398"/>
      <c r="S36" s="398"/>
      <c r="T36" s="398"/>
      <c r="U36" s="398"/>
    </row>
    <row r="37" spans="1:21">
      <c r="B37" s="503"/>
      <c r="C37" s="503"/>
    </row>
    <row r="38" spans="1:21">
      <c r="B38" s="503"/>
      <c r="C38" s="503"/>
    </row>
    <row r="39" spans="1:21">
      <c r="B39" s="503"/>
      <c r="C39" s="503"/>
    </row>
    <row r="40" spans="1:21">
      <c r="B40" s="503"/>
      <c r="C40" s="503"/>
    </row>
    <row r="41" spans="1:21">
      <c r="B41" s="503"/>
      <c r="C41" s="503"/>
    </row>
    <row r="42" spans="1:21">
      <c r="B42" s="503"/>
      <c r="C42" s="503"/>
    </row>
    <row r="43" spans="1:21">
      <c r="B43" s="503"/>
      <c r="C43" s="503"/>
    </row>
    <row r="44" spans="1:21">
      <c r="B44" s="503"/>
      <c r="C44" s="503"/>
    </row>
    <row r="45" spans="1:21">
      <c r="B45" s="503"/>
      <c r="C45" s="503"/>
    </row>
    <row r="46" spans="1:21">
      <c r="B46" s="503"/>
      <c r="C46" s="503"/>
    </row>
    <row r="47" spans="1:21">
      <c r="B47" s="503"/>
      <c r="C47" s="503"/>
    </row>
    <row r="48" spans="1:21">
      <c r="B48" s="503"/>
      <c r="C48" s="503"/>
    </row>
    <row r="49" spans="2:3">
      <c r="B49" s="503"/>
      <c r="C49" s="503"/>
    </row>
  </sheetData>
  <conditionalFormatting sqref="A4:A32">
    <cfRule type="expression" dxfId="8" priority="9">
      <formula>MOD(ROW(),12)=6</formula>
    </cfRule>
  </conditionalFormatting>
  <conditionalFormatting sqref="C32">
    <cfRule type="expression" dxfId="7" priority="8">
      <formula>MOD(ROW(),12)=6</formula>
    </cfRule>
  </conditionalFormatting>
  <conditionalFormatting sqref="A33">
    <cfRule type="expression" dxfId="6" priority="7">
      <formula>MOD(ROW(),12)=6</formula>
    </cfRule>
  </conditionalFormatting>
  <conditionalFormatting sqref="C33">
    <cfRule type="expression" dxfId="5" priority="6">
      <formula>MOD(ROW(),12)=6</formula>
    </cfRule>
  </conditionalFormatting>
  <conditionalFormatting sqref="K9">
    <cfRule type="expression" dxfId="4" priority="5">
      <formula>MOD(ROW(),12)=6</formula>
    </cfRule>
  </conditionalFormatting>
  <conditionalFormatting sqref="K15">
    <cfRule type="expression" dxfId="3" priority="4">
      <formula>MOD(ROW(),12)=6</formula>
    </cfRule>
  </conditionalFormatting>
  <conditionalFormatting sqref="K21">
    <cfRule type="expression" dxfId="2" priority="3">
      <formula>MOD(ROW(),12)=6</formula>
    </cfRule>
  </conditionalFormatting>
  <conditionalFormatting sqref="K27">
    <cfRule type="expression" dxfId="1" priority="2">
      <formula>MOD(ROW(),12)=6</formula>
    </cfRule>
  </conditionalFormatting>
  <conditionalFormatting sqref="K33">
    <cfRule type="expression" dxfId="0" priority="1">
      <formula>MOD(ROW(),12)=6</formula>
    </cfRule>
  </conditionalFormatting>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49"/>
  <sheetViews>
    <sheetView showGridLines="0" zoomScale="85" zoomScaleNormal="85" zoomScalePageLayoutView="166" workbookViewId="0">
      <selection activeCell="D16" sqref="D16"/>
    </sheetView>
  </sheetViews>
  <sheetFormatPr defaultColWidth="9.140625" defaultRowHeight="12.75"/>
  <cols>
    <col min="1" max="1" width="7.140625" style="394" bestFit="1" customWidth="1"/>
    <col min="2" max="2" width="20.42578125" style="394" bestFit="1" customWidth="1"/>
    <col min="3" max="3" width="11.7109375" style="394" customWidth="1"/>
    <col min="4" max="4" width="22.42578125" style="394" customWidth="1"/>
    <col min="5" max="5" width="10.42578125" style="394" customWidth="1"/>
    <col min="6" max="6" width="13.7109375" style="394" bestFit="1" customWidth="1"/>
    <col min="7" max="16384" width="9.140625" style="394"/>
  </cols>
  <sheetData>
    <row r="1" spans="1:24">
      <c r="A1" s="13" t="s">
        <v>67</v>
      </c>
      <c r="B1" s="789" t="str">
        <f>IF(Content!$E$1=1,B2,B3)</f>
        <v>Пенсійні виплати</v>
      </c>
      <c r="C1" s="789" t="str">
        <f>IF(Content!$E$1=1,C2,C3)</f>
        <v>Оплата праці з-за кордону*</v>
      </c>
      <c r="D1" s="789" t="str">
        <f>IF(Content!$E$1=1,D2,D3)</f>
        <v>Приватні трансферти*</v>
      </c>
      <c r="E1" s="789" t="str">
        <f>IF(Content!$E$1=1,E2,E3)</f>
        <v>Фонд оплати праці штатних працівників (п. ш.)</v>
      </c>
      <c r="F1" s="789" t="str">
        <f>IF(Content!$E$1=1,F2,F3)</f>
        <v>Субсидії</v>
      </c>
      <c r="G1" s="393"/>
      <c r="H1" s="789" t="str">
        <f>IF(Content!$E$1=1,H2,H3)</f>
        <v>Окремі категорії доходів населення, млрд грн</v>
      </c>
    </row>
    <row r="2" spans="1:24" hidden="1">
      <c r="A2" s="282"/>
      <c r="B2" s="394" t="s">
        <v>811</v>
      </c>
      <c r="C2" s="394" t="s">
        <v>1240</v>
      </c>
      <c r="D2" s="394" t="s">
        <v>1241</v>
      </c>
      <c r="E2" s="394" t="s">
        <v>877</v>
      </c>
      <c r="F2" s="394" t="s">
        <v>878</v>
      </c>
      <c r="G2" s="393"/>
      <c r="H2" s="393" t="s">
        <v>876</v>
      </c>
    </row>
    <row r="3" spans="1:24" ht="25.5" hidden="1">
      <c r="B3" s="522" t="s">
        <v>879</v>
      </c>
      <c r="C3" s="522" t="s">
        <v>1242</v>
      </c>
      <c r="D3" s="522" t="s">
        <v>1243</v>
      </c>
      <c r="E3" s="394" t="s">
        <v>880</v>
      </c>
      <c r="F3" s="394" t="s">
        <v>881</v>
      </c>
      <c r="G3" s="393"/>
      <c r="H3" s="393" t="s">
        <v>1545</v>
      </c>
      <c r="O3" s="396"/>
      <c r="P3" s="396"/>
    </row>
    <row r="4" spans="1:24">
      <c r="A4" s="394" t="s">
        <v>2</v>
      </c>
      <c r="B4" s="503">
        <v>21.9</v>
      </c>
      <c r="C4" s="503">
        <v>23.6</v>
      </c>
      <c r="D4" s="503">
        <v>7.4</v>
      </c>
      <c r="E4" s="503">
        <v>61.3</v>
      </c>
      <c r="F4" s="503">
        <v>8.6999999999999993</v>
      </c>
      <c r="G4" s="523"/>
      <c r="N4" s="396"/>
      <c r="O4" s="396"/>
      <c r="P4" s="396"/>
      <c r="Q4" s="398"/>
      <c r="R4" s="398"/>
      <c r="S4" s="398"/>
      <c r="T4" s="398"/>
      <c r="U4" s="398"/>
      <c r="V4" s="398"/>
      <c r="W4" s="398"/>
      <c r="X4" s="398"/>
    </row>
    <row r="5" spans="1:24">
      <c r="A5" s="394" t="s">
        <v>592</v>
      </c>
      <c r="B5" s="503">
        <v>30</v>
      </c>
      <c r="C5" s="503">
        <v>22.7</v>
      </c>
      <c r="D5" s="503">
        <v>7.3</v>
      </c>
      <c r="E5" s="503">
        <v>62</v>
      </c>
      <c r="F5" s="503">
        <v>9.6</v>
      </c>
      <c r="G5" s="523"/>
      <c r="N5" s="396"/>
      <c r="O5" s="396"/>
      <c r="P5" s="396"/>
      <c r="Q5" s="398"/>
      <c r="R5" s="398"/>
      <c r="S5" s="398"/>
      <c r="T5" s="398"/>
      <c r="U5" s="398"/>
      <c r="V5" s="398"/>
      <c r="W5" s="398"/>
      <c r="X5" s="398"/>
    </row>
    <row r="6" spans="1:24">
      <c r="A6" s="394" t="s">
        <v>593</v>
      </c>
      <c r="B6" s="503">
        <v>30.5</v>
      </c>
      <c r="C6" s="503">
        <v>23.4</v>
      </c>
      <c r="D6" s="503">
        <v>7.6</v>
      </c>
      <c r="E6" s="503">
        <v>66.400000000000006</v>
      </c>
      <c r="F6" s="503">
        <v>15.2</v>
      </c>
      <c r="G6" s="523"/>
      <c r="N6" s="396"/>
      <c r="O6" s="396"/>
      <c r="P6" s="396"/>
      <c r="Q6" s="398"/>
      <c r="R6" s="398"/>
      <c r="S6" s="398"/>
      <c r="T6" s="398"/>
      <c r="U6" s="398"/>
      <c r="V6" s="398"/>
      <c r="W6" s="398"/>
      <c r="X6" s="398"/>
    </row>
    <row r="7" spans="1:24">
      <c r="A7" s="394" t="s">
        <v>594</v>
      </c>
      <c r="B7" s="503">
        <v>32</v>
      </c>
      <c r="C7" s="503">
        <v>23.5</v>
      </c>
      <c r="D7" s="503">
        <v>6.9</v>
      </c>
      <c r="E7" s="503">
        <v>67.3</v>
      </c>
      <c r="F7" s="503">
        <v>13.2</v>
      </c>
      <c r="G7" s="523"/>
      <c r="N7" s="396" t="s">
        <v>20</v>
      </c>
      <c r="O7" s="396"/>
      <c r="P7" s="396"/>
      <c r="Q7" s="398"/>
      <c r="R7" s="398"/>
      <c r="S7" s="398"/>
      <c r="T7" s="398"/>
      <c r="U7" s="398"/>
      <c r="V7" s="398"/>
      <c r="W7" s="398"/>
      <c r="X7" s="398"/>
    </row>
    <row r="8" spans="1:24">
      <c r="A8" s="394" t="s">
        <v>357</v>
      </c>
      <c r="B8" s="503">
        <v>29.8</v>
      </c>
      <c r="C8" s="503">
        <v>24.7</v>
      </c>
      <c r="D8" s="503">
        <v>7.8</v>
      </c>
      <c r="E8" s="503">
        <v>69.099999999999994</v>
      </c>
      <c r="F8" s="503">
        <v>5.6</v>
      </c>
      <c r="G8" s="523"/>
      <c r="N8" s="396"/>
      <c r="O8" s="396"/>
      <c r="P8" s="396"/>
      <c r="Q8" s="398"/>
      <c r="R8" s="398"/>
      <c r="S8" s="398"/>
      <c r="T8" s="398"/>
      <c r="U8" s="398"/>
      <c r="V8" s="398"/>
      <c r="W8" s="398"/>
      <c r="X8" s="398"/>
    </row>
    <row r="9" spans="1:24">
      <c r="A9" s="394" t="s">
        <v>595</v>
      </c>
      <c r="B9" s="503">
        <v>29.9</v>
      </c>
      <c r="C9" s="503">
        <v>23.5</v>
      </c>
      <c r="D9" s="503">
        <v>6.9</v>
      </c>
      <c r="E9" s="503">
        <v>72</v>
      </c>
      <c r="F9" s="503">
        <v>2.5</v>
      </c>
      <c r="G9" s="523"/>
      <c r="N9" s="396"/>
      <c r="O9" s="396"/>
      <c r="P9" s="396" t="s">
        <v>595</v>
      </c>
      <c r="Q9" s="398"/>
      <c r="R9" s="398"/>
      <c r="S9" s="398"/>
      <c r="T9" s="398"/>
      <c r="U9" s="398"/>
      <c r="V9" s="398"/>
      <c r="W9" s="398"/>
      <c r="X9" s="398"/>
    </row>
    <row r="10" spans="1:24">
      <c r="A10" s="394" t="s">
        <v>239</v>
      </c>
      <c r="B10" s="503">
        <v>29.7</v>
      </c>
      <c r="C10" s="503">
        <v>27</v>
      </c>
      <c r="D10" s="503">
        <v>7.1</v>
      </c>
      <c r="E10" s="503">
        <v>72</v>
      </c>
      <c r="F10" s="503">
        <v>1.4</v>
      </c>
      <c r="G10" s="523"/>
      <c r="N10" s="396"/>
      <c r="O10" s="396"/>
      <c r="P10" s="396"/>
      <c r="Q10" s="398"/>
      <c r="R10" s="398"/>
      <c r="S10" s="398"/>
      <c r="T10" s="398"/>
      <c r="U10" s="398"/>
      <c r="V10" s="398"/>
      <c r="W10" s="398"/>
      <c r="X10" s="398"/>
    </row>
    <row r="11" spans="1:24">
      <c r="A11" s="394" t="s">
        <v>596</v>
      </c>
      <c r="B11" s="503">
        <v>29.7</v>
      </c>
      <c r="C11" s="503">
        <v>28.1</v>
      </c>
      <c r="D11" s="503">
        <v>7</v>
      </c>
      <c r="E11" s="503">
        <v>70.2</v>
      </c>
      <c r="F11" s="503">
        <v>1.3</v>
      </c>
      <c r="G11" s="523"/>
      <c r="H11" s="393"/>
      <c r="N11" s="396" t="s">
        <v>24</v>
      </c>
      <c r="O11" s="396"/>
      <c r="P11" s="396"/>
      <c r="Q11" s="398"/>
      <c r="R11" s="398"/>
      <c r="S11" s="398"/>
      <c r="T11" s="398"/>
      <c r="U11" s="398"/>
      <c r="V11" s="398"/>
      <c r="W11" s="398"/>
      <c r="X11" s="398"/>
    </row>
    <row r="12" spans="1:24">
      <c r="A12" s="394" t="s">
        <v>303</v>
      </c>
      <c r="B12" s="503">
        <v>29.8</v>
      </c>
      <c r="C12" s="503">
        <v>28.3</v>
      </c>
      <c r="D12" s="503">
        <v>7</v>
      </c>
      <c r="E12" s="503">
        <v>70.8</v>
      </c>
      <c r="F12" s="503">
        <v>1.3</v>
      </c>
      <c r="G12" s="523"/>
      <c r="N12" s="396"/>
      <c r="O12" s="396"/>
      <c r="P12" s="396"/>
      <c r="Q12" s="398"/>
      <c r="R12" s="398"/>
      <c r="S12" s="398"/>
      <c r="T12" s="398"/>
      <c r="U12" s="398"/>
      <c r="V12" s="398"/>
      <c r="W12" s="398"/>
      <c r="X12" s="398"/>
    </row>
    <row r="13" spans="1:24">
      <c r="A13" s="394" t="s">
        <v>597</v>
      </c>
      <c r="B13" s="503">
        <v>29.9</v>
      </c>
      <c r="C13" s="503">
        <v>29.6</v>
      </c>
      <c r="D13" s="503">
        <v>7.5</v>
      </c>
      <c r="E13" s="503">
        <v>72.599999999999994</v>
      </c>
      <c r="F13" s="503">
        <v>1.7</v>
      </c>
      <c r="G13" s="523"/>
      <c r="N13" s="396"/>
      <c r="O13" s="396"/>
      <c r="P13" s="396"/>
      <c r="Q13" s="398"/>
      <c r="R13" s="398"/>
      <c r="S13" s="398"/>
      <c r="T13" s="398"/>
      <c r="U13" s="398"/>
      <c r="V13" s="398"/>
      <c r="W13" s="398"/>
      <c r="X13" s="398"/>
    </row>
    <row r="14" spans="1:24">
      <c r="A14" s="394" t="s">
        <v>598</v>
      </c>
      <c r="B14" s="503">
        <v>30.1</v>
      </c>
      <c r="C14" s="503">
        <v>29.2</v>
      </c>
      <c r="D14" s="503">
        <v>7.2</v>
      </c>
      <c r="E14" s="503">
        <v>72.2</v>
      </c>
      <c r="F14" s="503">
        <v>2.9</v>
      </c>
      <c r="G14" s="523"/>
      <c r="N14" s="396"/>
      <c r="O14" s="396"/>
      <c r="P14" s="396"/>
      <c r="Q14" s="398"/>
      <c r="R14" s="398"/>
      <c r="S14" s="398"/>
      <c r="T14" s="398"/>
      <c r="U14" s="398"/>
      <c r="V14" s="398"/>
      <c r="W14" s="398"/>
      <c r="X14" s="398"/>
    </row>
    <row r="15" spans="1:24">
      <c r="A15" s="394" t="s">
        <v>241</v>
      </c>
      <c r="B15" s="503">
        <v>30.4</v>
      </c>
      <c r="C15" s="503">
        <v>29.2</v>
      </c>
      <c r="D15" s="503">
        <v>7.1</v>
      </c>
      <c r="E15" s="503">
        <v>82.5</v>
      </c>
      <c r="F15" s="503">
        <v>6.6</v>
      </c>
      <c r="K15" s="393"/>
      <c r="L15" s="393"/>
      <c r="M15" s="393"/>
      <c r="N15" s="396" t="s">
        <v>112</v>
      </c>
      <c r="O15" s="399"/>
      <c r="P15" s="396" t="s">
        <v>241</v>
      </c>
      <c r="Q15" s="398"/>
      <c r="R15" s="398"/>
      <c r="S15" s="398"/>
      <c r="T15" s="398"/>
      <c r="U15" s="398"/>
      <c r="V15" s="398"/>
      <c r="W15" s="398"/>
      <c r="X15" s="398"/>
    </row>
    <row r="16" spans="1:24">
      <c r="A16" s="394" t="s">
        <v>240</v>
      </c>
      <c r="B16" s="503">
        <v>30.9</v>
      </c>
      <c r="C16" s="503">
        <v>25.9</v>
      </c>
      <c r="D16" s="503">
        <v>6.2</v>
      </c>
      <c r="E16" s="503">
        <v>71.5</v>
      </c>
      <c r="F16" s="503">
        <v>6.5</v>
      </c>
      <c r="K16" s="393"/>
      <c r="L16" s="393"/>
      <c r="M16" s="393"/>
      <c r="N16" s="396"/>
      <c r="O16" s="399"/>
      <c r="P16" s="396"/>
      <c r="Q16" s="398"/>
      <c r="R16" s="398"/>
      <c r="S16" s="398"/>
      <c r="T16" s="398"/>
      <c r="U16" s="398"/>
      <c r="V16" s="398"/>
      <c r="W16" s="398"/>
      <c r="X16" s="398"/>
    </row>
    <row r="17" spans="1:24">
      <c r="A17" s="394" t="s">
        <v>471</v>
      </c>
      <c r="B17" s="503">
        <v>31</v>
      </c>
      <c r="C17" s="503">
        <v>25.8</v>
      </c>
      <c r="D17" s="503">
        <v>6.2</v>
      </c>
      <c r="E17" s="503">
        <v>73.099999999999994</v>
      </c>
      <c r="F17" s="503">
        <v>6.3</v>
      </c>
      <c r="K17" s="393"/>
      <c r="L17" s="393"/>
      <c r="M17" s="393"/>
      <c r="N17" s="396"/>
      <c r="O17" s="399"/>
      <c r="P17" s="396"/>
      <c r="Q17" s="398"/>
      <c r="R17" s="398"/>
      <c r="S17" s="398"/>
      <c r="T17" s="398"/>
      <c r="U17" s="398"/>
      <c r="V17" s="398"/>
      <c r="W17" s="398"/>
      <c r="X17" s="398"/>
    </row>
    <row r="18" spans="1:24">
      <c r="A18" s="394" t="s">
        <v>358</v>
      </c>
      <c r="B18" s="503">
        <v>36.700000000000003</v>
      </c>
      <c r="C18" s="503">
        <v>26.7</v>
      </c>
      <c r="D18" s="503">
        <v>6.6</v>
      </c>
      <c r="E18" s="503">
        <v>79.3</v>
      </c>
      <c r="F18" s="503">
        <v>9.5</v>
      </c>
      <c r="K18" s="393"/>
      <c r="L18" s="393"/>
      <c r="M18" s="393"/>
      <c r="N18" s="396"/>
      <c r="O18" s="399"/>
      <c r="P18" s="396"/>
      <c r="Q18" s="398"/>
      <c r="R18" s="398"/>
      <c r="S18" s="398"/>
      <c r="T18" s="398"/>
      <c r="U18" s="398"/>
      <c r="V18" s="398"/>
      <c r="W18" s="398"/>
      <c r="X18" s="398"/>
    </row>
    <row r="19" spans="1:24">
      <c r="A19" s="394" t="s">
        <v>472</v>
      </c>
      <c r="B19" s="503">
        <v>36.4</v>
      </c>
      <c r="C19" s="503">
        <v>27.1</v>
      </c>
      <c r="D19" s="503">
        <v>6.5</v>
      </c>
      <c r="E19" s="503">
        <v>79.5</v>
      </c>
      <c r="F19" s="503">
        <v>7.7</v>
      </c>
      <c r="K19" s="393"/>
      <c r="L19" s="393"/>
      <c r="M19" s="393"/>
      <c r="N19" s="396" t="s">
        <v>116</v>
      </c>
      <c r="O19" s="399"/>
      <c r="P19" s="396"/>
      <c r="Q19" s="398"/>
      <c r="R19" s="398"/>
      <c r="S19" s="398"/>
      <c r="T19" s="398"/>
      <c r="U19" s="398"/>
      <c r="V19" s="398"/>
      <c r="W19" s="398"/>
      <c r="X19" s="398"/>
    </row>
    <row r="20" spans="1:24">
      <c r="A20" s="394" t="s">
        <v>395</v>
      </c>
      <c r="B20" s="503">
        <v>33.799999999999997</v>
      </c>
      <c r="C20" s="503">
        <v>28.3</v>
      </c>
      <c r="D20" s="503">
        <v>7</v>
      </c>
      <c r="E20" s="503">
        <v>78.7</v>
      </c>
      <c r="F20" s="503">
        <v>3.6</v>
      </c>
      <c r="H20" s="789" t="str">
        <f>IF(Content!$E$1=1,H21,H22)</f>
        <v>Джерело: ДССУ, ПФУ, розрахунки НБУ.</v>
      </c>
      <c r="I20" s="393"/>
      <c r="J20" s="393"/>
      <c r="K20" s="393"/>
      <c r="L20" s="393"/>
      <c r="M20" s="393"/>
      <c r="N20" s="396"/>
      <c r="O20" s="399"/>
      <c r="P20" s="396"/>
      <c r="Q20" s="398"/>
      <c r="R20" s="398"/>
      <c r="S20" s="398"/>
      <c r="T20" s="398"/>
      <c r="U20" s="398"/>
      <c r="V20" s="398"/>
      <c r="W20" s="398"/>
      <c r="X20" s="398"/>
    </row>
    <row r="21" spans="1:24">
      <c r="A21" s="394" t="s">
        <v>457</v>
      </c>
      <c r="B21" s="503">
        <v>33.9</v>
      </c>
      <c r="C21" s="503">
        <v>26.8</v>
      </c>
      <c r="D21" s="503">
        <v>6.3</v>
      </c>
      <c r="E21" s="503">
        <v>82.6</v>
      </c>
      <c r="F21" s="503">
        <v>0.9</v>
      </c>
      <c r="H21" s="395" t="s">
        <v>733</v>
      </c>
      <c r="I21" s="393"/>
      <c r="J21" s="393"/>
      <c r="K21" s="393"/>
      <c r="L21" s="393"/>
      <c r="M21" s="393"/>
      <c r="N21" s="396"/>
      <c r="O21" s="399"/>
      <c r="P21" s="396" t="s">
        <v>457</v>
      </c>
      <c r="Q21" s="398"/>
      <c r="R21" s="398"/>
      <c r="S21" s="398"/>
      <c r="T21" s="398"/>
      <c r="U21" s="398"/>
      <c r="V21" s="398"/>
      <c r="W21" s="398"/>
      <c r="X21" s="398"/>
    </row>
    <row r="22" spans="1:24">
      <c r="A22" s="394" t="s">
        <v>473</v>
      </c>
      <c r="B22" s="503">
        <v>35</v>
      </c>
      <c r="C22" s="503">
        <v>29.4</v>
      </c>
      <c r="D22" s="503">
        <v>6.8</v>
      </c>
      <c r="E22" s="503">
        <v>83.5</v>
      </c>
      <c r="F22" s="503">
        <v>0.5</v>
      </c>
      <c r="H22" s="395" t="s">
        <v>734</v>
      </c>
      <c r="I22" s="393"/>
      <c r="J22" s="393"/>
      <c r="K22" s="393"/>
      <c r="L22" s="393"/>
      <c r="M22" s="393"/>
      <c r="N22" s="396"/>
      <c r="O22" s="399"/>
      <c r="P22" s="396"/>
      <c r="Q22" s="398"/>
      <c r="R22" s="398"/>
      <c r="S22" s="398"/>
      <c r="T22" s="398"/>
      <c r="U22" s="398"/>
      <c r="V22" s="398"/>
      <c r="W22" s="398"/>
      <c r="X22" s="398"/>
    </row>
    <row r="23" spans="1:24">
      <c r="A23" s="394" t="s">
        <v>462</v>
      </c>
      <c r="B23" s="503">
        <v>35</v>
      </c>
      <c r="C23" s="503">
        <v>27.9</v>
      </c>
      <c r="D23" s="503">
        <v>6.3</v>
      </c>
      <c r="E23" s="503">
        <v>80</v>
      </c>
      <c r="F23" s="503">
        <v>0.4</v>
      </c>
      <c r="H23" s="789" t="str">
        <f>IF(Content!$E$1=1,H24,H25)</f>
        <v>* Оплата праці з-за кордону та приватні трансферти – дані платіжного балансу, переведені у гривню за офіційним курсом гривні до долара у відповідному місяці.</v>
      </c>
      <c r="I23" s="393"/>
      <c r="J23" s="393"/>
      <c r="K23" s="393"/>
      <c r="L23" s="393"/>
      <c r="M23" s="393"/>
      <c r="N23" s="399"/>
      <c r="O23" s="399"/>
      <c r="P23" s="399"/>
      <c r="Q23" s="398"/>
      <c r="R23" s="398"/>
      <c r="S23" s="398"/>
      <c r="T23" s="398"/>
      <c r="U23" s="398"/>
      <c r="V23" s="398"/>
      <c r="W23" s="398"/>
      <c r="X23" s="398"/>
    </row>
    <row r="24" spans="1:24">
      <c r="A24" s="394" t="s">
        <v>435</v>
      </c>
      <c r="B24" s="503">
        <v>35.1</v>
      </c>
      <c r="C24" s="503">
        <v>28</v>
      </c>
      <c r="D24" s="503">
        <v>6.3</v>
      </c>
      <c r="E24" s="503">
        <v>81</v>
      </c>
      <c r="F24" s="503">
        <v>0.5</v>
      </c>
      <c r="H24" s="395" t="s">
        <v>1244</v>
      </c>
      <c r="I24" s="393"/>
      <c r="J24" s="393"/>
      <c r="K24" s="393"/>
      <c r="L24" s="393"/>
      <c r="M24" s="393"/>
      <c r="N24" s="399"/>
      <c r="O24" s="399"/>
      <c r="P24" s="399"/>
      <c r="Q24" s="398"/>
      <c r="R24" s="398"/>
      <c r="S24" s="398"/>
      <c r="T24" s="398"/>
      <c r="U24" s="398"/>
      <c r="V24" s="398"/>
      <c r="W24" s="398"/>
      <c r="X24" s="398"/>
    </row>
    <row r="25" spans="1:24">
      <c r="A25" s="394" t="s">
        <v>584</v>
      </c>
      <c r="B25" s="503">
        <v>29.9</v>
      </c>
      <c r="C25" s="503">
        <v>28.4</v>
      </c>
      <c r="D25" s="503">
        <v>6.7</v>
      </c>
      <c r="E25" s="503">
        <v>81.400000000000006</v>
      </c>
      <c r="F25" s="503">
        <v>0.6</v>
      </c>
      <c r="H25" s="395" t="s">
        <v>1546</v>
      </c>
      <c r="I25" s="393"/>
      <c r="J25" s="393"/>
      <c r="O25" s="399"/>
      <c r="P25" s="396"/>
      <c r="Q25" s="398"/>
      <c r="R25" s="398"/>
      <c r="S25" s="398"/>
      <c r="T25" s="398"/>
      <c r="U25" s="398"/>
      <c r="V25" s="398"/>
      <c r="W25" s="398"/>
      <c r="X25" s="398"/>
    </row>
    <row r="26" spans="1:24">
      <c r="A26" s="394" t="s">
        <v>546</v>
      </c>
      <c r="B26" s="503">
        <v>30.1</v>
      </c>
      <c r="C26" s="503">
        <v>27.6</v>
      </c>
      <c r="D26" s="503">
        <v>6.4</v>
      </c>
      <c r="E26" s="503">
        <v>81</v>
      </c>
      <c r="F26" s="503">
        <v>2</v>
      </c>
      <c r="H26" s="393"/>
      <c r="I26" s="393"/>
      <c r="J26" s="393"/>
      <c r="O26" s="399"/>
      <c r="P26" s="396"/>
      <c r="Q26" s="398"/>
      <c r="R26" s="398"/>
      <c r="S26" s="398"/>
      <c r="T26" s="398"/>
      <c r="U26" s="398"/>
      <c r="V26" s="398"/>
      <c r="W26" s="398"/>
      <c r="X26" s="398"/>
    </row>
    <row r="27" spans="1:24">
      <c r="A27" s="394" t="s">
        <v>531</v>
      </c>
      <c r="B27" s="503">
        <v>35.5</v>
      </c>
      <c r="C27" s="503">
        <v>27.1</v>
      </c>
      <c r="D27" s="503">
        <v>6.5</v>
      </c>
      <c r="E27" s="503">
        <v>91.9</v>
      </c>
      <c r="F27" s="503">
        <v>6.2</v>
      </c>
      <c r="H27" s="393"/>
      <c r="I27" s="393"/>
      <c r="J27" s="393"/>
      <c r="O27" s="399"/>
      <c r="P27" s="396" t="s">
        <v>531</v>
      </c>
      <c r="Q27" s="398"/>
      <c r="R27" s="398"/>
      <c r="S27" s="398"/>
      <c r="T27" s="398"/>
      <c r="U27" s="398"/>
      <c r="V27" s="398"/>
      <c r="W27" s="398"/>
      <c r="X27" s="398"/>
    </row>
    <row r="28" spans="1:24">
      <c r="A28" s="394" t="s">
        <v>532</v>
      </c>
      <c r="B28" s="503">
        <v>35.799999999999997</v>
      </c>
      <c r="C28" s="503">
        <v>25.5</v>
      </c>
      <c r="D28" s="503">
        <v>6</v>
      </c>
      <c r="E28" s="503">
        <v>82.3</v>
      </c>
      <c r="F28" s="503">
        <v>5.0999999999999996</v>
      </c>
      <c r="H28" s="393"/>
      <c r="I28" s="393"/>
      <c r="J28" s="393"/>
      <c r="O28" s="399"/>
      <c r="P28" s="396"/>
      <c r="Q28" s="398"/>
      <c r="R28" s="398"/>
      <c r="S28" s="398"/>
      <c r="T28" s="398"/>
      <c r="U28" s="398"/>
      <c r="V28" s="398"/>
      <c r="W28" s="398"/>
      <c r="X28" s="398"/>
    </row>
    <row r="29" spans="1:24">
      <c r="A29" s="394" t="s">
        <v>599</v>
      </c>
      <c r="B29" s="503">
        <v>35.9</v>
      </c>
      <c r="C29" s="503">
        <v>26.1</v>
      </c>
      <c r="D29" s="503">
        <v>6.1</v>
      </c>
      <c r="E29" s="503">
        <v>83.4</v>
      </c>
      <c r="F29" s="503">
        <v>3.5</v>
      </c>
      <c r="H29" s="393"/>
      <c r="I29" s="393"/>
      <c r="J29" s="393"/>
      <c r="O29" s="399"/>
      <c r="P29" s="396"/>
      <c r="Q29" s="398"/>
      <c r="R29" s="398"/>
      <c r="S29" s="398"/>
      <c r="T29" s="398"/>
      <c r="U29" s="398"/>
      <c r="V29" s="398"/>
      <c r="W29" s="398"/>
      <c r="X29" s="398"/>
    </row>
    <row r="30" spans="1:24">
      <c r="A30" s="394" t="s">
        <v>600</v>
      </c>
      <c r="B30" s="503">
        <v>36</v>
      </c>
      <c r="C30" s="503">
        <v>25.8</v>
      </c>
      <c r="D30" s="503">
        <v>6.3</v>
      </c>
      <c r="E30" s="503">
        <v>87.5</v>
      </c>
      <c r="F30" s="503">
        <v>7.4</v>
      </c>
      <c r="G30" s="503"/>
      <c r="H30" s="393"/>
      <c r="O30" s="396"/>
      <c r="P30" s="396"/>
      <c r="T30" s="398"/>
      <c r="U30" s="398"/>
      <c r="V30" s="398"/>
      <c r="W30" s="398"/>
      <c r="X30" s="398"/>
    </row>
    <row r="31" spans="1:24">
      <c r="A31" s="394" t="s">
        <v>620</v>
      </c>
      <c r="B31" s="503">
        <v>46.7</v>
      </c>
      <c r="C31" s="503">
        <v>23.3</v>
      </c>
      <c r="D31" s="503">
        <v>5.2</v>
      </c>
      <c r="E31" s="503">
        <v>78.7</v>
      </c>
      <c r="F31" s="503">
        <v>4.2</v>
      </c>
      <c r="O31" s="396"/>
      <c r="P31" s="396"/>
      <c r="T31" s="398"/>
      <c r="U31" s="398"/>
      <c r="V31" s="398"/>
      <c r="W31" s="398"/>
      <c r="X31" s="398"/>
    </row>
    <row r="32" spans="1:24">
      <c r="A32" s="394" t="s">
        <v>870</v>
      </c>
      <c r="B32" s="503">
        <v>38.700000000000003</v>
      </c>
      <c r="C32" s="503">
        <v>20.5</v>
      </c>
      <c r="D32" s="503">
        <v>6.3</v>
      </c>
      <c r="E32" s="503">
        <v>79.2</v>
      </c>
      <c r="F32" s="503">
        <v>1.3</v>
      </c>
      <c r="O32" s="396"/>
      <c r="P32" s="396"/>
      <c r="T32" s="398"/>
      <c r="U32" s="398"/>
      <c r="V32" s="398"/>
      <c r="W32" s="398"/>
      <c r="X32" s="398"/>
    </row>
    <row r="33" spans="1:24">
      <c r="A33" s="394" t="s">
        <v>871</v>
      </c>
      <c r="B33" s="503">
        <v>36.299999999999997</v>
      </c>
      <c r="C33" s="503">
        <v>20.5</v>
      </c>
      <c r="D33" s="503">
        <v>7.4</v>
      </c>
      <c r="E33" s="503">
        <v>86.7</v>
      </c>
      <c r="F33" s="503">
        <v>0.7</v>
      </c>
      <c r="O33" s="396"/>
      <c r="P33" s="396" t="s">
        <v>871</v>
      </c>
      <c r="T33" s="398"/>
      <c r="U33" s="398"/>
      <c r="V33" s="398"/>
      <c r="W33" s="398"/>
      <c r="X33" s="398"/>
    </row>
    <row r="34" spans="1:24">
      <c r="B34" s="503"/>
      <c r="C34" s="503"/>
      <c r="D34" s="503"/>
      <c r="E34" s="503"/>
      <c r="F34" s="503"/>
      <c r="O34" s="396"/>
      <c r="P34" s="396"/>
      <c r="T34" s="398"/>
      <c r="U34" s="398"/>
      <c r="V34" s="398"/>
      <c r="W34" s="398"/>
      <c r="X34" s="398"/>
    </row>
    <row r="35" spans="1:24">
      <c r="B35" s="503"/>
      <c r="C35" s="503"/>
      <c r="D35" s="503"/>
      <c r="E35" s="503"/>
      <c r="F35" s="503"/>
      <c r="O35" s="396"/>
      <c r="P35" s="396"/>
      <c r="T35" s="398"/>
      <c r="U35" s="398"/>
      <c r="V35" s="398"/>
      <c r="W35" s="398"/>
      <c r="X35" s="398"/>
    </row>
    <row r="36" spans="1:24">
      <c r="B36" s="503"/>
      <c r="C36" s="503"/>
      <c r="D36" s="503"/>
      <c r="E36" s="503"/>
      <c r="F36" s="503"/>
      <c r="T36" s="398"/>
      <c r="U36" s="398"/>
      <c r="V36" s="398"/>
      <c r="W36" s="398"/>
      <c r="X36" s="398"/>
    </row>
    <row r="37" spans="1:24">
      <c r="B37" s="503"/>
      <c r="C37" s="503"/>
      <c r="D37" s="503"/>
      <c r="E37" s="503"/>
      <c r="F37" s="503"/>
    </row>
    <row r="38" spans="1:24">
      <c r="B38" s="503"/>
      <c r="C38" s="503"/>
      <c r="D38" s="503"/>
      <c r="E38" s="503"/>
      <c r="F38" s="503"/>
    </row>
    <row r="39" spans="1:24">
      <c r="B39" s="503"/>
      <c r="C39" s="503"/>
      <c r="D39" s="503"/>
      <c r="E39" s="503"/>
      <c r="F39" s="503"/>
    </row>
    <row r="40" spans="1:24">
      <c r="B40" s="503"/>
      <c r="C40" s="503"/>
      <c r="D40" s="503"/>
      <c r="E40" s="503"/>
      <c r="F40" s="503"/>
    </row>
    <row r="41" spans="1:24">
      <c r="B41" s="503"/>
      <c r="C41" s="503"/>
      <c r="D41" s="503"/>
      <c r="E41" s="503"/>
      <c r="F41" s="503"/>
    </row>
    <row r="42" spans="1:24">
      <c r="B42" s="503"/>
      <c r="C42" s="503"/>
      <c r="D42" s="503"/>
      <c r="E42" s="503"/>
      <c r="F42" s="503"/>
    </row>
    <row r="43" spans="1:24">
      <c r="B43" s="503"/>
      <c r="C43" s="503"/>
      <c r="D43" s="503"/>
      <c r="E43" s="503"/>
      <c r="F43" s="503"/>
    </row>
    <row r="44" spans="1:24">
      <c r="B44" s="503"/>
      <c r="C44" s="503"/>
      <c r="D44" s="503"/>
      <c r="E44" s="503"/>
      <c r="F44" s="503"/>
    </row>
    <row r="45" spans="1:24">
      <c r="B45" s="503"/>
      <c r="C45" s="503"/>
      <c r="D45" s="503"/>
      <c r="E45" s="503"/>
      <c r="F45" s="503"/>
    </row>
    <row r="46" spans="1:24">
      <c r="B46" s="503"/>
      <c r="C46" s="503"/>
      <c r="D46" s="503"/>
      <c r="E46" s="503"/>
      <c r="F46" s="503"/>
    </row>
    <row r="47" spans="1:24">
      <c r="B47" s="503"/>
      <c r="C47" s="503"/>
      <c r="D47" s="503"/>
      <c r="E47" s="503"/>
      <c r="F47" s="503"/>
    </row>
    <row r="48" spans="1:24">
      <c r="B48" s="503"/>
      <c r="C48" s="503"/>
      <c r="D48" s="503"/>
      <c r="E48" s="503"/>
      <c r="F48" s="503"/>
    </row>
    <row r="49" spans="2:6">
      <c r="B49" s="503"/>
      <c r="C49" s="503"/>
      <c r="D49" s="503"/>
      <c r="E49" s="503"/>
      <c r="F49" s="50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62"/>
  <sheetViews>
    <sheetView showGridLines="0" workbookViewId="0"/>
  </sheetViews>
  <sheetFormatPr defaultColWidth="9.42578125" defaultRowHeight="12.75"/>
  <cols>
    <col min="1" max="1" width="9.42578125" style="29"/>
    <col min="2" max="2" width="17.42578125" style="29" customWidth="1"/>
    <col min="3" max="3" width="9.42578125" style="29"/>
    <col min="4" max="4" width="9.42578125" style="28"/>
    <col min="5" max="6" width="9.42578125" style="248"/>
    <col min="7" max="16384" width="9.42578125" style="29"/>
  </cols>
  <sheetData>
    <row r="1" spans="1:7" ht="12" customHeight="1">
      <c r="A1" s="13" t="s">
        <v>67</v>
      </c>
      <c r="B1" s="757" t="str">
        <f>IF(Content!$E$1=1,B2,B3)</f>
        <v>Загальне сальдо*</v>
      </c>
      <c r="C1" s="757" t="str">
        <f>IF(Content!$E$1=1,C2,C3)</f>
        <v>Скориговане первинне сальдо**</v>
      </c>
      <c r="G1" s="757" t="str">
        <f>IF(Content!$E$1=1,G2,G3)</f>
        <v xml:space="preserve">Сальдо СЗДУ за різними вимірами, % ВВП* та
 % потенційного ВВП**
</v>
      </c>
    </row>
    <row r="2" spans="1:7" ht="12" hidden="1" customHeight="1">
      <c r="A2" s="13"/>
      <c r="B2" s="29" t="s">
        <v>776</v>
      </c>
      <c r="C2" s="29" t="s">
        <v>777</v>
      </c>
      <c r="G2" s="231" t="s">
        <v>778</v>
      </c>
    </row>
    <row r="3" spans="1:7" ht="12" hidden="1" customHeight="1">
      <c r="B3" s="670" t="s">
        <v>779</v>
      </c>
      <c r="C3" s="231" t="s">
        <v>780</v>
      </c>
      <c r="G3" s="29" t="s">
        <v>781</v>
      </c>
    </row>
    <row r="4" spans="1:7" ht="13.5" customHeight="1">
      <c r="A4" s="29" t="s">
        <v>87</v>
      </c>
      <c r="B4" s="31">
        <v>0.85</v>
      </c>
      <c r="C4" s="31">
        <v>4.0999999999999996</v>
      </c>
      <c r="E4" s="408"/>
      <c r="F4" s="408"/>
    </row>
    <row r="5" spans="1:7">
      <c r="A5" s="29" t="s">
        <v>782</v>
      </c>
      <c r="B5" s="31">
        <v>-2.83</v>
      </c>
      <c r="C5" s="31">
        <v>1.7</v>
      </c>
      <c r="D5" s="28" t="s">
        <v>783</v>
      </c>
      <c r="E5" s="408"/>
      <c r="F5" s="408"/>
    </row>
    <row r="6" spans="1:7">
      <c r="A6" s="29" t="s">
        <v>19</v>
      </c>
      <c r="B6" s="31">
        <v>-3.04</v>
      </c>
      <c r="C6" s="31">
        <v>0.3</v>
      </c>
      <c r="E6" s="408"/>
      <c r="F6" s="408"/>
    </row>
    <row r="7" spans="1:7">
      <c r="A7" s="29" t="s">
        <v>20</v>
      </c>
      <c r="B7" s="31">
        <v>-3.2</v>
      </c>
      <c r="C7" s="31">
        <v>7.6</v>
      </c>
      <c r="D7" s="28" t="s">
        <v>20</v>
      </c>
      <c r="E7" s="408"/>
      <c r="F7" s="408"/>
    </row>
    <row r="8" spans="1:7">
      <c r="A8" s="29" t="s">
        <v>88</v>
      </c>
      <c r="B8" s="31">
        <v>0.68</v>
      </c>
      <c r="C8" s="31">
        <v>2.8</v>
      </c>
      <c r="E8" s="408"/>
      <c r="F8" s="408"/>
    </row>
    <row r="9" spans="1:7">
      <c r="A9" s="29" t="s">
        <v>110</v>
      </c>
      <c r="B9" s="31">
        <v>7.24</v>
      </c>
      <c r="C9" s="31">
        <v>6.9</v>
      </c>
      <c r="D9" s="28" t="s">
        <v>784</v>
      </c>
      <c r="E9" s="408"/>
      <c r="F9" s="408"/>
    </row>
    <row r="10" spans="1:7">
      <c r="A10" s="29" t="s">
        <v>785</v>
      </c>
      <c r="B10" s="31">
        <v>-1.26</v>
      </c>
      <c r="C10" s="31">
        <v>2</v>
      </c>
      <c r="E10" s="408"/>
      <c r="F10" s="408"/>
    </row>
    <row r="11" spans="1:7">
      <c r="A11" s="29" t="s">
        <v>24</v>
      </c>
      <c r="B11" s="31">
        <v>-9.39</v>
      </c>
      <c r="C11" s="31">
        <v>-0.2</v>
      </c>
      <c r="D11" s="28" t="s">
        <v>786</v>
      </c>
      <c r="E11" s="408"/>
      <c r="F11" s="408"/>
    </row>
    <row r="12" spans="1:7">
      <c r="A12" s="29" t="s">
        <v>79</v>
      </c>
      <c r="B12" s="31">
        <v>-0.64</v>
      </c>
      <c r="C12" s="31">
        <v>-1.4</v>
      </c>
      <c r="E12" s="408"/>
      <c r="F12" s="408"/>
    </row>
    <row r="13" spans="1:7">
      <c r="A13" s="29" t="s">
        <v>89</v>
      </c>
      <c r="B13" s="31">
        <v>0.86</v>
      </c>
      <c r="C13" s="31">
        <v>0.3</v>
      </c>
      <c r="D13" s="28" t="s">
        <v>787</v>
      </c>
      <c r="E13" s="408"/>
      <c r="F13" s="408"/>
    </row>
    <row r="14" spans="1:7">
      <c r="A14" s="29" t="s">
        <v>123</v>
      </c>
      <c r="B14" s="31">
        <v>-0.75</v>
      </c>
      <c r="C14" s="31">
        <v>3.2</v>
      </c>
      <c r="E14" s="408"/>
      <c r="F14" s="408"/>
    </row>
    <row r="15" spans="1:7">
      <c r="A15" s="29" t="s">
        <v>112</v>
      </c>
      <c r="B15" s="31">
        <v>-8.31</v>
      </c>
      <c r="C15" s="31">
        <v>0.6</v>
      </c>
      <c r="D15" s="28" t="s">
        <v>788</v>
      </c>
      <c r="E15" s="408"/>
      <c r="F15" s="408"/>
    </row>
    <row r="16" spans="1:7">
      <c r="A16" s="29" t="s">
        <v>113</v>
      </c>
      <c r="B16" s="31">
        <v>-1.67</v>
      </c>
      <c r="C16" s="31">
        <v>-0.63</v>
      </c>
      <c r="E16" s="408"/>
      <c r="F16" s="408"/>
    </row>
    <row r="17" spans="1:35">
      <c r="A17" s="29" t="s">
        <v>489</v>
      </c>
      <c r="B17" s="31">
        <v>3.37</v>
      </c>
      <c r="C17" s="31">
        <v>-2.93</v>
      </c>
      <c r="D17" s="28" t="s">
        <v>404</v>
      </c>
      <c r="E17" s="408"/>
      <c r="F17" s="408"/>
      <c r="Z17" s="248"/>
      <c r="AA17" s="248"/>
      <c r="AB17" s="248"/>
      <c r="AC17" s="248"/>
      <c r="AD17" s="248"/>
      <c r="AE17" s="248"/>
      <c r="AF17" s="248"/>
      <c r="AG17" s="248"/>
      <c r="AH17" s="248"/>
      <c r="AI17" s="248"/>
    </row>
    <row r="18" spans="1:35">
      <c r="A18" s="29" t="s">
        <v>789</v>
      </c>
      <c r="B18" s="31">
        <v>-1.57</v>
      </c>
      <c r="C18" s="31">
        <v>3.42</v>
      </c>
      <c r="E18" s="408"/>
      <c r="F18" s="408"/>
      <c r="Z18" s="248"/>
      <c r="AA18" s="248"/>
      <c r="AB18" s="248"/>
      <c r="AC18" s="248"/>
      <c r="AD18" s="248"/>
      <c r="AE18" s="248"/>
      <c r="AF18" s="248"/>
      <c r="AG18" s="248"/>
      <c r="AH18" s="248"/>
      <c r="AI18" s="248"/>
    </row>
    <row r="19" spans="1:35">
      <c r="A19" s="29" t="s">
        <v>116</v>
      </c>
      <c r="B19" s="31">
        <v>-7.94</v>
      </c>
      <c r="C19" s="31">
        <v>-0.61</v>
      </c>
      <c r="D19" s="28" t="s">
        <v>116</v>
      </c>
      <c r="E19" s="408"/>
      <c r="F19" s="408"/>
      <c r="G19" s="248"/>
      <c r="Z19" s="248"/>
      <c r="AA19" s="248"/>
      <c r="AB19" s="248"/>
      <c r="AC19" s="248"/>
      <c r="AD19" s="248"/>
      <c r="AE19" s="248"/>
      <c r="AF19" s="248"/>
      <c r="AG19" s="248"/>
      <c r="AH19" s="248"/>
      <c r="AI19" s="248"/>
    </row>
    <row r="20" spans="1:35">
      <c r="A20" s="29" t="s">
        <v>141</v>
      </c>
      <c r="B20" s="31">
        <v>-2.5</v>
      </c>
      <c r="C20" s="31">
        <v>-2.57</v>
      </c>
      <c r="G20" s="248"/>
      <c r="Z20" s="248"/>
      <c r="AA20" s="248"/>
      <c r="AB20" s="248"/>
      <c r="AC20" s="28"/>
      <c r="AD20" s="28"/>
      <c r="AE20" s="28"/>
      <c r="AF20" s="28"/>
      <c r="AG20" s="28"/>
      <c r="AH20" s="248"/>
      <c r="AI20" s="248"/>
    </row>
    <row r="21" spans="1:35">
      <c r="A21" s="29" t="s">
        <v>978</v>
      </c>
      <c r="B21" s="31">
        <v>0.74</v>
      </c>
      <c r="C21" s="31">
        <v>1.7</v>
      </c>
      <c r="D21" s="28" t="s">
        <v>978</v>
      </c>
      <c r="G21" s="248"/>
      <c r="Z21" s="248"/>
      <c r="AA21" s="248"/>
      <c r="AB21" s="248"/>
      <c r="AC21" s="28"/>
      <c r="AD21" s="28"/>
      <c r="AE21" s="28"/>
      <c r="AF21" s="28"/>
      <c r="AG21" s="28"/>
      <c r="AH21" s="248"/>
      <c r="AI21" s="248"/>
    </row>
    <row r="22" spans="1:35">
      <c r="B22" s="31"/>
      <c r="C22" s="31"/>
      <c r="G22" s="757" t="str">
        <f>IF(Content!$E$1=1,G29,G36)</f>
        <v>Джерело: ДКСУ, розрахунки НБУ.</v>
      </c>
      <c r="P22" s="28"/>
      <c r="Q22" s="28"/>
      <c r="Z22" s="248"/>
      <c r="AA22" s="248"/>
      <c r="AB22" s="248"/>
      <c r="AC22" s="28"/>
      <c r="AD22" s="28"/>
      <c r="AE22" s="28"/>
      <c r="AF22" s="28"/>
      <c r="AG22" s="28"/>
      <c r="AH22" s="248"/>
      <c r="AI22" s="248"/>
    </row>
    <row r="23" spans="1:35">
      <c r="B23" s="31"/>
      <c r="C23" s="31"/>
      <c r="G23" s="231"/>
      <c r="P23" s="28"/>
      <c r="Q23" s="28"/>
      <c r="Z23" s="248"/>
      <c r="AA23" s="248"/>
      <c r="AB23" s="248"/>
      <c r="AC23" s="28"/>
      <c r="AD23" s="28"/>
      <c r="AE23" s="28"/>
      <c r="AF23" s="28"/>
      <c r="AG23" s="28"/>
      <c r="AH23" s="248"/>
      <c r="AI23" s="248"/>
    </row>
    <row r="24" spans="1:35">
      <c r="B24" s="31"/>
      <c r="C24" s="31"/>
      <c r="G24" s="757" t="str">
        <f>IF(Content!$E$1=1,G31,G38)</f>
        <v xml:space="preserve">* Загальне сальдо (% ВВП) – сальдо зведеного бюджету з урахуванням позичок, наданих Пенсійному фонду з ЄКР. </v>
      </c>
      <c r="P24" s="28"/>
      <c r="Q24" s="28"/>
      <c r="Z24" s="248"/>
      <c r="AA24" s="248"/>
      <c r="AB24" s="248"/>
      <c r="AC24" s="28"/>
      <c r="AD24" s="28"/>
      <c r="AE24" s="28"/>
      <c r="AF24" s="28"/>
      <c r="AG24" s="28"/>
      <c r="AH24" s="248"/>
      <c r="AI24" s="248"/>
    </row>
    <row r="25" spans="1:35">
      <c r="B25" s="31"/>
      <c r="C25" s="31"/>
      <c r="G25" s="757" t="str">
        <f>IF(Content!$E$1=1,G32,G39)</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P25" s="28"/>
      <c r="Q25" s="28"/>
      <c r="Z25" s="248"/>
      <c r="AA25" s="248"/>
      <c r="AB25" s="248"/>
      <c r="AC25" s="28"/>
      <c r="AD25" s="28"/>
      <c r="AE25" s="28"/>
      <c r="AF25" s="28"/>
      <c r="AG25" s="28"/>
      <c r="AH25" s="248"/>
      <c r="AI25" s="248"/>
    </row>
    <row r="26" spans="1:35">
      <c r="B26" s="31"/>
      <c r="C26" s="31"/>
      <c r="G26" s="757" t="str">
        <f>IF(Content!$E$1=1,G33,G40)</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248"/>
      <c r="P26" s="28"/>
      <c r="Q26" s="28"/>
      <c r="Z26" s="248"/>
      <c r="AA26" s="248"/>
      <c r="AB26" s="248"/>
      <c r="AC26" s="28"/>
      <c r="AD26" s="28"/>
      <c r="AE26" s="28"/>
      <c r="AF26" s="28"/>
      <c r="AG26" s="28"/>
      <c r="AH26" s="248"/>
      <c r="AI26" s="248"/>
    </row>
    <row r="27" spans="1:35">
      <c r="B27" s="31"/>
      <c r="C27" s="31"/>
      <c r="F27" s="29"/>
      <c r="G27" s="154"/>
      <c r="P27" s="28"/>
      <c r="Q27" s="28"/>
      <c r="Z27" s="248"/>
      <c r="AA27" s="248"/>
      <c r="AB27" s="248"/>
      <c r="AC27" s="28"/>
      <c r="AD27" s="28"/>
      <c r="AE27" s="28"/>
      <c r="AF27" s="28"/>
      <c r="AG27" s="28"/>
      <c r="AH27" s="248"/>
      <c r="AI27" s="248"/>
    </row>
    <row r="28" spans="1:35">
      <c r="B28" s="31"/>
      <c r="C28" s="31"/>
      <c r="F28" s="29"/>
      <c r="G28" s="404"/>
      <c r="P28" s="28"/>
      <c r="Q28" s="28"/>
      <c r="Z28" s="248"/>
      <c r="AA28" s="248"/>
      <c r="AB28" s="248"/>
      <c r="AC28" s="28"/>
      <c r="AD28" s="28"/>
      <c r="AE28" s="28"/>
      <c r="AF28" s="28"/>
      <c r="AG28" s="28"/>
      <c r="AH28" s="248"/>
      <c r="AI28" s="248"/>
    </row>
    <row r="29" spans="1:35">
      <c r="B29" s="31"/>
      <c r="C29" s="31"/>
      <c r="F29" s="29"/>
      <c r="G29" s="28" t="s">
        <v>168</v>
      </c>
      <c r="P29" s="28"/>
      <c r="Q29" s="28"/>
      <c r="Z29" s="248"/>
      <c r="AA29" s="248"/>
      <c r="AB29" s="248"/>
      <c r="AC29" s="28"/>
      <c r="AD29" s="28"/>
      <c r="AE29" s="28"/>
      <c r="AF29" s="28"/>
      <c r="AG29" s="28"/>
      <c r="AH29" s="248"/>
      <c r="AI29" s="248"/>
    </row>
    <row r="30" spans="1:35">
      <c r="B30" s="31"/>
      <c r="C30" s="31"/>
      <c r="F30" s="29"/>
      <c r="G30" s="272"/>
      <c r="P30" s="28"/>
      <c r="Q30" s="28"/>
      <c r="Z30" s="248"/>
      <c r="AA30" s="248"/>
      <c r="AB30" s="248"/>
      <c r="AC30" s="28"/>
      <c r="AD30" s="28"/>
      <c r="AE30" s="28"/>
      <c r="AF30" s="28"/>
      <c r="AG30" s="28"/>
      <c r="AH30" s="248"/>
      <c r="AI30" s="248"/>
    </row>
    <row r="31" spans="1:35">
      <c r="B31" s="31"/>
      <c r="C31" s="31"/>
      <c r="F31" s="29"/>
      <c r="G31" s="272" t="s">
        <v>790</v>
      </c>
      <c r="H31" s="28"/>
      <c r="I31" s="28"/>
      <c r="J31" s="28"/>
      <c r="K31" s="28"/>
      <c r="L31" s="28"/>
      <c r="M31" s="28"/>
      <c r="N31" s="28"/>
      <c r="O31" s="28"/>
      <c r="P31" s="28"/>
      <c r="Q31" s="28"/>
      <c r="Z31" s="248"/>
      <c r="AA31" s="248"/>
      <c r="AB31" s="248"/>
      <c r="AC31" s="28"/>
      <c r="AD31" s="28"/>
      <c r="AE31" s="28"/>
      <c r="AF31" s="28"/>
      <c r="AG31" s="28"/>
      <c r="AH31" s="248"/>
      <c r="AI31" s="248"/>
    </row>
    <row r="32" spans="1:35">
      <c r="B32" s="31"/>
      <c r="C32" s="31"/>
      <c r="F32" s="29"/>
      <c r="G32" s="28" t="s">
        <v>791</v>
      </c>
      <c r="H32" s="28"/>
      <c r="I32" s="28"/>
      <c r="J32" s="28"/>
      <c r="K32" s="28"/>
      <c r="L32" s="28"/>
      <c r="M32" s="28"/>
      <c r="N32" s="28"/>
      <c r="O32" s="28"/>
      <c r="P32" s="28"/>
      <c r="Q32" s="28"/>
      <c r="Z32" s="248"/>
      <c r="AA32" s="248"/>
      <c r="AB32" s="248"/>
      <c r="AC32" s="28"/>
      <c r="AD32" s="28"/>
      <c r="AE32" s="28"/>
      <c r="AF32" s="28"/>
      <c r="AG32" s="28"/>
      <c r="AH32" s="248"/>
      <c r="AI32" s="248"/>
    </row>
    <row r="33" spans="2:35">
      <c r="B33" s="31"/>
      <c r="C33" s="31"/>
      <c r="F33" s="29"/>
      <c r="G33" s="28" t="s">
        <v>792</v>
      </c>
      <c r="H33" s="28"/>
      <c r="I33" s="28"/>
      <c r="J33" s="28"/>
      <c r="K33" s="28"/>
      <c r="L33" s="28"/>
      <c r="M33" s="28"/>
      <c r="N33" s="28"/>
      <c r="O33" s="28"/>
      <c r="P33" s="28"/>
      <c r="Q33" s="28"/>
      <c r="Z33" s="248"/>
      <c r="AA33" s="248"/>
      <c r="AB33" s="248"/>
      <c r="AC33" s="28"/>
      <c r="AD33" s="28"/>
      <c r="AE33" s="28"/>
      <c r="AF33" s="28"/>
      <c r="AG33" s="28"/>
      <c r="AH33" s="248"/>
      <c r="AI33" s="248"/>
    </row>
    <row r="34" spans="2:35">
      <c r="B34" s="31"/>
      <c r="C34" s="31"/>
      <c r="F34" s="29"/>
      <c r="G34" s="28"/>
      <c r="H34" s="28"/>
      <c r="I34" s="28"/>
      <c r="J34" s="28"/>
      <c r="K34" s="28"/>
      <c r="L34" s="28"/>
      <c r="M34" s="28"/>
      <c r="N34" s="28"/>
      <c r="O34" s="28"/>
      <c r="P34" s="28"/>
      <c r="Q34" s="28"/>
      <c r="Z34" s="248"/>
      <c r="AA34" s="248"/>
      <c r="AB34" s="248"/>
      <c r="AC34" s="28"/>
      <c r="AD34" s="28"/>
      <c r="AE34" s="28"/>
      <c r="AF34" s="28"/>
      <c r="AG34" s="28"/>
      <c r="AH34" s="248"/>
      <c r="AI34" s="248"/>
    </row>
    <row r="35" spans="2:35">
      <c r="B35" s="31"/>
      <c r="C35" s="31"/>
      <c r="F35" s="29"/>
      <c r="G35" s="28"/>
      <c r="H35" s="28"/>
      <c r="I35" s="28"/>
      <c r="J35" s="28"/>
      <c r="K35" s="28"/>
      <c r="L35" s="28"/>
      <c r="M35" s="28"/>
      <c r="N35" s="28"/>
      <c r="O35" s="28"/>
      <c r="P35" s="28"/>
      <c r="Q35" s="28"/>
      <c r="Z35" s="248"/>
      <c r="AA35" s="248"/>
      <c r="AB35" s="248"/>
      <c r="AC35" s="248"/>
      <c r="AD35" s="248"/>
      <c r="AE35" s="248"/>
      <c r="AF35" s="248"/>
      <c r="AG35" s="248"/>
      <c r="AH35" s="248"/>
      <c r="AI35" s="248"/>
    </row>
    <row r="36" spans="2:35">
      <c r="B36" s="31"/>
      <c r="C36" s="31"/>
      <c r="F36" s="29"/>
      <c r="G36" s="91" t="s">
        <v>169</v>
      </c>
      <c r="H36" s="28"/>
      <c r="I36" s="28"/>
      <c r="J36" s="28"/>
      <c r="K36" s="28"/>
      <c r="L36" s="28"/>
      <c r="M36" s="28"/>
      <c r="N36" s="28"/>
      <c r="O36" s="28"/>
      <c r="P36" s="28"/>
      <c r="Q36" s="28"/>
      <c r="Z36" s="248"/>
      <c r="AA36" s="248"/>
      <c r="AB36" s="248"/>
      <c r="AC36" s="248"/>
      <c r="AD36" s="248"/>
      <c r="AE36" s="248"/>
      <c r="AF36" s="248"/>
      <c r="AG36" s="248"/>
      <c r="AH36" s="248"/>
      <c r="AI36" s="248"/>
    </row>
    <row r="37" spans="2:35">
      <c r="B37" s="31"/>
      <c r="C37" s="31"/>
      <c r="F37" s="29"/>
      <c r="G37" s="233"/>
      <c r="H37" s="28"/>
      <c r="I37" s="28"/>
      <c r="J37" s="28"/>
      <c r="K37" s="28"/>
      <c r="L37" s="28"/>
      <c r="M37" s="28"/>
      <c r="N37" s="28"/>
      <c r="O37" s="28"/>
      <c r="P37" s="28"/>
      <c r="Q37" s="28"/>
      <c r="Z37" s="248"/>
      <c r="AA37" s="248"/>
      <c r="AB37" s="248"/>
      <c r="AC37" s="248"/>
      <c r="AD37" s="248"/>
      <c r="AE37" s="248"/>
      <c r="AF37" s="248"/>
      <c r="AG37" s="248"/>
      <c r="AH37" s="248"/>
      <c r="AI37" s="248"/>
    </row>
    <row r="38" spans="2:35">
      <c r="B38" s="31"/>
      <c r="C38" s="31"/>
      <c r="F38" s="29"/>
      <c r="G38" s="28" t="s">
        <v>793</v>
      </c>
      <c r="H38" s="28"/>
      <c r="I38" s="28"/>
      <c r="J38" s="28"/>
      <c r="K38" s="28"/>
      <c r="L38" s="28"/>
      <c r="M38" s="28"/>
      <c r="N38" s="28"/>
      <c r="O38" s="28"/>
      <c r="P38" s="28"/>
      <c r="Q38" s="28"/>
      <c r="Z38" s="248"/>
      <c r="AA38" s="248"/>
      <c r="AB38" s="248"/>
      <c r="AC38" s="248"/>
      <c r="AD38" s="248"/>
      <c r="AE38" s="248"/>
      <c r="AF38" s="248"/>
      <c r="AG38" s="248"/>
      <c r="AH38" s="248"/>
      <c r="AI38" s="248"/>
    </row>
    <row r="39" spans="2:35">
      <c r="B39" s="31"/>
      <c r="C39" s="31"/>
      <c r="F39" s="29"/>
      <c r="G39" s="28" t="s">
        <v>1</v>
      </c>
      <c r="H39" s="28"/>
      <c r="I39" s="28"/>
      <c r="J39" s="28"/>
      <c r="K39" s="28"/>
      <c r="L39" s="28"/>
      <c r="M39" s="28"/>
      <c r="N39" s="28"/>
      <c r="O39" s="28"/>
      <c r="Z39" s="248"/>
      <c r="AA39" s="248"/>
      <c r="AB39" s="248"/>
      <c r="AC39" s="248"/>
      <c r="AD39" s="248"/>
      <c r="AE39" s="248"/>
      <c r="AF39" s="248"/>
      <c r="AG39" s="248"/>
      <c r="AH39" s="248"/>
      <c r="AI39" s="248"/>
    </row>
    <row r="40" spans="2:35">
      <c r="B40" s="31"/>
      <c r="C40" s="31"/>
      <c r="F40" s="29"/>
      <c r="G40" s="28" t="s">
        <v>794</v>
      </c>
      <c r="H40" s="28"/>
      <c r="I40" s="28"/>
      <c r="J40" s="28"/>
      <c r="K40" s="28"/>
      <c r="L40" s="28"/>
      <c r="M40" s="28"/>
      <c r="N40" s="28"/>
      <c r="O40" s="28"/>
      <c r="P40" s="409"/>
      <c r="Q40" s="409"/>
      <c r="R40" s="409"/>
      <c r="S40" s="248"/>
      <c r="U40" s="248"/>
      <c r="V40" s="248"/>
      <c r="W40" s="248"/>
      <c r="X40" s="248"/>
      <c r="Y40" s="248"/>
      <c r="Z40" s="248"/>
      <c r="AA40" s="248"/>
      <c r="AB40" s="248"/>
      <c r="AC40" s="248"/>
      <c r="AD40" s="248"/>
      <c r="AE40" s="248"/>
      <c r="AF40" s="248"/>
      <c r="AG40" s="248"/>
      <c r="AH40" s="248"/>
      <c r="AI40" s="248"/>
    </row>
    <row r="41" spans="2:35">
      <c r="B41" s="31"/>
      <c r="C41" s="31"/>
      <c r="F41" s="29"/>
      <c r="G41" s="28" t="s">
        <v>795</v>
      </c>
      <c r="H41" s="28"/>
      <c r="I41" s="28"/>
      <c r="J41" s="28"/>
      <c r="K41" s="28"/>
      <c r="L41" s="28"/>
      <c r="M41" s="28"/>
      <c r="N41" s="28"/>
      <c r="O41" s="28"/>
      <c r="P41" s="409"/>
      <c r="Q41" s="409"/>
      <c r="R41" s="409"/>
      <c r="S41" s="248"/>
      <c r="U41" s="248"/>
      <c r="V41" s="248"/>
      <c r="W41" s="248"/>
      <c r="X41" s="248"/>
      <c r="Y41" s="248"/>
      <c r="Z41" s="248"/>
      <c r="AA41" s="248"/>
      <c r="AB41" s="248"/>
      <c r="AC41" s="248"/>
      <c r="AD41" s="248"/>
      <c r="AE41" s="248"/>
      <c r="AF41" s="248"/>
      <c r="AG41" s="248"/>
      <c r="AH41" s="248"/>
      <c r="AI41" s="248"/>
    </row>
    <row r="42" spans="2:35">
      <c r="B42" s="31"/>
      <c r="C42" s="31"/>
      <c r="F42" s="29"/>
      <c r="G42" s="28"/>
      <c r="H42" s="28"/>
      <c r="I42" s="28"/>
      <c r="J42" s="28"/>
      <c r="K42" s="28"/>
      <c r="L42" s="28"/>
      <c r="M42" s="28"/>
      <c r="N42" s="28"/>
      <c r="O42" s="28"/>
      <c r="P42" s="409"/>
      <c r="Q42" s="409"/>
      <c r="R42" s="409"/>
      <c r="S42" s="248"/>
      <c r="U42" s="248"/>
      <c r="V42" s="248"/>
      <c r="W42" s="248"/>
      <c r="X42" s="248"/>
      <c r="Y42" s="248"/>
      <c r="Z42" s="248"/>
      <c r="AA42" s="248"/>
      <c r="AB42" s="248"/>
      <c r="AC42" s="248"/>
      <c r="AD42" s="248"/>
      <c r="AE42" s="248"/>
      <c r="AF42" s="248"/>
      <c r="AG42" s="248"/>
      <c r="AH42" s="248"/>
      <c r="AI42" s="248"/>
    </row>
    <row r="43" spans="2:35">
      <c r="B43" s="31"/>
      <c r="C43" s="31"/>
      <c r="F43" s="29"/>
      <c r="G43" s="28"/>
      <c r="H43" s="28"/>
      <c r="I43" s="28"/>
      <c r="J43" s="28"/>
      <c r="K43" s="28"/>
      <c r="L43" s="28"/>
      <c r="M43" s="28"/>
      <c r="N43" s="28"/>
      <c r="O43" s="28"/>
      <c r="P43" s="248"/>
      <c r="Q43" s="248"/>
      <c r="R43" s="248"/>
      <c r="S43" s="248"/>
      <c r="U43" s="248"/>
      <c r="V43" s="248"/>
      <c r="W43" s="248"/>
      <c r="X43" s="248"/>
      <c r="Y43" s="248"/>
      <c r="Z43" s="248"/>
      <c r="AA43" s="248"/>
      <c r="AB43" s="248"/>
      <c r="AC43" s="248"/>
      <c r="AD43" s="248"/>
      <c r="AE43" s="248"/>
      <c r="AF43" s="248"/>
      <c r="AG43" s="248"/>
      <c r="AH43" s="248"/>
      <c r="AI43" s="248"/>
    </row>
    <row r="44" spans="2:35">
      <c r="B44" s="31"/>
      <c r="C44" s="31"/>
      <c r="F44" s="29"/>
      <c r="G44" s="28"/>
      <c r="H44" s="28"/>
      <c r="I44" s="28"/>
      <c r="J44" s="28"/>
      <c r="K44" s="28"/>
      <c r="L44" s="28"/>
      <c r="M44" s="28"/>
      <c r="N44" s="28"/>
      <c r="O44" s="28"/>
      <c r="P44" s="248"/>
      <c r="Q44" s="248"/>
      <c r="R44" s="248"/>
      <c r="S44" s="248"/>
      <c r="U44" s="248"/>
      <c r="V44" s="248"/>
      <c r="W44" s="248"/>
      <c r="X44" s="248"/>
      <c r="Y44" s="248"/>
      <c r="Z44" s="248"/>
    </row>
    <row r="45" spans="2:35">
      <c r="B45" s="31"/>
      <c r="C45" s="31"/>
      <c r="F45" s="29"/>
      <c r="G45" s="28"/>
      <c r="H45" s="28"/>
      <c r="I45" s="28"/>
      <c r="J45" s="28"/>
      <c r="K45" s="28"/>
      <c r="L45" s="28"/>
      <c r="M45" s="28"/>
      <c r="N45" s="28"/>
      <c r="O45" s="28"/>
      <c r="P45" s="248"/>
      <c r="Q45" s="248"/>
      <c r="R45" s="248"/>
      <c r="S45" s="248"/>
      <c r="U45" s="248"/>
      <c r="V45" s="248"/>
      <c r="W45" s="248"/>
      <c r="X45" s="248"/>
      <c r="Y45" s="248"/>
      <c r="Z45" s="248"/>
    </row>
    <row r="46" spans="2:35">
      <c r="F46" s="29"/>
      <c r="G46" s="410"/>
      <c r="H46" s="28"/>
      <c r="I46" s="28"/>
      <c r="J46" s="28"/>
      <c r="K46" s="28"/>
      <c r="L46" s="28"/>
      <c r="M46" s="28"/>
      <c r="N46" s="28"/>
      <c r="O46" s="28"/>
    </row>
    <row r="47" spans="2:35">
      <c r="F47" s="29"/>
      <c r="G47" s="28"/>
      <c r="H47" s="28"/>
      <c r="I47" s="28"/>
      <c r="J47" s="28"/>
      <c r="K47" s="28"/>
      <c r="L47" s="28"/>
      <c r="M47" s="28"/>
      <c r="N47" s="28"/>
      <c r="O47" s="28"/>
    </row>
    <row r="48" spans="2:35">
      <c r="F48" s="29"/>
    </row>
    <row r="49" spans="6:15">
      <c r="F49" s="29"/>
      <c r="G49" s="409"/>
      <c r="H49" s="409"/>
      <c r="I49" s="409"/>
      <c r="J49" s="409"/>
      <c r="K49" s="409"/>
      <c r="L49" s="409"/>
      <c r="M49" s="409"/>
      <c r="N49" s="409"/>
      <c r="O49" s="409"/>
    </row>
    <row r="50" spans="6:15">
      <c r="F50" s="29"/>
      <c r="G50" s="409"/>
      <c r="H50" s="409"/>
      <c r="I50" s="409"/>
      <c r="J50" s="409"/>
      <c r="K50" s="409"/>
      <c r="L50" s="409"/>
      <c r="M50" s="409"/>
      <c r="N50" s="409"/>
      <c r="O50" s="409"/>
    </row>
    <row r="51" spans="6:15">
      <c r="F51" s="29"/>
      <c r="G51" s="409"/>
      <c r="H51" s="409"/>
      <c r="I51" s="409"/>
      <c r="J51" s="409"/>
      <c r="K51" s="409"/>
      <c r="L51" s="409"/>
      <c r="M51" s="409"/>
      <c r="N51" s="409"/>
      <c r="O51" s="409"/>
    </row>
    <row r="52" spans="6:15">
      <c r="G52" s="248"/>
      <c r="H52" s="248"/>
      <c r="I52" s="248"/>
      <c r="J52" s="248"/>
      <c r="K52" s="248"/>
      <c r="L52" s="248"/>
      <c r="M52" s="248"/>
      <c r="N52" s="248"/>
      <c r="O52" s="248"/>
    </row>
    <row r="53" spans="6:15">
      <c r="G53" s="248"/>
      <c r="H53" s="248"/>
      <c r="I53" s="248"/>
      <c r="J53" s="248"/>
      <c r="K53" s="248"/>
      <c r="L53" s="248"/>
      <c r="M53" s="248"/>
      <c r="N53" s="248"/>
      <c r="O53" s="248"/>
    </row>
    <row r="54" spans="6:15">
      <c r="G54" s="248"/>
      <c r="H54" s="248"/>
      <c r="I54" s="248"/>
      <c r="J54" s="248"/>
      <c r="K54" s="248"/>
      <c r="L54" s="248"/>
      <c r="M54" s="248"/>
      <c r="N54" s="248"/>
      <c r="O54" s="248"/>
    </row>
    <row r="55" spans="6:15">
      <c r="O55" s="28"/>
    </row>
    <row r="57" spans="6:15">
      <c r="O57" s="409"/>
    </row>
    <row r="58" spans="6:15">
      <c r="O58" s="409"/>
    </row>
    <row r="59" spans="6:15">
      <c r="O59" s="409"/>
    </row>
    <row r="60" spans="6:15">
      <c r="O60" s="248"/>
    </row>
    <row r="61" spans="6:15">
      <c r="O61" s="248"/>
    </row>
    <row r="62" spans="6:15">
      <c r="O62" s="248"/>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Q56"/>
  <sheetViews>
    <sheetView showGridLines="0" zoomScale="98" zoomScaleNormal="98" workbookViewId="0"/>
  </sheetViews>
  <sheetFormatPr defaultColWidth="9.42578125" defaultRowHeight="12.75"/>
  <cols>
    <col min="1" max="1" width="29.42578125" style="673" customWidth="1"/>
    <col min="2" max="3" width="20.42578125" style="673" hidden="1" customWidth="1"/>
    <col min="4" max="23" width="10" style="673" customWidth="1"/>
    <col min="24" max="24" width="9.42578125" style="673" customWidth="1"/>
    <col min="25" max="50" width="9.42578125" style="673"/>
    <col min="51" max="51" width="42.42578125" style="673" bestFit="1" customWidth="1"/>
    <col min="52" max="52" width="9.42578125" style="673"/>
    <col min="53" max="53" width="11.42578125" style="673" bestFit="1" customWidth="1"/>
    <col min="54" max="54" width="10.42578125" style="673" bestFit="1" customWidth="1"/>
    <col min="55" max="16384" width="9.42578125" style="673"/>
  </cols>
  <sheetData>
    <row r="1" spans="1:41">
      <c r="A1" s="417" t="s">
        <v>67</v>
      </c>
      <c r="B1" s="417"/>
      <c r="C1" s="231"/>
      <c r="D1" s="671"/>
      <c r="E1" s="671"/>
      <c r="F1" s="671"/>
      <c r="G1" s="671"/>
      <c r="H1" s="671"/>
      <c r="I1" s="671"/>
      <c r="J1" s="671"/>
      <c r="K1" s="671"/>
      <c r="L1" s="671"/>
      <c r="M1" s="671"/>
      <c r="N1" s="671"/>
      <c r="O1" s="671"/>
      <c r="P1" s="671"/>
      <c r="Q1" s="671"/>
      <c r="R1" s="671"/>
      <c r="S1" s="671"/>
      <c r="T1" s="671"/>
      <c r="U1" s="671"/>
      <c r="V1" s="671"/>
      <c r="W1" s="671"/>
      <c r="X1" s="231"/>
      <c r="Y1" s="672"/>
      <c r="AL1" s="672"/>
      <c r="AM1" s="672"/>
      <c r="AN1" s="672"/>
      <c r="AO1" s="672"/>
    </row>
    <row r="2" spans="1:41">
      <c r="A2" s="672"/>
      <c r="B2" s="672"/>
      <c r="C2" s="672"/>
      <c r="D2" s="674" t="s">
        <v>2</v>
      </c>
      <c r="E2" s="674" t="s">
        <v>592</v>
      </c>
      <c r="F2" s="674" t="s">
        <v>593</v>
      </c>
      <c r="G2" s="674" t="s">
        <v>594</v>
      </c>
      <c r="H2" s="674" t="s">
        <v>357</v>
      </c>
      <c r="I2" s="674" t="s">
        <v>595</v>
      </c>
      <c r="J2" s="674" t="s">
        <v>239</v>
      </c>
      <c r="K2" s="674" t="s">
        <v>596</v>
      </c>
      <c r="L2" s="674" t="s">
        <v>303</v>
      </c>
      <c r="M2" s="674" t="s">
        <v>597</v>
      </c>
      <c r="N2" s="674" t="s">
        <v>598</v>
      </c>
      <c r="O2" s="674" t="s">
        <v>241</v>
      </c>
      <c r="P2" s="674" t="s">
        <v>240</v>
      </c>
      <c r="Q2" s="674" t="s">
        <v>471</v>
      </c>
      <c r="R2" s="674" t="s">
        <v>358</v>
      </c>
      <c r="S2" s="674" t="s">
        <v>472</v>
      </c>
      <c r="T2" s="674" t="s">
        <v>395</v>
      </c>
      <c r="U2" s="674" t="s">
        <v>457</v>
      </c>
      <c r="V2" s="674" t="s">
        <v>473</v>
      </c>
      <c r="W2" s="674" t="s">
        <v>462</v>
      </c>
      <c r="X2" s="675" t="s">
        <v>435</v>
      </c>
      <c r="Y2" s="672" t="s">
        <v>584</v>
      </c>
      <c r="Z2" s="673" t="s">
        <v>546</v>
      </c>
      <c r="AA2" s="673" t="s">
        <v>531</v>
      </c>
      <c r="AB2" s="673" t="s">
        <v>532</v>
      </c>
      <c r="AC2" s="673" t="s">
        <v>599</v>
      </c>
      <c r="AD2" s="673" t="s">
        <v>600</v>
      </c>
      <c r="AE2" s="673" t="s">
        <v>620</v>
      </c>
      <c r="AF2" s="673" t="s">
        <v>870</v>
      </c>
      <c r="AG2" s="673" t="s">
        <v>871</v>
      </c>
      <c r="AL2" s="672"/>
      <c r="AM2" s="672"/>
      <c r="AN2" s="672"/>
      <c r="AO2" s="672"/>
    </row>
    <row r="3" spans="1:41">
      <c r="A3" s="672"/>
      <c r="B3" s="672"/>
      <c r="C3" s="672"/>
      <c r="D3" s="674"/>
      <c r="E3" s="674"/>
      <c r="F3" s="674"/>
      <c r="G3" s="674"/>
      <c r="H3" s="674"/>
      <c r="I3" s="674"/>
      <c r="J3" s="674"/>
      <c r="K3" s="674"/>
      <c r="L3" s="674"/>
      <c r="M3" s="674"/>
      <c r="N3" s="674"/>
      <c r="O3" s="674"/>
      <c r="P3" s="674"/>
      <c r="Q3" s="674"/>
      <c r="R3" s="674"/>
      <c r="S3" s="674"/>
      <c r="T3" s="674"/>
      <c r="U3" s="674"/>
      <c r="V3" s="674"/>
      <c r="W3" s="674"/>
      <c r="X3" s="675"/>
      <c r="Y3" s="672"/>
      <c r="AL3" s="672"/>
      <c r="AM3" s="672"/>
      <c r="AN3" s="672"/>
      <c r="AO3" s="672"/>
    </row>
    <row r="4" spans="1:41">
      <c r="A4" s="672"/>
      <c r="B4" s="672"/>
      <c r="C4" s="672"/>
      <c r="D4" s="676"/>
      <c r="E4" s="676" t="s">
        <v>592</v>
      </c>
      <c r="F4" s="676"/>
      <c r="G4" s="676"/>
      <c r="H4" s="676"/>
      <c r="I4" s="677" t="s">
        <v>595</v>
      </c>
      <c r="J4" s="677"/>
      <c r="K4" s="677"/>
      <c r="L4" s="677"/>
      <c r="M4" s="677" t="s">
        <v>597</v>
      </c>
      <c r="N4" s="678"/>
      <c r="O4" s="679"/>
      <c r="P4" s="680"/>
      <c r="Q4" s="680" t="s">
        <v>471</v>
      </c>
      <c r="R4" s="680"/>
      <c r="S4" s="680"/>
      <c r="T4" s="680"/>
      <c r="U4" s="680" t="s">
        <v>457</v>
      </c>
      <c r="V4" s="680"/>
      <c r="W4" s="680"/>
      <c r="X4" s="680"/>
      <c r="Y4" s="680" t="s">
        <v>584</v>
      </c>
      <c r="Z4" s="680"/>
      <c r="AA4" s="680"/>
      <c r="AB4" s="680"/>
      <c r="AC4" s="680" t="s">
        <v>599</v>
      </c>
      <c r="AD4" s="680"/>
      <c r="AE4" s="680"/>
      <c r="AF4" s="680"/>
      <c r="AG4" s="680" t="s">
        <v>871</v>
      </c>
      <c r="AL4" s="672"/>
      <c r="AM4" s="672"/>
      <c r="AN4" s="672"/>
      <c r="AO4" s="672"/>
    </row>
    <row r="5" spans="1:41">
      <c r="A5" s="672"/>
      <c r="B5" s="672"/>
      <c r="C5" s="672"/>
      <c r="D5" s="674"/>
      <c r="E5" s="674"/>
      <c r="F5" s="674"/>
      <c r="G5" s="674"/>
      <c r="H5" s="674"/>
      <c r="I5" s="674"/>
      <c r="J5" s="674"/>
      <c r="K5" s="674"/>
      <c r="L5" s="674"/>
      <c r="M5" s="674"/>
      <c r="N5" s="674"/>
      <c r="O5" s="674"/>
      <c r="P5" s="674"/>
      <c r="Q5" s="674"/>
      <c r="R5" s="674"/>
      <c r="S5" s="674"/>
      <c r="T5" s="674"/>
      <c r="U5" s="674"/>
      <c r="V5" s="674"/>
      <c r="W5" s="674"/>
      <c r="X5" s="675"/>
      <c r="Y5" s="672"/>
      <c r="AL5" s="672"/>
      <c r="AM5" s="672"/>
      <c r="AN5" s="672"/>
      <c r="AO5" s="672"/>
    </row>
    <row r="6" spans="1:41" ht="13.5" customHeight="1">
      <c r="A6" s="757" t="str">
        <f>IF(Content!$E$1=1,B6,C6)</f>
        <v>Доходи, % р/р</v>
      </c>
      <c r="B6" s="418" t="s">
        <v>800</v>
      </c>
      <c r="C6" s="418" t="s">
        <v>1565</v>
      </c>
      <c r="D6" s="681">
        <v>-1.6946416135063487</v>
      </c>
      <c r="E6" s="681">
        <v>8.6061874182910714</v>
      </c>
      <c r="F6" s="681">
        <v>30.15772690797175</v>
      </c>
      <c r="G6" s="681">
        <v>-3.6182365777441987</v>
      </c>
      <c r="H6" s="681">
        <v>40.691769783608322</v>
      </c>
      <c r="I6" s="681">
        <v>14.064582309966482</v>
      </c>
      <c r="J6" s="681">
        <v>19.133760493835553</v>
      </c>
      <c r="K6" s="681">
        <v>17.134830423699768</v>
      </c>
      <c r="L6" s="681">
        <v>18.65784402869086</v>
      </c>
      <c r="M6" s="681">
        <v>15.231372040078</v>
      </c>
      <c r="N6" s="681">
        <v>21.604880238651731</v>
      </c>
      <c r="O6" s="681">
        <v>18.632928530950025</v>
      </c>
      <c r="P6" s="681">
        <v>3.6449143919110867</v>
      </c>
      <c r="Q6" s="681">
        <v>23.66373772974255</v>
      </c>
      <c r="R6" s="681">
        <v>5.3259703605190225</v>
      </c>
      <c r="S6" s="681">
        <v>36.968142746797412</v>
      </c>
      <c r="T6" s="681">
        <v>8.283412340410635</v>
      </c>
      <c r="U6" s="681">
        <v>2.6089055580008846</v>
      </c>
      <c r="V6" s="681">
        <v>20.379612674134123</v>
      </c>
      <c r="W6" s="681">
        <v>-2.6210721545824782</v>
      </c>
      <c r="X6" s="681">
        <v>3.9978395868884178</v>
      </c>
      <c r="Y6" s="681">
        <v>1.7296938646794047</v>
      </c>
      <c r="Z6" s="682">
        <v>-4.4488544895585846</v>
      </c>
      <c r="AA6" s="682">
        <v>14.930151890677308</v>
      </c>
      <c r="AB6" s="682">
        <v>-1.6344124727253018</v>
      </c>
      <c r="AC6" s="682">
        <v>4.5438127875585508</v>
      </c>
      <c r="AD6" s="682">
        <v>2.6010505359268734</v>
      </c>
      <c r="AE6" s="682">
        <v>-9.8127079979471432</v>
      </c>
      <c r="AF6" s="682">
        <v>-25.33155612149892</v>
      </c>
      <c r="AG6" s="682">
        <v>50.495185284115479</v>
      </c>
      <c r="AL6" s="672"/>
      <c r="AM6" s="672"/>
      <c r="AN6" s="672"/>
      <c r="AO6" s="672"/>
    </row>
    <row r="7" spans="1:41">
      <c r="A7" s="757" t="str">
        <f>IF(Content!$E$1=1,B7,C7)</f>
        <v xml:space="preserve">Видатки, % р/р </v>
      </c>
      <c r="B7" s="418" t="s">
        <v>1566</v>
      </c>
      <c r="C7" s="418" t="s">
        <v>1567</v>
      </c>
      <c r="D7" s="681">
        <v>7.7871462419034145</v>
      </c>
      <c r="E7" s="681">
        <v>5.2830417320242304</v>
      </c>
      <c r="F7" s="681">
        <v>29.993627696261967</v>
      </c>
      <c r="G7" s="681">
        <v>40.53109844689132</v>
      </c>
      <c r="H7" s="681">
        <v>43.429656083398385</v>
      </c>
      <c r="I7" s="681">
        <v>20.970109136944231</v>
      </c>
      <c r="J7" s="681">
        <v>24.110378016013144</v>
      </c>
      <c r="K7" s="681">
        <v>7.0574479334834592</v>
      </c>
      <c r="L7" s="681">
        <v>5.9620386856369549</v>
      </c>
      <c r="M7" s="681">
        <v>2.81081854429533</v>
      </c>
      <c r="N7" s="681">
        <v>16.71403434496581</v>
      </c>
      <c r="O7" s="681">
        <v>19.573685994248805</v>
      </c>
      <c r="P7" s="681">
        <v>46.192330998736992</v>
      </c>
      <c r="Q7" s="681">
        <v>9.3682492154273831</v>
      </c>
      <c r="R7" s="681">
        <v>1.2075916976551611</v>
      </c>
      <c r="S7" s="681">
        <v>13.874258789911266</v>
      </c>
      <c r="T7" s="681">
        <v>7.6003084247150383</v>
      </c>
      <c r="U7" s="681">
        <v>11.261777221868925</v>
      </c>
      <c r="V7" s="681">
        <v>13.823934236290512</v>
      </c>
      <c r="W7" s="681">
        <v>12.304485327910285</v>
      </c>
      <c r="X7" s="681">
        <v>8.7323210408282819</v>
      </c>
      <c r="Y7" s="681">
        <v>11.290879625459979</v>
      </c>
      <c r="Z7" s="682">
        <v>7.3194828523723459</v>
      </c>
      <c r="AA7" s="682">
        <v>2.5577076881367447</v>
      </c>
      <c r="AB7" s="682">
        <v>-2.7698417029741762</v>
      </c>
      <c r="AC7" s="682">
        <v>9.5187851469274563</v>
      </c>
      <c r="AD7" s="682">
        <v>2.9998188145310252</v>
      </c>
      <c r="AE7" s="682">
        <v>6.2226725651940455</v>
      </c>
      <c r="AF7" s="682">
        <v>3.776974105002779</v>
      </c>
      <c r="AG7" s="682">
        <v>7.0119500471350023</v>
      </c>
      <c r="AI7" s="757" t="str">
        <f>IF(Content!$E$1=1,AI8,AI9)</f>
        <v>Основні показники зведеного бюджету</v>
      </c>
      <c r="AJ7" s="672"/>
      <c r="AK7" s="672"/>
      <c r="AL7" s="672"/>
      <c r="AM7" s="672"/>
      <c r="AN7" s="672"/>
      <c r="AO7" s="672"/>
    </row>
    <row r="8" spans="1:41">
      <c r="A8" s="757" t="str">
        <f>IF(Content!$E$1=1,B8,C8)</f>
        <v>Сальдо, млрд грн</v>
      </c>
      <c r="B8" s="418" t="s">
        <v>1568</v>
      </c>
      <c r="C8" s="418" t="s">
        <v>1569</v>
      </c>
      <c r="D8" s="681">
        <v>20.514523982760007</v>
      </c>
      <c r="E8" s="681">
        <v>-5.2462346607399901</v>
      </c>
      <c r="F8" s="681">
        <v>-18.269497855610055</v>
      </c>
      <c r="G8" s="681">
        <v>3.0344289664701396</v>
      </c>
      <c r="H8" s="681">
        <v>14.550860045219865</v>
      </c>
      <c r="I8" s="681">
        <v>-4.1181185386598926</v>
      </c>
      <c r="J8" s="681">
        <v>-2.9486252117301017</v>
      </c>
      <c r="K8" s="681">
        <v>26.839023457730125</v>
      </c>
      <c r="L8" s="681">
        <v>-19.843078872390016</v>
      </c>
      <c r="M8" s="681">
        <v>-8.8060315709915571E-2</v>
      </c>
      <c r="N8" s="681">
        <v>7.5762739018199987</v>
      </c>
      <c r="O8" s="681">
        <v>-89.793287953150411</v>
      </c>
      <c r="P8" s="681">
        <v>-0.39936724416001179</v>
      </c>
      <c r="Q8" s="681">
        <v>5.1369745983700543</v>
      </c>
      <c r="R8" s="681">
        <v>-13.69718457826006</v>
      </c>
      <c r="S8" s="681">
        <v>26.583009664560038</v>
      </c>
      <c r="T8" s="681">
        <v>16.23692598470004</v>
      </c>
      <c r="U8" s="681">
        <v>-12.800418645660088</v>
      </c>
      <c r="V8" s="681">
        <v>1.6738167730802296</v>
      </c>
      <c r="W8" s="681">
        <v>12.633678221409983</v>
      </c>
      <c r="X8" s="681">
        <v>-26.609349981050219</v>
      </c>
      <c r="Y8" s="681">
        <v>-9.4011627527999853</v>
      </c>
      <c r="Z8" s="681">
        <v>-6.2389287398600661</v>
      </c>
      <c r="AA8" s="681">
        <v>-80.382184601930248</v>
      </c>
      <c r="AB8" s="681">
        <v>-3.0728638296400099</v>
      </c>
      <c r="AC8" s="681">
        <v>0.52515720126001586</v>
      </c>
      <c r="AD8" s="681">
        <v>-14.823227208789977</v>
      </c>
      <c r="AE8" s="684">
        <v>6.7111511629700189</v>
      </c>
      <c r="AF8" s="681">
        <v>-21.317896872179944</v>
      </c>
      <c r="AG8" s="681">
        <v>28.584097628569907</v>
      </c>
      <c r="AH8" s="672"/>
      <c r="AI8" s="685" t="s">
        <v>1570</v>
      </c>
      <c r="AJ8" s="686"/>
      <c r="AK8" s="686"/>
      <c r="AL8" s="686"/>
      <c r="AM8" s="686"/>
      <c r="AN8" s="686"/>
      <c r="AO8" s="672"/>
    </row>
    <row r="9" spans="1:41" ht="12.75" customHeight="1">
      <c r="A9" s="683"/>
      <c r="B9" s="231"/>
      <c r="C9" s="231"/>
      <c r="D9" s="681"/>
      <c r="E9" s="681"/>
      <c r="F9" s="681"/>
      <c r="G9" s="681"/>
      <c r="H9" s="681"/>
      <c r="I9" s="681"/>
      <c r="J9" s="681"/>
      <c r="K9" s="681"/>
      <c r="L9" s="681"/>
      <c r="M9" s="681"/>
      <c r="N9" s="681"/>
      <c r="O9" s="681"/>
      <c r="P9" s="681"/>
      <c r="Q9" s="681"/>
      <c r="R9" s="681"/>
      <c r="S9" s="681"/>
      <c r="T9" s="681"/>
      <c r="U9" s="681"/>
      <c r="V9" s="681"/>
      <c r="W9" s="681"/>
      <c r="X9" s="681"/>
      <c r="Y9" s="681"/>
      <c r="Z9" s="672"/>
      <c r="AA9" s="672"/>
      <c r="AB9" s="672"/>
      <c r="AC9" s="672"/>
      <c r="AD9" s="672"/>
      <c r="AE9" s="672"/>
      <c r="AF9" s="672"/>
      <c r="AG9" s="672"/>
      <c r="AH9" s="672"/>
      <c r="AI9" s="687" t="s">
        <v>1640</v>
      </c>
      <c r="AJ9" s="688"/>
      <c r="AK9" s="688"/>
      <c r="AL9" s="688"/>
      <c r="AM9" s="688"/>
      <c r="AN9" s="688"/>
      <c r="AO9" s="672"/>
    </row>
    <row r="10" spans="1:41" ht="12.75" customHeight="1">
      <c r="A10" s="689"/>
      <c r="B10" s="689"/>
      <c r="C10" s="690"/>
      <c r="D10" s="681"/>
      <c r="E10" s="681"/>
      <c r="F10" s="681"/>
      <c r="G10" s="681"/>
      <c r="H10" s="681"/>
      <c r="I10" s="681"/>
      <c r="J10" s="681"/>
      <c r="K10" s="681"/>
      <c r="L10" s="681"/>
      <c r="M10" s="681"/>
      <c r="N10" s="681"/>
      <c r="O10" s="681"/>
      <c r="P10" s="681"/>
      <c r="Q10" s="681"/>
      <c r="R10" s="681"/>
      <c r="S10" s="681"/>
      <c r="T10" s="681"/>
      <c r="U10" s="681"/>
      <c r="V10" s="681"/>
      <c r="W10" s="681"/>
      <c r="X10" s="681"/>
      <c r="Y10" s="681"/>
      <c r="Z10" s="672"/>
      <c r="AA10" s="672"/>
      <c r="AB10" s="672"/>
      <c r="AC10" s="672"/>
      <c r="AD10" s="672"/>
      <c r="AE10" s="672"/>
      <c r="AF10" s="672"/>
      <c r="AG10" s="672"/>
      <c r="AH10" s="672"/>
      <c r="AI10" s="672"/>
      <c r="AJ10" s="672"/>
      <c r="AK10" s="672"/>
      <c r="AL10" s="672"/>
      <c r="AM10" s="672"/>
      <c r="AN10" s="686"/>
      <c r="AO10" s="672"/>
    </row>
    <row r="11" spans="1:41" ht="12.75" customHeight="1">
      <c r="A11" s="689"/>
      <c r="B11" s="689"/>
      <c r="C11" s="690"/>
      <c r="D11" s="681"/>
      <c r="E11" s="681"/>
      <c r="F11" s="681"/>
      <c r="G11" s="681"/>
      <c r="H11" s="681"/>
      <c r="I11" s="681"/>
      <c r="J11" s="681"/>
      <c r="K11" s="681"/>
      <c r="L11" s="681"/>
      <c r="M11" s="681"/>
      <c r="N11" s="681"/>
      <c r="O11" s="681"/>
      <c r="P11" s="681"/>
      <c r="Q11" s="681"/>
      <c r="R11" s="681"/>
      <c r="S11" s="681"/>
      <c r="T11" s="681"/>
      <c r="U11" s="681"/>
      <c r="V11" s="681"/>
      <c r="W11" s="681"/>
      <c r="X11" s="681"/>
      <c r="Y11" s="681"/>
      <c r="Z11" s="672"/>
      <c r="AA11" s="672"/>
      <c r="AB11" s="672"/>
      <c r="AC11" s="672"/>
      <c r="AD11" s="672"/>
      <c r="AE11" s="672"/>
      <c r="AF11" s="672"/>
      <c r="AG11" s="672"/>
      <c r="AH11" s="672"/>
      <c r="AI11" s="672"/>
      <c r="AJ11" s="672"/>
      <c r="AK11" s="672"/>
      <c r="AL11" s="672"/>
      <c r="AM11" s="672"/>
      <c r="AN11" s="691"/>
      <c r="AO11" s="672"/>
    </row>
    <row r="12" spans="1:41" ht="12.75" customHeight="1">
      <c r="A12" s="689"/>
      <c r="B12" s="689"/>
      <c r="C12" s="690"/>
      <c r="D12" s="681"/>
      <c r="E12" s="681"/>
      <c r="F12" s="681"/>
      <c r="G12" s="681"/>
      <c r="H12" s="681"/>
      <c r="I12" s="681"/>
      <c r="J12" s="681"/>
      <c r="K12" s="681"/>
      <c r="L12" s="681"/>
      <c r="M12" s="681"/>
      <c r="N12" s="681"/>
      <c r="O12" s="681"/>
      <c r="P12" s="681"/>
      <c r="Q12" s="681"/>
      <c r="R12" s="681"/>
      <c r="S12" s="681"/>
      <c r="T12" s="681"/>
      <c r="U12" s="681"/>
      <c r="V12" s="681"/>
      <c r="W12" s="681"/>
      <c r="X12" s="681"/>
      <c r="Y12" s="681"/>
      <c r="Z12" s="672"/>
      <c r="AA12" s="672"/>
      <c r="AB12" s="672"/>
      <c r="AC12" s="672"/>
      <c r="AD12" s="672"/>
      <c r="AE12" s="672"/>
      <c r="AF12" s="672"/>
      <c r="AG12" s="672"/>
      <c r="AH12" s="672"/>
      <c r="AI12" s="672"/>
      <c r="AJ12" s="29"/>
      <c r="AK12" s="29"/>
      <c r="AL12" s="672"/>
      <c r="AM12" s="672"/>
      <c r="AO12" s="672"/>
    </row>
    <row r="13" spans="1:41" ht="12.75" customHeight="1">
      <c r="A13" s="692"/>
      <c r="B13" s="692"/>
      <c r="C13" s="690"/>
      <c r="D13" s="681"/>
      <c r="E13" s="681"/>
      <c r="F13" s="681"/>
      <c r="G13" s="681"/>
      <c r="H13" s="681"/>
      <c r="I13" s="681"/>
      <c r="J13" s="681"/>
      <c r="K13" s="681"/>
      <c r="L13" s="681"/>
      <c r="M13" s="681"/>
      <c r="N13" s="681"/>
      <c r="O13" s="681"/>
      <c r="P13" s="681"/>
      <c r="Q13" s="681"/>
      <c r="R13" s="681"/>
      <c r="S13" s="681"/>
      <c r="T13" s="681"/>
      <c r="U13" s="681"/>
      <c r="V13" s="681"/>
      <c r="W13" s="681"/>
      <c r="X13" s="681"/>
      <c r="Y13" s="681"/>
      <c r="Z13" s="672"/>
      <c r="AA13" s="672"/>
      <c r="AB13" s="672"/>
      <c r="AC13" s="672"/>
      <c r="AD13" s="672"/>
      <c r="AE13" s="672"/>
      <c r="AF13" s="672"/>
      <c r="AG13" s="672"/>
      <c r="AH13" s="672"/>
      <c r="AO13" s="672"/>
    </row>
    <row r="14" spans="1:41" ht="12.75" customHeight="1">
      <c r="A14" s="689"/>
      <c r="B14" s="689"/>
      <c r="C14" s="672"/>
      <c r="D14" s="681"/>
      <c r="E14" s="681"/>
      <c r="F14" s="681"/>
      <c r="G14" s="681"/>
      <c r="H14" s="681"/>
      <c r="I14" s="681"/>
      <c r="J14" s="681"/>
      <c r="K14" s="681"/>
      <c r="L14" s="681"/>
      <c r="M14" s="681"/>
      <c r="N14" s="681"/>
      <c r="O14" s="681"/>
      <c r="P14" s="681"/>
      <c r="Q14" s="681"/>
      <c r="R14" s="681"/>
      <c r="S14" s="681"/>
      <c r="T14" s="681"/>
      <c r="U14" s="681"/>
      <c r="V14" s="681"/>
      <c r="W14" s="681"/>
      <c r="X14" s="681"/>
      <c r="Y14" s="681"/>
      <c r="AF14" s="672"/>
      <c r="AG14" s="672"/>
      <c r="AH14" s="672"/>
      <c r="AO14" s="672"/>
    </row>
    <row r="15" spans="1:41">
      <c r="A15" s="672"/>
      <c r="B15" s="672"/>
      <c r="C15" s="672"/>
      <c r="D15" s="681"/>
      <c r="E15" s="681"/>
      <c r="F15" s="681"/>
      <c r="G15" s="681"/>
      <c r="H15" s="681"/>
      <c r="I15" s="681"/>
      <c r="J15" s="681"/>
      <c r="K15" s="681"/>
      <c r="L15" s="681"/>
      <c r="M15" s="681"/>
      <c r="N15" s="681"/>
      <c r="O15" s="681"/>
      <c r="P15" s="681"/>
      <c r="Q15" s="681"/>
      <c r="R15" s="681"/>
      <c r="S15" s="681"/>
      <c r="T15" s="681"/>
      <c r="U15" s="681"/>
      <c r="V15" s="681"/>
      <c r="W15" s="681"/>
      <c r="X15" s="681"/>
      <c r="Y15" s="681"/>
      <c r="AF15" s="672"/>
      <c r="AG15" s="672"/>
      <c r="AH15" s="672"/>
      <c r="AO15" s="672"/>
    </row>
    <row r="16" spans="1:41">
      <c r="A16" s="672"/>
      <c r="B16" s="672"/>
      <c r="C16" s="672"/>
      <c r="D16" s="681"/>
      <c r="E16" s="681"/>
      <c r="F16" s="681"/>
      <c r="G16" s="681"/>
      <c r="H16" s="681"/>
      <c r="I16" s="681"/>
      <c r="J16" s="681"/>
      <c r="K16" s="681"/>
      <c r="L16" s="681"/>
      <c r="M16" s="681"/>
      <c r="N16" s="681"/>
      <c r="O16" s="681"/>
      <c r="P16" s="681"/>
      <c r="Q16" s="681"/>
      <c r="R16" s="681"/>
      <c r="S16" s="681"/>
      <c r="T16" s="681"/>
      <c r="U16" s="681"/>
      <c r="V16" s="681"/>
      <c r="W16" s="681"/>
      <c r="X16" s="681"/>
      <c r="Y16" s="672"/>
      <c r="AF16" s="693"/>
      <c r="AG16" s="693"/>
      <c r="AH16" s="672"/>
      <c r="AI16" s="686"/>
      <c r="AJ16" s="686"/>
      <c r="AK16" s="686"/>
      <c r="AL16" s="686"/>
      <c r="AM16" s="686"/>
      <c r="AN16" s="686"/>
      <c r="AO16" s="672"/>
    </row>
    <row r="17" spans="1:43">
      <c r="A17" s="672"/>
      <c r="B17" s="672"/>
      <c r="C17" s="672"/>
      <c r="D17" s="681"/>
      <c r="E17" s="681"/>
      <c r="F17" s="681"/>
      <c r="G17" s="681"/>
      <c r="H17" s="681"/>
      <c r="I17" s="681"/>
      <c r="J17" s="681"/>
      <c r="K17" s="681"/>
      <c r="L17" s="681"/>
      <c r="M17" s="681"/>
      <c r="N17" s="681"/>
      <c r="O17" s="681"/>
      <c r="P17" s="681"/>
      <c r="Q17" s="681"/>
      <c r="R17" s="681"/>
      <c r="S17" s="681"/>
      <c r="T17" s="681"/>
      <c r="U17" s="681"/>
      <c r="V17" s="681"/>
      <c r="W17" s="681"/>
      <c r="X17" s="681"/>
      <c r="AF17" s="672"/>
      <c r="AG17" s="672"/>
      <c r="AH17" s="672"/>
      <c r="AI17" s="686"/>
      <c r="AJ17" s="686"/>
      <c r="AK17" s="686"/>
      <c r="AL17" s="686"/>
      <c r="AM17" s="686"/>
      <c r="AN17" s="686"/>
      <c r="AO17" s="672"/>
    </row>
    <row r="18" spans="1:43">
      <c r="A18" s="672"/>
      <c r="B18" s="672"/>
      <c r="C18" s="672"/>
      <c r="D18" s="681"/>
      <c r="E18" s="681"/>
      <c r="F18" s="681"/>
      <c r="G18" s="681"/>
      <c r="H18" s="681"/>
      <c r="I18" s="681"/>
      <c r="J18" s="681"/>
      <c r="K18" s="681"/>
      <c r="L18" s="681"/>
      <c r="M18" s="681"/>
      <c r="N18" s="681"/>
      <c r="O18" s="681"/>
      <c r="P18" s="681"/>
      <c r="Q18" s="681"/>
      <c r="R18" s="681"/>
      <c r="S18" s="681"/>
      <c r="T18" s="681"/>
      <c r="U18" s="681"/>
      <c r="V18" s="681"/>
      <c r="W18" s="681"/>
      <c r="X18" s="681"/>
      <c r="AF18" s="672"/>
      <c r="AG18" s="672"/>
      <c r="AH18" s="672"/>
      <c r="AI18" s="686"/>
      <c r="AJ18" s="686"/>
      <c r="AK18" s="686"/>
      <c r="AL18" s="686"/>
      <c r="AM18" s="686"/>
      <c r="AN18" s="686"/>
      <c r="AO18" s="672"/>
    </row>
    <row r="19" spans="1:43">
      <c r="A19" s="672"/>
      <c r="B19" s="672"/>
      <c r="C19" s="672"/>
      <c r="D19" s="681"/>
      <c r="E19" s="681"/>
      <c r="F19" s="681"/>
      <c r="G19" s="681"/>
      <c r="H19" s="681"/>
      <c r="I19" s="681"/>
      <c r="J19" s="681"/>
      <c r="K19" s="681"/>
      <c r="L19" s="681"/>
      <c r="M19" s="681"/>
      <c r="N19" s="681"/>
      <c r="O19" s="681"/>
      <c r="P19" s="681"/>
      <c r="Q19" s="681"/>
      <c r="R19" s="681"/>
      <c r="S19" s="681"/>
      <c r="T19" s="681"/>
      <c r="U19" s="681"/>
      <c r="V19" s="681"/>
      <c r="W19" s="681"/>
      <c r="X19" s="681"/>
      <c r="AH19" s="694"/>
      <c r="AI19" s="686"/>
      <c r="AJ19" s="686"/>
      <c r="AK19" s="686"/>
      <c r="AL19" s="686"/>
      <c r="AM19" s="686"/>
      <c r="AN19" s="686"/>
      <c r="AO19" s="672"/>
    </row>
    <row r="20" spans="1:43">
      <c r="A20" s="672"/>
      <c r="B20" s="672"/>
      <c r="C20" s="672"/>
      <c r="D20" s="681"/>
      <c r="E20" s="681"/>
      <c r="F20" s="681"/>
      <c r="G20" s="681"/>
      <c r="H20" s="681"/>
      <c r="I20" s="681"/>
      <c r="J20" s="681"/>
      <c r="K20" s="681"/>
      <c r="L20" s="681"/>
      <c r="M20" s="681"/>
      <c r="N20" s="681"/>
      <c r="O20" s="681"/>
      <c r="P20" s="681"/>
      <c r="Q20" s="681"/>
      <c r="R20" s="681"/>
      <c r="S20" s="681"/>
      <c r="T20" s="681"/>
      <c r="U20" s="681"/>
      <c r="V20" s="681"/>
      <c r="W20" s="681"/>
      <c r="X20" s="681"/>
      <c r="AI20" s="686"/>
      <c r="AJ20" s="686"/>
      <c r="AK20" s="686"/>
      <c r="AL20" s="686"/>
      <c r="AM20" s="686"/>
      <c r="AN20" s="686"/>
      <c r="AO20" s="672"/>
      <c r="AP20" s="672"/>
      <c r="AQ20" s="672"/>
    </row>
    <row r="21" spans="1:43">
      <c r="A21" s="672"/>
      <c r="B21" s="672"/>
      <c r="C21" s="672"/>
      <c r="D21" s="681"/>
      <c r="E21" s="681"/>
      <c r="F21" s="681"/>
      <c r="G21" s="681"/>
      <c r="H21" s="681"/>
      <c r="I21" s="681"/>
      <c r="J21" s="681"/>
      <c r="K21" s="681"/>
      <c r="L21" s="681"/>
      <c r="M21" s="681"/>
      <c r="N21" s="681"/>
      <c r="O21" s="681"/>
      <c r="P21" s="681"/>
      <c r="Q21" s="681"/>
      <c r="R21" s="681"/>
      <c r="S21" s="681"/>
      <c r="T21" s="681"/>
      <c r="U21" s="681"/>
      <c r="V21" s="681"/>
      <c r="W21" s="681"/>
      <c r="X21" s="681"/>
      <c r="AI21" s="686"/>
      <c r="AJ21" s="686"/>
      <c r="AK21" s="686"/>
      <c r="AL21" s="686"/>
      <c r="AM21" s="686"/>
      <c r="AN21" s="686"/>
      <c r="AO21" s="672"/>
      <c r="AP21" s="672"/>
      <c r="AQ21" s="672"/>
    </row>
    <row r="22" spans="1:43">
      <c r="A22" s="672"/>
      <c r="B22" s="672"/>
      <c r="C22" s="672"/>
      <c r="D22" s="681"/>
      <c r="E22" s="681"/>
      <c r="F22" s="681"/>
      <c r="G22" s="681"/>
      <c r="H22" s="681"/>
      <c r="I22" s="681"/>
      <c r="J22" s="681"/>
      <c r="K22" s="681"/>
      <c r="L22" s="681"/>
      <c r="M22" s="681"/>
      <c r="N22" s="681"/>
      <c r="O22" s="681"/>
      <c r="P22" s="681"/>
      <c r="Q22" s="681"/>
      <c r="R22" s="681"/>
      <c r="S22" s="681"/>
      <c r="T22" s="681"/>
      <c r="U22" s="681"/>
      <c r="V22" s="681"/>
      <c r="W22" s="681"/>
      <c r="X22" s="681"/>
      <c r="AI22" s="686"/>
      <c r="AJ22" s="686"/>
      <c r="AK22" s="686"/>
      <c r="AL22" s="686"/>
      <c r="AM22" s="686"/>
      <c r="AN22" s="686"/>
      <c r="AO22" s="672"/>
      <c r="AP22" s="672"/>
      <c r="AQ22" s="672"/>
    </row>
    <row r="23" spans="1:43" s="686" customFormat="1">
      <c r="D23" s="695"/>
      <c r="E23" s="695"/>
      <c r="F23" s="695"/>
      <c r="G23" s="695"/>
      <c r="H23" s="695"/>
      <c r="I23" s="695"/>
      <c r="J23" s="695"/>
      <c r="K23" s="695"/>
      <c r="L23" s="695"/>
      <c r="M23" s="695"/>
      <c r="N23" s="695"/>
      <c r="O23" s="695"/>
      <c r="P23" s="695"/>
      <c r="Q23" s="695"/>
      <c r="R23" s="695"/>
      <c r="S23" s="695"/>
      <c r="T23" s="695"/>
      <c r="U23" s="695"/>
      <c r="V23" s="695"/>
      <c r="W23" s="695"/>
      <c r="X23" s="695"/>
    </row>
    <row r="24" spans="1:43" s="686" customFormat="1">
      <c r="D24" s="695"/>
      <c r="E24" s="695"/>
      <c r="F24" s="695"/>
      <c r="G24" s="695"/>
      <c r="H24" s="695"/>
      <c r="I24" s="695"/>
      <c r="J24" s="695"/>
      <c r="K24" s="695"/>
      <c r="L24" s="695"/>
      <c r="M24" s="695"/>
      <c r="N24" s="695"/>
      <c r="O24" s="695"/>
      <c r="P24" s="695"/>
      <c r="Q24" s="695"/>
      <c r="R24" s="695"/>
      <c r="S24" s="695"/>
      <c r="T24" s="695"/>
      <c r="U24" s="695"/>
      <c r="V24" s="695"/>
      <c r="W24" s="695"/>
      <c r="X24" s="695"/>
      <c r="AI24" s="672"/>
      <c r="AJ24" s="672"/>
      <c r="AK24" s="672"/>
      <c r="AL24" s="672"/>
      <c r="AM24" s="672"/>
      <c r="AN24" s="672"/>
    </row>
    <row r="25" spans="1:43" s="686" customFormat="1">
      <c r="D25" s="695"/>
      <c r="E25" s="695"/>
      <c r="F25" s="695"/>
      <c r="G25" s="695"/>
      <c r="H25" s="695"/>
      <c r="I25" s="695"/>
      <c r="J25" s="695"/>
      <c r="K25" s="695"/>
      <c r="L25" s="695"/>
      <c r="M25" s="695"/>
      <c r="N25" s="695"/>
      <c r="O25" s="695"/>
      <c r="P25" s="695"/>
      <c r="Q25" s="695"/>
      <c r="R25" s="695"/>
      <c r="S25" s="695"/>
      <c r="T25" s="695"/>
      <c r="U25" s="695"/>
      <c r="V25" s="695"/>
      <c r="W25" s="695"/>
      <c r="AI25" s="672"/>
      <c r="AJ25" s="672"/>
      <c r="AK25" s="672"/>
      <c r="AL25" s="672"/>
      <c r="AM25" s="672"/>
      <c r="AN25" s="672"/>
    </row>
    <row r="26" spans="1:43" s="686" customFormat="1">
      <c r="D26" s="695"/>
      <c r="E26" s="695"/>
      <c r="F26" s="695"/>
      <c r="G26" s="695"/>
      <c r="H26" s="695"/>
      <c r="I26" s="695"/>
      <c r="J26" s="695"/>
      <c r="K26" s="695"/>
      <c r="L26" s="695"/>
      <c r="M26" s="695"/>
      <c r="N26" s="695"/>
      <c r="O26" s="695"/>
      <c r="P26" s="695"/>
      <c r="Q26" s="695"/>
      <c r="R26" s="695"/>
      <c r="S26" s="695"/>
      <c r="T26" s="695"/>
      <c r="U26" s="695"/>
      <c r="V26" s="695"/>
      <c r="W26" s="695"/>
      <c r="AI26" s="231"/>
      <c r="AJ26" s="672"/>
      <c r="AK26" s="672"/>
      <c r="AL26" s="672"/>
      <c r="AM26" s="672"/>
      <c r="AN26" s="672"/>
    </row>
    <row r="27" spans="1:43" s="686" customFormat="1">
      <c r="D27" s="695"/>
      <c r="E27" s="695"/>
      <c r="F27" s="695"/>
      <c r="G27" s="695"/>
      <c r="H27" s="695"/>
      <c r="I27" s="695"/>
      <c r="J27" s="695"/>
      <c r="K27" s="695"/>
      <c r="L27" s="695"/>
      <c r="M27" s="695"/>
      <c r="N27" s="695"/>
      <c r="O27" s="695"/>
      <c r="P27" s="695"/>
      <c r="Q27" s="695"/>
      <c r="R27" s="695"/>
      <c r="S27" s="695"/>
      <c r="T27" s="695"/>
      <c r="U27" s="695"/>
      <c r="V27" s="695"/>
      <c r="W27" s="695"/>
      <c r="AI27" s="757" t="str">
        <f>IF(Content!$E$1=1,AI29,AI30)</f>
        <v>Джерело: ДКСУ, розрахунки НБУ.</v>
      </c>
      <c r="AJ27" s="672"/>
      <c r="AK27" s="672"/>
      <c r="AL27" s="672"/>
      <c r="AM27" s="672"/>
      <c r="AN27" s="672"/>
    </row>
    <row r="28" spans="1:43" s="686" customFormat="1">
      <c r="C28" s="696"/>
      <c r="D28" s="695"/>
      <c r="E28" s="695"/>
      <c r="F28" s="695"/>
      <c r="G28" s="695"/>
      <c r="H28" s="695"/>
      <c r="I28" s="695"/>
      <c r="J28" s="695"/>
      <c r="K28" s="695"/>
      <c r="L28" s="695"/>
      <c r="M28" s="695"/>
      <c r="N28" s="695"/>
      <c r="O28" s="695"/>
      <c r="P28" s="695"/>
      <c r="Q28" s="695"/>
      <c r="R28" s="695"/>
      <c r="S28" s="695"/>
      <c r="T28" s="695"/>
      <c r="U28" s="695"/>
      <c r="V28" s="695"/>
      <c r="W28" s="695"/>
      <c r="AI28" s="774"/>
      <c r="AJ28" s="672"/>
      <c r="AK28" s="672"/>
      <c r="AL28" s="672"/>
      <c r="AM28" s="672"/>
      <c r="AN28" s="672"/>
    </row>
    <row r="29" spans="1:43" s="686" customFormat="1">
      <c r="D29" s="695"/>
      <c r="E29" s="695"/>
      <c r="F29" s="695"/>
      <c r="G29" s="695"/>
      <c r="H29" s="695"/>
      <c r="I29" s="695"/>
      <c r="J29" s="695"/>
      <c r="K29" s="695"/>
      <c r="L29" s="695"/>
      <c r="M29" s="695"/>
      <c r="N29" s="695"/>
      <c r="O29" s="695"/>
      <c r="P29" s="695"/>
      <c r="Q29" s="695"/>
      <c r="R29" s="695"/>
      <c r="S29" s="695"/>
      <c r="T29" s="695"/>
      <c r="U29" s="695"/>
      <c r="V29" s="695"/>
      <c r="W29" s="695"/>
      <c r="AI29" s="415" t="s">
        <v>168</v>
      </c>
    </row>
    <row r="30" spans="1:43" s="686" customFormat="1">
      <c r="D30" s="695"/>
      <c r="E30" s="695"/>
      <c r="F30" s="695"/>
      <c r="G30" s="695"/>
      <c r="H30" s="695"/>
      <c r="I30" s="695"/>
      <c r="J30" s="695"/>
      <c r="K30" s="695"/>
      <c r="L30" s="695"/>
      <c r="M30" s="695"/>
      <c r="N30" s="695"/>
      <c r="O30" s="695"/>
      <c r="P30" s="695"/>
      <c r="Q30" s="695"/>
      <c r="R30" s="695"/>
      <c r="S30" s="695"/>
      <c r="T30" s="695"/>
      <c r="U30" s="695"/>
      <c r="V30" s="695"/>
      <c r="W30" s="695"/>
      <c r="AI30" s="419" t="s">
        <v>169</v>
      </c>
    </row>
    <row r="31" spans="1:43" s="686" customFormat="1">
      <c r="D31" s="695"/>
      <c r="E31" s="695"/>
      <c r="F31" s="695"/>
      <c r="G31" s="695"/>
      <c r="H31" s="695"/>
      <c r="I31" s="695"/>
      <c r="J31" s="695"/>
      <c r="K31" s="695"/>
      <c r="L31" s="695"/>
      <c r="M31" s="695"/>
      <c r="N31" s="695"/>
      <c r="O31" s="695"/>
      <c r="P31" s="695"/>
      <c r="Q31" s="695"/>
      <c r="R31" s="695"/>
      <c r="S31" s="695"/>
      <c r="T31" s="695"/>
      <c r="U31" s="695"/>
      <c r="V31" s="695"/>
      <c r="W31" s="695"/>
      <c r="Y31" s="672"/>
      <c r="AF31" s="672"/>
      <c r="AG31" s="672"/>
      <c r="AI31" s="233"/>
      <c r="AJ31" s="28"/>
      <c r="AK31" s="28"/>
      <c r="AL31" s="28"/>
      <c r="AM31" s="28"/>
      <c r="AN31" s="28"/>
    </row>
    <row r="32" spans="1:43" s="686" customFormat="1">
      <c r="Y32" s="672"/>
      <c r="AF32" s="672"/>
      <c r="AG32" s="672"/>
      <c r="AI32" s="233"/>
      <c r="AJ32" s="28"/>
      <c r="AK32" s="28"/>
      <c r="AL32" s="28"/>
      <c r="AM32" s="28"/>
      <c r="AN32" s="28"/>
    </row>
    <row r="33" spans="24:43" s="686" customFormat="1">
      <c r="Y33" s="672"/>
      <c r="AF33" s="672"/>
      <c r="AG33" s="672"/>
      <c r="AI33" s="28"/>
      <c r="AJ33" s="28"/>
      <c r="AK33" s="28"/>
      <c r="AL33" s="28"/>
      <c r="AM33" s="28"/>
      <c r="AN33" s="28"/>
    </row>
    <row r="34" spans="24:43">
      <c r="X34" s="672"/>
      <c r="Y34" s="672"/>
      <c r="AF34" s="672"/>
      <c r="AG34" s="672"/>
      <c r="AH34" s="686"/>
      <c r="AI34" s="91" t="s">
        <v>169</v>
      </c>
      <c r="AJ34" s="28"/>
      <c r="AK34" s="28"/>
      <c r="AL34" s="28"/>
      <c r="AM34" s="28"/>
      <c r="AN34" s="28"/>
      <c r="AO34" s="672"/>
      <c r="AP34" s="672"/>
      <c r="AQ34" s="672"/>
    </row>
    <row r="35" spans="24:43">
      <c r="X35" s="672"/>
      <c r="Y35" s="672"/>
      <c r="AF35" s="672"/>
      <c r="AG35" s="672"/>
      <c r="AH35" s="686"/>
      <c r="AI35" s="422"/>
      <c r="AJ35" s="28"/>
      <c r="AK35" s="28"/>
      <c r="AL35" s="28"/>
      <c r="AM35" s="28"/>
      <c r="AN35" s="28"/>
      <c r="AO35" s="672"/>
      <c r="AP35" s="672"/>
      <c r="AQ35" s="672"/>
    </row>
    <row r="36" spans="24:43">
      <c r="X36" s="672"/>
      <c r="Y36" s="672"/>
      <c r="AF36" s="672"/>
      <c r="AG36" s="672"/>
      <c r="AH36" s="686"/>
      <c r="AI36" s="28"/>
      <c r="AJ36" s="28"/>
      <c r="AK36" s="28"/>
      <c r="AL36" s="28"/>
      <c r="AM36" s="28"/>
      <c r="AN36" s="28"/>
      <c r="AO36" s="672"/>
      <c r="AP36" s="672"/>
      <c r="AQ36" s="672"/>
    </row>
    <row r="37" spans="24:43">
      <c r="X37" s="672"/>
      <c r="Y37" s="672"/>
      <c r="AF37" s="672"/>
      <c r="AG37" s="672"/>
      <c r="AH37" s="686"/>
      <c r="AI37" s="686"/>
      <c r="AJ37" s="686"/>
      <c r="AK37" s="686"/>
      <c r="AL37" s="686"/>
      <c r="AM37" s="686"/>
      <c r="AN37" s="686"/>
      <c r="AO37" s="672"/>
      <c r="AP37" s="672"/>
      <c r="AQ37" s="672"/>
    </row>
    <row r="38" spans="24:43">
      <c r="X38" s="672"/>
      <c r="Y38" s="672"/>
      <c r="AF38" s="29"/>
      <c r="AG38" s="29"/>
      <c r="AH38" s="686"/>
      <c r="AI38" s="686"/>
      <c r="AJ38" s="686"/>
      <c r="AK38" s="686"/>
      <c r="AL38" s="686"/>
      <c r="AM38" s="686"/>
      <c r="AN38" s="686"/>
      <c r="AO38" s="672"/>
      <c r="AP38" s="672"/>
      <c r="AQ38" s="672"/>
    </row>
    <row r="39" spans="24:43">
      <c r="X39" s="672"/>
      <c r="Y39" s="672"/>
      <c r="AF39" s="29"/>
      <c r="AG39" s="29"/>
      <c r="AH39" s="672"/>
      <c r="AI39" s="672"/>
      <c r="AJ39" s="672"/>
      <c r="AK39" s="672"/>
      <c r="AL39" s="672"/>
      <c r="AM39" s="672"/>
      <c r="AN39" s="672"/>
      <c r="AO39" s="672"/>
      <c r="AP39" s="672"/>
      <c r="AQ39" s="672"/>
    </row>
    <row r="40" spans="24:43">
      <c r="X40" s="672"/>
      <c r="Y40" s="672"/>
      <c r="AF40" s="29"/>
      <c r="AG40" s="29"/>
      <c r="AH40" s="672"/>
      <c r="AI40" s="672"/>
      <c r="AJ40" s="672"/>
      <c r="AK40" s="672"/>
      <c r="AL40" s="672"/>
      <c r="AM40" s="672"/>
      <c r="AN40" s="672"/>
      <c r="AO40" s="672"/>
      <c r="AP40" s="672"/>
      <c r="AQ40" s="672"/>
    </row>
    <row r="41" spans="24:43">
      <c r="X41" s="672"/>
      <c r="Y41" s="672"/>
      <c r="AF41" s="29"/>
      <c r="AG41" s="29"/>
      <c r="AH41" s="672"/>
      <c r="AI41" s="672"/>
      <c r="AJ41" s="672"/>
      <c r="AK41" s="672"/>
      <c r="AL41" s="672"/>
      <c r="AM41" s="672"/>
      <c r="AN41" s="672"/>
      <c r="AO41" s="672"/>
      <c r="AP41" s="672"/>
      <c r="AQ41" s="672"/>
    </row>
    <row r="42" spans="24:43">
      <c r="X42" s="672"/>
      <c r="Y42" s="672"/>
      <c r="AF42" s="29"/>
      <c r="AG42" s="29"/>
      <c r="AH42" s="672"/>
      <c r="AI42" s="672"/>
      <c r="AJ42" s="672"/>
      <c r="AK42" s="672"/>
      <c r="AL42" s="672"/>
      <c r="AM42" s="672"/>
      <c r="AN42" s="672"/>
      <c r="AO42" s="672"/>
      <c r="AP42" s="672"/>
      <c r="AQ42" s="672"/>
    </row>
    <row r="43" spans="24:43">
      <c r="X43" s="672"/>
      <c r="Y43" s="672"/>
      <c r="AF43" s="29"/>
      <c r="AG43" s="29"/>
      <c r="AH43" s="672"/>
      <c r="AI43" s="672"/>
      <c r="AJ43" s="672"/>
      <c r="AK43" s="672"/>
      <c r="AL43" s="672"/>
      <c r="AM43" s="672"/>
      <c r="AN43" s="672"/>
      <c r="AO43" s="672"/>
      <c r="AP43" s="672"/>
      <c r="AQ43" s="672"/>
    </row>
    <row r="44" spans="24:43">
      <c r="X44" s="672"/>
      <c r="Y44" s="672"/>
      <c r="Z44" s="672"/>
      <c r="AA44" s="29"/>
      <c r="AB44" s="29"/>
      <c r="AC44" s="29"/>
      <c r="AD44" s="29"/>
      <c r="AE44" s="29"/>
      <c r="AF44" s="29"/>
      <c r="AG44" s="29"/>
      <c r="AH44" s="672"/>
      <c r="AI44" s="672"/>
      <c r="AJ44" s="672"/>
      <c r="AK44" s="672"/>
      <c r="AL44" s="672"/>
      <c r="AM44" s="672"/>
      <c r="AN44" s="672"/>
    </row>
    <row r="45" spans="24:43">
      <c r="X45" s="672"/>
      <c r="Y45" s="672"/>
      <c r="Z45" s="672"/>
      <c r="AA45" s="672"/>
      <c r="AB45" s="672"/>
      <c r="AC45" s="672"/>
      <c r="AD45" s="672"/>
      <c r="AE45" s="672"/>
      <c r="AF45" s="672"/>
      <c r="AG45" s="672"/>
      <c r="AH45" s="672"/>
      <c r="AI45" s="672"/>
      <c r="AJ45" s="672"/>
      <c r="AK45" s="672"/>
      <c r="AL45" s="672"/>
      <c r="AM45" s="672"/>
      <c r="AN45" s="672"/>
    </row>
    <row r="46" spans="24:43">
      <c r="X46" s="672"/>
      <c r="Y46" s="672"/>
      <c r="Z46" s="672"/>
      <c r="AA46" s="672"/>
      <c r="AB46" s="672"/>
      <c r="AC46" s="672"/>
      <c r="AD46" s="672"/>
      <c r="AE46" s="672"/>
      <c r="AF46" s="672"/>
      <c r="AG46" s="672"/>
      <c r="AH46" s="672"/>
      <c r="AI46" s="672"/>
      <c r="AJ46" s="672"/>
      <c r="AK46" s="672"/>
      <c r="AL46" s="672"/>
      <c r="AM46" s="672"/>
      <c r="AN46" s="672"/>
    </row>
    <row r="47" spans="24:43">
      <c r="X47" s="672"/>
      <c r="Y47" s="672"/>
      <c r="Z47" s="672"/>
      <c r="AA47" s="672"/>
      <c r="AB47" s="672"/>
      <c r="AC47" s="672"/>
      <c r="AD47" s="672"/>
      <c r="AE47" s="672"/>
      <c r="AF47" s="672"/>
      <c r="AG47" s="672"/>
      <c r="AH47" s="672"/>
      <c r="AI47" s="672"/>
      <c r="AJ47" s="672"/>
      <c r="AK47" s="672"/>
      <c r="AL47" s="672"/>
      <c r="AM47" s="672"/>
      <c r="AN47" s="672"/>
    </row>
    <row r="48" spans="24:43">
      <c r="X48" s="672"/>
      <c r="Y48" s="672"/>
      <c r="Z48" s="672"/>
      <c r="AA48" s="672"/>
      <c r="AB48" s="672"/>
      <c r="AC48" s="672"/>
      <c r="AD48" s="672"/>
      <c r="AE48" s="672"/>
      <c r="AF48" s="672"/>
      <c r="AG48" s="672"/>
      <c r="AH48" s="672"/>
      <c r="AI48" s="672"/>
      <c r="AJ48" s="672"/>
      <c r="AK48" s="672"/>
      <c r="AL48" s="672"/>
      <c r="AM48" s="672"/>
      <c r="AN48" s="672"/>
    </row>
    <row r="49" spans="24:40">
      <c r="X49" s="672"/>
      <c r="Y49" s="672"/>
      <c r="Z49" s="672"/>
      <c r="AA49" s="672"/>
      <c r="AB49" s="672"/>
      <c r="AC49" s="672"/>
      <c r="AD49" s="672"/>
      <c r="AE49" s="672"/>
      <c r="AF49" s="672"/>
      <c r="AG49" s="672"/>
      <c r="AH49" s="672"/>
      <c r="AI49" s="672"/>
      <c r="AJ49" s="672"/>
      <c r="AK49" s="672"/>
      <c r="AL49" s="672"/>
      <c r="AM49" s="672"/>
      <c r="AN49" s="672"/>
    </row>
    <row r="50" spans="24:40">
      <c r="X50" s="672"/>
      <c r="Y50" s="672"/>
      <c r="Z50" s="672"/>
      <c r="AA50" s="672"/>
      <c r="AB50" s="672"/>
      <c r="AC50" s="672"/>
      <c r="AD50" s="672"/>
      <c r="AE50" s="672"/>
      <c r="AF50" s="672"/>
      <c r="AG50" s="672"/>
      <c r="AH50" s="672"/>
      <c r="AI50" s="672"/>
      <c r="AJ50" s="672"/>
      <c r="AK50" s="672"/>
      <c r="AL50" s="672"/>
      <c r="AM50" s="672"/>
      <c r="AN50" s="672"/>
    </row>
    <row r="51" spans="24:40">
      <c r="X51" s="672"/>
      <c r="Y51" s="672"/>
      <c r="Z51" s="29"/>
      <c r="AA51" s="29"/>
      <c r="AB51" s="29"/>
      <c r="AC51" s="29"/>
      <c r="AD51" s="29"/>
      <c r="AE51" s="29"/>
      <c r="AF51" s="29"/>
      <c r="AG51" s="29"/>
      <c r="AH51" s="672"/>
      <c r="AI51" s="672"/>
      <c r="AJ51" s="672"/>
      <c r="AK51" s="672"/>
      <c r="AL51" s="672"/>
      <c r="AM51" s="672"/>
      <c r="AN51" s="672"/>
    </row>
    <row r="52" spans="24:40">
      <c r="X52" s="672"/>
      <c r="Y52" s="672"/>
      <c r="Z52" s="29"/>
      <c r="AA52" s="29"/>
      <c r="AB52" s="29"/>
      <c r="AC52" s="29"/>
      <c r="AD52" s="29"/>
      <c r="AE52" s="29"/>
      <c r="AF52" s="29"/>
      <c r="AG52" s="29"/>
      <c r="AH52" s="672"/>
      <c r="AI52" s="672"/>
      <c r="AJ52" s="672"/>
      <c r="AK52" s="672"/>
      <c r="AL52" s="672"/>
      <c r="AM52" s="672"/>
      <c r="AN52" s="672"/>
    </row>
    <row r="53" spans="24:40">
      <c r="X53" s="672"/>
      <c r="Y53" s="672"/>
      <c r="Z53" s="672"/>
      <c r="AA53" s="672"/>
      <c r="AB53" s="672"/>
      <c r="AC53" s="29"/>
      <c r="AD53" s="29"/>
      <c r="AE53" s="29"/>
      <c r="AF53" s="29"/>
      <c r="AG53" s="29"/>
      <c r="AH53" s="672"/>
      <c r="AI53" s="672"/>
      <c r="AJ53" s="672"/>
      <c r="AK53" s="672"/>
      <c r="AL53" s="672"/>
      <c r="AM53" s="672"/>
      <c r="AN53" s="672"/>
    </row>
    <row r="54" spans="24:40">
      <c r="X54" s="672"/>
      <c r="Y54" s="672"/>
      <c r="Z54" s="672"/>
      <c r="AA54" s="672"/>
      <c r="AB54" s="672"/>
      <c r="AC54" s="29"/>
      <c r="AD54" s="29"/>
      <c r="AE54" s="29"/>
      <c r="AF54" s="29"/>
      <c r="AG54" s="29"/>
      <c r="AH54" s="672"/>
      <c r="AI54" s="672"/>
      <c r="AJ54" s="672"/>
      <c r="AK54" s="672"/>
      <c r="AL54" s="672"/>
      <c r="AM54" s="672"/>
      <c r="AN54" s="672"/>
    </row>
    <row r="55" spans="24:40">
      <c r="X55" s="672"/>
      <c r="Y55" s="672"/>
      <c r="Z55" s="672"/>
      <c r="AA55" s="672"/>
      <c r="AB55" s="672"/>
      <c r="AC55" s="672"/>
      <c r="AD55" s="672"/>
      <c r="AE55" s="672"/>
      <c r="AF55" s="672"/>
      <c r="AG55" s="672"/>
      <c r="AH55" s="672"/>
      <c r="AI55" s="672"/>
      <c r="AJ55" s="672"/>
      <c r="AK55" s="672"/>
      <c r="AL55" s="672"/>
      <c r="AM55" s="672"/>
      <c r="AN55" s="672"/>
    </row>
    <row r="56" spans="24:40">
      <c r="Z56" s="697"/>
      <c r="AA56" s="697"/>
      <c r="AB56" s="697"/>
      <c r="AC56" s="697"/>
      <c r="AD56" s="697"/>
      <c r="AE56" s="697"/>
      <c r="AF56" s="697"/>
      <c r="AG56" s="697"/>
      <c r="AH56" s="697"/>
      <c r="AI56" s="697"/>
      <c r="AJ56" s="697"/>
      <c r="AK56" s="697"/>
      <c r="AL56" s="697"/>
      <c r="AM56" s="697"/>
    </row>
  </sheetData>
  <hyperlinks>
    <hyperlink ref="A1" location="Content!A1" display="&lt;&lt;"/>
  </hyperlinks>
  <pageMargins left="0.7" right="0.7" top="0.75" bottom="0.75" header="0.3" footer="0.3"/>
  <pageSetup paperSize="9" orientation="portrait" horizontalDpi="4294967294"/>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39"/>
  <sheetViews>
    <sheetView showGridLines="0" workbookViewId="0"/>
  </sheetViews>
  <sheetFormatPr defaultColWidth="9.42578125" defaultRowHeight="12.75"/>
  <cols>
    <col min="1" max="16384" width="9.42578125" style="412"/>
  </cols>
  <sheetData>
    <row r="1" spans="1:24">
      <c r="A1" s="411" t="s">
        <v>67</v>
      </c>
      <c r="B1" s="757" t="str">
        <f>IF(Content!$E$1=1,B2,B3)</f>
        <v>Внутрішні податки</v>
      </c>
      <c r="C1" s="757" t="str">
        <f>IF(Content!$E$1=1,C2,C3)</f>
        <v>Податки з увезених товарів</v>
      </c>
      <c r="D1" s="757" t="str">
        <f>IF(Content!$E$1=1,D2,D3)</f>
        <v>Неподаткові надходження</v>
      </c>
      <c r="E1" s="757" t="str">
        <f>IF(Content!$E$1=1,E2,E3)</f>
        <v>Інші доходи</v>
      </c>
      <c r="F1" s="757" t="str">
        <f>IF(Content!$E$1=1,F2,F3)</f>
        <v>Розмитнення автівок</v>
      </c>
      <c r="G1" s="757" t="str">
        <f>IF(Content!$E$1=1,G2,G3)</f>
        <v>Доходи, % р/р</v>
      </c>
      <c r="J1" s="757" t="str">
        <f>IF(Content!$E$1=1,J2,J3)</f>
        <v>Внески в річну зміну доходів зведеного бюджету, в. п.</v>
      </c>
    </row>
    <row r="2" spans="1:24" hidden="1">
      <c r="A2" s="411"/>
      <c r="B2" s="412" t="s">
        <v>796</v>
      </c>
      <c r="C2" s="412" t="s">
        <v>797</v>
      </c>
      <c r="D2" s="412" t="s">
        <v>798</v>
      </c>
      <c r="E2" s="412" t="s">
        <v>799</v>
      </c>
      <c r="F2" s="412" t="s">
        <v>1571</v>
      </c>
      <c r="G2" s="412" t="s">
        <v>800</v>
      </c>
      <c r="J2" s="412" t="s">
        <v>801</v>
      </c>
    </row>
    <row r="3" spans="1:24" hidden="1">
      <c r="B3" s="412" t="s">
        <v>802</v>
      </c>
      <c r="C3" s="412" t="s">
        <v>803</v>
      </c>
      <c r="D3" s="412" t="s">
        <v>804</v>
      </c>
      <c r="E3" s="412" t="s">
        <v>805</v>
      </c>
      <c r="F3" s="412" t="s">
        <v>806</v>
      </c>
      <c r="G3" s="413" t="s">
        <v>807</v>
      </c>
      <c r="J3" s="412" t="s">
        <v>808</v>
      </c>
    </row>
    <row r="4" spans="1:24">
      <c r="A4" s="412" t="s">
        <v>79</v>
      </c>
      <c r="B4" s="414">
        <v>5.21</v>
      </c>
      <c r="C4" s="414">
        <v>5.55</v>
      </c>
      <c r="D4" s="414">
        <v>2.38</v>
      </c>
      <c r="E4" s="414">
        <v>-0.28000000000000003</v>
      </c>
      <c r="F4" s="414">
        <v>0</v>
      </c>
      <c r="G4" s="414">
        <v>12.86</v>
      </c>
      <c r="H4" s="698"/>
      <c r="I4" s="698"/>
    </row>
    <row r="5" spans="1:24">
      <c r="A5" s="412" t="s">
        <v>89</v>
      </c>
      <c r="B5" s="414">
        <v>13.8</v>
      </c>
      <c r="C5" s="414">
        <v>2.97</v>
      </c>
      <c r="D5" s="414">
        <v>9.52</v>
      </c>
      <c r="E5" s="414">
        <v>-10.66</v>
      </c>
      <c r="F5" s="414">
        <v>0</v>
      </c>
      <c r="G5" s="414">
        <v>15.64</v>
      </c>
      <c r="H5" s="698"/>
      <c r="I5" s="698"/>
    </row>
    <row r="6" spans="1:24">
      <c r="A6" s="412" t="s">
        <v>123</v>
      </c>
      <c r="B6" s="414">
        <v>9.6</v>
      </c>
      <c r="C6" s="414">
        <v>8.1199999999999992</v>
      </c>
      <c r="D6" s="414">
        <v>0.25</v>
      </c>
      <c r="E6" s="414">
        <v>0.2</v>
      </c>
      <c r="F6" s="414">
        <v>0</v>
      </c>
      <c r="G6" s="414">
        <v>18.170000000000002</v>
      </c>
      <c r="H6" s="698"/>
      <c r="I6" s="698"/>
    </row>
    <row r="7" spans="1:24">
      <c r="A7" s="412" t="s">
        <v>112</v>
      </c>
      <c r="B7" s="414">
        <v>11.38</v>
      </c>
      <c r="C7" s="414">
        <v>4.5599999999999996</v>
      </c>
      <c r="D7" s="414">
        <v>2.21</v>
      </c>
      <c r="E7" s="414">
        <v>0.16</v>
      </c>
      <c r="F7" s="414">
        <v>0.31</v>
      </c>
      <c r="G7" s="414">
        <v>18.61</v>
      </c>
      <c r="H7" s="698"/>
      <c r="I7" s="698"/>
    </row>
    <row r="8" spans="1:24">
      <c r="A8" s="29" t="s">
        <v>113</v>
      </c>
      <c r="B8" s="414">
        <v>5.65</v>
      </c>
      <c r="C8" s="414">
        <v>1.03</v>
      </c>
      <c r="D8" s="414">
        <v>0.28999999999999998</v>
      </c>
      <c r="E8" s="414">
        <v>0.71</v>
      </c>
      <c r="F8" s="414">
        <v>2.74</v>
      </c>
      <c r="G8" s="414">
        <v>10.42</v>
      </c>
      <c r="H8" s="698"/>
      <c r="I8" s="698"/>
    </row>
    <row r="9" spans="1:24">
      <c r="A9" s="29" t="s">
        <v>489</v>
      </c>
      <c r="B9" s="414">
        <v>5.52</v>
      </c>
      <c r="C9" s="414">
        <v>2.0499999999999998</v>
      </c>
      <c r="D9" s="414">
        <v>7.81</v>
      </c>
      <c r="E9" s="414">
        <v>0.05</v>
      </c>
      <c r="F9" s="414">
        <v>0.08</v>
      </c>
      <c r="G9" s="414">
        <v>15.49</v>
      </c>
      <c r="H9" s="698"/>
      <c r="I9" s="698"/>
    </row>
    <row r="10" spans="1:24">
      <c r="A10" s="29" t="s">
        <v>789</v>
      </c>
      <c r="B10" s="414">
        <v>7.76</v>
      </c>
      <c r="C10" s="414">
        <v>-1.53</v>
      </c>
      <c r="D10" s="414">
        <v>0.03</v>
      </c>
      <c r="E10" s="414">
        <v>-0.17</v>
      </c>
      <c r="F10" s="414">
        <v>0.01</v>
      </c>
      <c r="G10" s="414">
        <v>6.11</v>
      </c>
      <c r="H10" s="698"/>
      <c r="I10" s="698"/>
    </row>
    <row r="11" spans="1:24">
      <c r="A11" s="412" t="s">
        <v>116</v>
      </c>
      <c r="B11" s="414">
        <v>8.2899999999999991</v>
      </c>
      <c r="C11" s="414">
        <v>-2.5099999999999998</v>
      </c>
      <c r="D11" s="414">
        <v>-1.69</v>
      </c>
      <c r="E11" s="414">
        <v>0</v>
      </c>
      <c r="F11" s="414">
        <v>-0.25</v>
      </c>
      <c r="G11" s="414">
        <v>3.84</v>
      </c>
      <c r="H11" s="698"/>
      <c r="I11" s="698"/>
    </row>
    <row r="12" spans="1:24">
      <c r="A12" s="412" t="s">
        <v>141</v>
      </c>
      <c r="B12" s="414">
        <v>7.85</v>
      </c>
      <c r="C12" s="414">
        <v>-2.19</v>
      </c>
      <c r="D12" s="414">
        <v>-0.5</v>
      </c>
      <c r="E12" s="414">
        <v>-0.55000000000000004</v>
      </c>
      <c r="F12" s="414">
        <v>-2.48</v>
      </c>
      <c r="G12" s="414">
        <v>2.12</v>
      </c>
      <c r="H12" s="698"/>
      <c r="I12" s="698"/>
    </row>
    <row r="13" spans="1:24">
      <c r="A13" s="412" t="s">
        <v>142</v>
      </c>
      <c r="B13" s="414">
        <v>-2.14</v>
      </c>
      <c r="C13" s="414">
        <v>-4.08</v>
      </c>
      <c r="D13" s="414">
        <v>7.81</v>
      </c>
      <c r="E13" s="414">
        <v>-0.08</v>
      </c>
      <c r="F13" s="414">
        <v>-7.0000000000000007E-2</v>
      </c>
      <c r="G13" s="414">
        <v>1.44</v>
      </c>
    </row>
    <row r="14" spans="1:24">
      <c r="B14" s="414"/>
      <c r="C14" s="414"/>
      <c r="D14" s="414"/>
      <c r="E14" s="414"/>
      <c r="F14" s="414"/>
      <c r="G14" s="414"/>
      <c r="J14" s="231"/>
    </row>
    <row r="15" spans="1:24">
      <c r="B15" s="414"/>
      <c r="C15" s="414"/>
      <c r="D15" s="414"/>
      <c r="E15" s="414"/>
      <c r="F15" s="414"/>
      <c r="G15" s="414"/>
      <c r="I15" s="416"/>
      <c r="Q15" s="416"/>
      <c r="R15" s="416"/>
      <c r="S15" s="416"/>
      <c r="T15" s="416"/>
      <c r="U15" s="416"/>
      <c r="V15" s="416"/>
      <c r="W15" s="416"/>
      <c r="X15" s="416"/>
    </row>
    <row r="16" spans="1:24">
      <c r="B16" s="414"/>
      <c r="C16" s="414"/>
      <c r="D16" s="414"/>
      <c r="E16" s="414"/>
      <c r="F16" s="414"/>
      <c r="G16" s="414"/>
      <c r="I16" s="416"/>
      <c r="J16" s="698"/>
      <c r="K16" s="698"/>
      <c r="L16" s="698"/>
      <c r="M16" s="698"/>
      <c r="N16" s="698"/>
      <c r="O16" s="698"/>
      <c r="P16" s="698"/>
      <c r="Q16" s="698"/>
      <c r="R16" s="416"/>
      <c r="S16" s="416"/>
      <c r="T16" s="416"/>
      <c r="U16" s="416"/>
      <c r="V16" s="416"/>
      <c r="W16" s="416"/>
      <c r="X16" s="416"/>
    </row>
    <row r="17" spans="2:24">
      <c r="B17" s="414"/>
      <c r="C17" s="414"/>
      <c r="D17" s="414"/>
      <c r="E17" s="414"/>
      <c r="F17" s="414"/>
      <c r="G17" s="414"/>
      <c r="I17" s="416"/>
      <c r="J17" s="698"/>
      <c r="K17" s="698"/>
      <c r="L17" s="698"/>
      <c r="M17" s="698"/>
      <c r="N17" s="698"/>
      <c r="O17" s="698"/>
      <c r="P17" s="698"/>
      <c r="Q17" s="698"/>
      <c r="R17" s="416"/>
      <c r="S17" s="416"/>
      <c r="T17" s="416"/>
      <c r="U17" s="416"/>
      <c r="V17" s="416"/>
      <c r="W17" s="416"/>
      <c r="X17" s="416"/>
    </row>
    <row r="18" spans="2:24">
      <c r="B18" s="414"/>
      <c r="C18" s="414"/>
      <c r="D18" s="414"/>
      <c r="E18" s="414"/>
      <c r="F18" s="414"/>
      <c r="G18" s="414"/>
      <c r="I18" s="416"/>
      <c r="J18" s="757" t="str">
        <f>IF(Content!$E$1=1,J20,J21)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K18" s="698"/>
      <c r="L18" s="698"/>
      <c r="M18" s="698"/>
      <c r="N18" s="698"/>
      <c r="O18" s="698"/>
      <c r="P18" s="698"/>
      <c r="Q18" s="698"/>
      <c r="R18" s="416"/>
      <c r="S18" s="416"/>
      <c r="T18" s="416"/>
      <c r="U18" s="416"/>
      <c r="V18" s="416"/>
      <c r="W18" s="416"/>
      <c r="X18" s="416"/>
    </row>
    <row r="19" spans="2:24">
      <c r="B19" s="414"/>
      <c r="C19" s="414"/>
      <c r="D19" s="414"/>
      <c r="E19" s="414"/>
      <c r="F19" s="414"/>
      <c r="G19" s="414"/>
      <c r="I19" s="416"/>
      <c r="J19" s="757" t="str">
        <f>IF(Content!$E$1=1,J22,J23)</f>
        <v>Джерело: ДКСУ, розрахунки НБУ.</v>
      </c>
      <c r="K19" s="698"/>
      <c r="L19" s="698"/>
      <c r="M19" s="698"/>
      <c r="N19" s="698"/>
      <c r="O19" s="698"/>
      <c r="P19" s="698"/>
      <c r="Q19" s="698"/>
      <c r="R19" s="416"/>
      <c r="S19" s="416"/>
      <c r="T19" s="416"/>
      <c r="U19" s="416"/>
      <c r="V19" s="416"/>
      <c r="W19" s="416"/>
      <c r="X19" s="416"/>
    </row>
    <row r="20" spans="2:24">
      <c r="B20" s="414"/>
      <c r="C20" s="414"/>
      <c r="D20" s="414"/>
      <c r="E20" s="414"/>
      <c r="F20" s="414"/>
      <c r="G20" s="414"/>
      <c r="I20" s="416"/>
      <c r="J20" s="415" t="s">
        <v>809</v>
      </c>
      <c r="K20" s="415"/>
      <c r="L20" s="415"/>
      <c r="M20" s="415"/>
      <c r="N20" s="415"/>
      <c r="O20" s="415"/>
      <c r="P20" s="415"/>
      <c r="Q20" s="415"/>
      <c r="R20" s="415"/>
      <c r="S20" s="415"/>
      <c r="T20" s="416"/>
      <c r="U20" s="416"/>
      <c r="V20" s="416"/>
      <c r="W20" s="416"/>
      <c r="X20" s="416"/>
    </row>
    <row r="21" spans="2:24">
      <c r="B21" s="414"/>
      <c r="C21" s="414"/>
      <c r="D21" s="414"/>
      <c r="E21" s="414"/>
      <c r="F21" s="414"/>
      <c r="G21" s="414"/>
      <c r="I21" s="416"/>
      <c r="J21" s="415" t="s">
        <v>810</v>
      </c>
      <c r="K21" s="415"/>
      <c r="L21" s="415"/>
      <c r="M21" s="415"/>
      <c r="N21" s="415"/>
      <c r="O21" s="415"/>
      <c r="P21" s="415"/>
      <c r="Q21" s="415"/>
      <c r="R21" s="415"/>
      <c r="S21" s="415"/>
      <c r="T21" s="416"/>
      <c r="U21" s="416"/>
      <c r="V21" s="416"/>
      <c r="W21" s="416"/>
      <c r="X21" s="416"/>
    </row>
    <row r="22" spans="2:24">
      <c r="B22" s="414"/>
      <c r="C22" s="414"/>
      <c r="D22" s="414"/>
      <c r="E22" s="414"/>
      <c r="F22" s="414"/>
      <c r="G22" s="414"/>
      <c r="I22" s="416"/>
      <c r="J22" s="415" t="s">
        <v>168</v>
      </c>
      <c r="K22" s="415"/>
      <c r="L22" s="415"/>
      <c r="M22" s="415"/>
      <c r="N22" s="415"/>
      <c r="O22" s="415"/>
      <c r="P22" s="415"/>
      <c r="Q22" s="415"/>
      <c r="R22" s="415"/>
      <c r="S22" s="415"/>
      <c r="T22" s="416"/>
      <c r="U22" s="416"/>
      <c r="V22" s="416"/>
      <c r="W22" s="416"/>
      <c r="X22" s="416"/>
    </row>
    <row r="23" spans="2:24">
      <c r="B23" s="414"/>
      <c r="C23" s="414"/>
      <c r="D23" s="414"/>
      <c r="E23" s="414"/>
      <c r="F23" s="414"/>
      <c r="G23" s="414"/>
      <c r="I23" s="416"/>
      <c r="J23" s="415" t="s">
        <v>169</v>
      </c>
      <c r="K23" s="415"/>
      <c r="L23" s="415"/>
      <c r="M23" s="415"/>
      <c r="N23" s="415"/>
      <c r="O23" s="415"/>
      <c r="P23" s="415"/>
      <c r="Q23" s="415"/>
      <c r="R23" s="415"/>
      <c r="S23" s="415"/>
      <c r="T23" s="416"/>
      <c r="U23" s="416"/>
      <c r="V23" s="416"/>
      <c r="W23" s="416"/>
      <c r="X23" s="416"/>
    </row>
    <row r="24" spans="2:24">
      <c r="B24" s="414"/>
      <c r="C24" s="414"/>
      <c r="D24" s="414"/>
      <c r="E24" s="414"/>
      <c r="F24" s="414"/>
      <c r="G24" s="414"/>
      <c r="I24" s="416"/>
      <c r="J24" s="775"/>
      <c r="K24" s="415"/>
      <c r="L24" s="415"/>
      <c r="M24" s="415"/>
      <c r="N24" s="415"/>
      <c r="O24" s="415"/>
      <c r="P24" s="415"/>
      <c r="Q24" s="415"/>
      <c r="R24" s="415"/>
      <c r="S24" s="415"/>
      <c r="T24" s="416"/>
      <c r="U24" s="416"/>
      <c r="V24" s="416"/>
      <c r="W24" s="416"/>
      <c r="X24" s="416"/>
    </row>
    <row r="25" spans="2:24">
      <c r="B25" s="414"/>
      <c r="C25" s="414"/>
      <c r="D25" s="414"/>
      <c r="E25" s="414"/>
      <c r="F25" s="414"/>
      <c r="G25" s="414"/>
      <c r="I25" s="416"/>
      <c r="J25" s="775"/>
      <c r="K25" s="415"/>
      <c r="L25" s="415"/>
      <c r="M25" s="415"/>
      <c r="N25" s="415"/>
      <c r="O25" s="415"/>
      <c r="P25" s="415"/>
      <c r="Q25" s="415"/>
      <c r="R25" s="415"/>
      <c r="S25" s="415"/>
      <c r="T25" s="416"/>
      <c r="U25" s="416"/>
      <c r="V25" s="416"/>
      <c r="W25" s="416"/>
      <c r="X25" s="416"/>
    </row>
    <row r="26" spans="2:24">
      <c r="B26" s="414"/>
      <c r="C26" s="414"/>
      <c r="D26" s="414"/>
      <c r="E26" s="414"/>
      <c r="F26" s="414"/>
      <c r="G26" s="414"/>
      <c r="I26" s="273"/>
      <c r="J26" s="775"/>
      <c r="K26" s="699"/>
      <c r="L26" s="699"/>
      <c r="M26" s="699"/>
      <c r="N26" s="699"/>
      <c r="O26" s="699"/>
      <c r="P26" s="699"/>
      <c r="R26" s="416"/>
      <c r="S26" s="416"/>
      <c r="T26" s="416"/>
      <c r="U26" s="416"/>
      <c r="V26" s="416"/>
      <c r="W26" s="416"/>
      <c r="X26" s="416"/>
    </row>
    <row r="27" spans="2:24">
      <c r="B27" s="414"/>
      <c r="C27" s="414"/>
      <c r="D27" s="414"/>
      <c r="E27" s="414"/>
      <c r="F27" s="414"/>
      <c r="G27" s="414"/>
      <c r="I27" s="273"/>
      <c r="J27" s="775"/>
      <c r="R27" s="416"/>
      <c r="S27" s="416"/>
      <c r="T27" s="416"/>
      <c r="U27" s="416"/>
      <c r="V27" s="416"/>
      <c r="W27" s="416"/>
      <c r="X27" s="416"/>
    </row>
    <row r="28" spans="2:24">
      <c r="I28" s="416"/>
      <c r="J28" s="775"/>
      <c r="R28" s="416"/>
      <c r="S28" s="416"/>
      <c r="T28" s="416"/>
      <c r="U28" s="416"/>
      <c r="V28" s="416"/>
      <c r="W28" s="416"/>
      <c r="X28" s="416"/>
    </row>
    <row r="29" spans="2:24">
      <c r="I29" s="416"/>
      <c r="J29" s="775"/>
      <c r="R29" s="416"/>
      <c r="S29" s="416"/>
      <c r="T29" s="416"/>
      <c r="U29" s="416"/>
      <c r="V29" s="416"/>
      <c r="W29" s="416"/>
      <c r="X29" s="416"/>
    </row>
    <row r="30" spans="2:24">
      <c r="I30" s="416"/>
      <c r="R30" s="416"/>
      <c r="S30" s="416"/>
      <c r="T30" s="416"/>
      <c r="U30" s="416"/>
      <c r="V30" s="416"/>
      <c r="W30" s="416"/>
      <c r="X30" s="416"/>
    </row>
    <row r="31" spans="2:24">
      <c r="I31" s="416"/>
      <c r="R31" s="416"/>
      <c r="S31" s="416"/>
      <c r="T31" s="416"/>
      <c r="U31" s="416"/>
      <c r="V31" s="416"/>
      <c r="W31" s="416"/>
      <c r="X31" s="416"/>
    </row>
    <row r="32" spans="2:24">
      <c r="I32" s="416"/>
      <c r="R32" s="416"/>
      <c r="S32" s="416"/>
      <c r="T32" s="416"/>
      <c r="U32" s="416"/>
      <c r="V32" s="416"/>
      <c r="W32" s="416"/>
      <c r="X32" s="416"/>
    </row>
    <row r="33" spans="9:28">
      <c r="I33" s="416"/>
      <c r="R33" s="416"/>
      <c r="S33" s="416"/>
      <c r="T33" s="416"/>
      <c r="U33" s="416"/>
      <c r="V33" s="416"/>
      <c r="W33" s="416"/>
      <c r="X33" s="416"/>
    </row>
    <row r="34" spans="9:28">
      <c r="I34" s="416"/>
      <c r="R34" s="416"/>
      <c r="S34" s="416"/>
      <c r="T34" s="416"/>
      <c r="U34" s="416"/>
      <c r="V34" s="416"/>
      <c r="W34" s="416"/>
      <c r="X34" s="416"/>
    </row>
    <row r="35" spans="9:28">
      <c r="I35" s="416"/>
      <c r="R35" s="416"/>
      <c r="S35" s="416"/>
      <c r="T35" s="416"/>
      <c r="U35" s="416"/>
      <c r="V35" s="416"/>
      <c r="W35" s="416"/>
      <c r="X35" s="416"/>
    </row>
    <row r="36" spans="9:28">
      <c r="I36" s="416"/>
      <c r="R36" s="416"/>
      <c r="S36" s="416"/>
      <c r="T36" s="416"/>
      <c r="U36" s="416"/>
      <c r="V36" s="416"/>
      <c r="W36" s="416"/>
      <c r="X36" s="416"/>
    </row>
    <row r="37" spans="9:28">
      <c r="I37" s="416"/>
      <c r="R37" s="416"/>
      <c r="S37" s="416"/>
      <c r="T37" s="416"/>
      <c r="U37" s="416"/>
      <c r="V37" s="416"/>
      <c r="W37" s="416"/>
      <c r="X37" s="416"/>
      <c r="AB37" s="412">
        <v>2</v>
      </c>
    </row>
    <row r="38" spans="9:28">
      <c r="I38" s="416"/>
      <c r="J38" s="416"/>
      <c r="K38" s="416"/>
      <c r="L38" s="416"/>
      <c r="M38" s="416"/>
      <c r="N38" s="416"/>
      <c r="O38" s="416"/>
      <c r="P38" s="416"/>
      <c r="Q38" s="416"/>
      <c r="R38" s="416"/>
      <c r="S38" s="416"/>
      <c r="T38" s="416"/>
      <c r="U38" s="416"/>
      <c r="V38" s="416"/>
      <c r="W38" s="416"/>
      <c r="X38" s="416"/>
    </row>
    <row r="39" spans="9:28">
      <c r="I39" s="416"/>
      <c r="J39" s="416"/>
      <c r="K39" s="416"/>
      <c r="L39" s="416"/>
      <c r="M39" s="416"/>
      <c r="N39" s="416"/>
      <c r="O39" s="416"/>
      <c r="P39" s="416"/>
      <c r="Q39" s="416"/>
      <c r="R39" s="416"/>
      <c r="S39" s="416"/>
      <c r="T39" s="416"/>
      <c r="U39" s="416"/>
      <c r="V39" s="416"/>
      <c r="W39" s="416"/>
      <c r="X39" s="41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K86"/>
  <sheetViews>
    <sheetView showGridLines="0" workbookViewId="0"/>
  </sheetViews>
  <sheetFormatPr defaultColWidth="9.42578125" defaultRowHeight="12.75"/>
  <cols>
    <col min="1" max="1" width="5" style="673" customWidth="1"/>
    <col min="2" max="19" width="7.28515625" style="673" customWidth="1"/>
    <col min="20" max="20" width="10.7109375" style="673" customWidth="1"/>
    <col min="21" max="38" width="7.28515625" style="673" customWidth="1"/>
    <col min="39" max="43" width="4.7109375" style="673" customWidth="1"/>
    <col min="44" max="44" width="6.42578125" style="673" bestFit="1" customWidth="1"/>
    <col min="45" max="45" width="3.42578125" style="673" bestFit="1" customWidth="1"/>
    <col min="46" max="46" width="4.7109375" style="673" bestFit="1" customWidth="1"/>
    <col min="47" max="47" width="3.42578125" style="673" bestFit="1" customWidth="1"/>
    <col min="48" max="48" width="4.140625" style="673" bestFit="1" customWidth="1"/>
    <col min="49" max="49" width="11.42578125" style="673" bestFit="1" customWidth="1"/>
    <col min="50" max="50" width="10.42578125" style="673" bestFit="1" customWidth="1"/>
    <col min="51" max="16384" width="9.42578125" style="673"/>
  </cols>
  <sheetData>
    <row r="1" spans="1:59">
      <c r="A1" s="417" t="s">
        <v>67</v>
      </c>
      <c r="P1" s="672"/>
      <c r="AG1" s="672"/>
      <c r="AH1" s="672"/>
      <c r="AI1" s="672"/>
    </row>
    <row r="2" spans="1:59" ht="12.75" hidden="1" customHeight="1">
      <c r="A2" s="417"/>
      <c r="B2" s="700" t="s">
        <v>1572</v>
      </c>
      <c r="C2" s="701"/>
      <c r="D2" s="701"/>
      <c r="E2" s="702"/>
      <c r="F2" s="703"/>
      <c r="G2" s="704"/>
      <c r="H2" s="705" t="s">
        <v>812</v>
      </c>
      <c r="I2" s="701"/>
      <c r="J2" s="701"/>
      <c r="K2" s="702"/>
      <c r="L2" s="703"/>
      <c r="M2" s="702"/>
      <c r="N2" s="705" t="s">
        <v>813</v>
      </c>
      <c r="O2" s="701"/>
      <c r="P2" s="701"/>
      <c r="Q2" s="702"/>
      <c r="R2" s="703"/>
      <c r="S2" s="703"/>
      <c r="T2" s="705" t="s">
        <v>1573</v>
      </c>
      <c r="U2" s="701"/>
      <c r="V2" s="701"/>
      <c r="W2" s="702"/>
      <c r="X2" s="703"/>
      <c r="Y2" s="703"/>
      <c r="Z2" s="705" t="s">
        <v>814</v>
      </c>
      <c r="AA2" s="701"/>
      <c r="AB2" s="701"/>
      <c r="AC2" s="702"/>
      <c r="AD2" s="703"/>
      <c r="AE2" s="703"/>
      <c r="AF2" s="702" t="s">
        <v>242</v>
      </c>
      <c r="AG2" s="701"/>
      <c r="AH2" s="701"/>
      <c r="AI2" s="702"/>
      <c r="AJ2" s="703"/>
      <c r="AK2" s="703"/>
      <c r="AL2" s="705" t="s">
        <v>1574</v>
      </c>
      <c r="AM2" s="701"/>
      <c r="AN2" s="701"/>
      <c r="AO2" s="702"/>
      <c r="AP2" s="703"/>
      <c r="AQ2" s="703"/>
      <c r="AR2" s="705"/>
      <c r="AS2" s="705"/>
      <c r="AT2" s="705"/>
      <c r="AU2" s="705"/>
      <c r="AV2" s="705"/>
    </row>
    <row r="3" spans="1:59" ht="24.75" hidden="1" customHeight="1">
      <c r="A3" s="417"/>
      <c r="B3" s="426" t="s">
        <v>1575</v>
      </c>
      <c r="C3" s="689"/>
      <c r="D3" s="689"/>
      <c r="E3" s="689"/>
      <c r="F3" s="689"/>
      <c r="G3" s="689"/>
      <c r="H3" s="706" t="s">
        <v>815</v>
      </c>
      <c r="I3" s="706"/>
      <c r="J3" s="706"/>
      <c r="K3" s="706"/>
      <c r="L3" s="706"/>
      <c r="M3" s="706"/>
      <c r="N3" s="706" t="s">
        <v>816</v>
      </c>
      <c r="O3" s="706"/>
      <c r="P3" s="706"/>
      <c r="Q3" s="706"/>
      <c r="R3" s="706"/>
      <c r="S3" s="706"/>
      <c r="T3" s="426" t="s">
        <v>1576</v>
      </c>
      <c r="U3" s="706"/>
      <c r="V3" s="706"/>
      <c r="W3" s="706"/>
      <c r="X3" s="706"/>
      <c r="Y3" s="706"/>
      <c r="Z3" s="426" t="s">
        <v>1577</v>
      </c>
      <c r="AA3" s="426"/>
      <c r="AB3" s="426"/>
      <c r="AC3" s="426"/>
      <c r="AD3" s="426"/>
      <c r="AE3" s="426"/>
      <c r="AF3" s="418" t="s">
        <v>243</v>
      </c>
      <c r="AG3" s="418"/>
      <c r="AH3" s="418"/>
      <c r="AI3" s="418"/>
      <c r="AJ3" s="418"/>
      <c r="AK3" s="418"/>
      <c r="AL3" s="707" t="s">
        <v>1578</v>
      </c>
      <c r="AM3" s="418"/>
      <c r="AN3" s="418"/>
      <c r="AO3" s="418"/>
      <c r="AP3" s="418"/>
      <c r="AQ3" s="418"/>
      <c r="AR3" s="426"/>
      <c r="AS3" s="426"/>
      <c r="AT3" s="426"/>
      <c r="AU3" s="426"/>
      <c r="AV3" s="426"/>
    </row>
    <row r="4" spans="1:59" ht="30.75" customHeight="1">
      <c r="A4" s="417"/>
      <c r="B4" s="757" t="str">
        <f>IF(Content!$E$1=1,B2,B3)</f>
        <v>Соціальні 
програми</v>
      </c>
      <c r="C4" s="705"/>
      <c r="D4" s="705"/>
      <c r="E4" s="705"/>
      <c r="F4" s="705"/>
      <c r="G4" s="705"/>
      <c r="H4" s="757" t="str">
        <f>IF(Content!$E$1=1,H2,H3)</f>
        <v>Капітальні 
видатки</v>
      </c>
      <c r="I4" s="705"/>
      <c r="J4" s="705"/>
      <c r="K4" s="705"/>
      <c r="L4" s="705"/>
      <c r="M4" s="705"/>
      <c r="N4" s="757" t="str">
        <f>IF(Content!$E$1=1,N2,N3)</f>
        <v>Інші 
видатки</v>
      </c>
      <c r="O4" s="705"/>
      <c r="P4" s="705"/>
      <c r="Q4" s="705"/>
      <c r="R4" s="705"/>
      <c r="S4" s="705"/>
      <c r="T4" s="757" t="str">
        <f>IF(Content!$E$1=1,T2,T3)</f>
        <v>Оборона і
безпека</v>
      </c>
      <c r="U4" s="705"/>
      <c r="V4" s="705"/>
      <c r="W4" s="705"/>
      <c r="X4" s="705"/>
      <c r="Y4" s="705"/>
      <c r="Z4" s="757" t="str">
        <f>IF(Content!$E$1=1,Z2,Z3)</f>
        <v>Охорона 
здоров'я</v>
      </c>
      <c r="AA4" s="705"/>
      <c r="AB4" s="705"/>
      <c r="AC4" s="705"/>
      <c r="AD4" s="705"/>
      <c r="AE4" s="705"/>
      <c r="AF4" s="757" t="str">
        <f>IF(Content!$E$1=1,AF2,AF3)</f>
        <v>Освіта</v>
      </c>
      <c r="AG4" s="705"/>
      <c r="AH4" s="705"/>
      <c r="AI4" s="705"/>
      <c r="AJ4" s="705"/>
      <c r="AK4" s="705"/>
      <c r="AL4" s="757" t="str">
        <f>IF(Content!$E$1=1,AL2,AL3)</f>
        <v>Дорожнє
гос-во</v>
      </c>
      <c r="AM4" s="705"/>
      <c r="AN4" s="705"/>
      <c r="AO4" s="705"/>
      <c r="AP4" s="705"/>
      <c r="AQ4" s="705"/>
      <c r="AR4" s="705"/>
      <c r="AS4" s="705"/>
      <c r="AT4" s="705"/>
      <c r="AU4" s="705"/>
      <c r="AV4" s="705"/>
    </row>
    <row r="5" spans="1:59">
      <c r="A5" s="417"/>
      <c r="B5" s="708" t="s">
        <v>138</v>
      </c>
      <c r="C5" s="708" t="s">
        <v>139</v>
      </c>
      <c r="D5" s="709" t="s">
        <v>115</v>
      </c>
      <c r="E5" s="709" t="s">
        <v>1579</v>
      </c>
      <c r="F5" s="708" t="s">
        <v>141</v>
      </c>
      <c r="G5" s="708" t="s">
        <v>142</v>
      </c>
      <c r="H5" s="708" t="s">
        <v>138</v>
      </c>
      <c r="I5" s="708" t="s">
        <v>139</v>
      </c>
      <c r="J5" s="709" t="s">
        <v>115</v>
      </c>
      <c r="K5" s="709" t="s">
        <v>1579</v>
      </c>
      <c r="L5" s="708" t="s">
        <v>141</v>
      </c>
      <c r="M5" s="708" t="s">
        <v>142</v>
      </c>
      <c r="N5" s="708" t="s">
        <v>138</v>
      </c>
      <c r="O5" s="708" t="s">
        <v>139</v>
      </c>
      <c r="P5" s="709" t="s">
        <v>115</v>
      </c>
      <c r="Q5" s="709" t="s">
        <v>1579</v>
      </c>
      <c r="R5" s="708" t="s">
        <v>141</v>
      </c>
      <c r="S5" s="708" t="s">
        <v>142</v>
      </c>
      <c r="T5" s="708" t="s">
        <v>138</v>
      </c>
      <c r="U5" s="708" t="s">
        <v>139</v>
      </c>
      <c r="V5" s="709" t="s">
        <v>115</v>
      </c>
      <c r="W5" s="709" t="s">
        <v>1579</v>
      </c>
      <c r="X5" s="708" t="s">
        <v>141</v>
      </c>
      <c r="Y5" s="708" t="s">
        <v>142</v>
      </c>
      <c r="Z5" s="708" t="s">
        <v>138</v>
      </c>
      <c r="AA5" s="708" t="s">
        <v>139</v>
      </c>
      <c r="AB5" s="709" t="s">
        <v>115</v>
      </c>
      <c r="AC5" s="709" t="s">
        <v>1579</v>
      </c>
      <c r="AD5" s="708" t="s">
        <v>141</v>
      </c>
      <c r="AE5" s="708" t="s">
        <v>142</v>
      </c>
      <c r="AF5" s="708" t="s">
        <v>138</v>
      </c>
      <c r="AG5" s="708" t="s">
        <v>139</v>
      </c>
      <c r="AH5" s="709" t="s">
        <v>115</v>
      </c>
      <c r="AI5" s="709" t="s">
        <v>1579</v>
      </c>
      <c r="AJ5" s="708" t="s">
        <v>141</v>
      </c>
      <c r="AK5" s="708" t="s">
        <v>142</v>
      </c>
      <c r="AL5" s="708" t="s">
        <v>138</v>
      </c>
      <c r="AM5" s="708" t="s">
        <v>139</v>
      </c>
      <c r="AN5" s="709" t="s">
        <v>115</v>
      </c>
      <c r="AO5" s="709" t="s">
        <v>1579</v>
      </c>
      <c r="AP5" s="708" t="s">
        <v>141</v>
      </c>
      <c r="AQ5" s="708" t="s">
        <v>142</v>
      </c>
      <c r="AR5" s="708"/>
      <c r="AS5" s="709"/>
      <c r="AT5" s="709"/>
      <c r="AU5" s="710"/>
      <c r="AV5" s="708"/>
      <c r="AW5" s="708"/>
    </row>
    <row r="6" spans="1:59">
      <c r="A6" s="231"/>
      <c r="B6" s="708">
        <v>9.74</v>
      </c>
      <c r="C6" s="708">
        <v>9.14</v>
      </c>
      <c r="D6" s="708">
        <v>15.34</v>
      </c>
      <c r="E6" s="708">
        <v>14.14</v>
      </c>
      <c r="F6" s="708">
        <v>4.74</v>
      </c>
      <c r="G6" s="708">
        <v>9.23</v>
      </c>
      <c r="H6" s="708"/>
      <c r="I6" s="708"/>
      <c r="J6" s="708"/>
      <c r="K6" s="708"/>
      <c r="L6" s="710"/>
      <c r="M6" s="710"/>
      <c r="N6" s="710"/>
      <c r="O6" s="710"/>
      <c r="P6" s="710"/>
      <c r="Q6" s="710"/>
      <c r="R6" s="710"/>
      <c r="S6" s="710"/>
      <c r="T6" s="708"/>
      <c r="U6" s="708"/>
      <c r="V6" s="708"/>
      <c r="W6" s="708"/>
      <c r="X6" s="708"/>
      <c r="Y6" s="708"/>
      <c r="Z6" s="708"/>
      <c r="AA6" s="708"/>
      <c r="AB6" s="708"/>
      <c r="AC6" s="708"/>
      <c r="AD6" s="708"/>
      <c r="AE6" s="708"/>
      <c r="AF6" s="708"/>
      <c r="AG6" s="708"/>
      <c r="AH6" s="708"/>
      <c r="AI6" s="708"/>
      <c r="AJ6" s="708"/>
      <c r="AK6" s="708"/>
      <c r="AL6" s="708"/>
      <c r="AM6" s="708"/>
      <c r="AN6" s="710"/>
      <c r="AO6" s="710"/>
      <c r="AP6" s="710"/>
      <c r="AQ6" s="710"/>
      <c r="AR6" s="710"/>
      <c r="AS6" s="710"/>
      <c r="AT6" s="710"/>
      <c r="AU6" s="710"/>
      <c r="AV6" s="710"/>
    </row>
    <row r="7" spans="1:59">
      <c r="A7" s="231"/>
      <c r="B7" s="710"/>
      <c r="C7" s="710"/>
      <c r="D7" s="710"/>
      <c r="E7" s="710"/>
      <c r="F7" s="710"/>
      <c r="G7" s="710"/>
      <c r="H7" s="708">
        <v>37.64</v>
      </c>
      <c r="I7" s="708">
        <v>14.65</v>
      </c>
      <c r="J7" s="708">
        <v>12.35</v>
      </c>
      <c r="K7" s="708">
        <v>1.46</v>
      </c>
      <c r="L7" s="708">
        <v>37.950000000000003</v>
      </c>
      <c r="M7" s="708">
        <v>-1.1100000000000001</v>
      </c>
      <c r="N7" s="710"/>
      <c r="O7" s="710"/>
      <c r="P7" s="710"/>
      <c r="Q7" s="710"/>
      <c r="R7" s="710"/>
      <c r="S7" s="710"/>
      <c r="T7" s="710"/>
      <c r="U7" s="710"/>
      <c r="V7" s="710"/>
      <c r="W7" s="710"/>
      <c r="X7" s="708"/>
      <c r="Y7" s="708"/>
      <c r="Z7" s="708"/>
      <c r="AA7" s="708"/>
      <c r="AB7" s="708"/>
      <c r="AC7" s="708"/>
      <c r="AD7" s="708"/>
      <c r="AE7" s="708"/>
      <c r="AF7" s="708"/>
      <c r="AG7" s="708"/>
      <c r="AH7" s="708"/>
      <c r="AI7" s="708"/>
      <c r="AJ7" s="708"/>
      <c r="AK7" s="708"/>
      <c r="AL7" s="708"/>
      <c r="AM7" s="708"/>
      <c r="AN7" s="710"/>
      <c r="AO7" s="710"/>
      <c r="AP7" s="710"/>
      <c r="AQ7" s="710"/>
      <c r="AR7" s="710"/>
      <c r="AS7" s="710"/>
      <c r="AT7" s="710"/>
      <c r="AU7" s="710"/>
      <c r="AV7" s="710"/>
    </row>
    <row r="8" spans="1:59">
      <c r="A8" s="231"/>
      <c r="B8" s="710"/>
      <c r="C8" s="710"/>
      <c r="D8" s="710"/>
      <c r="E8" s="710"/>
      <c r="F8" s="710"/>
      <c r="G8" s="710"/>
      <c r="H8" s="708"/>
      <c r="I8" s="708"/>
      <c r="J8" s="708"/>
      <c r="K8" s="708"/>
      <c r="L8" s="708"/>
      <c r="M8" s="708"/>
      <c r="N8" s="708">
        <v>16.36</v>
      </c>
      <c r="O8" s="708">
        <v>12.54</v>
      </c>
      <c r="P8" s="708">
        <v>6.68</v>
      </c>
      <c r="Q8" s="708">
        <v>-0.25</v>
      </c>
      <c r="R8" s="708">
        <v>2.37</v>
      </c>
      <c r="S8" s="708">
        <v>1.89</v>
      </c>
      <c r="T8" s="710"/>
      <c r="U8" s="710"/>
      <c r="V8" s="710"/>
      <c r="W8" s="710"/>
      <c r="X8" s="708"/>
      <c r="Y8" s="708"/>
      <c r="Z8" s="708"/>
      <c r="AA8" s="708"/>
      <c r="AB8" s="708"/>
      <c r="AC8" s="708"/>
      <c r="AD8" s="708"/>
      <c r="AE8" s="708"/>
      <c r="AF8" s="708"/>
      <c r="AG8" s="708"/>
      <c r="AH8" s="708"/>
      <c r="AI8" s="708"/>
      <c r="AJ8" s="708"/>
      <c r="AK8" s="708"/>
      <c r="AL8" s="708"/>
      <c r="AM8" s="708"/>
      <c r="AN8" s="710"/>
      <c r="AO8" s="710"/>
      <c r="AP8" s="710"/>
      <c r="AQ8" s="710"/>
      <c r="AR8" s="710"/>
      <c r="AS8" s="710"/>
      <c r="AT8" s="710"/>
      <c r="AU8" s="710"/>
      <c r="AV8" s="710"/>
    </row>
    <row r="9" spans="1:59">
      <c r="B9" s="710"/>
      <c r="C9" s="710"/>
      <c r="D9" s="710"/>
      <c r="E9" s="710"/>
      <c r="F9" s="710"/>
      <c r="G9" s="710"/>
      <c r="H9" s="708"/>
      <c r="I9" s="708"/>
      <c r="J9" s="708"/>
      <c r="K9" s="708"/>
      <c r="L9" s="710"/>
      <c r="M9" s="710"/>
      <c r="N9" s="710"/>
      <c r="O9" s="710"/>
      <c r="P9" s="710"/>
      <c r="Q9" s="710"/>
      <c r="R9" s="710"/>
      <c r="S9" s="710"/>
      <c r="T9" s="708">
        <v>33.909999999999997</v>
      </c>
      <c r="U9" s="708">
        <v>15.72</v>
      </c>
      <c r="V9" s="708">
        <v>25.19</v>
      </c>
      <c r="W9" s="708">
        <v>3.73</v>
      </c>
      <c r="X9" s="708">
        <v>10.77</v>
      </c>
      <c r="Y9" s="708">
        <v>7.1</v>
      </c>
      <c r="Z9" s="708"/>
      <c r="AA9" s="708"/>
      <c r="AB9" s="708"/>
      <c r="AC9" s="708"/>
      <c r="AD9" s="708"/>
      <c r="AE9" s="708"/>
      <c r="AF9" s="708"/>
      <c r="AG9" s="708"/>
      <c r="AH9" s="708"/>
      <c r="AI9" s="708"/>
      <c r="AJ9" s="708"/>
      <c r="AK9" s="708"/>
      <c r="AL9" s="708"/>
      <c r="AM9" s="708"/>
      <c r="AN9" s="710"/>
      <c r="AO9" s="710"/>
      <c r="AP9" s="710"/>
      <c r="AQ9" s="710"/>
      <c r="AR9" s="710"/>
      <c r="AS9" s="710"/>
      <c r="AT9" s="710"/>
      <c r="AU9" s="710"/>
      <c r="AV9" s="710"/>
    </row>
    <row r="10" spans="1:59">
      <c r="B10" s="710"/>
      <c r="C10" s="710"/>
      <c r="D10" s="710"/>
      <c r="E10" s="710"/>
      <c r="F10" s="708"/>
      <c r="G10" s="708"/>
      <c r="H10" s="708"/>
      <c r="I10" s="708"/>
      <c r="J10" s="708"/>
      <c r="K10" s="708"/>
      <c r="L10" s="708"/>
      <c r="M10" s="708"/>
      <c r="N10" s="710"/>
      <c r="O10" s="710"/>
      <c r="P10" s="710"/>
      <c r="Q10" s="710"/>
      <c r="R10" s="710"/>
      <c r="S10" s="710"/>
      <c r="T10" s="708"/>
      <c r="U10" s="708"/>
      <c r="V10" s="708"/>
      <c r="W10" s="708"/>
      <c r="X10" s="708"/>
      <c r="Y10" s="708"/>
      <c r="Z10" s="708">
        <v>21.17</v>
      </c>
      <c r="AA10" s="708">
        <v>9.6199999999999992</v>
      </c>
      <c r="AB10" s="708">
        <v>9.7899999999999991</v>
      </c>
      <c r="AC10" s="708">
        <v>7.03</v>
      </c>
      <c r="AD10" s="708">
        <v>11.5</v>
      </c>
      <c r="AE10" s="708">
        <v>11.83</v>
      </c>
      <c r="AF10" s="708"/>
      <c r="AG10" s="708"/>
      <c r="AH10" s="708"/>
      <c r="AI10" s="708"/>
      <c r="AJ10" s="708"/>
      <c r="AK10" s="708"/>
      <c r="AL10" s="708"/>
      <c r="AM10" s="708"/>
      <c r="AN10" s="710"/>
      <c r="AO10" s="710"/>
      <c r="AP10" s="710"/>
      <c r="AQ10" s="710"/>
      <c r="AR10" s="710"/>
      <c r="AS10" s="710"/>
      <c r="AT10" s="710"/>
      <c r="AU10" s="710"/>
      <c r="AV10" s="710"/>
    </row>
    <row r="11" spans="1:59">
      <c r="A11" s="689"/>
      <c r="B11" s="710"/>
      <c r="C11" s="710"/>
      <c r="D11" s="710"/>
      <c r="E11" s="710"/>
      <c r="F11" s="708"/>
      <c r="G11" s="708"/>
      <c r="H11" s="708"/>
      <c r="I11" s="708"/>
      <c r="J11" s="708"/>
      <c r="K11" s="708"/>
      <c r="L11" s="708"/>
      <c r="M11" s="708"/>
      <c r="N11" s="710"/>
      <c r="O11" s="710"/>
      <c r="P11" s="710"/>
      <c r="Q11" s="710"/>
      <c r="R11" s="710"/>
      <c r="S11" s="710"/>
      <c r="T11" s="708"/>
      <c r="U11" s="708"/>
      <c r="V11" s="708"/>
      <c r="W11" s="708"/>
      <c r="X11" s="708"/>
      <c r="Y11" s="708"/>
      <c r="Z11" s="708"/>
      <c r="AA11" s="708"/>
      <c r="AB11" s="708"/>
      <c r="AC11" s="708"/>
      <c r="AD11" s="708"/>
      <c r="AE11" s="708"/>
      <c r="AF11" s="708">
        <v>15.86</v>
      </c>
      <c r="AG11" s="708">
        <v>13.78</v>
      </c>
      <c r="AH11" s="708">
        <v>13.14</v>
      </c>
      <c r="AI11" s="708">
        <v>12.43</v>
      </c>
      <c r="AJ11" s="708">
        <v>6.52</v>
      </c>
      <c r="AK11" s="708">
        <v>-1.46</v>
      </c>
      <c r="AL11" s="708">
        <v>0</v>
      </c>
      <c r="AM11" s="708"/>
      <c r="AN11" s="710"/>
      <c r="AO11" s="710"/>
      <c r="AP11" s="710"/>
      <c r="AQ11" s="710"/>
      <c r="AR11" s="710"/>
      <c r="AS11" s="710"/>
      <c r="AT11" s="710"/>
      <c r="AU11" s="710"/>
      <c r="AV11" s="710"/>
    </row>
    <row r="12" spans="1:59">
      <c r="A12" s="689"/>
      <c r="B12" s="710"/>
      <c r="C12" s="710"/>
      <c r="D12" s="710"/>
      <c r="E12" s="710"/>
      <c r="F12" s="708"/>
      <c r="G12" s="708"/>
      <c r="H12" s="708"/>
      <c r="I12" s="708"/>
      <c r="J12" s="708"/>
      <c r="K12" s="708"/>
      <c r="L12" s="708"/>
      <c r="M12" s="708"/>
      <c r="N12" s="710"/>
      <c r="O12" s="710"/>
      <c r="P12" s="710"/>
      <c r="Q12" s="710"/>
      <c r="R12" s="710"/>
      <c r="S12" s="710"/>
      <c r="T12" s="708"/>
      <c r="U12" s="708"/>
      <c r="V12" s="708"/>
      <c r="W12" s="708"/>
      <c r="X12" s="708"/>
      <c r="Y12" s="708"/>
      <c r="Z12" s="708"/>
      <c r="AA12" s="708"/>
      <c r="AB12" s="708"/>
      <c r="AC12" s="708"/>
      <c r="AD12" s="708"/>
      <c r="AE12" s="708"/>
      <c r="AF12" s="708"/>
      <c r="AG12" s="708"/>
      <c r="AH12" s="708"/>
      <c r="AI12" s="708"/>
      <c r="AJ12" s="708"/>
      <c r="AK12" s="708"/>
      <c r="AL12" s="708">
        <v>22.62</v>
      </c>
      <c r="AM12" s="708">
        <v>16.21</v>
      </c>
      <c r="AN12" s="708">
        <v>0.65</v>
      </c>
      <c r="AO12" s="708">
        <v>17.2</v>
      </c>
      <c r="AP12" s="708">
        <v>85.51</v>
      </c>
      <c r="AQ12" s="708">
        <v>55.74</v>
      </c>
      <c r="AR12" s="710"/>
      <c r="AS12" s="710"/>
      <c r="AT12" s="710"/>
      <c r="AU12" s="710"/>
      <c r="AV12" s="710"/>
    </row>
    <row r="13" spans="1:59">
      <c r="A13" s="689"/>
      <c r="B13" s="710"/>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08"/>
      <c r="AB13" s="708"/>
      <c r="AC13" s="708"/>
      <c r="AD13" s="708"/>
      <c r="AE13" s="708"/>
      <c r="AF13" s="708"/>
      <c r="AG13" s="708"/>
      <c r="AH13" s="708"/>
      <c r="AI13" s="708"/>
      <c r="AJ13" s="708"/>
      <c r="AK13" s="708"/>
      <c r="AL13" s="708"/>
      <c r="AM13" s="708"/>
      <c r="AN13" s="708"/>
      <c r="AO13" s="708"/>
      <c r="AP13" s="708"/>
      <c r="AQ13" s="708"/>
      <c r="AR13" s="711"/>
      <c r="AS13" s="711"/>
      <c r="AT13" s="711"/>
      <c r="AU13" s="711"/>
      <c r="AV13" s="711"/>
    </row>
    <row r="14" spans="1:59" ht="12.75" customHeight="1">
      <c r="A14" s="689"/>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81"/>
      <c r="AS14" s="681"/>
      <c r="AT14" s="681"/>
      <c r="AU14" s="681"/>
      <c r="AV14" s="757" t="str">
        <f>IF(Content!$E$1=1,AV15,AV16)</f>
        <v>Темпи зростання видатків зведеного бюджету за окремими напрямками, % р/р</v>
      </c>
      <c r="AW14" s="672"/>
      <c r="AX14" s="672"/>
      <c r="AY14" s="672"/>
      <c r="AZ14" s="672"/>
      <c r="BA14" s="672"/>
      <c r="BB14" s="672"/>
      <c r="BC14" s="672"/>
      <c r="BD14" s="672"/>
      <c r="BE14" s="672"/>
    </row>
    <row r="15" spans="1:59" ht="12.75" customHeight="1">
      <c r="A15" s="689"/>
      <c r="B15" s="681"/>
      <c r="C15" s="681"/>
      <c r="D15" s="681"/>
      <c r="E15" s="681"/>
      <c r="F15" s="681"/>
      <c r="G15" s="681"/>
      <c r="H15" s="681"/>
      <c r="I15" s="681"/>
      <c r="J15" s="681"/>
      <c r="K15" s="681"/>
      <c r="L15" s="681"/>
      <c r="M15" s="681"/>
      <c r="N15" s="681"/>
      <c r="O15" s="681"/>
      <c r="P15" s="681"/>
      <c r="Q15" s="672"/>
      <c r="R15" s="672"/>
      <c r="S15" s="672"/>
      <c r="T15" s="672"/>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T15" s="672"/>
      <c r="AU15" s="672"/>
      <c r="AV15" s="780" t="s">
        <v>817</v>
      </c>
      <c r="AW15" s="672"/>
      <c r="AX15" s="672"/>
      <c r="AY15" s="672"/>
      <c r="AZ15" s="672"/>
      <c r="BA15" s="672"/>
      <c r="BB15" s="672"/>
      <c r="BC15" s="672"/>
      <c r="BD15" s="672"/>
      <c r="BE15" s="672"/>
      <c r="BF15" s="672"/>
      <c r="BG15" s="672"/>
    </row>
    <row r="16" spans="1:59" ht="12.75" customHeight="1">
      <c r="A16" s="692"/>
      <c r="B16" s="681"/>
      <c r="C16" s="681"/>
      <c r="D16" s="681"/>
      <c r="E16" s="681"/>
      <c r="F16" s="681"/>
      <c r="G16" s="681"/>
      <c r="H16" s="681"/>
      <c r="I16" s="681"/>
      <c r="J16" s="681"/>
      <c r="K16" s="681"/>
      <c r="L16" s="681"/>
      <c r="M16" s="681"/>
      <c r="N16" s="681"/>
      <c r="O16" s="681"/>
      <c r="P16" s="681"/>
      <c r="AG16" s="672"/>
      <c r="AH16" s="672"/>
      <c r="AI16" s="672"/>
      <c r="AT16" s="672"/>
      <c r="AU16" s="672"/>
      <c r="AV16" s="272" t="s">
        <v>818</v>
      </c>
      <c r="AW16" s="693"/>
      <c r="AX16" s="693"/>
      <c r="AY16" s="693"/>
      <c r="AZ16" s="693"/>
      <c r="BA16" s="693"/>
      <c r="BB16" s="672"/>
      <c r="BC16" s="672"/>
      <c r="BD16" s="672"/>
      <c r="BE16" s="672"/>
      <c r="BF16" s="672"/>
      <c r="BG16" s="672"/>
    </row>
    <row r="17" spans="1:59" ht="12.75" customHeight="1">
      <c r="A17" s="689"/>
      <c r="B17" s="681"/>
      <c r="C17" s="681"/>
      <c r="D17" s="681"/>
      <c r="E17" s="681"/>
      <c r="F17" s="681"/>
      <c r="G17" s="681"/>
      <c r="H17" s="681"/>
      <c r="I17" s="681"/>
      <c r="J17" s="681"/>
      <c r="K17" s="681"/>
      <c r="L17" s="681"/>
      <c r="M17" s="681"/>
      <c r="N17" s="681"/>
      <c r="O17" s="681"/>
      <c r="P17" s="681"/>
      <c r="AG17" s="672"/>
      <c r="AH17" s="672"/>
      <c r="AI17" s="672"/>
      <c r="AT17" s="672"/>
      <c r="AU17" s="672"/>
      <c r="AV17" s="666"/>
      <c r="AW17" s="693"/>
      <c r="AX17" s="693"/>
      <c r="AY17" s="693"/>
      <c r="AZ17" s="693"/>
      <c r="BA17" s="693"/>
      <c r="BB17" s="672"/>
      <c r="BC17" s="672"/>
      <c r="BD17" s="672"/>
      <c r="BE17" s="672"/>
      <c r="BF17" s="672"/>
      <c r="BG17" s="672"/>
    </row>
    <row r="18" spans="1:59">
      <c r="A18" s="672"/>
      <c r="B18" s="681"/>
      <c r="C18" s="681"/>
      <c r="D18" s="681"/>
      <c r="E18" s="681"/>
      <c r="F18" s="681"/>
      <c r="G18" s="681"/>
      <c r="H18" s="681"/>
      <c r="I18" s="681"/>
      <c r="J18" s="418"/>
      <c r="K18" s="681"/>
      <c r="L18" s="681"/>
      <c r="M18" s="681"/>
      <c r="N18" s="681"/>
      <c r="O18" s="681"/>
      <c r="P18" s="681"/>
      <c r="AG18" s="672"/>
      <c r="AH18" s="672"/>
      <c r="AI18" s="672"/>
      <c r="AT18" s="672"/>
      <c r="AU18" s="672"/>
      <c r="AV18" s="666"/>
      <c r="AW18" s="693"/>
      <c r="AX18" s="693"/>
      <c r="AY18" s="693"/>
      <c r="AZ18" s="693"/>
      <c r="BA18" s="693"/>
      <c r="BB18" s="672"/>
      <c r="BC18" s="672"/>
      <c r="BD18" s="672"/>
      <c r="BE18" s="672"/>
      <c r="BF18" s="672"/>
      <c r="BG18" s="672"/>
    </row>
    <row r="19" spans="1:59">
      <c r="A19" s="672"/>
      <c r="B19" s="681"/>
      <c r="C19" s="681"/>
      <c r="D19" s="681"/>
      <c r="E19" s="681"/>
      <c r="F19" s="681"/>
      <c r="G19" s="681"/>
      <c r="H19" s="681"/>
      <c r="I19" s="681"/>
      <c r="J19" s="418"/>
      <c r="K19" s="681"/>
      <c r="L19" s="681"/>
      <c r="M19" s="681"/>
      <c r="N19" s="681"/>
      <c r="O19" s="681"/>
      <c r="P19" s="672"/>
      <c r="AG19" s="672"/>
      <c r="AH19" s="672"/>
      <c r="AI19" s="672"/>
      <c r="AT19" s="672"/>
      <c r="AU19" s="672"/>
      <c r="AV19" s="672"/>
      <c r="AW19" s="672"/>
      <c r="AX19" s="672"/>
      <c r="AY19" s="672"/>
      <c r="AZ19" s="672"/>
      <c r="BA19" s="672"/>
      <c r="BB19" s="672"/>
      <c r="BC19" s="672"/>
      <c r="BD19" s="672"/>
      <c r="BE19" s="672"/>
      <c r="BF19" s="672"/>
      <c r="BG19" s="672"/>
    </row>
    <row r="20" spans="1:59">
      <c r="A20" s="672"/>
      <c r="B20" s="681"/>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c r="AT20" s="672"/>
      <c r="AU20" s="672"/>
      <c r="AV20" s="672"/>
      <c r="AW20" s="672"/>
      <c r="AX20" s="672"/>
      <c r="AY20" s="672"/>
      <c r="AZ20" s="672"/>
      <c r="BA20" s="691"/>
      <c r="BB20" s="672"/>
      <c r="BC20" s="672"/>
      <c r="BD20" s="672"/>
      <c r="BE20" s="672"/>
      <c r="BF20" s="672"/>
      <c r="BG20" s="672"/>
    </row>
    <row r="21" spans="1:59">
      <c r="A21" s="672"/>
      <c r="B21" s="681"/>
      <c r="C21" s="681"/>
      <c r="D21" s="681"/>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c r="AT21" s="672"/>
      <c r="AU21" s="672"/>
      <c r="AV21" s="672"/>
      <c r="AW21" s="672"/>
      <c r="AX21" s="672"/>
      <c r="AY21" s="672"/>
      <c r="AZ21" s="672"/>
      <c r="BA21" s="672"/>
      <c r="BB21" s="672"/>
      <c r="BC21" s="672"/>
      <c r="BD21" s="672"/>
      <c r="BE21" s="672"/>
      <c r="BF21" s="672"/>
      <c r="BG21" s="672"/>
    </row>
    <row r="22" spans="1:59">
      <c r="A22" s="672"/>
      <c r="B22" s="681"/>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1"/>
      <c r="AP22" s="681"/>
      <c r="AQ22" s="681"/>
      <c r="AR22" s="681"/>
      <c r="AT22" s="672"/>
      <c r="AU22" s="672"/>
      <c r="AV22" s="672"/>
      <c r="AW22" s="672"/>
      <c r="AX22" s="672"/>
      <c r="AY22" s="672"/>
      <c r="AZ22" s="672"/>
      <c r="BA22" s="691"/>
      <c r="BB22" s="672"/>
      <c r="BC22" s="672"/>
      <c r="BD22" s="672"/>
      <c r="BE22" s="672"/>
      <c r="BF22" s="672"/>
      <c r="BG22" s="672"/>
    </row>
    <row r="23" spans="1:59">
      <c r="A23" s="672"/>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T23" s="672"/>
      <c r="AU23" s="672"/>
      <c r="AV23" s="672"/>
      <c r="AW23" s="672"/>
      <c r="AX23" s="672"/>
      <c r="AY23" s="672"/>
      <c r="AZ23" s="672"/>
      <c r="BA23" s="672"/>
      <c r="BB23" s="672"/>
      <c r="BC23" s="672"/>
      <c r="BD23" s="672"/>
      <c r="BE23" s="672"/>
      <c r="BF23" s="672"/>
      <c r="BG23" s="672"/>
    </row>
    <row r="24" spans="1:59">
      <c r="A24" s="672"/>
      <c r="B24" s="681"/>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T24" s="672"/>
      <c r="AU24" s="672"/>
      <c r="AV24" s="672"/>
      <c r="AW24" s="672"/>
      <c r="AX24" s="672"/>
      <c r="AY24" s="672"/>
      <c r="AZ24" s="672"/>
      <c r="BA24" s="672"/>
      <c r="BB24" s="672"/>
      <c r="BC24" s="672"/>
      <c r="BD24" s="672"/>
      <c r="BE24" s="672"/>
      <c r="BF24" s="672"/>
      <c r="BG24" s="672"/>
    </row>
    <row r="25" spans="1:59">
      <c r="A25" s="672"/>
      <c r="B25" s="681"/>
      <c r="C25" s="681"/>
      <c r="D25" s="681"/>
      <c r="E25" s="681"/>
      <c r="F25" s="681"/>
      <c r="G25" s="681"/>
      <c r="H25" s="681"/>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c r="AT25" s="672"/>
      <c r="AU25" s="672"/>
      <c r="AV25" s="672"/>
      <c r="AW25" s="672"/>
      <c r="AX25" s="672"/>
      <c r="AY25" s="672"/>
      <c r="AZ25" s="672"/>
      <c r="BA25" s="672"/>
      <c r="BB25" s="29"/>
      <c r="BC25" s="29"/>
      <c r="BD25" s="672"/>
      <c r="BE25" s="672"/>
      <c r="BF25" s="672"/>
      <c r="BG25" s="672"/>
    </row>
    <row r="26" spans="1:59">
      <c r="A26" s="672"/>
      <c r="B26" s="681"/>
      <c r="C26" s="681"/>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T26" s="672"/>
      <c r="AU26" s="672"/>
      <c r="AV26" s="672"/>
      <c r="AW26" s="672"/>
      <c r="AX26" s="672"/>
      <c r="AY26" s="672"/>
      <c r="AZ26" s="672"/>
      <c r="BA26" s="672"/>
      <c r="BB26" s="29"/>
      <c r="BC26" s="29"/>
      <c r="BD26" s="672"/>
      <c r="BE26" s="672"/>
      <c r="BF26" s="672"/>
      <c r="BG26" s="672"/>
    </row>
    <row r="27" spans="1:59">
      <c r="A27" s="672"/>
      <c r="B27" s="681"/>
      <c r="C27" s="681"/>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T27" s="672"/>
      <c r="AU27" s="672"/>
      <c r="AV27" s="672"/>
      <c r="AW27" s="672"/>
      <c r="AX27" s="672"/>
      <c r="AY27" s="672"/>
      <c r="AZ27" s="672"/>
      <c r="BA27" s="672"/>
      <c r="BB27" s="29"/>
      <c r="BC27" s="29"/>
      <c r="BD27" s="672"/>
      <c r="BE27" s="672"/>
      <c r="BF27" s="672"/>
      <c r="BG27" s="672"/>
    </row>
    <row r="28" spans="1:59">
      <c r="A28" s="672"/>
      <c r="B28" s="681"/>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T28" s="672"/>
      <c r="AU28" s="672"/>
      <c r="AV28" s="672"/>
      <c r="AW28" s="672"/>
      <c r="AX28" s="672"/>
      <c r="AY28" s="672"/>
      <c r="AZ28" s="672"/>
      <c r="BA28" s="672"/>
      <c r="BB28" s="29"/>
      <c r="BC28" s="29"/>
      <c r="BD28" s="672"/>
      <c r="BE28" s="672"/>
      <c r="BF28" s="672"/>
      <c r="BG28" s="672"/>
    </row>
    <row r="29" spans="1:59">
      <c r="A29" s="672"/>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T29" s="672"/>
      <c r="AU29" s="672"/>
      <c r="AV29" s="672"/>
      <c r="AW29" s="672"/>
      <c r="AX29" s="672"/>
      <c r="AY29" s="672"/>
      <c r="AZ29" s="672"/>
      <c r="BA29" s="672"/>
      <c r="BB29" s="29"/>
      <c r="BC29" s="29"/>
      <c r="BD29" s="672"/>
      <c r="BE29" s="672"/>
      <c r="BF29" s="672"/>
      <c r="BG29" s="672"/>
    </row>
    <row r="30" spans="1:59">
      <c r="A30" s="672"/>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T30" s="672"/>
      <c r="AU30" s="672"/>
      <c r="AV30" s="672"/>
      <c r="AW30" s="672"/>
      <c r="AX30" s="672"/>
      <c r="AY30" s="672"/>
      <c r="AZ30" s="672"/>
      <c r="BA30" s="672"/>
      <c r="BB30" s="29"/>
      <c r="BC30" s="29"/>
      <c r="BD30" s="672"/>
      <c r="BE30" s="672"/>
      <c r="BF30" s="672"/>
      <c r="BG30" s="672"/>
    </row>
    <row r="31" spans="1:59">
      <c r="A31" s="672"/>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T31" s="672"/>
      <c r="AU31" s="672"/>
      <c r="AV31" s="231"/>
      <c r="AW31" s="29"/>
      <c r="AX31" s="29"/>
      <c r="AY31" s="672"/>
      <c r="AZ31" s="672"/>
      <c r="BA31" s="672"/>
      <c r="BB31" s="29"/>
      <c r="BC31" s="29"/>
      <c r="BD31" s="672"/>
      <c r="BE31" s="672"/>
      <c r="BF31" s="672"/>
      <c r="BG31" s="672"/>
    </row>
    <row r="32" spans="1:59">
      <c r="A32" s="672"/>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T32" s="672"/>
      <c r="AU32" s="672"/>
      <c r="AV32" s="757" t="str">
        <f>IF(Content!$E$1=1,AV34,AV36)</f>
        <v>Джерело: ДКСУ, розрахунки НБУ.</v>
      </c>
      <c r="AW32" s="29"/>
      <c r="AX32" s="29"/>
      <c r="AY32" s="672"/>
      <c r="AZ32" s="672"/>
      <c r="BA32" s="672"/>
      <c r="BB32" s="672"/>
      <c r="BC32" s="672"/>
      <c r="BD32" s="672"/>
      <c r="BE32" s="672"/>
      <c r="BF32" s="672"/>
      <c r="BG32" s="672"/>
    </row>
    <row r="33" spans="1:63">
      <c r="A33" s="672"/>
      <c r="B33" s="681"/>
      <c r="C33" s="681"/>
      <c r="D33" s="681"/>
      <c r="E33" s="672"/>
      <c r="F33" s="672"/>
      <c r="G33" s="672"/>
      <c r="H33" s="672"/>
      <c r="I33" s="672"/>
      <c r="J33" s="672"/>
      <c r="U33" s="28"/>
      <c r="V33" s="28"/>
      <c r="W33" s="28"/>
      <c r="X33" s="28"/>
      <c r="Y33" s="28"/>
      <c r="Z33" s="248"/>
      <c r="AA33" s="697"/>
      <c r="AB33" s="694"/>
      <c r="AC33" s="694"/>
      <c r="AD33" s="694"/>
      <c r="AE33" s="694"/>
      <c r="AF33" s="697"/>
      <c r="AG33" s="697"/>
      <c r="AH33" s="697"/>
      <c r="AI33" s="672"/>
      <c r="AJ33" s="672"/>
      <c r="AK33" s="672"/>
      <c r="AL33" s="672"/>
      <c r="AT33" s="672"/>
      <c r="AU33" s="672"/>
      <c r="AV33" s="757" t="str">
        <f>IF(Content!$E$1=1,AV35,AV37)</f>
        <v>Оборона та безпека включає оборону та громадський порядок, безпеку та судову владу </v>
      </c>
      <c r="AW33" s="672"/>
      <c r="AX33" s="672"/>
      <c r="AY33" s="672"/>
      <c r="AZ33" s="672"/>
      <c r="BA33" s="672"/>
      <c r="BB33" s="672"/>
      <c r="BC33" s="672"/>
      <c r="BD33" s="672"/>
      <c r="BE33" s="672"/>
      <c r="BF33" s="672"/>
      <c r="BG33" s="672"/>
    </row>
    <row r="34" spans="1:63">
      <c r="A34" s="672"/>
      <c r="B34" s="681"/>
      <c r="C34" s="681"/>
      <c r="D34" s="681"/>
      <c r="E34" s="672"/>
      <c r="F34" s="672"/>
      <c r="G34" s="672"/>
      <c r="H34" s="672"/>
      <c r="I34" s="672"/>
      <c r="J34" s="672"/>
      <c r="U34" s="28"/>
      <c r="V34" s="28"/>
      <c r="W34" s="28"/>
      <c r="X34" s="28"/>
      <c r="Y34" s="28"/>
      <c r="Z34" s="248"/>
      <c r="AA34" s="697"/>
      <c r="AB34" s="694"/>
      <c r="AC34" s="694"/>
      <c r="AD34" s="694"/>
      <c r="AE34" s="694"/>
      <c r="AF34" s="697"/>
      <c r="AG34" s="697"/>
      <c r="AH34" s="697"/>
      <c r="AI34" s="672"/>
      <c r="AJ34" s="672"/>
      <c r="AK34" s="672"/>
      <c r="AL34" s="672"/>
      <c r="AT34" s="672"/>
      <c r="AU34" s="686"/>
      <c r="AV34" s="233" t="s">
        <v>168</v>
      </c>
      <c r="AW34" s="686"/>
      <c r="AX34" s="686"/>
      <c r="AY34" s="686"/>
      <c r="AZ34" s="686"/>
      <c r="BA34" s="686"/>
      <c r="BB34" s="686"/>
      <c r="BC34" s="686"/>
      <c r="BD34" s="686"/>
      <c r="BE34" s="686"/>
      <c r="BF34" s="672"/>
      <c r="BG34" s="672"/>
    </row>
    <row r="35" spans="1:63">
      <c r="A35" s="672"/>
      <c r="B35" s="672"/>
      <c r="C35" s="672"/>
      <c r="D35" s="672"/>
      <c r="E35" s="672"/>
      <c r="F35" s="672"/>
      <c r="G35" s="672"/>
      <c r="H35" s="672"/>
      <c r="I35" s="672"/>
      <c r="J35" s="672"/>
      <c r="U35" s="28"/>
      <c r="V35" s="28"/>
      <c r="W35" s="28"/>
      <c r="X35" s="28"/>
      <c r="Y35" s="28"/>
      <c r="Z35" s="248"/>
      <c r="AA35" s="697"/>
      <c r="AB35" s="672"/>
      <c r="AC35" s="672"/>
      <c r="AD35" s="672"/>
      <c r="AE35" s="672"/>
      <c r="AF35" s="672"/>
      <c r="AG35" s="672"/>
      <c r="AH35" s="672"/>
      <c r="AI35" s="672"/>
      <c r="AJ35" s="672"/>
      <c r="AK35" s="672"/>
      <c r="AL35" s="672"/>
      <c r="AT35" s="672"/>
      <c r="AU35" s="686"/>
      <c r="AV35" s="233" t="s">
        <v>1580</v>
      </c>
      <c r="AW35" s="686"/>
      <c r="AX35" s="686"/>
      <c r="AY35" s="686"/>
      <c r="AZ35" s="686"/>
      <c r="BA35" s="686"/>
      <c r="BB35" s="686"/>
      <c r="BC35" s="686"/>
      <c r="BD35" s="686"/>
      <c r="BE35" s="686"/>
      <c r="BF35" s="672"/>
      <c r="BG35" s="672"/>
    </row>
    <row r="36" spans="1:63">
      <c r="U36" s="28"/>
      <c r="V36" s="28"/>
      <c r="W36" s="28"/>
      <c r="X36" s="28"/>
      <c r="Y36" s="28"/>
      <c r="Z36" s="248"/>
      <c r="AA36" s="697"/>
      <c r="AB36" s="672"/>
      <c r="AC36" s="672"/>
      <c r="AD36" s="672"/>
      <c r="AE36" s="672"/>
      <c r="AF36" s="672"/>
      <c r="AG36" s="672"/>
      <c r="AH36" s="672"/>
      <c r="AI36" s="672"/>
      <c r="AJ36" s="672"/>
      <c r="AK36" s="672"/>
      <c r="AL36" s="672"/>
      <c r="AT36" s="672"/>
      <c r="AU36" s="686"/>
      <c r="AV36" s="419" t="s">
        <v>169</v>
      </c>
      <c r="AW36" s="686"/>
      <c r="AX36" s="686"/>
      <c r="AY36" s="686"/>
      <c r="AZ36" s="686"/>
      <c r="BA36" s="686"/>
      <c r="BB36" s="686"/>
      <c r="BC36" s="686"/>
      <c r="BD36" s="686"/>
      <c r="BE36" s="686"/>
      <c r="BF36" s="672"/>
      <c r="BG36" s="672"/>
    </row>
    <row r="37" spans="1:63">
      <c r="U37" s="248"/>
      <c r="V37" s="248"/>
      <c r="W37" s="248"/>
      <c r="X37" s="248"/>
      <c r="Y37" s="248"/>
      <c r="Z37" s="248"/>
      <c r="AA37" s="697"/>
      <c r="AB37" s="672"/>
      <c r="AC37" s="672"/>
      <c r="AD37" s="672"/>
      <c r="AE37" s="672"/>
      <c r="AF37" s="672"/>
      <c r="AG37" s="672"/>
      <c r="AH37" s="672"/>
      <c r="AI37" s="672"/>
      <c r="AJ37" s="672"/>
      <c r="AK37" s="672"/>
      <c r="AL37" s="672"/>
      <c r="AT37" s="672"/>
      <c r="AU37" s="686"/>
      <c r="AV37" s="687" t="s">
        <v>1581</v>
      </c>
      <c r="AW37" s="686"/>
      <c r="AX37" s="686"/>
      <c r="AY37" s="686"/>
      <c r="AZ37" s="686"/>
      <c r="BA37" s="686"/>
      <c r="BB37" s="686"/>
      <c r="BC37" s="686"/>
      <c r="BD37" s="686"/>
      <c r="BE37" s="686"/>
      <c r="BF37" s="672"/>
      <c r="BG37" s="672"/>
    </row>
    <row r="38" spans="1:63">
      <c r="U38" s="248"/>
      <c r="V38" s="248"/>
      <c r="W38" s="248"/>
      <c r="X38" s="248"/>
      <c r="Y38" s="248"/>
      <c r="Z38" s="248"/>
      <c r="AA38" s="697"/>
      <c r="AB38" s="672"/>
      <c r="AC38" s="672"/>
      <c r="AD38" s="672"/>
      <c r="AE38" s="672"/>
      <c r="AF38" s="672"/>
      <c r="AG38" s="672"/>
      <c r="AH38" s="672"/>
      <c r="AI38" s="672"/>
      <c r="AJ38" s="672"/>
      <c r="AK38" s="672"/>
      <c r="AL38" s="672"/>
      <c r="AT38" s="672"/>
      <c r="AU38" s="686"/>
      <c r="AV38" s="672"/>
      <c r="AW38" s="672"/>
      <c r="AX38" s="672"/>
      <c r="AY38" s="672"/>
      <c r="AZ38" s="672"/>
      <c r="BA38" s="672"/>
      <c r="BB38" s="686"/>
      <c r="BC38" s="686"/>
      <c r="BD38" s="686"/>
      <c r="BE38" s="686"/>
      <c r="BF38" s="672"/>
      <c r="BG38" s="672"/>
    </row>
    <row r="39" spans="1:63">
      <c r="U39" s="248"/>
      <c r="V39" s="248"/>
      <c r="W39" s="248"/>
      <c r="X39" s="248"/>
      <c r="Y39" s="248"/>
      <c r="Z39" s="248"/>
      <c r="AA39" s="697"/>
      <c r="AB39" s="672"/>
      <c r="AC39" s="672"/>
      <c r="AD39" s="672"/>
      <c r="AE39" s="672"/>
      <c r="AF39" s="672"/>
      <c r="AG39" s="672"/>
      <c r="AH39" s="672"/>
      <c r="AI39" s="672"/>
      <c r="AJ39" s="672"/>
      <c r="AK39" s="672"/>
      <c r="AL39" s="672"/>
      <c r="AT39" s="672"/>
      <c r="AU39" s="776"/>
      <c r="AV39" s="776"/>
      <c r="AW39" s="776"/>
      <c r="AX39" s="776"/>
      <c r="AY39" s="776"/>
      <c r="AZ39" s="776"/>
      <c r="BA39" s="776"/>
      <c r="BB39" s="776"/>
      <c r="BC39" s="776"/>
      <c r="BD39" s="686"/>
      <c r="BE39" s="686"/>
      <c r="BF39" s="672"/>
      <c r="BG39" s="672"/>
    </row>
    <row r="40" spans="1:63">
      <c r="U40" s="248"/>
      <c r="V40" s="248"/>
      <c r="W40" s="248"/>
      <c r="X40" s="248"/>
      <c r="Y40" s="248"/>
      <c r="Z40" s="248"/>
      <c r="AA40" s="697"/>
      <c r="AB40" s="672"/>
      <c r="AC40" s="672"/>
      <c r="AD40" s="672"/>
      <c r="AE40" s="672"/>
      <c r="AF40" s="672"/>
      <c r="AG40" s="672"/>
      <c r="AH40" s="672"/>
      <c r="AI40" s="672"/>
      <c r="AJ40" s="672"/>
      <c r="AK40" s="672"/>
      <c r="AL40" s="672"/>
      <c r="AT40" s="672"/>
      <c r="AU40" s="776"/>
      <c r="AV40" s="776"/>
      <c r="AW40" s="776"/>
      <c r="AX40" s="776"/>
      <c r="AY40" s="776"/>
      <c r="AZ40" s="776"/>
      <c r="BA40" s="776"/>
      <c r="BB40" s="776"/>
      <c r="BC40" s="776"/>
      <c r="BD40" s="686"/>
      <c r="BE40" s="686"/>
      <c r="BF40" s="672"/>
      <c r="BG40" s="672"/>
    </row>
    <row r="41" spans="1:63">
      <c r="U41" s="697"/>
      <c r="V41" s="697"/>
      <c r="W41" s="697"/>
      <c r="X41" s="697"/>
      <c r="Y41" s="697"/>
      <c r="Z41" s="697"/>
      <c r="AA41" s="697"/>
      <c r="AB41" s="672"/>
      <c r="AC41" s="672"/>
      <c r="AD41" s="672"/>
      <c r="AE41" s="672"/>
      <c r="AF41" s="672"/>
      <c r="AG41" s="672"/>
      <c r="AH41" s="672"/>
      <c r="AI41" s="672"/>
      <c r="AJ41" s="672"/>
      <c r="AK41" s="672"/>
      <c r="AL41" s="672"/>
      <c r="AT41" s="672"/>
      <c r="AU41" s="776"/>
      <c r="AV41" s="776"/>
      <c r="AW41" s="776"/>
      <c r="AX41" s="776"/>
      <c r="AY41" s="776"/>
      <c r="AZ41" s="776"/>
      <c r="BA41" s="776"/>
      <c r="BB41" s="776"/>
      <c r="BC41" s="776"/>
      <c r="BD41" s="686"/>
      <c r="BE41" s="686"/>
      <c r="BF41" s="672"/>
      <c r="BG41" s="672"/>
    </row>
    <row r="42" spans="1:63">
      <c r="U42" s="697"/>
      <c r="V42" s="697"/>
      <c r="W42" s="697"/>
      <c r="X42" s="697"/>
      <c r="Y42" s="697"/>
      <c r="Z42" s="697"/>
      <c r="AA42" s="697"/>
      <c r="AB42" s="672"/>
      <c r="AC42" s="672"/>
      <c r="AD42" s="672"/>
      <c r="AE42" s="672"/>
      <c r="AF42" s="672"/>
      <c r="AG42" s="672"/>
      <c r="AH42" s="672"/>
      <c r="AI42" s="672"/>
      <c r="AJ42" s="672"/>
      <c r="AK42" s="672"/>
      <c r="AL42" s="672"/>
      <c r="AT42" s="672"/>
      <c r="AU42" s="776"/>
      <c r="AV42" s="776"/>
      <c r="AW42" s="777" t="str">
        <f>IF(Content!$E$1=1,AW43,AW44)</f>
        <v>Економічна класифікація</v>
      </c>
      <c r="AX42" s="777"/>
      <c r="AY42" s="777" t="str">
        <f>IF(Content!$E$1=1,AY43,AY44)</f>
        <v xml:space="preserve">Функціональна класифікація
</v>
      </c>
      <c r="AZ42" s="776"/>
      <c r="BA42" s="776"/>
      <c r="BB42" s="776"/>
      <c r="BC42" s="776"/>
      <c r="BD42" s="686"/>
      <c r="BE42" s="686"/>
      <c r="BF42" s="672"/>
      <c r="BG42" s="672"/>
      <c r="BH42" s="686"/>
      <c r="BI42" s="686"/>
      <c r="BJ42" s="686"/>
      <c r="BK42" s="686"/>
    </row>
    <row r="43" spans="1:63" ht="63.75">
      <c r="K43" s="233"/>
      <c r="L43" s="686"/>
      <c r="M43" s="686"/>
      <c r="N43" s="686"/>
      <c r="O43" s="686"/>
      <c r="P43" s="686"/>
      <c r="Q43" s="686"/>
      <c r="R43" s="697"/>
      <c r="S43" s="697"/>
      <c r="T43" s="697"/>
      <c r="U43" s="697"/>
      <c r="V43" s="697"/>
      <c r="W43" s="697"/>
      <c r="X43" s="697"/>
      <c r="Y43" s="697"/>
      <c r="Z43" s="697"/>
      <c r="AA43" s="697"/>
      <c r="AB43" s="672"/>
      <c r="AC43" s="672"/>
      <c r="AD43" s="672"/>
      <c r="AE43" s="672"/>
      <c r="AF43" s="672"/>
      <c r="AG43" s="672"/>
      <c r="AH43" s="672"/>
      <c r="AI43" s="672"/>
      <c r="AJ43" s="672"/>
      <c r="AK43" s="672"/>
      <c r="AL43" s="672"/>
      <c r="AT43" s="672"/>
      <c r="AU43" s="776"/>
      <c r="AV43" s="776"/>
      <c r="AW43" s="776" t="s">
        <v>849</v>
      </c>
      <c r="AX43" s="776"/>
      <c r="AY43" s="778" t="s">
        <v>850</v>
      </c>
      <c r="AZ43" s="776"/>
      <c r="BA43" s="776"/>
      <c r="BB43" s="776"/>
      <c r="BC43" s="776"/>
      <c r="BD43" s="686"/>
      <c r="BE43" s="686"/>
      <c r="BF43" s="672"/>
      <c r="BG43" s="672"/>
      <c r="BH43" s="686"/>
      <c r="BI43" s="686"/>
      <c r="BJ43" s="686"/>
      <c r="BK43" s="686"/>
    </row>
    <row r="44" spans="1:63">
      <c r="K44" s="28" t="s">
        <v>819</v>
      </c>
      <c r="L44" s="686"/>
      <c r="M44" s="686"/>
      <c r="N44" s="686"/>
      <c r="O44" s="686"/>
      <c r="P44" s="686"/>
      <c r="Q44" s="686"/>
      <c r="R44" s="697"/>
      <c r="S44" s="697"/>
      <c r="T44" s="697"/>
      <c r="U44" s="697"/>
      <c r="V44" s="697"/>
      <c r="W44" s="697"/>
      <c r="X44" s="697"/>
      <c r="Y44" s="697"/>
      <c r="Z44" s="697"/>
      <c r="AA44" s="697"/>
      <c r="AB44" s="672"/>
      <c r="AC44" s="672"/>
      <c r="AD44" s="672"/>
      <c r="AE44" s="672"/>
      <c r="AF44" s="672"/>
      <c r="AG44" s="672"/>
      <c r="AH44" s="672"/>
      <c r="AI44" s="672"/>
      <c r="AJ44" s="672"/>
      <c r="AK44" s="672"/>
      <c r="AL44" s="672"/>
      <c r="AT44" s="672"/>
      <c r="AU44" s="776"/>
      <c r="AV44" s="776"/>
      <c r="AW44" s="779" t="s">
        <v>847</v>
      </c>
      <c r="AX44" s="776"/>
      <c r="AY44" s="779" t="s">
        <v>848</v>
      </c>
      <c r="AZ44" s="776"/>
      <c r="BA44" s="776"/>
      <c r="BB44" s="776"/>
      <c r="BC44" s="776"/>
      <c r="BD44" s="686"/>
      <c r="BE44" s="686"/>
      <c r="BF44" s="672"/>
      <c r="BG44" s="672"/>
      <c r="BH44" s="686"/>
      <c r="BI44" s="686"/>
      <c r="BJ44" s="686"/>
      <c r="BK44" s="686"/>
    </row>
    <row r="45" spans="1:63">
      <c r="K45" s="28" t="s">
        <v>820</v>
      </c>
      <c r="L45" s="686"/>
      <c r="M45" s="686"/>
      <c r="N45" s="686"/>
      <c r="O45" s="686"/>
      <c r="P45" s="686"/>
      <c r="Q45" s="686"/>
      <c r="R45" s="697"/>
      <c r="S45" s="697"/>
      <c r="T45" s="697"/>
      <c r="U45" s="697"/>
      <c r="V45" s="697"/>
      <c r="W45" s="697"/>
      <c r="X45" s="697"/>
      <c r="Y45" s="697"/>
      <c r="Z45" s="697"/>
      <c r="AA45" s="697"/>
      <c r="AB45" s="672"/>
      <c r="AC45" s="672"/>
      <c r="AD45" s="672"/>
      <c r="AE45" s="672"/>
      <c r="AF45" s="672"/>
      <c r="AG45" s="672"/>
      <c r="AH45" s="672"/>
      <c r="AI45" s="672"/>
      <c r="AJ45" s="672"/>
      <c r="AK45" s="672"/>
      <c r="AL45" s="672"/>
      <c r="AT45" s="672"/>
      <c r="AU45" s="776"/>
      <c r="AV45" s="776"/>
      <c r="AW45" s="776"/>
      <c r="AX45" s="776"/>
      <c r="AY45" s="776"/>
      <c r="AZ45" s="776"/>
      <c r="BA45" s="776"/>
      <c r="BB45" s="776"/>
      <c r="BC45" s="776"/>
      <c r="BD45" s="686"/>
      <c r="BE45" s="686"/>
      <c r="BF45" s="672"/>
      <c r="BG45" s="672"/>
      <c r="BH45" s="686"/>
      <c r="BI45" s="686"/>
      <c r="BJ45" s="686"/>
      <c r="BK45" s="686"/>
    </row>
    <row r="46" spans="1:63">
      <c r="K46" s="415" t="s">
        <v>168</v>
      </c>
      <c r="L46" s="686"/>
      <c r="M46" s="686"/>
      <c r="N46" s="686"/>
      <c r="O46" s="686"/>
      <c r="P46" s="686"/>
      <c r="Q46" s="686"/>
      <c r="R46" s="697"/>
      <c r="S46" s="697"/>
      <c r="T46" s="697"/>
      <c r="U46" s="697"/>
      <c r="V46" s="697"/>
      <c r="W46" s="697"/>
      <c r="X46" s="697"/>
      <c r="Y46" s="697"/>
      <c r="Z46" s="697"/>
      <c r="AA46" s="697"/>
      <c r="AB46" s="672"/>
      <c r="AC46" s="672"/>
      <c r="AD46" s="672"/>
      <c r="AE46" s="672"/>
      <c r="AF46" s="672"/>
      <c r="AG46" s="672"/>
      <c r="AH46" s="672"/>
      <c r="AI46" s="672"/>
      <c r="AJ46" s="672"/>
      <c r="AK46" s="672"/>
      <c r="AL46" s="672"/>
      <c r="AT46" s="672"/>
      <c r="AU46" s="776"/>
      <c r="AV46" s="776"/>
      <c r="AW46" s="776"/>
      <c r="AX46" s="776"/>
      <c r="AY46" s="776"/>
      <c r="AZ46" s="776"/>
      <c r="BA46" s="776"/>
      <c r="BB46" s="776"/>
      <c r="BC46" s="776"/>
      <c r="BD46" s="686"/>
      <c r="BE46" s="686"/>
      <c r="BF46" s="672"/>
      <c r="BG46" s="672"/>
      <c r="BH46" s="686"/>
      <c r="BI46" s="686"/>
      <c r="BJ46" s="686"/>
      <c r="BK46" s="686"/>
    </row>
    <row r="47" spans="1:63">
      <c r="R47" s="697"/>
      <c r="S47" s="697"/>
      <c r="T47" s="697"/>
      <c r="U47" s="697"/>
      <c r="V47" s="697"/>
      <c r="W47" s="697"/>
      <c r="X47" s="697"/>
      <c r="Y47" s="697"/>
      <c r="Z47" s="697"/>
      <c r="AA47" s="697"/>
      <c r="AB47" s="672"/>
      <c r="AC47" s="672"/>
      <c r="AD47" s="672"/>
      <c r="AE47" s="672"/>
      <c r="AF47" s="672"/>
      <c r="AG47" s="672"/>
      <c r="AH47" s="672"/>
      <c r="AI47" s="672"/>
      <c r="AJ47" s="672"/>
      <c r="AK47" s="672"/>
      <c r="AL47" s="672"/>
      <c r="AT47" s="672"/>
      <c r="AU47" s="776"/>
      <c r="AV47" s="776"/>
      <c r="AW47" s="776"/>
      <c r="AX47" s="776"/>
      <c r="AY47" s="776"/>
      <c r="AZ47" s="776"/>
      <c r="BA47" s="776"/>
      <c r="BB47" s="776"/>
      <c r="BC47" s="776"/>
      <c r="BD47" s="686"/>
      <c r="BE47" s="686"/>
      <c r="BF47" s="672"/>
      <c r="BG47" s="672"/>
      <c r="BH47" s="686"/>
      <c r="BI47" s="686"/>
      <c r="BJ47" s="686"/>
      <c r="BK47" s="686"/>
    </row>
    <row r="48" spans="1:63">
      <c r="R48" s="697"/>
      <c r="S48" s="697"/>
      <c r="T48" s="697"/>
      <c r="U48" s="697"/>
      <c r="V48" s="697"/>
      <c r="W48" s="697"/>
      <c r="X48" s="697"/>
      <c r="Y48" s="697"/>
      <c r="Z48" s="697"/>
      <c r="AA48" s="697"/>
      <c r="AT48" s="672"/>
      <c r="AU48" s="776"/>
      <c r="AV48" s="776"/>
      <c r="AW48" s="776"/>
      <c r="AX48" s="776"/>
      <c r="AY48" s="776"/>
      <c r="AZ48" s="776"/>
      <c r="BA48" s="776"/>
      <c r="BB48" s="776"/>
      <c r="BC48" s="776"/>
      <c r="BD48" s="686"/>
      <c r="BE48" s="686"/>
      <c r="BF48" s="672"/>
      <c r="BG48" s="672"/>
      <c r="BH48" s="686"/>
      <c r="BI48" s="686"/>
      <c r="BJ48" s="686"/>
      <c r="BK48" s="686"/>
    </row>
    <row r="49" spans="18:63">
      <c r="R49" s="697"/>
      <c r="S49" s="697"/>
      <c r="T49" s="697"/>
      <c r="U49" s="697"/>
      <c r="V49" s="697"/>
      <c r="W49" s="697"/>
      <c r="X49" s="697"/>
      <c r="Y49" s="697"/>
      <c r="Z49" s="697"/>
      <c r="AA49" s="697"/>
      <c r="AT49" s="672"/>
      <c r="AU49" s="776"/>
      <c r="AV49" s="776"/>
      <c r="AW49" s="776"/>
      <c r="AX49" s="776"/>
      <c r="AY49" s="776"/>
      <c r="AZ49" s="776"/>
      <c r="BA49" s="776"/>
      <c r="BB49" s="776"/>
      <c r="BC49" s="776"/>
      <c r="BD49" s="686"/>
      <c r="BE49" s="686"/>
      <c r="BF49" s="672"/>
      <c r="BG49" s="672"/>
      <c r="BH49" s="686"/>
      <c r="BI49" s="686"/>
      <c r="BJ49" s="686"/>
      <c r="BK49" s="686"/>
    </row>
    <row r="50" spans="18:63">
      <c r="R50" s="697"/>
      <c r="S50" s="697"/>
      <c r="T50" s="697"/>
      <c r="U50" s="697"/>
      <c r="V50" s="697"/>
      <c r="W50" s="697"/>
      <c r="X50" s="697"/>
      <c r="Y50" s="697"/>
      <c r="Z50" s="697"/>
      <c r="AA50" s="697"/>
      <c r="AT50" s="672"/>
      <c r="AU50" s="776"/>
      <c r="AV50" s="776"/>
      <c r="AW50" s="776"/>
      <c r="AX50" s="776"/>
      <c r="AY50" s="776"/>
      <c r="AZ50" s="776"/>
      <c r="BA50" s="776"/>
      <c r="BB50" s="776"/>
      <c r="BC50" s="776"/>
      <c r="BD50" s="686"/>
      <c r="BE50" s="686"/>
      <c r="BF50" s="672"/>
      <c r="BG50" s="672"/>
      <c r="BH50" s="686"/>
      <c r="BI50" s="686"/>
      <c r="BJ50" s="686"/>
      <c r="BK50" s="686"/>
    </row>
    <row r="51" spans="18:63">
      <c r="R51" s="697"/>
      <c r="S51" s="697"/>
      <c r="T51" s="697"/>
      <c r="U51" s="697"/>
      <c r="V51" s="697"/>
      <c r="W51" s="697"/>
      <c r="X51" s="697"/>
      <c r="Y51" s="697"/>
      <c r="Z51" s="697"/>
      <c r="AA51" s="697"/>
      <c r="AU51" s="776"/>
      <c r="AV51" s="776"/>
      <c r="AW51" s="776"/>
      <c r="AX51" s="776"/>
      <c r="AY51" s="776"/>
      <c r="AZ51" s="776"/>
      <c r="BA51" s="776"/>
      <c r="BB51" s="776"/>
      <c r="BC51" s="776"/>
      <c r="BD51" s="686"/>
      <c r="BE51" s="686"/>
      <c r="BF51" s="686"/>
      <c r="BG51" s="686"/>
      <c r="BH51" s="686"/>
      <c r="BI51" s="686"/>
      <c r="BJ51" s="686"/>
      <c r="BK51" s="686"/>
    </row>
    <row r="52" spans="18:63">
      <c r="AU52" s="776"/>
      <c r="AV52" s="776"/>
      <c r="AW52" s="776"/>
      <c r="AX52" s="776"/>
      <c r="AY52" s="776"/>
      <c r="AZ52" s="776"/>
      <c r="BA52" s="776"/>
      <c r="BB52" s="776"/>
      <c r="BC52" s="776"/>
      <c r="BD52" s="686"/>
      <c r="BE52" s="686"/>
    </row>
    <row r="53" spans="18:63">
      <c r="AU53" s="776"/>
      <c r="AV53" s="776"/>
      <c r="AW53" s="776"/>
      <c r="AX53" s="776"/>
      <c r="AY53" s="776"/>
      <c r="AZ53" s="776"/>
      <c r="BA53" s="776"/>
      <c r="BB53" s="776"/>
      <c r="BC53" s="776"/>
      <c r="BD53" s="686"/>
      <c r="BE53" s="686"/>
    </row>
    <row r="54" spans="18:63">
      <c r="AU54" s="776"/>
      <c r="AV54" s="776"/>
      <c r="AW54" s="776"/>
      <c r="AX54" s="776"/>
      <c r="AY54" s="776"/>
      <c r="AZ54" s="776"/>
      <c r="BA54" s="776"/>
      <c r="BB54" s="776"/>
      <c r="BC54" s="776"/>
      <c r="BD54" s="686"/>
      <c r="BE54" s="686"/>
    </row>
    <row r="55" spans="18:63">
      <c r="AU55" s="776"/>
      <c r="AV55" s="776"/>
      <c r="AW55" s="776"/>
      <c r="AX55" s="776"/>
      <c r="AY55" s="776"/>
      <c r="AZ55" s="776"/>
      <c r="BA55" s="776"/>
      <c r="BB55" s="776"/>
      <c r="BC55" s="776"/>
    </row>
    <row r="56" spans="18:63">
      <c r="AU56" s="776"/>
      <c r="AV56" s="776"/>
      <c r="AW56" s="776"/>
      <c r="AX56" s="776"/>
      <c r="AY56" s="776"/>
      <c r="AZ56" s="776"/>
      <c r="BA56" s="776"/>
      <c r="BB56" s="776"/>
      <c r="BC56" s="776"/>
    </row>
    <row r="57" spans="18:63">
      <c r="AU57" s="776"/>
      <c r="AV57" s="776"/>
      <c r="AW57" s="776"/>
      <c r="AX57" s="776"/>
      <c r="AY57" s="776"/>
      <c r="AZ57" s="776"/>
      <c r="BA57" s="776"/>
      <c r="BB57" s="776"/>
      <c r="BC57" s="776"/>
    </row>
    <row r="58" spans="18:63">
      <c r="AU58" s="776"/>
      <c r="AV58" s="776"/>
      <c r="AW58" s="776"/>
      <c r="AX58" s="776"/>
      <c r="AY58" s="776"/>
      <c r="AZ58" s="776"/>
      <c r="BA58" s="776"/>
      <c r="BB58" s="776"/>
      <c r="BC58" s="776"/>
    </row>
    <row r="59" spans="18:63">
      <c r="AU59" s="776"/>
      <c r="AV59" s="776"/>
      <c r="AW59" s="776"/>
      <c r="AX59" s="776"/>
      <c r="AY59" s="776"/>
      <c r="AZ59" s="776"/>
      <c r="BA59" s="776"/>
      <c r="BB59" s="776"/>
      <c r="BC59" s="776"/>
    </row>
    <row r="60" spans="18:63">
      <c r="AU60" s="776"/>
      <c r="AV60" s="776"/>
      <c r="AW60" s="776"/>
      <c r="AX60" s="776"/>
      <c r="AY60" s="776"/>
      <c r="AZ60" s="776"/>
      <c r="BA60" s="776"/>
      <c r="BB60" s="776"/>
      <c r="BC60" s="776"/>
    </row>
    <row r="61" spans="18:63">
      <c r="AU61" s="776"/>
      <c r="AV61" s="776"/>
      <c r="AW61" s="776"/>
      <c r="AX61" s="776"/>
      <c r="AY61" s="776"/>
      <c r="AZ61" s="776"/>
      <c r="BA61" s="776"/>
      <c r="BB61" s="776"/>
      <c r="BC61" s="776"/>
    </row>
    <row r="62" spans="18:63">
      <c r="X62" s="672"/>
      <c r="Y62" s="672"/>
      <c r="Z62" s="672"/>
      <c r="AA62" s="672"/>
      <c r="AB62" s="672"/>
      <c r="AC62" s="672"/>
      <c r="AD62" s="672"/>
      <c r="AE62" s="672"/>
      <c r="AF62" s="672"/>
      <c r="AU62" s="776"/>
      <c r="AV62" s="776"/>
      <c r="AW62" s="776"/>
      <c r="AX62" s="776"/>
      <c r="AY62" s="776"/>
      <c r="AZ62" s="776"/>
      <c r="BA62" s="776"/>
      <c r="BB62" s="776"/>
      <c r="BC62" s="776"/>
    </row>
    <row r="63" spans="18:63">
      <c r="X63" s="672"/>
      <c r="Y63" s="672"/>
      <c r="Z63" s="672"/>
      <c r="AA63" s="672"/>
      <c r="AB63" s="672"/>
      <c r="AC63" s="672"/>
      <c r="AD63" s="672"/>
      <c r="AE63" s="672"/>
      <c r="AF63" s="672"/>
      <c r="AU63" s="776"/>
      <c r="AV63" s="776"/>
      <c r="AW63" s="776"/>
      <c r="AX63" s="776"/>
      <c r="AY63" s="776"/>
      <c r="AZ63" s="776"/>
      <c r="BA63" s="776"/>
      <c r="BB63" s="776"/>
      <c r="BC63" s="776"/>
    </row>
    <row r="64" spans="18:63">
      <c r="X64" s="693"/>
      <c r="Y64" s="693"/>
      <c r="Z64" s="693"/>
      <c r="AA64" s="672"/>
      <c r="AB64" s="672"/>
      <c r="AC64" s="672"/>
      <c r="AD64" s="672"/>
      <c r="AE64" s="672"/>
      <c r="AF64" s="672"/>
    </row>
    <row r="65" spans="24:32">
      <c r="X65" s="672"/>
      <c r="Y65" s="672"/>
      <c r="Z65" s="672"/>
      <c r="AA65" s="672"/>
      <c r="AB65" s="672"/>
      <c r="AC65" s="672"/>
      <c r="AD65" s="672"/>
      <c r="AE65" s="672"/>
      <c r="AF65" s="672"/>
    </row>
    <row r="66" spans="24:32">
      <c r="X66" s="672"/>
      <c r="Y66" s="672"/>
      <c r="Z66" s="672"/>
      <c r="AA66" s="672"/>
      <c r="AB66" s="672"/>
      <c r="AC66" s="672"/>
      <c r="AD66" s="672"/>
      <c r="AE66" s="672"/>
      <c r="AF66" s="672"/>
    </row>
    <row r="67" spans="24:32">
      <c r="X67" s="672"/>
      <c r="Y67" s="672"/>
      <c r="Z67" s="672"/>
      <c r="AA67" s="672"/>
      <c r="AB67" s="672"/>
      <c r="AC67" s="672"/>
      <c r="AD67" s="672"/>
      <c r="AE67" s="672"/>
      <c r="AF67" s="672"/>
    </row>
    <row r="68" spans="24:32">
      <c r="X68" s="672"/>
      <c r="Y68" s="672"/>
      <c r="Z68" s="672"/>
      <c r="AA68" s="672"/>
      <c r="AB68" s="672"/>
      <c r="AC68" s="672"/>
      <c r="AD68" s="672"/>
      <c r="AE68" s="672"/>
      <c r="AF68" s="672"/>
    </row>
    <row r="69" spans="24:32">
      <c r="X69" s="672"/>
      <c r="Y69" s="672"/>
      <c r="Z69" s="672"/>
      <c r="AA69" s="672"/>
      <c r="AB69" s="672"/>
      <c r="AC69" s="672"/>
      <c r="AD69" s="672"/>
      <c r="AE69" s="672"/>
      <c r="AF69" s="672"/>
    </row>
    <row r="70" spans="24:32">
      <c r="X70" s="672"/>
      <c r="Y70" s="672"/>
      <c r="Z70" s="672"/>
      <c r="AA70" s="672"/>
      <c r="AB70" s="672"/>
      <c r="AC70" s="672"/>
      <c r="AD70" s="672"/>
      <c r="AE70" s="672"/>
      <c r="AF70" s="672"/>
    </row>
    <row r="71" spans="24:32">
      <c r="X71" s="672"/>
      <c r="Y71" s="672"/>
      <c r="Z71" s="672"/>
      <c r="AA71" s="672"/>
      <c r="AB71" s="672"/>
      <c r="AC71" s="672"/>
      <c r="AD71" s="672"/>
      <c r="AE71" s="672"/>
      <c r="AF71" s="672"/>
    </row>
    <row r="72" spans="24:32">
      <c r="X72" s="672"/>
      <c r="Y72" s="672"/>
      <c r="Z72" s="672"/>
      <c r="AA72" s="672"/>
      <c r="AB72" s="672"/>
      <c r="AC72" s="672"/>
      <c r="AD72" s="672"/>
      <c r="AE72" s="672"/>
      <c r="AF72" s="672"/>
    </row>
    <row r="73" spans="24:32">
      <c r="X73" s="672"/>
      <c r="Y73" s="672"/>
      <c r="Z73" s="672"/>
      <c r="AA73" s="672"/>
      <c r="AB73" s="672"/>
      <c r="AC73" s="672"/>
      <c r="AD73" s="672"/>
      <c r="AE73" s="672"/>
      <c r="AF73" s="672"/>
    </row>
    <row r="74" spans="24:32">
      <c r="X74" s="672"/>
      <c r="Y74" s="672"/>
      <c r="Z74" s="672"/>
      <c r="AA74" s="672"/>
      <c r="AB74" s="672"/>
      <c r="AC74" s="672"/>
      <c r="AD74" s="672"/>
      <c r="AE74" s="672"/>
      <c r="AF74" s="672"/>
    </row>
    <row r="75" spans="24:32">
      <c r="X75" s="672"/>
      <c r="Y75" s="672"/>
      <c r="Z75" s="672"/>
      <c r="AA75" s="672"/>
      <c r="AB75" s="672"/>
      <c r="AC75" s="672"/>
      <c r="AD75" s="672"/>
      <c r="AE75" s="672"/>
      <c r="AF75" s="672"/>
    </row>
    <row r="76" spans="24:32">
      <c r="X76" s="672"/>
      <c r="Y76" s="672"/>
      <c r="Z76" s="672"/>
      <c r="AA76" s="672"/>
      <c r="AB76" s="672"/>
      <c r="AC76" s="672"/>
      <c r="AD76" s="672"/>
      <c r="AE76" s="672"/>
      <c r="AF76" s="672"/>
    </row>
    <row r="77" spans="24:32">
      <c r="AA77" s="672"/>
      <c r="AB77" s="672"/>
      <c r="AC77" s="672"/>
      <c r="AD77" s="672"/>
      <c r="AE77" s="672"/>
      <c r="AF77" s="672"/>
    </row>
    <row r="78" spans="24:32">
      <c r="AA78" s="694"/>
      <c r="AB78" s="694"/>
      <c r="AC78" s="694"/>
      <c r="AD78" s="694"/>
      <c r="AE78" s="694"/>
      <c r="AF78" s="672"/>
    </row>
    <row r="79" spans="24:32">
      <c r="AA79" s="694"/>
      <c r="AB79" s="694"/>
      <c r="AC79" s="694"/>
      <c r="AD79" s="694"/>
      <c r="AE79" s="694"/>
      <c r="AF79" s="697"/>
    </row>
    <row r="80" spans="24:32">
      <c r="X80" s="672"/>
      <c r="Y80" s="672"/>
      <c r="Z80" s="672"/>
      <c r="AA80" s="694"/>
      <c r="AB80" s="694"/>
      <c r="AC80" s="694"/>
      <c r="AD80" s="694"/>
      <c r="AE80" s="694"/>
      <c r="AF80" s="697"/>
    </row>
    <row r="81" spans="17:32">
      <c r="X81" s="672"/>
      <c r="Y81" s="672"/>
      <c r="Z81" s="672"/>
      <c r="AA81" s="694"/>
      <c r="AB81" s="694"/>
      <c r="AC81" s="694"/>
      <c r="AD81" s="694"/>
      <c r="AE81" s="694"/>
      <c r="AF81" s="697"/>
    </row>
    <row r="82" spans="17:32">
      <c r="X82" s="686"/>
      <c r="Y82" s="686"/>
      <c r="Z82" s="672"/>
      <c r="AA82" s="694"/>
      <c r="AB82" s="694"/>
      <c r="AC82" s="694"/>
      <c r="AD82" s="694"/>
      <c r="AE82" s="694"/>
      <c r="AF82" s="697"/>
    </row>
    <row r="83" spans="17:32">
      <c r="X83" s="686"/>
      <c r="Y83" s="686"/>
      <c r="Z83" s="697"/>
      <c r="AA83" s="697"/>
      <c r="AB83" s="694"/>
      <c r="AC83" s="694"/>
      <c r="AD83" s="694"/>
      <c r="AE83" s="694"/>
      <c r="AF83" s="697"/>
    </row>
    <row r="84" spans="17:32">
      <c r="X84" s="686"/>
      <c r="Y84" s="686"/>
      <c r="Z84" s="697"/>
      <c r="AA84" s="697"/>
      <c r="AB84" s="694"/>
      <c r="AC84" s="694"/>
      <c r="AD84" s="694"/>
      <c r="AE84" s="694"/>
      <c r="AF84" s="697"/>
    </row>
    <row r="85" spans="17:32">
      <c r="X85" s="686"/>
      <c r="Y85" s="686"/>
      <c r="Z85" s="697"/>
      <c r="AA85" s="697"/>
      <c r="AB85" s="694"/>
      <c r="AC85" s="694"/>
      <c r="AD85" s="694"/>
      <c r="AE85" s="694"/>
      <c r="AF85" s="697"/>
    </row>
    <row r="86" spans="17:32">
      <c r="Q86" s="419" t="s">
        <v>169</v>
      </c>
      <c r="R86" s="686"/>
      <c r="S86" s="686"/>
      <c r="T86" s="686"/>
      <c r="U86" s="686"/>
      <c r="V86" s="686"/>
      <c r="W86" s="686"/>
      <c r="X86" s="686"/>
      <c r="Y86" s="686"/>
      <c r="Z86" s="697"/>
      <c r="AA86" s="697"/>
      <c r="AB86" s="694"/>
      <c r="AC86" s="694"/>
      <c r="AD86" s="694"/>
      <c r="AE86" s="694"/>
      <c r="AF86" s="697"/>
    </row>
  </sheetData>
  <hyperlinks>
    <hyperlink ref="A1" location="Content!A1" display="&lt;&lt;"/>
  </hyperlinks>
  <pageMargins left="0.7" right="0.7" top="0.75" bottom="0.75" header="0.3" footer="0.3"/>
  <pageSetup paperSize="9" orientation="portrait" horizontalDpi="4294967294" vertic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G40"/>
  <sheetViews>
    <sheetView showGridLines="0" workbookViewId="0"/>
  </sheetViews>
  <sheetFormatPr defaultColWidth="9.42578125" defaultRowHeight="12.75"/>
  <cols>
    <col min="1" max="1" width="27.42578125" style="673" customWidth="1"/>
    <col min="2" max="2" width="10" style="673" customWidth="1"/>
    <col min="3" max="3" width="11.42578125" style="673" customWidth="1"/>
    <col min="4" max="4" width="10" style="673" customWidth="1"/>
    <col min="5" max="5" width="9.42578125" style="713" bestFit="1" customWidth="1"/>
    <col min="6" max="10" width="9.42578125" style="713" customWidth="1"/>
    <col min="11" max="14" width="9.42578125" style="673" customWidth="1"/>
    <col min="15" max="40" width="9.42578125" style="673"/>
    <col min="41" max="41" width="42.42578125" style="673" bestFit="1" customWidth="1"/>
    <col min="42" max="42" width="9.42578125" style="673"/>
    <col min="43" max="43" width="11.42578125" style="673" bestFit="1" customWidth="1"/>
    <col min="44" max="44" width="10.42578125" style="673" bestFit="1" customWidth="1"/>
    <col min="45" max="16384" width="9.42578125" style="673"/>
  </cols>
  <sheetData>
    <row r="1" spans="1:31">
      <c r="A1" s="417" t="s">
        <v>67</v>
      </c>
      <c r="B1" s="417"/>
      <c r="C1" s="231"/>
      <c r="D1" s="669">
        <v>2018</v>
      </c>
      <c r="E1" s="420"/>
      <c r="F1" s="420"/>
      <c r="G1" s="420"/>
      <c r="H1" s="800">
        <v>2019</v>
      </c>
      <c r="I1" s="800"/>
      <c r="J1" s="800"/>
      <c r="K1" s="800"/>
      <c r="L1" s="800">
        <v>2020</v>
      </c>
      <c r="M1" s="800"/>
      <c r="N1" s="669"/>
      <c r="O1" s="672"/>
      <c r="P1" s="757" t="str">
        <f>IF(Content!$E$1=1,P2,P3)</f>
        <v xml:space="preserve">Чисті залучення державного бюджету, млрд грн </v>
      </c>
      <c r="Q1" s="672"/>
      <c r="U1" s="672"/>
      <c r="V1" s="672"/>
      <c r="W1" s="672"/>
      <c r="X1" s="672"/>
      <c r="Y1" s="672"/>
      <c r="Z1" s="672"/>
      <c r="AA1" s="672"/>
      <c r="AB1" s="672"/>
      <c r="AC1" s="672"/>
      <c r="AD1" s="672"/>
      <c r="AE1" s="672"/>
    </row>
    <row r="2" spans="1:31">
      <c r="A2" s="417"/>
      <c r="B2" s="417"/>
      <c r="C2" s="231"/>
      <c r="D2" s="669" t="s">
        <v>821</v>
      </c>
      <c r="E2" s="420" t="s">
        <v>822</v>
      </c>
      <c r="F2" s="420" t="s">
        <v>823</v>
      </c>
      <c r="G2" s="420" t="s">
        <v>824</v>
      </c>
      <c r="H2" s="420" t="s">
        <v>821</v>
      </c>
      <c r="I2" s="420" t="s">
        <v>822</v>
      </c>
      <c r="J2" s="420" t="s">
        <v>823</v>
      </c>
      <c r="K2" s="669" t="s">
        <v>824</v>
      </c>
      <c r="L2" s="669" t="s">
        <v>821</v>
      </c>
      <c r="M2" s="669" t="s">
        <v>1582</v>
      </c>
      <c r="N2" s="669"/>
      <c r="O2" s="672"/>
      <c r="P2" s="421" t="s">
        <v>825</v>
      </c>
      <c r="Q2" s="672"/>
      <c r="R2" s="672"/>
      <c r="S2" s="672"/>
      <c r="T2" s="672"/>
      <c r="U2" s="672"/>
      <c r="V2" s="672"/>
      <c r="W2" s="672"/>
      <c r="X2" s="672"/>
      <c r="Y2" s="672"/>
      <c r="Z2" s="672"/>
      <c r="AA2" s="672"/>
      <c r="AB2" s="672"/>
      <c r="AC2" s="672"/>
      <c r="AD2" s="672"/>
      <c r="AE2" s="672"/>
    </row>
    <row r="3" spans="1:31">
      <c r="A3" s="757" t="str">
        <f>IF(Content!$E$1=1,B3,C3)</f>
        <v>Національна валюта</v>
      </c>
      <c r="B3" s="21" t="s">
        <v>826</v>
      </c>
      <c r="C3" s="418" t="s">
        <v>827</v>
      </c>
      <c r="D3" s="682">
        <v>6.08</v>
      </c>
      <c r="E3" s="682">
        <v>-8.15</v>
      </c>
      <c r="F3" s="682">
        <v>-5.03</v>
      </c>
      <c r="G3" s="682">
        <v>-4.5599999999999996</v>
      </c>
      <c r="H3" s="682">
        <v>17.72</v>
      </c>
      <c r="I3" s="682">
        <v>28.62</v>
      </c>
      <c r="J3" s="682">
        <v>39.5</v>
      </c>
      <c r="K3" s="682">
        <v>12.75</v>
      </c>
      <c r="L3" s="712">
        <v>-1.91</v>
      </c>
      <c r="M3" s="712">
        <v>45.19</v>
      </c>
      <c r="N3" s="712"/>
      <c r="O3" s="672"/>
      <c r="P3" s="422" t="s">
        <v>828</v>
      </c>
      <c r="Q3" s="693"/>
      <c r="R3" s="672"/>
      <c r="S3" s="672"/>
      <c r="T3" s="672"/>
      <c r="U3" s="672"/>
      <c r="V3" s="672"/>
      <c r="W3" s="672"/>
      <c r="X3" s="672"/>
      <c r="Y3" s="672"/>
      <c r="Z3" s="672"/>
      <c r="AA3" s="672"/>
      <c r="AB3" s="672"/>
      <c r="AC3" s="672"/>
      <c r="AD3" s="672"/>
      <c r="AE3" s="672"/>
    </row>
    <row r="4" spans="1:31">
      <c r="A4" s="757" t="str">
        <f>IF(Content!$E$1=1,B4,C4)</f>
        <v>Іноземна валюта (еквівалент у грн)</v>
      </c>
      <c r="B4" s="21" t="s">
        <v>829</v>
      </c>
      <c r="C4" s="418" t="s">
        <v>830</v>
      </c>
      <c r="D4" s="682">
        <v>-12.33</v>
      </c>
      <c r="E4" s="682">
        <v>-3.47</v>
      </c>
      <c r="F4" s="682">
        <v>11.42</v>
      </c>
      <c r="G4" s="682">
        <v>68.06</v>
      </c>
      <c r="H4" s="682">
        <v>3.29</v>
      </c>
      <c r="I4" s="682">
        <v>-13.47</v>
      </c>
      <c r="J4" s="682">
        <v>-11.68</v>
      </c>
      <c r="K4" s="682">
        <v>6.87</v>
      </c>
      <c r="L4" s="712">
        <v>39.43</v>
      </c>
      <c r="M4" s="712">
        <v>25.12</v>
      </c>
      <c r="N4" s="712"/>
      <c r="O4" s="672"/>
      <c r="P4" s="672"/>
      <c r="Q4" s="672"/>
      <c r="R4" s="693"/>
      <c r="S4" s="693"/>
      <c r="T4" s="693"/>
      <c r="U4" s="672"/>
      <c r="V4" s="672"/>
      <c r="W4" s="672"/>
      <c r="X4" s="672"/>
      <c r="Y4" s="672"/>
      <c r="Z4" s="672"/>
      <c r="AA4" s="672"/>
      <c r="AB4" s="672"/>
      <c r="AC4" s="672"/>
      <c r="AD4" s="672"/>
      <c r="AE4" s="672"/>
    </row>
    <row r="5" spans="1:31">
      <c r="L5" s="714"/>
      <c r="M5" s="714"/>
      <c r="N5" s="714"/>
      <c r="O5" s="672"/>
      <c r="P5" s="672"/>
      <c r="Q5" s="672"/>
      <c r="R5" s="672"/>
      <c r="S5" s="672"/>
      <c r="T5" s="672"/>
      <c r="U5" s="693"/>
      <c r="V5" s="693"/>
      <c r="W5" s="693"/>
      <c r="X5" s="672"/>
      <c r="Y5" s="672"/>
      <c r="Z5" s="672"/>
      <c r="AA5" s="672"/>
      <c r="AB5" s="672"/>
      <c r="AC5" s="672"/>
      <c r="AD5" s="672"/>
      <c r="AE5" s="672"/>
    </row>
    <row r="6" spans="1:31">
      <c r="D6" s="682"/>
      <c r="E6" s="682"/>
      <c r="F6" s="682"/>
      <c r="G6" s="682"/>
      <c r="H6" s="682"/>
      <c r="I6" s="682"/>
      <c r="J6" s="682"/>
      <c r="K6" s="682"/>
      <c r="L6" s="682"/>
      <c r="M6" s="682"/>
      <c r="N6" s="682"/>
      <c r="O6" s="672"/>
      <c r="P6" s="672"/>
      <c r="Q6" s="672"/>
      <c r="R6" s="672"/>
      <c r="S6" s="672"/>
      <c r="T6" s="672"/>
      <c r="U6" s="693"/>
      <c r="V6" s="693"/>
      <c r="W6" s="693"/>
      <c r="X6" s="672"/>
      <c r="Y6" s="672"/>
      <c r="Z6" s="672"/>
      <c r="AA6" s="672"/>
      <c r="AB6" s="672"/>
      <c r="AC6" s="672"/>
      <c r="AD6" s="672"/>
      <c r="AE6" s="672"/>
    </row>
    <row r="7" spans="1:31" ht="13.5" customHeight="1">
      <c r="D7" s="682"/>
      <c r="E7" s="682"/>
      <c r="F7" s="682"/>
      <c r="G7" s="682"/>
      <c r="H7" s="682"/>
      <c r="I7" s="682"/>
      <c r="J7" s="682"/>
      <c r="K7" s="682"/>
      <c r="L7" s="682"/>
      <c r="M7" s="682"/>
      <c r="N7" s="682"/>
      <c r="O7" s="672"/>
      <c r="P7" s="672"/>
      <c r="Q7" s="672"/>
      <c r="R7" s="672"/>
      <c r="S7" s="672"/>
      <c r="T7" s="672"/>
      <c r="U7" s="672"/>
      <c r="V7" s="672"/>
      <c r="W7" s="672"/>
      <c r="X7" s="672"/>
      <c r="Y7" s="672"/>
      <c r="Z7" s="672"/>
      <c r="AA7" s="672"/>
      <c r="AB7" s="672"/>
      <c r="AC7" s="672"/>
      <c r="AD7" s="672"/>
      <c r="AE7" s="672"/>
    </row>
    <row r="8" spans="1:31">
      <c r="K8" s="682"/>
      <c r="L8" s="682"/>
      <c r="M8" s="682"/>
      <c r="O8" s="681"/>
      <c r="P8" s="672"/>
      <c r="Q8" s="672"/>
      <c r="R8" s="672"/>
      <c r="S8" s="672"/>
      <c r="T8" s="672"/>
      <c r="U8" s="691"/>
      <c r="V8" s="672"/>
      <c r="W8" s="672"/>
      <c r="X8" s="672"/>
      <c r="Y8" s="672"/>
      <c r="Z8" s="672"/>
      <c r="AA8" s="672"/>
      <c r="AB8" s="672"/>
      <c r="AC8" s="672"/>
      <c r="AD8" s="672"/>
      <c r="AE8" s="672"/>
    </row>
    <row r="9" spans="1:31">
      <c r="A9" s="715"/>
      <c r="B9" s="715"/>
      <c r="C9" s="418"/>
      <c r="H9" s="716"/>
      <c r="I9" s="716"/>
      <c r="J9" s="716"/>
      <c r="K9" s="682"/>
      <c r="L9" s="682"/>
      <c r="M9" s="682"/>
      <c r="N9" s="681"/>
      <c r="O9" s="681"/>
      <c r="P9" s="672"/>
      <c r="Q9" s="672"/>
      <c r="R9" s="672"/>
      <c r="S9" s="672"/>
      <c r="T9" s="672"/>
      <c r="U9" s="672"/>
      <c r="V9" s="672"/>
      <c r="W9" s="672"/>
      <c r="X9" s="672"/>
      <c r="Y9" s="672"/>
      <c r="Z9" s="672"/>
      <c r="AA9" s="672"/>
      <c r="AB9" s="672"/>
      <c r="AC9" s="672"/>
      <c r="AD9" s="672"/>
      <c r="AE9" s="672"/>
    </row>
    <row r="10" spans="1:31">
      <c r="A10" s="689"/>
      <c r="B10" s="689"/>
      <c r="C10" s="418"/>
      <c r="H10" s="716"/>
      <c r="I10" s="716"/>
      <c r="J10" s="716"/>
      <c r="K10" s="681"/>
      <c r="L10" s="681"/>
      <c r="M10" s="681"/>
      <c r="N10" s="681"/>
      <c r="O10" s="681"/>
      <c r="P10" s="672"/>
      <c r="Q10" s="672"/>
      <c r="R10" s="672"/>
      <c r="S10" s="672"/>
      <c r="T10" s="672"/>
      <c r="U10" s="691"/>
      <c r="V10" s="672"/>
      <c r="W10" s="672"/>
      <c r="X10" s="672"/>
      <c r="Y10" s="672"/>
      <c r="Z10" s="672"/>
      <c r="AA10" s="672"/>
      <c r="AB10" s="672"/>
      <c r="AC10" s="672"/>
      <c r="AD10" s="672"/>
      <c r="AE10" s="672"/>
    </row>
    <row r="11" spans="1:31" ht="12.75" customHeight="1">
      <c r="A11" s="689"/>
      <c r="B11" s="689"/>
      <c r="C11" s="690"/>
      <c r="H11" s="716"/>
      <c r="I11" s="716"/>
      <c r="J11" s="716"/>
      <c r="K11" s="681"/>
      <c r="L11" s="681"/>
      <c r="M11" s="681"/>
      <c r="N11" s="681"/>
      <c r="O11" s="681"/>
      <c r="P11" s="672"/>
      <c r="Q11" s="672"/>
      <c r="R11" s="672"/>
      <c r="S11" s="672"/>
      <c r="T11" s="672"/>
      <c r="U11" s="672"/>
      <c r="V11" s="672"/>
      <c r="W11" s="672"/>
      <c r="X11" s="672"/>
      <c r="Y11" s="672"/>
      <c r="Z11" s="672"/>
      <c r="AA11" s="672"/>
      <c r="AB11" s="672"/>
      <c r="AC11" s="672"/>
      <c r="AD11" s="672"/>
      <c r="AE11" s="672"/>
    </row>
    <row r="12" spans="1:31" ht="12.75" customHeight="1">
      <c r="A12" s="689"/>
      <c r="B12" s="689"/>
      <c r="C12" s="690"/>
      <c r="H12" s="716"/>
      <c r="I12" s="716"/>
      <c r="J12" s="716"/>
      <c r="K12" s="681"/>
      <c r="L12" s="681"/>
      <c r="M12" s="681"/>
      <c r="N12" s="681"/>
      <c r="O12" s="681"/>
      <c r="P12" s="672"/>
      <c r="Q12" s="672"/>
      <c r="R12" s="672"/>
      <c r="S12" s="672"/>
      <c r="T12" s="672"/>
      <c r="U12" s="672"/>
      <c r="V12" s="672"/>
      <c r="W12" s="672"/>
      <c r="X12" s="672"/>
      <c r="Y12" s="672"/>
      <c r="Z12" s="672"/>
      <c r="AA12" s="672"/>
      <c r="AB12" s="672"/>
      <c r="AC12" s="672"/>
      <c r="AD12" s="672"/>
      <c r="AE12" s="672"/>
    </row>
    <row r="13" spans="1:31" ht="12.75" customHeight="1">
      <c r="A13" s="689"/>
      <c r="B13" s="689"/>
      <c r="C13" s="690"/>
      <c r="H13" s="716"/>
      <c r="I13" s="716"/>
      <c r="J13" s="716"/>
      <c r="K13" s="681"/>
      <c r="L13" s="681"/>
      <c r="M13" s="681"/>
      <c r="N13" s="681"/>
      <c r="O13" s="681"/>
      <c r="P13" s="672"/>
      <c r="Q13" s="672"/>
      <c r="R13" s="672"/>
      <c r="S13" s="672"/>
      <c r="T13" s="672"/>
      <c r="U13" s="672"/>
      <c r="V13" s="672"/>
      <c r="W13" s="672"/>
      <c r="X13" s="672"/>
      <c r="Y13" s="672"/>
      <c r="Z13" s="672"/>
      <c r="AA13" s="672"/>
      <c r="AB13" s="672"/>
      <c r="AC13" s="672"/>
      <c r="AD13" s="672"/>
      <c r="AE13" s="672"/>
    </row>
    <row r="14" spans="1:31" ht="12.75" customHeight="1">
      <c r="A14" s="689"/>
      <c r="B14" s="689"/>
      <c r="C14" s="690"/>
      <c r="H14" s="716"/>
      <c r="I14" s="716"/>
      <c r="J14" s="716"/>
      <c r="K14" s="681"/>
      <c r="L14" s="681"/>
      <c r="M14" s="681"/>
      <c r="N14" s="681"/>
      <c r="O14" s="681"/>
      <c r="P14" s="672"/>
      <c r="Q14" s="672"/>
      <c r="R14" s="672"/>
      <c r="S14" s="672"/>
      <c r="T14" s="672"/>
      <c r="U14" s="672"/>
      <c r="V14" s="672"/>
      <c r="W14" s="672"/>
      <c r="X14" s="672"/>
      <c r="Y14" s="672"/>
      <c r="Z14" s="672"/>
      <c r="AA14" s="672"/>
      <c r="AB14" s="672"/>
      <c r="AC14" s="672"/>
      <c r="AD14" s="672"/>
      <c r="AE14" s="672"/>
    </row>
    <row r="15" spans="1:31" ht="12.75" customHeight="1">
      <c r="A15" s="692"/>
      <c r="B15" s="692"/>
      <c r="C15" s="690"/>
      <c r="H15" s="716"/>
      <c r="I15" s="716"/>
      <c r="J15" s="716"/>
      <c r="K15" s="681"/>
      <c r="L15" s="681"/>
      <c r="M15" s="681"/>
      <c r="N15" s="681"/>
      <c r="O15" s="681"/>
      <c r="P15" s="672"/>
      <c r="Q15" s="672"/>
      <c r="R15" s="672"/>
      <c r="S15" s="672"/>
      <c r="T15" s="672"/>
      <c r="U15" s="672"/>
      <c r="V15" s="672"/>
      <c r="W15" s="672"/>
      <c r="X15" s="672"/>
      <c r="Y15" s="672"/>
      <c r="Z15" s="672"/>
      <c r="AA15" s="672"/>
      <c r="AB15" s="672"/>
      <c r="AC15" s="672"/>
      <c r="AD15" s="672"/>
      <c r="AE15" s="672"/>
    </row>
    <row r="16" spans="1:31">
      <c r="A16" s="672"/>
      <c r="B16" s="672"/>
      <c r="C16" s="672"/>
      <c r="H16" s="716"/>
      <c r="I16" s="716"/>
      <c r="J16" s="716"/>
      <c r="K16" s="681"/>
      <c r="L16" s="681"/>
      <c r="M16" s="681"/>
      <c r="N16" s="681"/>
      <c r="O16" s="681"/>
      <c r="Y16" s="672"/>
      <c r="Z16" s="672"/>
      <c r="AA16" s="672"/>
      <c r="AB16" s="672"/>
      <c r="AC16" s="672"/>
      <c r="AD16" s="672"/>
      <c r="AE16" s="672"/>
    </row>
    <row r="17" spans="1:33">
      <c r="A17" s="672"/>
      <c r="B17" s="672"/>
      <c r="C17" s="672"/>
      <c r="H17" s="716"/>
      <c r="I17" s="716"/>
      <c r="J17" s="716"/>
      <c r="K17" s="681"/>
      <c r="L17" s="681"/>
      <c r="M17" s="681"/>
      <c r="N17" s="681"/>
      <c r="O17" s="672"/>
      <c r="P17" s="423"/>
      <c r="Q17" s="694"/>
      <c r="R17" s="694"/>
      <c r="S17" s="694"/>
      <c r="T17" s="694"/>
      <c r="U17" s="694"/>
      <c r="V17" s="694"/>
      <c r="W17" s="694"/>
      <c r="Y17" s="672"/>
      <c r="Z17" s="672"/>
      <c r="AA17" s="672"/>
      <c r="AB17" s="672"/>
      <c r="AC17" s="672"/>
      <c r="AD17" s="672"/>
      <c r="AE17" s="672"/>
    </row>
    <row r="18" spans="1:33">
      <c r="A18" s="672"/>
      <c r="B18" s="672"/>
      <c r="C18" s="672"/>
      <c r="D18" s="681"/>
      <c r="E18" s="716"/>
      <c r="F18" s="716"/>
      <c r="G18" s="716"/>
      <c r="H18" s="716"/>
      <c r="I18" s="716"/>
      <c r="J18" s="716"/>
      <c r="K18" s="681"/>
      <c r="L18" s="681"/>
      <c r="M18" s="681"/>
      <c r="N18" s="681"/>
      <c r="P18" s="694"/>
      <c r="Q18" s="694"/>
      <c r="R18" s="694"/>
      <c r="S18" s="694"/>
      <c r="T18" s="694"/>
      <c r="U18" s="694"/>
      <c r="V18" s="694"/>
      <c r="W18" s="694"/>
      <c r="Y18" s="694"/>
      <c r="Z18" s="694"/>
      <c r="AA18" s="694"/>
      <c r="AB18" s="697"/>
      <c r="AC18" s="697"/>
      <c r="AD18" s="697"/>
      <c r="AE18" s="672"/>
      <c r="AF18" s="672"/>
      <c r="AG18" s="672"/>
    </row>
    <row r="19" spans="1:33">
      <c r="A19" s="672"/>
      <c r="B19" s="672"/>
      <c r="C19" s="672"/>
      <c r="D19" s="681"/>
      <c r="E19" s="716"/>
      <c r="F19" s="716"/>
      <c r="G19" s="716"/>
      <c r="H19" s="716"/>
      <c r="I19" s="716"/>
      <c r="J19" s="716"/>
      <c r="K19" s="681"/>
      <c r="L19" s="681"/>
      <c r="M19" s="681"/>
      <c r="N19" s="681"/>
      <c r="O19" s="672"/>
      <c r="P19" s="404"/>
      <c r="Q19" s="694"/>
      <c r="R19" s="694"/>
      <c r="S19" s="694"/>
      <c r="T19" s="694"/>
      <c r="U19" s="694"/>
      <c r="V19" s="694"/>
      <c r="W19" s="694"/>
      <c r="Y19" s="694"/>
      <c r="Z19" s="694"/>
      <c r="AA19" s="694"/>
      <c r="AB19" s="697"/>
      <c r="AC19" s="697"/>
      <c r="AD19" s="697"/>
      <c r="AE19" s="672"/>
      <c r="AF19" s="672"/>
      <c r="AG19" s="672"/>
    </row>
    <row r="20" spans="1:33">
      <c r="A20" s="672"/>
      <c r="B20" s="672"/>
      <c r="C20" s="672"/>
      <c r="D20" s="681"/>
      <c r="E20" s="716"/>
      <c r="F20" s="716"/>
      <c r="G20" s="716"/>
      <c r="H20" s="716"/>
      <c r="I20" s="716"/>
      <c r="J20" s="716"/>
      <c r="K20" s="681"/>
      <c r="L20" s="681"/>
      <c r="M20" s="681"/>
      <c r="N20" s="681"/>
      <c r="O20" s="672"/>
      <c r="P20" s="404"/>
      <c r="Q20" s="694"/>
      <c r="R20" s="694"/>
      <c r="S20" s="694"/>
      <c r="T20" s="694"/>
      <c r="U20" s="694"/>
      <c r="V20" s="694"/>
      <c r="W20" s="694"/>
      <c r="Y20" s="694"/>
      <c r="Z20" s="694"/>
      <c r="AA20" s="694"/>
      <c r="AB20" s="697"/>
      <c r="AC20" s="697"/>
      <c r="AD20" s="697"/>
      <c r="AE20" s="672"/>
      <c r="AF20" s="672"/>
      <c r="AG20" s="672"/>
    </row>
    <row r="21" spans="1:33">
      <c r="A21" s="672"/>
      <c r="B21" s="672"/>
      <c r="C21" s="672"/>
      <c r="D21" s="681"/>
      <c r="E21" s="716"/>
      <c r="F21" s="716"/>
      <c r="G21" s="716"/>
      <c r="H21" s="716"/>
      <c r="I21" s="716"/>
      <c r="J21" s="716"/>
      <c r="K21" s="681"/>
      <c r="L21" s="681"/>
      <c r="M21" s="681"/>
      <c r="N21" s="681"/>
      <c r="O21" s="697"/>
      <c r="P21" s="757" t="str">
        <f>IF(Content!$E$1=1,P22,P23)</f>
        <v>Джерело: ДКСУ, розрахунки НБУ.</v>
      </c>
      <c r="Q21" s="686"/>
      <c r="R21" s="686"/>
      <c r="S21" s="686"/>
      <c r="T21" s="686"/>
      <c r="U21" s="686"/>
      <c r="V21" s="694"/>
      <c r="W21" s="694"/>
      <c r="X21" s="686"/>
      <c r="Y21" s="686"/>
      <c r="Z21" s="694"/>
      <c r="AA21" s="694"/>
      <c r="AB21" s="697"/>
      <c r="AC21" s="697"/>
      <c r="AD21" s="697"/>
      <c r="AE21" s="672"/>
      <c r="AF21" s="672"/>
      <c r="AG21" s="672"/>
    </row>
    <row r="22" spans="1:33">
      <c r="A22" s="672"/>
      <c r="B22" s="672"/>
      <c r="C22" s="672"/>
      <c r="D22" s="681"/>
      <c r="E22" s="716"/>
      <c r="F22" s="716"/>
      <c r="G22" s="716"/>
      <c r="H22" s="716"/>
      <c r="I22" s="716"/>
      <c r="J22" s="716"/>
      <c r="K22" s="681"/>
      <c r="L22" s="681"/>
      <c r="M22" s="681"/>
      <c r="N22" s="681"/>
      <c r="O22" s="686"/>
      <c r="P22" s="415" t="s">
        <v>168</v>
      </c>
      <c r="Q22" s="686"/>
      <c r="R22" s="686"/>
      <c r="S22" s="686"/>
      <c r="T22" s="686"/>
      <c r="U22" s="686"/>
      <c r="V22" s="694"/>
      <c r="W22" s="694"/>
      <c r="X22" s="686"/>
      <c r="Y22" s="686"/>
      <c r="Z22" s="694"/>
      <c r="AA22" s="694"/>
      <c r="AB22" s="697"/>
      <c r="AC22" s="697"/>
      <c r="AD22" s="697"/>
      <c r="AE22" s="672"/>
      <c r="AF22" s="672"/>
      <c r="AG22" s="672"/>
    </row>
    <row r="23" spans="1:33">
      <c r="A23" s="672"/>
      <c r="B23" s="672"/>
      <c r="C23" s="672"/>
      <c r="D23" s="681"/>
      <c r="E23" s="716"/>
      <c r="F23" s="716"/>
      <c r="G23" s="716"/>
      <c r="H23" s="716"/>
      <c r="I23" s="716"/>
      <c r="J23" s="716"/>
      <c r="K23" s="681"/>
      <c r="L23" s="681"/>
      <c r="M23" s="681"/>
      <c r="N23" s="681"/>
      <c r="O23" s="686"/>
      <c r="P23" s="419" t="s">
        <v>169</v>
      </c>
      <c r="Q23" s="686"/>
      <c r="R23" s="686"/>
      <c r="S23" s="686"/>
      <c r="T23" s="686"/>
      <c r="U23" s="686"/>
      <c r="V23" s="694"/>
      <c r="W23" s="694"/>
      <c r="X23" s="686"/>
      <c r="Y23" s="686"/>
      <c r="Z23" s="694"/>
      <c r="AA23" s="694"/>
      <c r="AB23" s="697"/>
      <c r="AC23" s="697"/>
      <c r="AD23" s="697"/>
      <c r="AE23" s="672"/>
      <c r="AF23" s="672"/>
      <c r="AG23" s="672"/>
    </row>
    <row r="24" spans="1:33">
      <c r="A24" s="672"/>
      <c r="B24" s="672"/>
      <c r="C24" s="672"/>
      <c r="D24" s="681"/>
      <c r="E24" s="716"/>
      <c r="F24" s="716"/>
      <c r="G24" s="717"/>
      <c r="H24" s="717"/>
      <c r="I24" s="717"/>
      <c r="J24" s="717"/>
      <c r="K24" s="672"/>
      <c r="L24" s="672"/>
      <c r="M24" s="672"/>
      <c r="N24" s="672"/>
      <c r="O24" s="686"/>
      <c r="P24" s="404"/>
      <c r="Q24" s="28"/>
      <c r="R24" s="28"/>
      <c r="S24" s="28"/>
      <c r="T24" s="28"/>
      <c r="U24" s="28"/>
      <c r="V24" s="409"/>
      <c r="W24" s="409"/>
      <c r="X24" s="686"/>
      <c r="Y24" s="686"/>
      <c r="Z24" s="694"/>
      <c r="AA24" s="694"/>
      <c r="AB24" s="697"/>
      <c r="AC24" s="697"/>
      <c r="AD24" s="697"/>
      <c r="AE24" s="672"/>
      <c r="AF24" s="672"/>
      <c r="AG24" s="672"/>
    </row>
    <row r="25" spans="1:33">
      <c r="A25" s="672"/>
      <c r="B25" s="672"/>
      <c r="C25" s="672"/>
      <c r="D25" s="681"/>
      <c r="E25" s="716"/>
      <c r="F25" s="716"/>
      <c r="G25" s="717"/>
      <c r="H25" s="717"/>
      <c r="I25" s="717"/>
      <c r="J25" s="717"/>
      <c r="K25" s="672"/>
      <c r="L25" s="672"/>
      <c r="M25" s="672"/>
      <c r="N25" s="672"/>
      <c r="O25" s="686"/>
      <c r="P25" s="154"/>
      <c r="Q25" s="28"/>
      <c r="R25" s="28"/>
      <c r="S25" s="28"/>
      <c r="T25" s="28"/>
      <c r="U25" s="28"/>
      <c r="V25" s="409"/>
      <c r="W25" s="409"/>
      <c r="X25" s="686"/>
      <c r="Y25" s="686"/>
      <c r="Z25" s="694"/>
      <c r="AA25" s="694"/>
      <c r="AB25" s="697"/>
      <c r="AC25" s="697"/>
      <c r="AD25" s="697"/>
      <c r="AE25" s="672"/>
      <c r="AF25" s="672"/>
      <c r="AG25" s="672"/>
    </row>
    <row r="26" spans="1:33">
      <c r="A26" s="672"/>
      <c r="B26" s="672"/>
      <c r="C26" s="672"/>
      <c r="D26" s="681"/>
      <c r="E26" s="716"/>
      <c r="F26" s="716"/>
      <c r="G26" s="717"/>
      <c r="H26" s="717"/>
      <c r="I26" s="717"/>
      <c r="J26" s="717"/>
      <c r="K26" s="672"/>
      <c r="L26" s="672"/>
      <c r="M26" s="672"/>
      <c r="N26" s="672"/>
      <c r="O26" s="686"/>
      <c r="P26" s="773"/>
      <c r="Q26" s="28"/>
      <c r="R26" s="28"/>
      <c r="S26" s="28"/>
      <c r="T26" s="28"/>
      <c r="U26" s="28"/>
      <c r="V26" s="409"/>
      <c r="W26" s="409"/>
      <c r="X26" s="686"/>
      <c r="Y26" s="686"/>
      <c r="Z26" s="694"/>
      <c r="AA26" s="694"/>
      <c r="AB26" s="697"/>
      <c r="AC26" s="697"/>
      <c r="AD26" s="697"/>
      <c r="AE26" s="672"/>
      <c r="AF26" s="672"/>
      <c r="AG26" s="672"/>
    </row>
    <row r="27" spans="1:33">
      <c r="A27" s="672"/>
      <c r="B27" s="672"/>
      <c r="C27" s="690"/>
      <c r="D27" s="681"/>
      <c r="E27" s="716"/>
      <c r="F27" s="716"/>
      <c r="G27" s="717"/>
      <c r="H27" s="717"/>
      <c r="I27" s="717"/>
      <c r="J27" s="717"/>
      <c r="K27" s="672"/>
      <c r="L27" s="672"/>
      <c r="M27" s="672"/>
      <c r="N27" s="672"/>
      <c r="O27" s="686"/>
      <c r="P27" s="698"/>
      <c r="Q27" s="28"/>
      <c r="R27" s="28"/>
      <c r="S27" s="28"/>
      <c r="T27" s="28"/>
      <c r="U27" s="28"/>
      <c r="V27" s="409"/>
      <c r="W27" s="409"/>
      <c r="X27" s="686"/>
      <c r="Y27" s="686"/>
      <c r="Z27" s="694"/>
      <c r="AA27" s="694"/>
      <c r="AB27" s="697"/>
      <c r="AC27" s="697"/>
      <c r="AD27" s="697"/>
      <c r="AE27" s="672"/>
      <c r="AF27" s="672"/>
      <c r="AG27" s="672"/>
    </row>
    <row r="28" spans="1:33">
      <c r="Q28" s="697"/>
      <c r="R28" s="697"/>
      <c r="S28" s="697"/>
      <c r="T28" s="697"/>
      <c r="U28" s="697"/>
      <c r="V28" s="697"/>
      <c r="W28" s="697"/>
      <c r="X28" s="697"/>
      <c r="Y28" s="697"/>
    </row>
    <row r="29" spans="1:33">
      <c r="Q29" s="697"/>
      <c r="R29" s="697"/>
      <c r="S29" s="697"/>
      <c r="T29" s="697"/>
      <c r="U29" s="697"/>
      <c r="V29" s="697"/>
      <c r="W29" s="697"/>
      <c r="X29" s="697"/>
      <c r="Y29" s="697"/>
    </row>
    <row r="30" spans="1:33">
      <c r="Q30" s="697"/>
      <c r="R30" s="697"/>
      <c r="S30" s="697"/>
      <c r="T30" s="697"/>
      <c r="U30" s="697"/>
      <c r="V30" s="697"/>
      <c r="W30" s="697"/>
      <c r="X30" s="697"/>
      <c r="Y30" s="697"/>
    </row>
    <row r="31" spans="1:33">
      <c r="P31" s="697"/>
      <c r="Q31" s="697"/>
      <c r="R31" s="697"/>
      <c r="S31" s="697"/>
      <c r="T31" s="697"/>
      <c r="U31" s="697"/>
      <c r="V31" s="697"/>
      <c r="W31" s="697"/>
      <c r="X31" s="697"/>
      <c r="Y31" s="697"/>
    </row>
    <row r="32" spans="1:33">
      <c r="P32" s="697"/>
      <c r="Q32" s="697"/>
      <c r="R32" s="697"/>
      <c r="S32" s="697"/>
      <c r="T32" s="697"/>
      <c r="U32" s="697"/>
      <c r="V32" s="697"/>
      <c r="W32" s="697"/>
      <c r="X32" s="697"/>
      <c r="Y32" s="697"/>
    </row>
    <row r="33" spans="16:25">
      <c r="P33" s="697"/>
      <c r="Q33" s="697"/>
      <c r="R33" s="697"/>
      <c r="S33" s="697"/>
      <c r="T33" s="697"/>
      <c r="U33" s="697"/>
      <c r="V33" s="697"/>
      <c r="W33" s="697"/>
      <c r="X33" s="697"/>
      <c r="Y33" s="697"/>
    </row>
    <row r="34" spans="16:25">
      <c r="P34" s="697"/>
      <c r="Q34" s="697"/>
      <c r="R34" s="697"/>
      <c r="S34" s="697"/>
      <c r="T34" s="697"/>
      <c r="U34" s="697"/>
      <c r="V34" s="697"/>
      <c r="W34" s="697"/>
      <c r="X34" s="697"/>
      <c r="Y34" s="697"/>
    </row>
    <row r="35" spans="16:25">
      <c r="P35" s="697"/>
      <c r="Q35" s="697"/>
      <c r="R35" s="697"/>
      <c r="S35" s="697"/>
      <c r="T35" s="697"/>
      <c r="U35" s="697"/>
      <c r="V35" s="697"/>
      <c r="W35" s="697"/>
      <c r="X35" s="697"/>
      <c r="Y35" s="697"/>
    </row>
    <row r="36" spans="16:25">
      <c r="P36" s="697"/>
      <c r="Q36" s="697"/>
      <c r="R36" s="697"/>
      <c r="S36" s="697"/>
      <c r="T36" s="697"/>
      <c r="U36" s="697"/>
      <c r="V36" s="697"/>
      <c r="W36" s="697"/>
      <c r="X36" s="697"/>
      <c r="Y36" s="697"/>
    </row>
    <row r="37" spans="16:25">
      <c r="P37" s="697"/>
      <c r="Q37" s="697"/>
      <c r="R37" s="697"/>
      <c r="S37" s="697"/>
      <c r="T37" s="697"/>
      <c r="U37" s="697"/>
      <c r="V37" s="697"/>
      <c r="W37" s="697"/>
      <c r="X37" s="697"/>
      <c r="Y37" s="697"/>
    </row>
    <row r="38" spans="16:25">
      <c r="P38" s="697"/>
      <c r="Q38" s="697"/>
      <c r="R38" s="697"/>
      <c r="S38" s="697"/>
      <c r="T38" s="697"/>
      <c r="U38" s="697"/>
      <c r="V38" s="697"/>
      <c r="W38" s="697"/>
      <c r="X38" s="697"/>
      <c r="Y38" s="697"/>
    </row>
    <row r="39" spans="16:25">
      <c r="P39" s="697"/>
      <c r="Q39" s="697"/>
      <c r="R39" s="697"/>
      <c r="S39" s="697"/>
      <c r="T39" s="697"/>
      <c r="U39" s="697"/>
      <c r="V39" s="697"/>
      <c r="W39" s="697"/>
      <c r="X39" s="697"/>
      <c r="Y39" s="697"/>
    </row>
    <row r="40" spans="16:25">
      <c r="P40" s="697"/>
      <c r="Q40" s="697"/>
      <c r="R40" s="697"/>
      <c r="S40" s="697"/>
      <c r="T40" s="697"/>
      <c r="U40" s="697"/>
      <c r="V40" s="697"/>
      <c r="W40" s="697"/>
      <c r="X40" s="697"/>
      <c r="Y40" s="697"/>
    </row>
  </sheetData>
  <mergeCells count="2">
    <mergeCell ref="H1:K1"/>
    <mergeCell ref="L1:M1"/>
  </mergeCells>
  <hyperlinks>
    <hyperlink ref="A1" location="Content!A1" display="&lt;&lt;"/>
  </hyperlinks>
  <pageMargins left="0.7" right="0.7" top="0.75" bottom="0.75" header="0.3" footer="0.3"/>
  <pageSetup paperSize="9" orientation="portrait" horizontalDpi="429496729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49"/>
  <sheetViews>
    <sheetView showGridLines="0" workbookViewId="0"/>
  </sheetViews>
  <sheetFormatPr defaultColWidth="9.42578125" defaultRowHeight="12.75"/>
  <cols>
    <col min="1" max="1" width="9.42578125" style="719"/>
    <col min="2" max="2" width="9.42578125" style="719" bestFit="1" customWidth="1"/>
    <col min="3" max="5" width="9.42578125" style="719"/>
    <col min="6" max="6" width="9.42578125" style="718"/>
    <col min="7" max="16384" width="9.42578125" style="719"/>
  </cols>
  <sheetData>
    <row r="1" spans="1:28" ht="13.5" customHeight="1">
      <c r="A1" s="411" t="s">
        <v>67</v>
      </c>
      <c r="B1" s="757" t="str">
        <f>IF(Content!$E$1=1,B2,B3)</f>
        <v>Борг, усього</v>
      </c>
      <c r="C1" s="757" t="str">
        <f>IF(Content!$E$1=1,C2,C3)</f>
        <v>Національна валюта</v>
      </c>
      <c r="D1" s="757" t="str">
        <f>IF(Content!$E$1=1,D2,D3)</f>
        <v>Іноземна валюта (еквівалент у грн)</v>
      </c>
      <c r="E1" s="757" t="str">
        <f>IF(Content!$E$1=1,E2,E3)</f>
        <v>% ВВП (п ш.)</v>
      </c>
      <c r="H1" s="757" t="str">
        <f>IF(Content!$E$1=1,H2,H3)</f>
        <v xml:space="preserve">Державний та гарантований державою борг (у розрізі валют погашення*), млрд грн та % ВВП**     </v>
      </c>
    </row>
    <row r="2" spans="1:28" ht="13.5" hidden="1" customHeight="1">
      <c r="A2" s="411"/>
      <c r="B2" s="719" t="s">
        <v>831</v>
      </c>
      <c r="C2" s="719" t="s">
        <v>826</v>
      </c>
      <c r="D2" s="719" t="s">
        <v>829</v>
      </c>
      <c r="E2" s="719" t="s">
        <v>832</v>
      </c>
      <c r="H2" s="424" t="s">
        <v>833</v>
      </c>
    </row>
    <row r="3" spans="1:28" ht="13.5" hidden="1" customHeight="1">
      <c r="B3" s="719" t="s">
        <v>834</v>
      </c>
      <c r="C3" s="418" t="s">
        <v>827</v>
      </c>
      <c r="D3" s="418" t="s">
        <v>830</v>
      </c>
      <c r="E3" s="719" t="s">
        <v>835</v>
      </c>
      <c r="G3" s="720"/>
      <c r="H3" s="719" t="s">
        <v>836</v>
      </c>
      <c r="I3" s="720"/>
      <c r="J3" s="720"/>
      <c r="K3" s="720"/>
      <c r="L3" s="720"/>
      <c r="M3" s="720"/>
      <c r="N3" s="720"/>
      <c r="O3" s="720"/>
      <c r="P3" s="720"/>
      <c r="Q3" s="720"/>
      <c r="R3" s="720"/>
      <c r="S3" s="720"/>
      <c r="T3" s="720"/>
      <c r="U3" s="720"/>
      <c r="W3" s="720"/>
    </row>
    <row r="4" spans="1:28" ht="13.5" customHeight="1">
      <c r="A4" s="719" t="s">
        <v>837</v>
      </c>
      <c r="B4" s="721">
        <v>1524.37</v>
      </c>
      <c r="C4" s="721">
        <v>442.96</v>
      </c>
      <c r="D4" s="721">
        <v>1081.4100000000001</v>
      </c>
      <c r="E4" s="721">
        <v>92.61</v>
      </c>
      <c r="G4" s="722"/>
      <c r="H4" s="720"/>
      <c r="I4" s="720"/>
      <c r="J4" s="720"/>
      <c r="K4" s="720"/>
      <c r="L4" s="720"/>
      <c r="M4" s="720"/>
      <c r="N4" s="720"/>
      <c r="O4" s="720"/>
      <c r="P4" s="720"/>
      <c r="Q4" s="720"/>
      <c r="R4" s="720"/>
      <c r="S4" s="720"/>
      <c r="T4" s="720"/>
      <c r="V4" s="720"/>
    </row>
    <row r="5" spans="1:28">
      <c r="A5" s="719" t="s">
        <v>838</v>
      </c>
      <c r="B5" s="721">
        <v>1438.22</v>
      </c>
      <c r="C5" s="721">
        <v>460.16</v>
      </c>
      <c r="D5" s="721">
        <v>978.06</v>
      </c>
      <c r="E5" s="721">
        <v>83.6</v>
      </c>
      <c r="F5" s="723" t="s">
        <v>838</v>
      </c>
      <c r="G5" s="722"/>
      <c r="H5" s="720"/>
      <c r="I5" s="720"/>
      <c r="J5" s="720"/>
      <c r="K5" s="720"/>
      <c r="L5" s="720"/>
      <c r="M5" s="720"/>
      <c r="N5" s="720"/>
      <c r="O5" s="724"/>
      <c r="P5" s="720"/>
      <c r="Q5" s="720"/>
      <c r="R5" s="720"/>
      <c r="S5" s="720"/>
      <c r="T5" s="720"/>
      <c r="U5" s="720"/>
      <c r="V5" s="720"/>
      <c r="W5" s="720"/>
    </row>
    <row r="6" spans="1:28">
      <c r="A6" s="719" t="s">
        <v>839</v>
      </c>
      <c r="B6" s="721">
        <v>1521.45</v>
      </c>
      <c r="C6" s="721">
        <v>464.5</v>
      </c>
      <c r="D6" s="721">
        <v>1056.95</v>
      </c>
      <c r="E6" s="721">
        <v>82.38</v>
      </c>
      <c r="F6" s="723"/>
      <c r="G6" s="722"/>
      <c r="H6" s="722"/>
      <c r="I6" s="722"/>
      <c r="J6" s="722"/>
      <c r="K6" s="722"/>
      <c r="L6" s="725"/>
      <c r="M6" s="725"/>
      <c r="N6" s="725"/>
      <c r="O6" s="722"/>
      <c r="P6" s="722"/>
      <c r="Q6" s="722"/>
      <c r="R6" s="722"/>
      <c r="S6" s="722"/>
      <c r="T6" s="722"/>
      <c r="U6" s="722"/>
      <c r="V6" s="722"/>
      <c r="W6" s="722"/>
      <c r="AB6" s="726"/>
    </row>
    <row r="7" spans="1:28">
      <c r="A7" s="719" t="s">
        <v>16</v>
      </c>
      <c r="B7" s="721">
        <v>1572.18</v>
      </c>
      <c r="C7" s="721">
        <v>468.38</v>
      </c>
      <c r="D7" s="721">
        <v>1103.8</v>
      </c>
      <c r="E7" s="721">
        <v>79.06</v>
      </c>
      <c r="F7" s="723" t="s">
        <v>16</v>
      </c>
      <c r="G7" s="722"/>
      <c r="H7" s="722"/>
      <c r="I7" s="722"/>
      <c r="J7" s="722"/>
      <c r="K7" s="722"/>
      <c r="L7" s="722"/>
      <c r="M7" s="722"/>
      <c r="N7" s="722"/>
      <c r="O7" s="722"/>
      <c r="P7" s="725"/>
      <c r="Q7" s="725"/>
      <c r="R7" s="725"/>
      <c r="S7" s="725"/>
      <c r="T7" s="725"/>
      <c r="U7" s="722"/>
      <c r="V7" s="722"/>
      <c r="AB7" s="726"/>
    </row>
    <row r="8" spans="1:28">
      <c r="A8" s="719" t="s">
        <v>87</v>
      </c>
      <c r="B8" s="722">
        <v>1710.39</v>
      </c>
      <c r="C8" s="722">
        <v>479.94</v>
      </c>
      <c r="D8" s="722">
        <v>1230.44</v>
      </c>
      <c r="E8" s="721">
        <v>82.71</v>
      </c>
      <c r="F8" s="723"/>
      <c r="G8" s="722"/>
      <c r="H8" s="722"/>
      <c r="I8" s="722"/>
      <c r="J8" s="722"/>
      <c r="K8" s="722"/>
      <c r="L8" s="722"/>
      <c r="M8" s="722"/>
      <c r="N8" s="722"/>
      <c r="O8" s="722"/>
      <c r="P8" s="725"/>
      <c r="Q8" s="725"/>
      <c r="R8" s="725"/>
      <c r="S8" s="725"/>
      <c r="T8" s="725"/>
      <c r="U8" s="722"/>
      <c r="V8" s="722"/>
      <c r="AB8" s="726"/>
    </row>
    <row r="9" spans="1:28">
      <c r="A9" s="719" t="s">
        <v>109</v>
      </c>
      <c r="B9" s="722">
        <v>1668.29</v>
      </c>
      <c r="C9" s="722">
        <v>483.36</v>
      </c>
      <c r="D9" s="722">
        <v>1184.94</v>
      </c>
      <c r="E9" s="721">
        <v>77.709999999999994</v>
      </c>
      <c r="F9" s="723" t="s">
        <v>109</v>
      </c>
      <c r="G9" s="722"/>
      <c r="H9" s="722"/>
      <c r="I9" s="722"/>
      <c r="J9" s="722"/>
      <c r="K9" s="722"/>
      <c r="L9" s="722"/>
      <c r="M9" s="722"/>
      <c r="N9" s="722"/>
      <c r="O9" s="722"/>
      <c r="P9" s="722"/>
      <c r="Q9" s="722"/>
      <c r="R9" s="722"/>
      <c r="S9" s="722"/>
      <c r="T9" s="722"/>
      <c r="U9" s="722"/>
      <c r="V9" s="722"/>
      <c r="W9" s="722"/>
    </row>
    <row r="10" spans="1:28">
      <c r="A10" s="719" t="s">
        <v>840</v>
      </c>
      <c r="B10" s="722">
        <v>1778.03</v>
      </c>
      <c r="C10" s="722">
        <v>482.28</v>
      </c>
      <c r="D10" s="722">
        <v>1295.75</v>
      </c>
      <c r="E10" s="721">
        <v>78.98</v>
      </c>
      <c r="F10" s="723"/>
      <c r="G10" s="722"/>
      <c r="H10" s="722"/>
      <c r="I10" s="722"/>
      <c r="J10" s="722"/>
      <c r="K10" s="722"/>
      <c r="L10" s="722"/>
      <c r="M10" s="722"/>
      <c r="N10" s="722"/>
      <c r="O10" s="722"/>
      <c r="P10" s="722"/>
      <c r="Q10" s="722"/>
      <c r="R10" s="722"/>
      <c r="S10" s="722"/>
    </row>
    <row r="11" spans="1:28">
      <c r="A11" s="719" t="s">
        <v>20</v>
      </c>
      <c r="B11" s="722">
        <v>1929.81</v>
      </c>
      <c r="C11" s="722">
        <v>584.05999999999995</v>
      </c>
      <c r="D11" s="722">
        <v>1345.75</v>
      </c>
      <c r="E11" s="721">
        <v>80.900000000000006</v>
      </c>
      <c r="F11" s="723" t="s">
        <v>20</v>
      </c>
      <c r="G11" s="722"/>
      <c r="O11" s="722"/>
    </row>
    <row r="12" spans="1:28">
      <c r="A12" s="719" t="s">
        <v>88</v>
      </c>
      <c r="B12" s="722">
        <v>1951.85</v>
      </c>
      <c r="C12" s="722">
        <v>613.98</v>
      </c>
      <c r="D12" s="722">
        <v>1337.88</v>
      </c>
      <c r="E12" s="721">
        <v>77.37</v>
      </c>
      <c r="F12" s="723"/>
      <c r="G12" s="722"/>
      <c r="H12" s="720"/>
      <c r="I12" s="720"/>
      <c r="J12" s="720"/>
      <c r="K12" s="720"/>
      <c r="L12" s="720"/>
      <c r="M12" s="720"/>
      <c r="N12" s="720"/>
      <c r="O12" s="722"/>
      <c r="P12" s="720"/>
      <c r="Q12" s="720"/>
      <c r="R12" s="720"/>
      <c r="S12" s="720"/>
      <c r="T12" s="720"/>
      <c r="U12" s="720"/>
      <c r="V12" s="720"/>
      <c r="W12" s="720"/>
    </row>
    <row r="13" spans="1:28">
      <c r="A13" s="719" t="s">
        <v>110</v>
      </c>
      <c r="B13" s="722">
        <v>1957.82</v>
      </c>
      <c r="C13" s="722">
        <v>605.22</v>
      </c>
      <c r="D13" s="722">
        <v>1352.6</v>
      </c>
      <c r="E13" s="721">
        <v>73.819999999999993</v>
      </c>
      <c r="F13" s="723" t="s">
        <v>110</v>
      </c>
      <c r="G13" s="722"/>
      <c r="O13" s="722"/>
      <c r="P13" s="727"/>
    </row>
    <row r="14" spans="1:28">
      <c r="A14" s="719" t="s">
        <v>785</v>
      </c>
      <c r="B14" s="722">
        <v>2043.26</v>
      </c>
      <c r="C14" s="722">
        <v>624.1</v>
      </c>
      <c r="D14" s="722">
        <v>1419.16</v>
      </c>
      <c r="E14" s="721">
        <v>72.59</v>
      </c>
      <c r="F14" s="723"/>
      <c r="G14" s="722"/>
      <c r="O14" s="722"/>
    </row>
    <row r="15" spans="1:28">
      <c r="A15" s="719" t="s">
        <v>24</v>
      </c>
      <c r="B15" s="722">
        <v>2141.69</v>
      </c>
      <c r="C15" s="722">
        <v>643.62</v>
      </c>
      <c r="D15" s="722">
        <v>1498.07</v>
      </c>
      <c r="E15" s="721">
        <v>71.78</v>
      </c>
      <c r="F15" s="723" t="s">
        <v>24</v>
      </c>
      <c r="G15" s="722"/>
      <c r="H15" s="722"/>
      <c r="I15" s="722"/>
      <c r="J15" s="722"/>
      <c r="K15" s="722"/>
      <c r="L15" s="722"/>
      <c r="M15" s="722"/>
      <c r="N15" s="722"/>
      <c r="O15" s="722"/>
    </row>
    <row r="16" spans="1:28">
      <c r="A16" s="719" t="s">
        <v>79</v>
      </c>
      <c r="B16" s="722">
        <v>2053.79</v>
      </c>
      <c r="C16" s="722">
        <v>651.15</v>
      </c>
      <c r="D16" s="722">
        <v>1402.64</v>
      </c>
      <c r="E16" s="721">
        <v>66.33</v>
      </c>
      <c r="F16" s="723"/>
      <c r="G16" s="722"/>
      <c r="O16" s="722"/>
    </row>
    <row r="17" spans="1:22">
      <c r="A17" s="719" t="s">
        <v>89</v>
      </c>
      <c r="B17" s="722">
        <v>1998.44</v>
      </c>
      <c r="C17" s="722">
        <v>643.11</v>
      </c>
      <c r="D17" s="722">
        <v>1355.32</v>
      </c>
      <c r="E17" s="721">
        <v>61.64</v>
      </c>
      <c r="F17" s="723" t="s">
        <v>89</v>
      </c>
      <c r="G17" s="722"/>
      <c r="O17" s="722"/>
    </row>
    <row r="18" spans="1:22" ht="12.75" customHeight="1">
      <c r="A18" s="719" t="s">
        <v>123</v>
      </c>
      <c r="B18" s="722">
        <v>2112.96</v>
      </c>
      <c r="C18" s="722">
        <v>637.54999999999995</v>
      </c>
      <c r="D18" s="722">
        <v>1475.41</v>
      </c>
      <c r="E18" s="721">
        <v>62.1</v>
      </c>
      <c r="F18" s="723"/>
      <c r="G18" s="722"/>
      <c r="H18" s="757" t="str">
        <f>IF(Content!$E$1=1,H22,H25)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O18" s="722"/>
    </row>
    <row r="19" spans="1:22" ht="12.75" customHeight="1">
      <c r="A19" s="719" t="s">
        <v>112</v>
      </c>
      <c r="B19" s="722">
        <v>2168.4499999999998</v>
      </c>
      <c r="C19" s="722">
        <v>631.75</v>
      </c>
      <c r="D19" s="722">
        <v>1536.69</v>
      </c>
      <c r="E19" s="721">
        <v>60.9</v>
      </c>
      <c r="F19" s="723" t="s">
        <v>112</v>
      </c>
      <c r="G19" s="722"/>
      <c r="H19" s="757" t="str">
        <f>IF(Content!$E$1=1,H23,H26)</f>
        <v xml:space="preserve">**ВВП за 2020 рік –  оцінка НБУ. </v>
      </c>
      <c r="O19" s="722"/>
    </row>
    <row r="20" spans="1:22" ht="12.75" customHeight="1">
      <c r="A20" s="719" t="s">
        <v>113</v>
      </c>
      <c r="B20" s="722">
        <v>2147.02</v>
      </c>
      <c r="C20" s="722">
        <v>651.99</v>
      </c>
      <c r="D20" s="722">
        <v>1495.03</v>
      </c>
      <c r="E20" s="721">
        <v>58.64</v>
      </c>
      <c r="F20" s="723"/>
      <c r="G20" s="723"/>
      <c r="L20" s="718"/>
      <c r="M20" s="718"/>
      <c r="N20" s="718"/>
      <c r="O20" s="721"/>
      <c r="P20" s="718"/>
      <c r="Q20" s="718"/>
      <c r="R20" s="718"/>
      <c r="S20" s="718"/>
      <c r="T20" s="718"/>
      <c r="U20" s="718"/>
      <c r="V20" s="718"/>
    </row>
    <row r="21" spans="1:22">
      <c r="A21" s="719" t="s">
        <v>489</v>
      </c>
      <c r="B21" s="722">
        <v>2103.13</v>
      </c>
      <c r="C21" s="722">
        <v>684.65</v>
      </c>
      <c r="D21" s="722">
        <v>1418.48</v>
      </c>
      <c r="E21" s="721">
        <v>55.66</v>
      </c>
      <c r="F21" s="723" t="s">
        <v>489</v>
      </c>
      <c r="G21" s="723"/>
      <c r="H21" s="757" t="str">
        <f>IF(Content!$E$1=1,H27,H28)</f>
        <v>Джерело: МФУ, ДССУ, розрахунки НБУ.</v>
      </c>
      <c r="L21" s="718"/>
      <c r="M21" s="718"/>
      <c r="N21" s="718"/>
      <c r="O21" s="721"/>
      <c r="P21" s="718"/>
      <c r="Q21" s="718"/>
      <c r="R21" s="718"/>
      <c r="S21" s="718"/>
      <c r="T21" s="718"/>
      <c r="U21" s="718"/>
      <c r="V21" s="718"/>
    </row>
    <row r="22" spans="1:22">
      <c r="A22" s="719" t="s">
        <v>789</v>
      </c>
      <c r="B22" s="722">
        <v>1997.97</v>
      </c>
      <c r="C22" s="722">
        <v>722.28</v>
      </c>
      <c r="D22" s="722">
        <v>1275.69</v>
      </c>
      <c r="E22" s="721">
        <v>51.37</v>
      </c>
      <c r="F22" s="723"/>
      <c r="G22" s="723"/>
      <c r="H22" s="728" t="s">
        <v>841</v>
      </c>
      <c r="I22" s="728"/>
      <c r="J22" s="728"/>
      <c r="K22" s="728"/>
      <c r="L22" s="728"/>
      <c r="M22" s="728"/>
      <c r="N22" s="728"/>
      <c r="O22" s="722"/>
      <c r="Q22" s="718"/>
      <c r="R22" s="718"/>
      <c r="S22" s="718"/>
      <c r="T22" s="718"/>
      <c r="U22" s="718"/>
      <c r="V22" s="718"/>
    </row>
    <row r="23" spans="1:22">
      <c r="A23" s="719" t="s">
        <v>116</v>
      </c>
      <c r="B23" s="722">
        <v>1998.3</v>
      </c>
      <c r="C23" s="722">
        <v>732.25</v>
      </c>
      <c r="D23" s="722">
        <v>1266.05</v>
      </c>
      <c r="E23" s="721">
        <v>50.28</v>
      </c>
      <c r="F23" s="723" t="s">
        <v>116</v>
      </c>
      <c r="G23" s="723"/>
      <c r="H23" s="728" t="s">
        <v>842</v>
      </c>
      <c r="I23" s="728"/>
      <c r="J23" s="728"/>
      <c r="K23" s="728"/>
      <c r="L23" s="728"/>
      <c r="M23" s="728"/>
      <c r="N23" s="728"/>
      <c r="O23" s="722"/>
      <c r="Q23" s="718"/>
      <c r="R23" s="718"/>
      <c r="S23" s="718"/>
      <c r="T23" s="718"/>
      <c r="U23" s="718"/>
      <c r="V23" s="718"/>
    </row>
    <row r="24" spans="1:22">
      <c r="A24" s="719" t="s">
        <v>141</v>
      </c>
      <c r="B24" s="722">
        <v>2255.5500000000002</v>
      </c>
      <c r="C24" s="722">
        <v>729.64</v>
      </c>
      <c r="D24" s="722">
        <v>1525.92</v>
      </c>
      <c r="E24" s="721">
        <v>56.31</v>
      </c>
      <c r="F24" s="723"/>
      <c r="G24" s="723"/>
      <c r="H24" s="728"/>
      <c r="I24" s="728"/>
      <c r="J24" s="728"/>
      <c r="K24" s="728"/>
      <c r="L24" s="728"/>
      <c r="M24" s="728"/>
      <c r="N24" s="728"/>
      <c r="O24" s="722"/>
      <c r="Q24" s="718"/>
      <c r="R24" s="718"/>
      <c r="S24" s="718"/>
      <c r="T24" s="718"/>
      <c r="U24" s="718"/>
      <c r="V24" s="718"/>
    </row>
    <row r="25" spans="1:22">
      <c r="A25" s="719" t="s">
        <v>142</v>
      </c>
      <c r="B25" s="722">
        <v>2269.17</v>
      </c>
      <c r="C25" s="722">
        <v>786.87</v>
      </c>
      <c r="D25" s="722">
        <v>1482.31</v>
      </c>
      <c r="E25" s="721">
        <v>57.64</v>
      </c>
      <c r="F25" s="729"/>
      <c r="G25" s="723"/>
      <c r="H25" s="421" t="s">
        <v>843</v>
      </c>
      <c r="I25" s="728"/>
      <c r="J25" s="728"/>
      <c r="K25" s="728"/>
      <c r="L25" s="728"/>
      <c r="M25" s="728"/>
      <c r="N25" s="728"/>
      <c r="O25" s="722"/>
      <c r="Q25" s="718"/>
      <c r="R25" s="718"/>
      <c r="S25" s="718"/>
      <c r="T25" s="718"/>
      <c r="U25" s="718"/>
      <c r="V25" s="718"/>
    </row>
    <row r="26" spans="1:22">
      <c r="A26" s="720"/>
      <c r="B26" s="722"/>
      <c r="C26" s="722"/>
      <c r="D26" s="722"/>
      <c r="E26" s="721"/>
      <c r="F26" s="721"/>
      <c r="G26" s="723"/>
      <c r="H26" s="728" t="s">
        <v>844</v>
      </c>
      <c r="I26" s="728"/>
      <c r="J26" s="728"/>
      <c r="K26" s="728"/>
      <c r="L26" s="728"/>
      <c r="M26" s="728"/>
      <c r="N26" s="728"/>
      <c r="O26" s="722"/>
      <c r="Q26" s="718"/>
      <c r="R26" s="718"/>
      <c r="S26" s="718"/>
      <c r="T26" s="718"/>
      <c r="U26" s="718"/>
      <c r="V26" s="718"/>
    </row>
    <row r="27" spans="1:22">
      <c r="A27" s="720"/>
      <c r="B27" s="722"/>
      <c r="C27" s="722"/>
      <c r="D27" s="722"/>
      <c r="E27" s="722"/>
      <c r="F27" s="721"/>
      <c r="G27" s="723"/>
      <c r="H27" s="728" t="s">
        <v>845</v>
      </c>
      <c r="I27" s="728"/>
      <c r="J27" s="728"/>
      <c r="K27" s="728"/>
      <c r="L27" s="728"/>
      <c r="M27" s="728"/>
      <c r="N27" s="728"/>
      <c r="Q27" s="718"/>
      <c r="R27" s="718"/>
      <c r="S27" s="718"/>
      <c r="T27" s="718"/>
      <c r="U27" s="718"/>
      <c r="V27" s="718"/>
    </row>
    <row r="28" spans="1:22">
      <c r="B28" s="722"/>
      <c r="C28" s="722"/>
      <c r="D28" s="722"/>
      <c r="E28" s="722"/>
      <c r="F28" s="721"/>
      <c r="G28" s="723"/>
      <c r="H28" s="91" t="s">
        <v>846</v>
      </c>
      <c r="I28" s="728"/>
      <c r="J28" s="728"/>
      <c r="K28" s="728"/>
      <c r="L28" s="728"/>
      <c r="M28" s="728"/>
      <c r="N28" s="728"/>
      <c r="Q28" s="718"/>
      <c r="R28" s="718"/>
      <c r="S28" s="718"/>
      <c r="T28" s="718"/>
      <c r="U28" s="718"/>
      <c r="V28" s="718"/>
    </row>
    <row r="29" spans="1:22">
      <c r="B29" s="722"/>
      <c r="C29" s="722"/>
      <c r="D29" s="722"/>
      <c r="E29" s="722"/>
      <c r="F29" s="721"/>
      <c r="G29" s="723"/>
      <c r="H29" s="781"/>
      <c r="I29" s="728"/>
      <c r="J29" s="728"/>
      <c r="K29" s="728"/>
      <c r="L29" s="728"/>
      <c r="M29" s="728"/>
      <c r="N29" s="728"/>
      <c r="Q29" s="718"/>
      <c r="R29" s="718"/>
      <c r="S29" s="718"/>
      <c r="T29" s="718"/>
      <c r="U29" s="718"/>
      <c r="V29" s="718"/>
    </row>
    <row r="30" spans="1:22">
      <c r="B30" s="722"/>
      <c r="C30" s="722"/>
      <c r="D30" s="722"/>
      <c r="E30" s="722"/>
      <c r="F30" s="721"/>
      <c r="G30" s="723"/>
      <c r="H30" s="781"/>
      <c r="I30" s="728"/>
      <c r="J30" s="728"/>
      <c r="K30" s="728"/>
      <c r="L30" s="728"/>
      <c r="M30" s="728"/>
      <c r="N30" s="728"/>
      <c r="Q30" s="718"/>
      <c r="R30" s="718"/>
      <c r="S30" s="718"/>
      <c r="T30" s="718"/>
      <c r="U30" s="718"/>
      <c r="V30" s="718"/>
    </row>
    <row r="31" spans="1:22">
      <c r="B31" s="722"/>
      <c r="C31" s="722"/>
      <c r="D31" s="722"/>
      <c r="E31" s="722"/>
      <c r="F31" s="721"/>
      <c r="G31" s="723"/>
      <c r="H31" s="781"/>
      <c r="I31" s="728"/>
      <c r="J31" s="728"/>
      <c r="K31" s="728"/>
      <c r="L31" s="728"/>
      <c r="M31" s="728"/>
      <c r="N31" s="728"/>
      <c r="Q31" s="718"/>
      <c r="R31" s="718"/>
      <c r="S31" s="718"/>
      <c r="T31" s="718"/>
      <c r="U31" s="718"/>
      <c r="V31" s="718"/>
    </row>
    <row r="32" spans="1:22">
      <c r="B32" s="722"/>
      <c r="C32" s="722"/>
      <c r="D32" s="722"/>
      <c r="E32" s="722"/>
      <c r="F32" s="721"/>
      <c r="G32" s="723"/>
      <c r="I32" s="728"/>
      <c r="J32" s="728"/>
      <c r="K32" s="728"/>
      <c r="L32" s="728"/>
      <c r="M32" s="728"/>
      <c r="N32" s="728"/>
      <c r="Q32" s="718"/>
      <c r="R32" s="718"/>
      <c r="S32" s="718"/>
      <c r="T32" s="718"/>
      <c r="U32" s="718"/>
      <c r="V32" s="718"/>
    </row>
    <row r="33" spans="2:22">
      <c r="B33" s="722"/>
      <c r="C33" s="722"/>
      <c r="D33" s="722"/>
      <c r="E33" s="722"/>
      <c r="F33" s="721"/>
      <c r="G33" s="723"/>
      <c r="I33" s="728"/>
      <c r="J33" s="728"/>
      <c r="K33" s="728"/>
      <c r="L33" s="728"/>
      <c r="M33" s="728"/>
      <c r="N33" s="728"/>
      <c r="Q33" s="718"/>
      <c r="R33" s="718"/>
      <c r="S33" s="718"/>
      <c r="T33" s="718"/>
      <c r="U33" s="718"/>
      <c r="V33" s="718"/>
    </row>
    <row r="34" spans="2:22">
      <c r="B34" s="722"/>
      <c r="C34" s="722"/>
      <c r="D34" s="722"/>
      <c r="E34" s="722"/>
      <c r="F34" s="721"/>
      <c r="G34" s="721"/>
      <c r="I34" s="728"/>
      <c r="J34" s="728"/>
      <c r="K34" s="728"/>
      <c r="L34" s="728"/>
      <c r="M34" s="728"/>
      <c r="N34" s="728"/>
      <c r="Q34" s="718"/>
      <c r="R34" s="718"/>
      <c r="S34" s="718"/>
      <c r="T34" s="718"/>
      <c r="U34" s="718"/>
      <c r="V34" s="718"/>
    </row>
    <row r="35" spans="2:22">
      <c r="B35" s="722"/>
      <c r="C35" s="722"/>
      <c r="D35" s="722"/>
      <c r="E35" s="722"/>
      <c r="F35" s="721"/>
      <c r="G35" s="721"/>
      <c r="I35" s="728"/>
      <c r="J35" s="728"/>
      <c r="K35" s="728"/>
      <c r="L35" s="728"/>
      <c r="M35" s="728"/>
      <c r="N35" s="728"/>
      <c r="Q35" s="718"/>
      <c r="R35" s="718"/>
      <c r="S35" s="718"/>
      <c r="T35" s="718"/>
      <c r="U35" s="718"/>
      <c r="V35" s="718"/>
    </row>
    <row r="36" spans="2:22">
      <c r="B36" s="722"/>
      <c r="C36" s="722"/>
      <c r="D36" s="722"/>
      <c r="E36" s="722"/>
      <c r="F36" s="721"/>
      <c r="G36" s="721"/>
      <c r="Q36" s="718"/>
      <c r="R36" s="718"/>
      <c r="S36" s="718"/>
      <c r="T36" s="718"/>
      <c r="U36" s="718"/>
      <c r="V36" s="718"/>
    </row>
    <row r="37" spans="2:22">
      <c r="B37" s="722"/>
      <c r="C37" s="722"/>
      <c r="D37" s="722"/>
      <c r="E37" s="722"/>
      <c r="F37" s="721"/>
      <c r="G37" s="721"/>
      <c r="Q37" s="718"/>
      <c r="R37" s="718"/>
      <c r="S37" s="718"/>
      <c r="T37" s="718"/>
      <c r="U37" s="718"/>
      <c r="V37" s="718"/>
    </row>
    <row r="38" spans="2:22">
      <c r="B38" s="722"/>
      <c r="C38" s="722"/>
      <c r="D38" s="722"/>
      <c r="E38" s="722"/>
      <c r="F38" s="721"/>
      <c r="G38" s="721"/>
      <c r="Q38" s="718"/>
      <c r="R38" s="718"/>
      <c r="S38" s="718"/>
      <c r="T38" s="718"/>
      <c r="U38" s="718"/>
      <c r="V38" s="730"/>
    </row>
    <row r="39" spans="2:22">
      <c r="B39" s="722"/>
      <c r="C39" s="722"/>
      <c r="D39" s="722"/>
      <c r="E39" s="722"/>
      <c r="F39" s="721"/>
      <c r="G39" s="721"/>
      <c r="Q39" s="718"/>
      <c r="R39" s="718"/>
      <c r="S39" s="718"/>
      <c r="T39" s="718"/>
      <c r="U39" s="718"/>
      <c r="V39" s="718"/>
    </row>
    <row r="40" spans="2:22">
      <c r="B40" s="722"/>
      <c r="C40" s="722"/>
      <c r="D40" s="722"/>
      <c r="E40" s="722"/>
      <c r="F40" s="721"/>
      <c r="G40" s="721"/>
      <c r="Q40" s="718"/>
      <c r="R40" s="718"/>
      <c r="S40" s="718"/>
      <c r="T40" s="718"/>
      <c r="U40" s="718"/>
      <c r="V40" s="718"/>
    </row>
    <row r="41" spans="2:22">
      <c r="B41" s="722"/>
      <c r="C41" s="722"/>
      <c r="D41" s="722"/>
      <c r="E41" s="722"/>
      <c r="F41" s="721"/>
      <c r="G41" s="721"/>
      <c r="Q41" s="731"/>
      <c r="R41" s="731"/>
      <c r="S41" s="731"/>
      <c r="T41" s="731"/>
      <c r="U41" s="731"/>
    </row>
    <row r="42" spans="2:22">
      <c r="B42" s="722"/>
      <c r="C42" s="722"/>
      <c r="D42" s="722"/>
      <c r="E42" s="722"/>
      <c r="F42" s="721"/>
      <c r="G42" s="721"/>
      <c r="Q42" s="731"/>
      <c r="R42" s="731"/>
      <c r="S42" s="731"/>
      <c r="T42" s="731"/>
      <c r="U42" s="731"/>
    </row>
    <row r="43" spans="2:22">
      <c r="B43" s="722"/>
      <c r="C43" s="722"/>
      <c r="D43" s="722"/>
      <c r="E43" s="722"/>
      <c r="F43" s="721"/>
      <c r="G43" s="721"/>
      <c r="Q43" s="731"/>
      <c r="R43" s="731"/>
      <c r="S43" s="731"/>
      <c r="T43" s="731"/>
      <c r="U43" s="731"/>
    </row>
    <row r="44" spans="2:22">
      <c r="B44" s="722"/>
      <c r="C44" s="722"/>
      <c r="D44" s="722"/>
      <c r="E44" s="722"/>
      <c r="F44" s="721"/>
      <c r="G44" s="721"/>
      <c r="H44" s="718"/>
      <c r="I44" s="718"/>
      <c r="J44" s="718"/>
      <c r="K44" s="718"/>
      <c r="L44" s="718"/>
      <c r="M44" s="718"/>
      <c r="N44" s="718"/>
      <c r="O44" s="718"/>
      <c r="P44" s="718"/>
      <c r="Q44" s="718"/>
      <c r="R44" s="718"/>
      <c r="S44" s="718"/>
      <c r="T44" s="718"/>
      <c r="U44" s="718"/>
    </row>
    <row r="45" spans="2:22">
      <c r="B45" s="722"/>
      <c r="C45" s="722"/>
      <c r="D45" s="722"/>
      <c r="E45" s="722"/>
      <c r="F45" s="721"/>
      <c r="G45" s="721"/>
      <c r="H45" s="718"/>
      <c r="I45" s="718"/>
      <c r="J45" s="718"/>
      <c r="K45" s="718"/>
      <c r="L45" s="718"/>
      <c r="M45" s="718"/>
      <c r="N45" s="718"/>
      <c r="O45" s="718"/>
      <c r="P45" s="718"/>
      <c r="Q45" s="718"/>
      <c r="R45" s="718"/>
      <c r="S45" s="718"/>
      <c r="T45" s="718"/>
      <c r="U45" s="718"/>
    </row>
    <row r="46" spans="2:22">
      <c r="B46" s="722"/>
      <c r="C46" s="722"/>
      <c r="D46" s="722"/>
      <c r="E46" s="722"/>
      <c r="G46" s="721"/>
      <c r="H46" s="718"/>
      <c r="I46" s="718"/>
      <c r="J46" s="718"/>
      <c r="K46" s="718"/>
      <c r="L46" s="718"/>
      <c r="M46" s="718"/>
      <c r="N46" s="718"/>
      <c r="O46" s="718"/>
      <c r="P46" s="718"/>
      <c r="Q46" s="718"/>
      <c r="R46" s="718"/>
      <c r="S46" s="718"/>
      <c r="T46" s="718"/>
      <c r="U46" s="718"/>
    </row>
    <row r="47" spans="2:22">
      <c r="G47" s="721"/>
      <c r="H47" s="718"/>
      <c r="I47" s="718"/>
      <c r="J47" s="718"/>
      <c r="K47" s="718"/>
      <c r="L47" s="718"/>
      <c r="M47" s="718"/>
      <c r="N47" s="718"/>
      <c r="O47" s="718"/>
      <c r="P47" s="718"/>
      <c r="Q47" s="718"/>
      <c r="R47" s="718"/>
      <c r="S47" s="718"/>
      <c r="T47" s="718"/>
      <c r="U47" s="718"/>
    </row>
    <row r="48" spans="2:22">
      <c r="G48" s="722"/>
    </row>
    <row r="49" spans="7:7">
      <c r="G49" s="722"/>
    </row>
  </sheetData>
  <hyperlinks>
    <hyperlink ref="A1" location="Content!A1" display="&lt;&lt;"/>
  </hyperlinks>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V53"/>
  <sheetViews>
    <sheetView showGridLines="0" workbookViewId="0"/>
  </sheetViews>
  <sheetFormatPr defaultColWidth="9.42578125" defaultRowHeight="12.75"/>
  <cols>
    <col min="1" max="1" width="9.42578125" style="16"/>
    <col min="2" max="2" width="9.42578125" style="15" customWidth="1"/>
    <col min="3" max="7" width="9.42578125" style="15"/>
    <col min="8" max="8" width="9.42578125" style="34"/>
    <col min="9" max="16384" width="9.42578125" style="15"/>
  </cols>
  <sheetData>
    <row r="1" spans="1:22">
      <c r="A1" s="13" t="s">
        <v>67</v>
      </c>
      <c r="B1" s="27" t="str">
        <f>IF(Content!$E$1=1,B2,B3)</f>
        <v>Сальдо рахунку поточних операцій</v>
      </c>
      <c r="C1" s="27" t="str">
        <f>IF(Content!$E$1=1,C2,C3)</f>
        <v>Товари</v>
      </c>
      <c r="D1" s="27" t="str">
        <f>IF(Content!$E$1=1,D2,D3)</f>
        <v>Послуги</v>
      </c>
      <c r="E1" s="27" t="str">
        <f>IF(Content!$E$1=1,E2,E3)</f>
        <v>Первинні доходи</v>
      </c>
      <c r="F1" s="27" t="str">
        <f>IF(Content!$E$1=1,F2,F3)</f>
        <v>Вторинні доходи</v>
      </c>
      <c r="G1" s="27" t="str">
        <f>IF(Content!$E$1=1,G2,G3)</f>
        <v>Компенсація від ПАТ "Газпром"</v>
      </c>
      <c r="H1" s="144" t="str">
        <f>IF(Content!$E$1=1,H2,H3)</f>
        <v>Сальдо рахунку поточних операцій</v>
      </c>
      <c r="J1" s="27" t="str">
        <f>IF(Content!$E$1=1,J2,J3)</f>
        <v>Сальдо рахунку поточних операцій*, млрд дол.</v>
      </c>
    </row>
    <row r="2" spans="1:22" s="34" customFormat="1" ht="12" customHeight="1">
      <c r="A2" s="141"/>
      <c r="B2" s="34" t="s">
        <v>560</v>
      </c>
      <c r="C2" s="34" t="s">
        <v>68</v>
      </c>
      <c r="D2" s="34" t="s">
        <v>45</v>
      </c>
      <c r="E2" s="34" t="s">
        <v>69</v>
      </c>
      <c r="F2" s="34" t="s">
        <v>70</v>
      </c>
      <c r="G2" s="34" t="s">
        <v>590</v>
      </c>
      <c r="H2" s="34" t="s">
        <v>560</v>
      </c>
      <c r="I2" s="275"/>
      <c r="J2" s="34" t="s">
        <v>770</v>
      </c>
      <c r="K2" s="275"/>
    </row>
    <row r="3" spans="1:22" s="34" customFormat="1" ht="15" customHeight="1">
      <c r="A3" s="141"/>
      <c r="B3" s="34" t="s">
        <v>561</v>
      </c>
      <c r="C3" s="34" t="s">
        <v>71</v>
      </c>
      <c r="D3" s="34" t="s">
        <v>72</v>
      </c>
      <c r="E3" s="34" t="s">
        <v>73</v>
      </c>
      <c r="F3" s="34" t="s">
        <v>74</v>
      </c>
      <c r="G3" s="34" t="s">
        <v>602</v>
      </c>
      <c r="H3" s="34" t="s">
        <v>561</v>
      </c>
      <c r="I3" s="275"/>
      <c r="J3" s="34" t="s">
        <v>771</v>
      </c>
      <c r="K3" s="275"/>
    </row>
    <row r="4" spans="1:22">
      <c r="A4" s="18" t="s">
        <v>21</v>
      </c>
      <c r="B4" s="24">
        <v>-1</v>
      </c>
      <c r="C4" s="24">
        <v>-1.5</v>
      </c>
      <c r="D4" s="24">
        <v>0.1</v>
      </c>
      <c r="E4" s="24">
        <v>-0.5</v>
      </c>
      <c r="F4" s="24">
        <v>0.9</v>
      </c>
      <c r="G4" s="24"/>
      <c r="H4" s="34" t="s">
        <v>21</v>
      </c>
      <c r="S4" s="24"/>
      <c r="T4" s="24"/>
      <c r="U4" s="24"/>
      <c r="V4" s="24"/>
    </row>
    <row r="5" spans="1:22">
      <c r="A5" s="18" t="s">
        <v>784</v>
      </c>
      <c r="B5" s="24">
        <v>-0.2</v>
      </c>
      <c r="C5" s="24">
        <v>-2</v>
      </c>
      <c r="D5" s="24">
        <v>0.2</v>
      </c>
      <c r="E5" s="24">
        <v>0.7</v>
      </c>
      <c r="F5" s="24">
        <v>0.9</v>
      </c>
      <c r="G5" s="24"/>
      <c r="S5" s="24"/>
      <c r="T5" s="24"/>
      <c r="U5" s="24"/>
      <c r="V5" s="24"/>
    </row>
    <row r="6" spans="1:22">
      <c r="A6" s="18" t="s">
        <v>23</v>
      </c>
      <c r="B6" s="24">
        <v>-1.1000000000000001</v>
      </c>
      <c r="C6" s="24">
        <v>-2.9</v>
      </c>
      <c r="D6" s="24">
        <v>0.2</v>
      </c>
      <c r="E6" s="24">
        <v>0.7</v>
      </c>
      <c r="F6" s="24">
        <v>0.9</v>
      </c>
      <c r="G6" s="24"/>
      <c r="H6" s="34" t="s">
        <v>23</v>
      </c>
      <c r="S6" s="24"/>
      <c r="T6" s="24"/>
      <c r="U6" s="24"/>
      <c r="V6" s="24"/>
    </row>
    <row r="7" spans="1:22">
      <c r="A7" s="18" t="s">
        <v>24</v>
      </c>
      <c r="B7" s="24">
        <v>-1.1000000000000001</v>
      </c>
      <c r="C7" s="24">
        <v>-3.3</v>
      </c>
      <c r="D7" s="24">
        <v>0.4</v>
      </c>
      <c r="E7" s="24">
        <v>0.7</v>
      </c>
      <c r="F7" s="24">
        <v>1</v>
      </c>
      <c r="G7" s="24"/>
      <c r="S7" s="24"/>
      <c r="T7" s="24"/>
      <c r="U7" s="24"/>
      <c r="V7" s="24"/>
    </row>
    <row r="8" spans="1:22">
      <c r="A8" s="18" t="s">
        <v>25</v>
      </c>
      <c r="B8" s="24">
        <v>-2</v>
      </c>
      <c r="C8" s="24">
        <v>-2.1</v>
      </c>
      <c r="D8" s="24">
        <v>0.2</v>
      </c>
      <c r="E8" s="24">
        <v>-1</v>
      </c>
      <c r="F8" s="24">
        <v>0.9</v>
      </c>
      <c r="G8" s="24"/>
      <c r="H8" s="34" t="s">
        <v>25</v>
      </c>
      <c r="S8" s="24"/>
      <c r="T8" s="24"/>
      <c r="U8" s="24"/>
      <c r="V8" s="24"/>
    </row>
    <row r="9" spans="1:22">
      <c r="A9" s="18" t="s">
        <v>26</v>
      </c>
      <c r="B9" s="24">
        <v>-0.3</v>
      </c>
      <c r="C9" s="24">
        <v>-2.2999999999999998</v>
      </c>
      <c r="D9" s="24">
        <v>0.3</v>
      </c>
      <c r="E9" s="24">
        <v>0.8</v>
      </c>
      <c r="F9" s="24">
        <v>0.9</v>
      </c>
      <c r="G9" s="24"/>
      <c r="S9" s="24"/>
      <c r="T9" s="24"/>
      <c r="U9" s="24"/>
      <c r="V9" s="24"/>
    </row>
    <row r="10" spans="1:22">
      <c r="A10" s="18" t="s">
        <v>27</v>
      </c>
      <c r="B10" s="24">
        <v>-2.1</v>
      </c>
      <c r="C10" s="24">
        <v>-4.5</v>
      </c>
      <c r="D10" s="24">
        <v>0.3</v>
      </c>
      <c r="E10" s="24">
        <v>1.2</v>
      </c>
      <c r="F10" s="24">
        <v>0.9</v>
      </c>
      <c r="G10" s="24"/>
      <c r="H10" s="34" t="s">
        <v>27</v>
      </c>
      <c r="S10" s="24"/>
      <c r="T10" s="24"/>
      <c r="U10" s="24"/>
      <c r="V10" s="24"/>
    </row>
    <row r="11" spans="1:22">
      <c r="A11" s="18" t="s">
        <v>112</v>
      </c>
      <c r="B11" s="24">
        <v>-2.1</v>
      </c>
      <c r="C11" s="24">
        <v>-3.8</v>
      </c>
      <c r="D11" s="24">
        <v>0.6</v>
      </c>
      <c r="E11" s="24">
        <v>0.2</v>
      </c>
      <c r="F11" s="24">
        <v>0.9</v>
      </c>
      <c r="G11" s="24"/>
      <c r="S11" s="24"/>
      <c r="T11" s="24"/>
      <c r="U11" s="24"/>
      <c r="V11" s="24"/>
    </row>
    <row r="12" spans="1:22">
      <c r="A12" s="18" t="s">
        <v>138</v>
      </c>
      <c r="B12" s="24">
        <v>-0.6</v>
      </c>
      <c r="C12" s="24">
        <v>-2.2999999999999998</v>
      </c>
      <c r="D12" s="24">
        <v>0.4</v>
      </c>
      <c r="E12" s="24">
        <v>0.4</v>
      </c>
      <c r="F12" s="24">
        <v>0.9</v>
      </c>
      <c r="G12" s="24"/>
      <c r="H12" s="34" t="s">
        <v>138</v>
      </c>
      <c r="S12" s="24"/>
      <c r="T12" s="24"/>
      <c r="U12" s="24"/>
      <c r="V12" s="24"/>
    </row>
    <row r="13" spans="1:22">
      <c r="A13" s="18" t="s">
        <v>139</v>
      </c>
      <c r="B13" s="24">
        <v>-1.3</v>
      </c>
      <c r="C13" s="24">
        <v>-3.3</v>
      </c>
      <c r="D13" s="24">
        <v>0.3</v>
      </c>
      <c r="E13" s="24">
        <v>0.8</v>
      </c>
      <c r="F13" s="24">
        <v>0.8</v>
      </c>
      <c r="G13" s="24"/>
      <c r="S13" s="24"/>
      <c r="T13" s="24"/>
      <c r="U13" s="24"/>
      <c r="V13" s="24"/>
    </row>
    <row r="14" spans="1:22">
      <c r="A14" s="18" t="s">
        <v>140</v>
      </c>
      <c r="B14" s="24">
        <v>-3.8</v>
      </c>
      <c r="C14" s="24">
        <v>-4.5</v>
      </c>
      <c r="D14" s="24">
        <v>0.3</v>
      </c>
      <c r="E14" s="24">
        <v>-0.5</v>
      </c>
      <c r="F14" s="24">
        <v>0.9</v>
      </c>
      <c r="G14" s="24"/>
      <c r="H14" s="34" t="s">
        <v>140</v>
      </c>
      <c r="S14" s="24"/>
      <c r="T14" s="24"/>
      <c r="U14" s="24"/>
      <c r="V14" s="24"/>
    </row>
    <row r="15" spans="1:22">
      <c r="A15" s="18" t="s">
        <v>116</v>
      </c>
      <c r="B15" s="24">
        <v>-1.5</v>
      </c>
      <c r="C15" s="24">
        <v>-4.3</v>
      </c>
      <c r="D15" s="24">
        <v>0.8</v>
      </c>
      <c r="E15" s="24">
        <v>1.1000000000000001</v>
      </c>
      <c r="F15" s="24">
        <v>1</v>
      </c>
      <c r="G15" s="24">
        <v>2.9</v>
      </c>
      <c r="S15" s="24"/>
      <c r="T15" s="24"/>
      <c r="U15" s="24"/>
      <c r="V15" s="24"/>
    </row>
    <row r="16" spans="1:22">
      <c r="A16" s="18" t="s">
        <v>141</v>
      </c>
      <c r="B16" s="24">
        <v>2.2999999999999998</v>
      </c>
      <c r="C16" s="24">
        <v>-1.6</v>
      </c>
      <c r="D16" s="24">
        <v>0.7</v>
      </c>
      <c r="E16" s="24">
        <v>2.4</v>
      </c>
      <c r="F16" s="24">
        <v>0.8</v>
      </c>
      <c r="G16" s="24"/>
      <c r="H16" s="34" t="s">
        <v>141</v>
      </c>
      <c r="J16" s="15" t="str">
        <f>IF(Content!$E$1=1,J20,J21)</f>
        <v>* У IV кв. 2019 року – без урахування компенсації від ПАТ "Газпром".</v>
      </c>
      <c r="S16" s="24"/>
      <c r="T16" s="24"/>
      <c r="U16" s="24"/>
      <c r="V16" s="24"/>
    </row>
    <row r="17" spans="1:22">
      <c r="A17" s="18" t="s">
        <v>142</v>
      </c>
      <c r="B17" s="24">
        <v>4.3</v>
      </c>
      <c r="C17" s="24">
        <v>-0.6</v>
      </c>
      <c r="D17" s="24">
        <v>1.7</v>
      </c>
      <c r="E17" s="24">
        <v>2.4</v>
      </c>
      <c r="F17" s="24">
        <v>0.8</v>
      </c>
      <c r="G17" s="24"/>
      <c r="H17" s="34" t="s">
        <v>142</v>
      </c>
      <c r="J17" s="27" t="str">
        <f>IF(Content!$E$1=1,J18,J19)</f>
        <v>Джерело: НБУ.</v>
      </c>
      <c r="S17" s="24"/>
      <c r="T17" s="24"/>
      <c r="U17" s="24"/>
      <c r="V17" s="24"/>
    </row>
    <row r="18" spans="1:22">
      <c r="A18" s="18"/>
      <c r="B18" s="24"/>
      <c r="C18" s="24"/>
      <c r="D18" s="24"/>
      <c r="E18" s="24"/>
      <c r="F18" s="24"/>
      <c r="G18" s="24"/>
      <c r="J18" s="28" t="s">
        <v>43</v>
      </c>
      <c r="S18" s="24"/>
      <c r="T18" s="24"/>
      <c r="U18" s="24"/>
      <c r="V18" s="24"/>
    </row>
    <row r="19" spans="1:22">
      <c r="A19" s="18"/>
      <c r="B19" s="24"/>
      <c r="C19" s="19"/>
      <c r="D19" s="19"/>
      <c r="E19" s="19"/>
      <c r="F19" s="19"/>
      <c r="G19" s="19"/>
      <c r="J19" s="28" t="s">
        <v>44</v>
      </c>
      <c r="S19" s="24"/>
      <c r="T19" s="24"/>
      <c r="U19" s="24"/>
      <c r="V19" s="24"/>
    </row>
    <row r="20" spans="1:22">
      <c r="B20" s="24"/>
      <c r="C20" s="24"/>
      <c r="D20" s="24"/>
      <c r="E20" s="24"/>
      <c r="F20" s="24"/>
      <c r="J20" s="34" t="s">
        <v>884</v>
      </c>
    </row>
    <row r="21" spans="1:22">
      <c r="B21" s="24"/>
      <c r="C21" s="24"/>
      <c r="D21" s="24"/>
      <c r="E21" s="24"/>
      <c r="F21" s="24"/>
      <c r="G21" s="100"/>
      <c r="J21" s="34" t="s">
        <v>885</v>
      </c>
    </row>
    <row r="22" spans="1:22">
      <c r="B22" s="24"/>
      <c r="C22" s="24"/>
      <c r="D22" s="24"/>
      <c r="E22" s="24"/>
      <c r="F22" s="24"/>
      <c r="G22" s="100"/>
    </row>
    <row r="23" spans="1:22">
      <c r="B23" s="24"/>
      <c r="C23" s="24"/>
      <c r="D23" s="24"/>
      <c r="E23" s="24"/>
      <c r="F23" s="24"/>
      <c r="G23" s="100"/>
    </row>
    <row r="24" spans="1:22">
      <c r="B24" s="24"/>
      <c r="C24" s="24"/>
      <c r="D24" s="24"/>
      <c r="E24" s="24"/>
      <c r="F24" s="24"/>
      <c r="G24" s="100"/>
    </row>
    <row r="25" spans="1:22">
      <c r="B25" s="24"/>
      <c r="C25" s="24"/>
      <c r="D25" s="24"/>
      <c r="E25" s="24"/>
      <c r="F25" s="24"/>
      <c r="G25" s="100"/>
    </row>
    <row r="26" spans="1:22">
      <c r="B26" s="24"/>
      <c r="C26" s="24"/>
      <c r="D26" s="24"/>
      <c r="E26" s="24"/>
      <c r="F26" s="24"/>
      <c r="G26" s="100"/>
    </row>
    <row r="27" spans="1:22">
      <c r="B27" s="24"/>
      <c r="C27" s="24"/>
      <c r="D27" s="24"/>
      <c r="E27" s="24"/>
      <c r="F27" s="24"/>
      <c r="G27" s="100"/>
    </row>
    <row r="28" spans="1:22">
      <c r="B28" s="316"/>
      <c r="C28" s="316"/>
      <c r="D28" s="316"/>
      <c r="E28" s="316"/>
      <c r="F28" s="316"/>
      <c r="G28" s="348"/>
    </row>
    <row r="29" spans="1:22">
      <c r="B29" s="316"/>
      <c r="C29" s="316"/>
      <c r="D29" s="316"/>
      <c r="E29" s="316"/>
      <c r="F29" s="316"/>
      <c r="G29" s="348"/>
    </row>
    <row r="30" spans="1:22">
      <c r="B30" s="317"/>
      <c r="C30" s="317"/>
      <c r="D30" s="317"/>
      <c r="E30" s="317"/>
      <c r="F30" s="317"/>
      <c r="G30" s="314"/>
    </row>
    <row r="31" spans="1:22" ht="15">
      <c r="B31" s="316"/>
      <c r="C31" s="316"/>
      <c r="D31" s="316"/>
      <c r="E31" s="316"/>
      <c r="F31" s="316"/>
      <c r="G31" s="319"/>
      <c r="H31" s="349"/>
    </row>
    <row r="32" spans="1:22" ht="15">
      <c r="B32" s="316"/>
      <c r="C32" s="316"/>
      <c r="D32" s="316"/>
      <c r="E32" s="316"/>
      <c r="F32" s="316"/>
      <c r="G32" s="319"/>
      <c r="H32" s="349"/>
    </row>
    <row r="33" spans="2:8" ht="15">
      <c r="B33" s="316"/>
      <c r="C33" s="316"/>
      <c r="D33" s="316"/>
      <c r="E33" s="316"/>
      <c r="F33" s="316"/>
      <c r="G33" s="350"/>
      <c r="H33" s="351"/>
    </row>
    <row r="34" spans="2:8">
      <c r="B34" s="316"/>
      <c r="C34" s="316"/>
      <c r="D34" s="316"/>
      <c r="E34" s="316"/>
      <c r="F34" s="316"/>
      <c r="G34" s="350"/>
    </row>
    <row r="35" spans="2:8">
      <c r="B35" s="316"/>
      <c r="C35" s="316"/>
      <c r="D35" s="316"/>
      <c r="E35" s="316"/>
      <c r="F35" s="316"/>
      <c r="G35" s="350"/>
    </row>
    <row r="36" spans="2:8">
      <c r="B36" s="316"/>
      <c r="C36" s="316"/>
      <c r="D36" s="316"/>
      <c r="E36" s="316"/>
      <c r="F36" s="316"/>
      <c r="G36" s="350"/>
    </row>
    <row r="37" spans="2:8">
      <c r="B37" s="316"/>
      <c r="C37" s="316"/>
      <c r="D37" s="316"/>
      <c r="E37" s="316"/>
      <c r="F37" s="316"/>
      <c r="G37" s="350"/>
    </row>
    <row r="38" spans="2:8">
      <c r="B38" s="316"/>
      <c r="C38" s="316"/>
      <c r="D38" s="316"/>
      <c r="E38" s="316"/>
      <c r="F38" s="316"/>
      <c r="G38" s="350"/>
    </row>
    <row r="39" spans="2:8">
      <c r="B39" s="316"/>
      <c r="C39" s="316"/>
      <c r="D39" s="316"/>
      <c r="E39" s="316"/>
      <c r="F39" s="316"/>
      <c r="G39" s="350"/>
    </row>
    <row r="40" spans="2:8">
      <c r="B40" s="316"/>
      <c r="C40" s="316"/>
      <c r="D40" s="316"/>
      <c r="E40" s="316"/>
      <c r="F40" s="316"/>
      <c r="G40" s="316"/>
    </row>
    <row r="41" spans="2:8">
      <c r="B41" s="316"/>
      <c r="C41" s="316"/>
      <c r="D41" s="316"/>
      <c r="E41" s="316"/>
      <c r="F41" s="316"/>
      <c r="G41" s="316"/>
    </row>
    <row r="42" spans="2:8">
      <c r="B42" s="316"/>
      <c r="C42" s="316"/>
      <c r="D42" s="316"/>
      <c r="E42" s="316"/>
      <c r="F42" s="316"/>
      <c r="G42" s="316"/>
    </row>
    <row r="43" spans="2:8">
      <c r="B43" s="316"/>
      <c r="C43" s="316"/>
      <c r="D43" s="316"/>
      <c r="E43" s="316"/>
      <c r="F43" s="316"/>
      <c r="G43" s="316"/>
    </row>
    <row r="44" spans="2:8">
      <c r="B44" s="316"/>
      <c r="C44" s="316"/>
      <c r="D44" s="316"/>
      <c r="E44" s="316"/>
      <c r="F44" s="316"/>
      <c r="G44" s="316"/>
    </row>
    <row r="45" spans="2:8">
      <c r="B45" s="316"/>
      <c r="C45" s="316"/>
      <c r="D45" s="316"/>
      <c r="E45" s="316"/>
      <c r="F45" s="316"/>
      <c r="G45" s="316"/>
    </row>
    <row r="46" spans="2:8">
      <c r="B46" s="316"/>
      <c r="C46" s="316"/>
      <c r="D46" s="316"/>
      <c r="E46" s="316"/>
      <c r="F46" s="316"/>
      <c r="G46" s="316"/>
    </row>
    <row r="47" spans="2:8">
      <c r="B47" s="316"/>
      <c r="C47" s="316"/>
      <c r="D47" s="316"/>
      <c r="E47" s="316"/>
      <c r="F47" s="316"/>
      <c r="G47" s="316"/>
    </row>
    <row r="48" spans="2:8">
      <c r="B48" s="316"/>
      <c r="C48" s="316"/>
      <c r="D48" s="316"/>
      <c r="E48" s="316"/>
      <c r="F48" s="316"/>
      <c r="G48" s="316"/>
    </row>
    <row r="49" spans="2:7">
      <c r="B49" s="316"/>
      <c r="C49" s="316"/>
      <c r="D49" s="316"/>
      <c r="E49" s="316"/>
      <c r="F49" s="316"/>
      <c r="G49" s="316"/>
    </row>
    <row r="50" spans="2:7">
      <c r="B50" s="316"/>
      <c r="C50" s="316"/>
      <c r="D50" s="316"/>
      <c r="E50" s="316"/>
      <c r="F50" s="316"/>
      <c r="G50" s="316"/>
    </row>
    <row r="51" spans="2:7">
      <c r="B51" s="316"/>
      <c r="C51" s="316"/>
      <c r="D51" s="316"/>
      <c r="E51" s="316"/>
      <c r="F51" s="316"/>
      <c r="G51" s="316"/>
    </row>
    <row r="52" spans="2:7">
      <c r="B52" s="316"/>
      <c r="C52" s="316"/>
      <c r="D52" s="316"/>
      <c r="E52" s="316"/>
      <c r="F52" s="316"/>
      <c r="G52" s="316"/>
    </row>
    <row r="53" spans="2:7">
      <c r="B53" s="316"/>
      <c r="C53" s="316"/>
      <c r="D53" s="316"/>
      <c r="E53" s="316"/>
      <c r="F53" s="316"/>
      <c r="G53" s="31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52"/>
  <sheetViews>
    <sheetView showGridLines="0" workbookViewId="0"/>
  </sheetViews>
  <sheetFormatPr defaultColWidth="9.42578125" defaultRowHeight="12.75"/>
  <cols>
    <col min="1" max="1" width="8.42578125" style="16" customWidth="1"/>
    <col min="2" max="3" width="9.42578125" style="15" customWidth="1"/>
    <col min="4" max="4" width="11.42578125" style="15" customWidth="1"/>
    <col min="5" max="16384" width="9.42578125" style="15"/>
  </cols>
  <sheetData>
    <row r="1" spans="1:14">
      <c r="A1" s="13" t="s">
        <v>67</v>
      </c>
      <c r="B1" s="27" t="str">
        <f>IF(Content!$E$1=1,B2,B3)</f>
        <v>Сальдо торгівлі товарами, млрд дол.</v>
      </c>
      <c r="C1" s="27" t="str">
        <f>IF(Content!$E$1=1,C2,C3)</f>
        <v>Експорт товарів, % р/р (п.ш.)</v>
      </c>
      <c r="D1" s="27" t="str">
        <f>IF(Content!$E$1=1,D2,D3)</f>
        <v>Імпорт товарів, % р/р (п.ш.)</v>
      </c>
      <c r="E1" s="27"/>
      <c r="G1" s="27" t="str">
        <f>IF(Content!$E$1=1,G2,G3)</f>
        <v>Торгівля товарами</v>
      </c>
    </row>
    <row r="2" spans="1:14" s="149" customFormat="1" hidden="1">
      <c r="A2" s="148"/>
      <c r="B2" s="144" t="s">
        <v>603</v>
      </c>
      <c r="C2" s="144" t="s">
        <v>604</v>
      </c>
      <c r="D2" s="144" t="s">
        <v>605</v>
      </c>
      <c r="E2" s="144"/>
      <c r="G2" s="144" t="s">
        <v>606</v>
      </c>
    </row>
    <row r="3" spans="1:14" s="149" customFormat="1" ht="12.75" hidden="1" customHeight="1">
      <c r="B3" s="149" t="s">
        <v>607</v>
      </c>
      <c r="C3" s="149" t="s">
        <v>608</v>
      </c>
      <c r="D3" s="144" t="s">
        <v>609</v>
      </c>
      <c r="E3" s="144"/>
      <c r="G3" s="34" t="s">
        <v>610</v>
      </c>
    </row>
    <row r="4" spans="1:14">
      <c r="A4" s="318" t="s">
        <v>21</v>
      </c>
      <c r="B4" s="24">
        <v>-1.5</v>
      </c>
      <c r="C4" s="24">
        <v>36.299999999999997</v>
      </c>
      <c r="D4" s="24">
        <v>23.9</v>
      </c>
      <c r="E4" s="34" t="s">
        <v>21</v>
      </c>
      <c r="G4" s="34"/>
      <c r="H4" s="149"/>
      <c r="I4" s="149"/>
      <c r="J4" s="149"/>
      <c r="K4" s="149"/>
    </row>
    <row r="5" spans="1:14">
      <c r="A5" s="318" t="s">
        <v>22</v>
      </c>
      <c r="B5" s="24">
        <v>-2</v>
      </c>
      <c r="C5" s="24">
        <v>14.7</v>
      </c>
      <c r="D5" s="24">
        <v>28.6</v>
      </c>
      <c r="E5" s="34"/>
      <c r="G5" s="34"/>
      <c r="H5" s="149"/>
      <c r="I5" s="149"/>
      <c r="J5" s="149"/>
      <c r="K5" s="149"/>
    </row>
    <row r="6" spans="1:14" ht="12.75" customHeight="1">
      <c r="A6" s="318" t="s">
        <v>23</v>
      </c>
      <c r="B6" s="24">
        <v>-2.9</v>
      </c>
      <c r="C6" s="24">
        <v>14</v>
      </c>
      <c r="D6" s="24">
        <v>18.399999999999999</v>
      </c>
      <c r="E6" s="34" t="s">
        <v>23</v>
      </c>
      <c r="G6" s="34"/>
      <c r="H6" s="149"/>
      <c r="I6" s="149"/>
      <c r="J6" s="149"/>
      <c r="K6" s="149"/>
    </row>
    <row r="7" spans="1:14">
      <c r="A7" s="318" t="s">
        <v>24</v>
      </c>
      <c r="B7" s="24">
        <v>-3.3</v>
      </c>
      <c r="C7" s="24">
        <v>12.1</v>
      </c>
      <c r="D7" s="24">
        <v>18.5</v>
      </c>
      <c r="E7" s="34"/>
      <c r="G7" s="34"/>
      <c r="H7" s="149"/>
      <c r="I7" s="149"/>
      <c r="J7" s="149"/>
      <c r="K7" s="149"/>
    </row>
    <row r="8" spans="1:14">
      <c r="A8" s="318" t="s">
        <v>25</v>
      </c>
      <c r="B8" s="24">
        <v>-2.1</v>
      </c>
      <c r="C8" s="24">
        <v>8.6</v>
      </c>
      <c r="D8" s="24">
        <v>12.7</v>
      </c>
      <c r="E8" s="34" t="s">
        <v>25</v>
      </c>
      <c r="G8" s="34"/>
      <c r="H8" s="149"/>
      <c r="I8" s="149"/>
      <c r="J8" s="149"/>
      <c r="K8" s="149"/>
    </row>
    <row r="9" spans="1:14">
      <c r="A9" s="16" t="s">
        <v>26</v>
      </c>
      <c r="B9" s="24">
        <v>-2.2999999999999998</v>
      </c>
      <c r="C9" s="24">
        <v>14.8</v>
      </c>
      <c r="D9" s="24">
        <v>14.5</v>
      </c>
      <c r="E9" s="34"/>
      <c r="G9" s="34"/>
      <c r="H9" s="149"/>
      <c r="I9" s="149"/>
      <c r="J9" s="149"/>
      <c r="K9" s="149"/>
    </row>
    <row r="10" spans="1:14">
      <c r="A10" s="16" t="s">
        <v>27</v>
      </c>
      <c r="B10" s="24">
        <v>-4.5</v>
      </c>
      <c r="C10" s="24">
        <v>6.3</v>
      </c>
      <c r="D10" s="24">
        <v>17.899999999999999</v>
      </c>
      <c r="E10" s="34" t="s">
        <v>27</v>
      </c>
      <c r="G10" s="34"/>
      <c r="H10" s="149"/>
      <c r="I10" s="149"/>
      <c r="J10" s="149"/>
      <c r="K10" s="149"/>
    </row>
    <row r="11" spans="1:14">
      <c r="A11" s="16" t="s">
        <v>112</v>
      </c>
      <c r="B11" s="24">
        <v>-3.8</v>
      </c>
      <c r="C11" s="24">
        <v>7.4</v>
      </c>
      <c r="D11" s="24">
        <v>9.6999999999999993</v>
      </c>
      <c r="E11" s="34"/>
      <c r="G11" s="34"/>
      <c r="H11" s="149"/>
      <c r="I11" s="149"/>
      <c r="J11" s="149"/>
      <c r="K11" s="149"/>
    </row>
    <row r="12" spans="1:14">
      <c r="A12" s="16" t="s">
        <v>138</v>
      </c>
      <c r="B12" s="24">
        <v>-2.2999999999999998</v>
      </c>
      <c r="C12" s="24">
        <v>8.1</v>
      </c>
      <c r="D12" s="24">
        <v>8.1999999999999993</v>
      </c>
      <c r="E12" s="34" t="s">
        <v>138</v>
      </c>
      <c r="G12" s="34"/>
      <c r="H12" s="149"/>
      <c r="I12" s="149"/>
      <c r="J12" s="149"/>
      <c r="K12" s="149"/>
    </row>
    <row r="13" spans="1:14">
      <c r="A13" s="16" t="s">
        <v>139</v>
      </c>
      <c r="B13" s="24">
        <v>-3.3</v>
      </c>
      <c r="C13" s="24">
        <v>3.9</v>
      </c>
      <c r="D13" s="24">
        <v>10.9</v>
      </c>
      <c r="E13" s="34"/>
    </row>
    <row r="14" spans="1:14">
      <c r="A14" s="16" t="s">
        <v>140</v>
      </c>
      <c r="B14" s="24">
        <v>-4.5</v>
      </c>
      <c r="C14" s="24">
        <v>12.7</v>
      </c>
      <c r="D14" s="24">
        <v>8.4</v>
      </c>
      <c r="E14" s="34" t="s">
        <v>140</v>
      </c>
      <c r="M14" s="34"/>
      <c r="N14" s="34"/>
    </row>
    <row r="15" spans="1:14">
      <c r="A15" s="16" t="s">
        <v>116</v>
      </c>
      <c r="B15" s="24">
        <v>-4.3</v>
      </c>
      <c r="C15" s="24">
        <v>1.6</v>
      </c>
      <c r="D15" s="24">
        <v>4.4000000000000004</v>
      </c>
      <c r="E15" s="34"/>
      <c r="M15" s="34"/>
      <c r="N15" s="34"/>
    </row>
    <row r="16" spans="1:14">
      <c r="A16" s="16" t="s">
        <v>141</v>
      </c>
      <c r="B16" s="24">
        <v>-1.6</v>
      </c>
      <c r="C16" s="24">
        <v>0</v>
      </c>
      <c r="D16" s="24">
        <v>-4.7</v>
      </c>
      <c r="E16" s="34" t="s">
        <v>141</v>
      </c>
      <c r="L16" s="34"/>
      <c r="M16" s="34"/>
      <c r="N16" s="34"/>
    </row>
    <row r="17" spans="1:14">
      <c r="A17" s="16" t="s">
        <v>142</v>
      </c>
      <c r="B17" s="24">
        <v>-0.6</v>
      </c>
      <c r="C17" s="24">
        <v>-12.1</v>
      </c>
      <c r="D17" s="24">
        <v>-27.7</v>
      </c>
      <c r="E17" s="34" t="s">
        <v>142</v>
      </c>
      <c r="F17" s="26"/>
      <c r="L17" s="249"/>
      <c r="M17" s="26"/>
      <c r="N17" s="34"/>
    </row>
    <row r="18" spans="1:14" s="26" customFormat="1">
      <c r="A18" s="25"/>
      <c r="B18" s="24"/>
      <c r="C18" s="24"/>
      <c r="D18" s="24"/>
      <c r="G18" s="15"/>
      <c r="H18" s="15"/>
      <c r="I18" s="15"/>
      <c r="J18" s="15"/>
      <c r="K18" s="15"/>
      <c r="N18" s="249"/>
    </row>
    <row r="19" spans="1:14" s="26" customFormat="1">
      <c r="A19" s="25"/>
      <c r="B19" s="24"/>
      <c r="C19" s="24"/>
      <c r="D19" s="24"/>
      <c r="G19" s="15"/>
      <c r="H19" s="15"/>
      <c r="I19" s="15"/>
      <c r="J19" s="15"/>
      <c r="K19" s="15"/>
    </row>
    <row r="20" spans="1:14" s="26" customFormat="1">
      <c r="A20" s="13"/>
      <c r="B20" s="27"/>
      <c r="C20" s="24"/>
      <c r="D20" s="27"/>
      <c r="E20" s="305"/>
      <c r="G20" s="27" t="str">
        <f>IF(Content!$E$1=1,G21,G22)</f>
        <v>Джерело: розрахунки НБУ.</v>
      </c>
      <c r="H20" s="15"/>
      <c r="I20" s="15"/>
      <c r="J20" s="15"/>
      <c r="K20" s="15"/>
    </row>
    <row r="21" spans="1:14" s="26" customFormat="1">
      <c r="A21" s="23"/>
      <c r="B21" s="17"/>
      <c r="C21" s="24"/>
      <c r="D21" s="17"/>
      <c r="G21" s="28" t="s">
        <v>41</v>
      </c>
      <c r="H21" s="319"/>
      <c r="I21" s="34"/>
      <c r="J21" s="34"/>
      <c r="K21" s="34"/>
    </row>
    <row r="22" spans="1:14" s="26" customFormat="1">
      <c r="A22" s="16"/>
      <c r="B22" s="24"/>
      <c r="C22" s="24"/>
      <c r="D22" s="24"/>
      <c r="G22" s="28" t="s">
        <v>42</v>
      </c>
      <c r="H22" s="320"/>
      <c r="I22" s="249"/>
      <c r="J22" s="249"/>
      <c r="K22" s="249"/>
    </row>
    <row r="23" spans="1:14" s="26" customFormat="1">
      <c r="A23" s="16"/>
      <c r="B23" s="24"/>
      <c r="C23" s="24"/>
      <c r="D23" s="24"/>
      <c r="G23" s="249"/>
      <c r="H23" s="320"/>
      <c r="I23" s="249"/>
      <c r="J23" s="249"/>
      <c r="K23" s="249"/>
    </row>
    <row r="24" spans="1:14" s="26" customFormat="1">
      <c r="A24" s="16"/>
      <c r="B24" s="24"/>
      <c r="C24" s="24"/>
      <c r="D24" s="24"/>
      <c r="G24" s="320"/>
      <c r="H24" s="320"/>
      <c r="I24" s="249"/>
      <c r="J24" s="249"/>
      <c r="K24" s="249"/>
    </row>
    <row r="25" spans="1:14" s="26" customFormat="1">
      <c r="A25" s="16"/>
      <c r="B25" s="24"/>
      <c r="C25" s="24"/>
      <c r="D25" s="24"/>
      <c r="G25" s="320"/>
      <c r="H25" s="320"/>
    </row>
    <row r="26" spans="1:14" s="26" customFormat="1">
      <c r="A26" s="16"/>
      <c r="B26" s="24"/>
      <c r="C26" s="24"/>
      <c r="D26" s="24"/>
      <c r="G26" s="320"/>
      <c r="H26" s="320"/>
    </row>
    <row r="27" spans="1:14" s="26" customFormat="1">
      <c r="A27" s="16"/>
      <c r="B27" s="24"/>
      <c r="C27" s="24"/>
      <c r="D27" s="24"/>
      <c r="G27" s="320"/>
      <c r="H27" s="320"/>
    </row>
    <row r="28" spans="1:14" s="26" customFormat="1">
      <c r="A28" s="16"/>
      <c r="B28" s="24"/>
      <c r="C28" s="24"/>
      <c r="D28" s="24"/>
    </row>
    <row r="29" spans="1:14" s="26" customFormat="1">
      <c r="A29" s="16"/>
      <c r="B29" s="24"/>
      <c r="C29" s="24"/>
      <c r="D29" s="24"/>
    </row>
    <row r="30" spans="1:14" s="26" customFormat="1">
      <c r="A30" s="16"/>
      <c r="B30" s="24"/>
      <c r="C30" s="24"/>
      <c r="D30" s="24"/>
    </row>
    <row r="31" spans="1:14" s="26" customFormat="1">
      <c r="A31" s="16"/>
      <c r="B31" s="24"/>
      <c r="C31" s="24"/>
      <c r="D31" s="24"/>
      <c r="F31" s="15"/>
      <c r="L31" s="15"/>
      <c r="M31" s="15"/>
    </row>
    <row r="32" spans="1:14" s="26" customFormat="1">
      <c r="A32" s="16"/>
      <c r="B32" s="24"/>
      <c r="C32" s="24"/>
      <c r="D32" s="24"/>
      <c r="F32" s="15"/>
      <c r="L32" s="15"/>
      <c r="M32" s="15"/>
    </row>
    <row r="33" spans="1:13" s="26" customFormat="1">
      <c r="A33" s="16"/>
      <c r="B33" s="24"/>
      <c r="C33" s="24"/>
      <c r="D33" s="24"/>
      <c r="F33" s="15"/>
      <c r="L33" s="15"/>
      <c r="M33" s="15"/>
    </row>
    <row r="34" spans="1:13">
      <c r="B34" s="24"/>
      <c r="C34" s="24"/>
      <c r="D34" s="24"/>
      <c r="G34" s="26"/>
      <c r="H34" s="26"/>
      <c r="I34" s="26"/>
      <c r="J34" s="26"/>
      <c r="K34" s="26"/>
    </row>
    <row r="35" spans="1:13">
      <c r="B35" s="24"/>
      <c r="C35" s="24"/>
      <c r="D35" s="24"/>
      <c r="G35" s="26"/>
      <c r="H35" s="26"/>
      <c r="I35" s="26"/>
      <c r="J35" s="26"/>
      <c r="K35" s="26"/>
    </row>
    <row r="36" spans="1:13">
      <c r="B36" s="24"/>
      <c r="C36" s="24"/>
      <c r="D36" s="24"/>
      <c r="G36" s="26"/>
      <c r="H36" s="26"/>
      <c r="I36" s="26"/>
      <c r="J36" s="26"/>
      <c r="K36" s="26"/>
    </row>
    <row r="37" spans="1:13">
      <c r="B37" s="24"/>
      <c r="C37" s="24"/>
      <c r="D37" s="24"/>
      <c r="G37" s="26"/>
      <c r="H37" s="26"/>
      <c r="I37" s="26"/>
      <c r="J37" s="26"/>
      <c r="K37" s="26"/>
    </row>
    <row r="38" spans="1:13">
      <c r="B38" s="24"/>
      <c r="C38" s="24"/>
      <c r="D38" s="24"/>
      <c r="G38" s="26"/>
      <c r="H38" s="26"/>
      <c r="I38" s="26"/>
      <c r="J38" s="26"/>
      <c r="K38" s="26"/>
    </row>
    <row r="39" spans="1:13">
      <c r="B39" s="24"/>
      <c r="C39" s="24"/>
      <c r="D39" s="24"/>
      <c r="G39" s="26"/>
      <c r="H39" s="26"/>
      <c r="I39" s="26"/>
      <c r="J39" s="26"/>
      <c r="K39" s="26"/>
    </row>
    <row r="40" spans="1:13">
      <c r="B40" s="24"/>
      <c r="C40" s="24"/>
      <c r="D40" s="24"/>
      <c r="G40" s="26"/>
      <c r="H40" s="26"/>
      <c r="I40" s="26"/>
      <c r="J40" s="26"/>
      <c r="K40" s="26"/>
    </row>
    <row r="41" spans="1:13">
      <c r="B41" s="24"/>
      <c r="C41" s="24"/>
      <c r="D41" s="24"/>
    </row>
    <row r="42" spans="1:13">
      <c r="B42" s="24"/>
      <c r="C42" s="24"/>
      <c r="D42" s="24"/>
    </row>
    <row r="43" spans="1:13">
      <c r="B43" s="24"/>
      <c r="C43" s="24"/>
      <c r="D43" s="24"/>
    </row>
    <row r="44" spans="1:13">
      <c r="B44" s="24"/>
      <c r="C44" s="24"/>
      <c r="D44" s="24"/>
    </row>
    <row r="45" spans="1:13">
      <c r="B45" s="24"/>
      <c r="C45" s="24"/>
      <c r="D45" s="24"/>
    </row>
    <row r="46" spans="1:13">
      <c r="B46" s="24"/>
      <c r="C46" s="24"/>
      <c r="D46" s="24"/>
    </row>
    <row r="47" spans="1:13">
      <c r="B47" s="24"/>
      <c r="C47" s="24"/>
      <c r="D47" s="24"/>
    </row>
    <row r="48" spans="1:13">
      <c r="B48" s="24"/>
      <c r="C48" s="24"/>
      <c r="D48" s="24"/>
    </row>
    <row r="49" spans="2:4">
      <c r="B49" s="24"/>
      <c r="C49" s="24"/>
      <c r="D49" s="24"/>
    </row>
    <row r="50" spans="2:4">
      <c r="B50" s="24"/>
      <c r="C50" s="24"/>
      <c r="D50" s="24"/>
    </row>
    <row r="51" spans="2:4">
      <c r="B51" s="24"/>
      <c r="C51" s="24"/>
      <c r="D51" s="24"/>
    </row>
    <row r="52" spans="2:4">
      <c r="B52" s="24"/>
      <c r="C52" s="24"/>
      <c r="D52" s="24"/>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3"/>
  </sheetPr>
  <dimension ref="A1:K43"/>
  <sheetViews>
    <sheetView showGridLines="0" zoomScaleNormal="100" zoomScalePageLayoutView="130" workbookViewId="0">
      <selection activeCell="L7" sqref="L7"/>
    </sheetView>
  </sheetViews>
  <sheetFormatPr defaultColWidth="8.7109375" defaultRowHeight="12.75"/>
  <cols>
    <col min="1" max="1" width="14.42578125" style="195" bestFit="1" customWidth="1"/>
    <col min="2" max="3" width="8.7109375" hidden="1" customWidth="1"/>
  </cols>
  <sheetData>
    <row r="1" spans="1:11">
      <c r="A1" s="387" t="s">
        <v>67</v>
      </c>
      <c r="B1" s="83"/>
      <c r="C1" s="83"/>
      <c r="D1" s="83" t="str">
        <f>IF(Content!$E$1=1,D2,D3)</f>
        <v>Інші витрати</v>
      </c>
      <c r="E1" s="83" t="str">
        <f>IF(Content!$E$1=1,E2,E3)</f>
        <v>Відстрочення або відміна сплати податку</v>
      </c>
      <c r="F1" s="83" t="str">
        <f>IF(Content!$E$1=1,F2,F3)</f>
        <v xml:space="preserve">Соціальні видатки </v>
      </c>
      <c r="G1" s="83" t="str">
        <f>IF(Content!$E$1=1,G2,G3)</f>
        <v>Гранти і субсидії для підприємств</v>
      </c>
      <c r="H1" s="83" t="str">
        <f>IF(Content!$E$1=1,H2,H3)</f>
        <v>Кредити та кредитні гарантії</v>
      </c>
      <c r="I1" s="83"/>
      <c r="K1" s="83" t="str">
        <f>IF(Content!$E$1=1,K2,K3)</f>
        <v>Фіскальні стимули за категоріями, % до ВВП за 2019 рік</v>
      </c>
    </row>
    <row r="2" spans="1:11" hidden="1">
      <c r="A2" s="387"/>
      <c r="B2" s="1"/>
      <c r="C2" s="1"/>
      <c r="D2" t="s">
        <v>655</v>
      </c>
      <c r="E2" t="s">
        <v>656</v>
      </c>
      <c r="F2" t="s">
        <v>657</v>
      </c>
      <c r="G2" s="1" t="s">
        <v>658</v>
      </c>
      <c r="H2" t="s">
        <v>659</v>
      </c>
      <c r="K2" s="1" t="s">
        <v>695</v>
      </c>
    </row>
    <row r="3" spans="1:11" hidden="1">
      <c r="B3" s="1"/>
      <c r="C3" s="1"/>
      <c r="D3" t="s">
        <v>660</v>
      </c>
      <c r="E3" t="s">
        <v>661</v>
      </c>
      <c r="F3" t="s">
        <v>662</v>
      </c>
      <c r="G3" s="1" t="s">
        <v>663</v>
      </c>
      <c r="H3" t="s">
        <v>664</v>
      </c>
      <c r="K3" s="1" t="s">
        <v>696</v>
      </c>
    </row>
    <row r="4" spans="1:11">
      <c r="A4" s="388" t="str">
        <f>IF(Content!$E$1=1,B4,C4)</f>
        <v>Італія</v>
      </c>
      <c r="B4" s="290" t="s">
        <v>665</v>
      </c>
      <c r="C4" s="290" t="s">
        <v>666</v>
      </c>
      <c r="D4" s="12">
        <v>4.7</v>
      </c>
      <c r="E4" s="12">
        <v>0.8</v>
      </c>
      <c r="F4" s="12">
        <v>1.5</v>
      </c>
      <c r="G4" s="12">
        <v>0</v>
      </c>
      <c r="H4" s="12">
        <v>34.6</v>
      </c>
    </row>
    <row r="5" spans="1:11">
      <c r="A5" s="388" t="str">
        <f>IF(Content!$E$1=1,B5,C5)</f>
        <v>Німеччина</v>
      </c>
      <c r="B5" s="290" t="s">
        <v>581</v>
      </c>
      <c r="C5" s="290" t="s">
        <v>492</v>
      </c>
      <c r="D5" s="12">
        <v>11.5</v>
      </c>
      <c r="E5" s="12">
        <v>0</v>
      </c>
      <c r="F5" s="12">
        <v>0.3</v>
      </c>
      <c r="G5" s="12">
        <v>2.2000000000000002</v>
      </c>
      <c r="H5" s="12">
        <v>23.9</v>
      </c>
    </row>
    <row r="6" spans="1:11">
      <c r="A6" s="388" t="str">
        <f>IF(Content!$E$1=1,B6,C6)</f>
        <v>Британія</v>
      </c>
      <c r="B6" s="290" t="s">
        <v>667</v>
      </c>
      <c r="C6" s="290" t="s">
        <v>668</v>
      </c>
      <c r="D6" s="12">
        <v>0.7</v>
      </c>
      <c r="E6" s="12">
        <v>0.7</v>
      </c>
      <c r="F6" s="12">
        <v>4</v>
      </c>
      <c r="G6" s="12">
        <v>0.7</v>
      </c>
      <c r="H6" s="12">
        <v>15.6</v>
      </c>
    </row>
    <row r="7" spans="1:11">
      <c r="A7" s="388" t="str">
        <f>IF(Content!$E$1=1,B7,C7)</f>
        <v>Франція</v>
      </c>
      <c r="B7" s="290" t="s">
        <v>585</v>
      </c>
      <c r="C7" s="290" t="s">
        <v>587</v>
      </c>
      <c r="D7" s="12">
        <v>2.2999999999999998</v>
      </c>
      <c r="E7" s="12">
        <v>1.1000000000000001</v>
      </c>
      <c r="F7" s="12">
        <v>1.3</v>
      </c>
      <c r="G7" s="12">
        <v>0</v>
      </c>
      <c r="H7" s="12">
        <v>13</v>
      </c>
    </row>
    <row r="8" spans="1:11">
      <c r="A8" s="388" t="str">
        <f>IF(Content!$E$1=1,B8,C8)</f>
        <v>Чехія</v>
      </c>
      <c r="B8" s="290" t="s">
        <v>582</v>
      </c>
      <c r="C8" s="290" t="s">
        <v>669</v>
      </c>
      <c r="D8" s="12">
        <v>2</v>
      </c>
      <c r="E8" s="12">
        <v>2.6</v>
      </c>
      <c r="F8" s="12">
        <v>0.3</v>
      </c>
      <c r="G8" s="12">
        <v>0</v>
      </c>
      <c r="H8" s="12">
        <v>11.4</v>
      </c>
    </row>
    <row r="9" spans="1:11">
      <c r="A9" s="388" t="str">
        <f>IF(Content!$E$1=1,B9,C9)</f>
        <v>США</v>
      </c>
      <c r="B9" s="290" t="s">
        <v>126</v>
      </c>
      <c r="C9" s="290" t="s">
        <v>674</v>
      </c>
      <c r="D9" s="191">
        <v>4</v>
      </c>
      <c r="E9" s="191">
        <v>1.6</v>
      </c>
      <c r="F9" s="12">
        <v>2.2999999999999998</v>
      </c>
      <c r="G9" s="12">
        <v>0.3</v>
      </c>
      <c r="H9" s="12">
        <v>5.8</v>
      </c>
    </row>
    <row r="10" spans="1:11">
      <c r="A10" s="388" t="str">
        <f>IF(Content!$E$1=1,B10,C10)</f>
        <v>Бельгія</v>
      </c>
      <c r="B10" s="290" t="s">
        <v>670</v>
      </c>
      <c r="C10" s="290" t="s">
        <v>671</v>
      </c>
      <c r="D10" s="12">
        <v>0.5</v>
      </c>
      <c r="E10" s="12">
        <v>1</v>
      </c>
      <c r="F10" s="12">
        <v>0.9</v>
      </c>
      <c r="G10" s="12">
        <v>0</v>
      </c>
      <c r="H10" s="12">
        <v>10.6</v>
      </c>
    </row>
    <row r="11" spans="1:11">
      <c r="A11" s="388" t="str">
        <f>IF(Content!$E$1=1,B11,C11)</f>
        <v>Австрія</v>
      </c>
      <c r="B11" s="290" t="s">
        <v>679</v>
      </c>
      <c r="C11" s="290" t="s">
        <v>680</v>
      </c>
      <c r="D11" s="12">
        <v>4.8</v>
      </c>
      <c r="E11" s="12">
        <v>2.8</v>
      </c>
      <c r="F11" s="12">
        <v>3</v>
      </c>
      <c r="G11" s="12">
        <v>0</v>
      </c>
      <c r="H11" s="12">
        <v>2.2999999999999998</v>
      </c>
    </row>
    <row r="12" spans="1:11">
      <c r="A12" s="388" t="str">
        <f>IF(Content!$E$1=1,B12,C12)</f>
        <v>Греція</v>
      </c>
      <c r="B12" s="290" t="s">
        <v>683</v>
      </c>
      <c r="C12" s="290" t="s">
        <v>684</v>
      </c>
      <c r="D12" s="12">
        <v>7.1</v>
      </c>
      <c r="E12" s="12">
        <v>1.76</v>
      </c>
      <c r="F12" s="12">
        <v>1.63</v>
      </c>
      <c r="G12" s="12">
        <v>1.1200000000000001</v>
      </c>
      <c r="H12" s="12">
        <v>1.1000000000000001</v>
      </c>
    </row>
    <row r="13" spans="1:11">
      <c r="A13" s="388" t="str">
        <f>IF(Content!$E$1=1,B13,C13)</f>
        <v>Іспанія</v>
      </c>
      <c r="B13" s="290" t="s">
        <v>672</v>
      </c>
      <c r="C13" s="290" t="s">
        <v>673</v>
      </c>
      <c r="D13" s="191">
        <v>0.7</v>
      </c>
      <c r="E13" s="191">
        <v>0.5</v>
      </c>
      <c r="F13" s="12">
        <v>2.2000000000000002</v>
      </c>
      <c r="G13" s="12">
        <v>0</v>
      </c>
      <c r="H13" s="12">
        <v>9.3000000000000007</v>
      </c>
    </row>
    <row r="14" spans="1:11">
      <c r="A14" s="388" t="str">
        <f>IF(Content!$E$1=1,B14,C14)</f>
        <v>Нідерланди</v>
      </c>
      <c r="B14" s="290" t="s">
        <v>675</v>
      </c>
      <c r="C14" s="290" t="s">
        <v>676</v>
      </c>
      <c r="D14" s="191">
        <v>1.5</v>
      </c>
      <c r="E14" s="191">
        <v>3.8</v>
      </c>
      <c r="F14" s="12">
        <v>3.2</v>
      </c>
      <c r="G14" s="12">
        <v>0</v>
      </c>
      <c r="H14" s="12">
        <v>4.0999999999999996</v>
      </c>
    </row>
    <row r="15" spans="1:11">
      <c r="A15" s="388" t="str">
        <f>IF(Content!$E$1=1,B15,C15)</f>
        <v>Польща</v>
      </c>
      <c r="B15" s="290" t="s">
        <v>81</v>
      </c>
      <c r="C15" s="290" t="s">
        <v>80</v>
      </c>
      <c r="D15" s="191">
        <v>5.3</v>
      </c>
      <c r="E15" s="191">
        <v>0</v>
      </c>
      <c r="F15" s="12">
        <v>1.3</v>
      </c>
      <c r="G15" s="332">
        <v>3.4</v>
      </c>
      <c r="H15" s="12">
        <v>0.6</v>
      </c>
    </row>
    <row r="16" spans="1:11">
      <c r="A16" s="388" t="str">
        <f>IF(Content!$E$1=1,B16,C16)</f>
        <v>Португалія</v>
      </c>
      <c r="B16" s="290" t="s">
        <v>689</v>
      </c>
      <c r="C16" s="290" t="s">
        <v>690</v>
      </c>
      <c r="D16" s="191">
        <v>0.9</v>
      </c>
      <c r="E16" s="191">
        <v>3.7</v>
      </c>
      <c r="F16" s="12">
        <v>0.6</v>
      </c>
      <c r="G16" s="332">
        <v>0</v>
      </c>
      <c r="H16" s="12">
        <v>4.3</v>
      </c>
    </row>
    <row r="17" spans="1:11">
      <c r="A17" s="388" t="str">
        <f>IF(Content!$E$1=1,B17,C17)</f>
        <v>Литва</v>
      </c>
      <c r="B17" s="290" t="s">
        <v>687</v>
      </c>
      <c r="C17" s="290" t="s">
        <v>688</v>
      </c>
      <c r="D17" s="191">
        <v>1.5</v>
      </c>
      <c r="E17" s="191">
        <v>1.3</v>
      </c>
      <c r="F17" s="12">
        <v>3.8</v>
      </c>
      <c r="G17" s="332">
        <v>0</v>
      </c>
      <c r="H17" s="12">
        <v>2.7</v>
      </c>
    </row>
    <row r="18" spans="1:11">
      <c r="A18" s="388" t="str">
        <f>IF(Content!$E$1=1,B18,C18)</f>
        <v>Казахстан</v>
      </c>
      <c r="B18" s="290" t="s">
        <v>685</v>
      </c>
      <c r="C18" s="290" t="s">
        <v>686</v>
      </c>
      <c r="D18" s="191">
        <v>4.5</v>
      </c>
      <c r="E18" s="191">
        <v>0</v>
      </c>
      <c r="F18" s="12">
        <v>2.1</v>
      </c>
      <c r="G18" s="391">
        <v>0.4</v>
      </c>
      <c r="H18" s="12">
        <v>0.7</v>
      </c>
    </row>
    <row r="19" spans="1:11">
      <c r="A19" s="388" t="str">
        <f>IF(Content!$E$1=1,B19,C19)</f>
        <v>Угорщина</v>
      </c>
      <c r="B19" s="290" t="s">
        <v>681</v>
      </c>
      <c r="C19" s="290" t="s">
        <v>682</v>
      </c>
      <c r="D19" s="191">
        <v>2.6</v>
      </c>
      <c r="E19" s="191">
        <v>0.8</v>
      </c>
      <c r="F19" s="12">
        <v>0.5</v>
      </c>
      <c r="G19" s="391">
        <v>0.5</v>
      </c>
      <c r="H19" s="12">
        <v>1.8</v>
      </c>
      <c r="K19" t="str">
        <f>IF(Content!$E$1=1,K21,K22)</f>
        <v>* У разі, якщо неможливо розподілити за категоріями пакет фіскального стимулювання, він зазначається в категорії "Інші витрати".</v>
      </c>
    </row>
    <row r="20" spans="1:11">
      <c r="A20" s="388" t="str">
        <f>IF(Content!$E$1=1,B20,C20)</f>
        <v>Індія</v>
      </c>
      <c r="B20" s="290" t="s">
        <v>693</v>
      </c>
      <c r="C20" s="290" t="s">
        <v>694</v>
      </c>
      <c r="D20" s="191">
        <v>3.7</v>
      </c>
      <c r="E20" s="191">
        <v>0</v>
      </c>
      <c r="F20" s="12">
        <v>2.2999999999999998</v>
      </c>
      <c r="G20" s="332">
        <v>0</v>
      </c>
      <c r="H20" s="12">
        <v>0</v>
      </c>
      <c r="K20" t="str">
        <f>IF(Content!$E$1=1,K23,K24)</f>
        <v>Джерело: МВФ, офіційні сторінки урядів держав, розрахунки НБУ.</v>
      </c>
    </row>
    <row r="21" spans="1:11">
      <c r="A21" s="388" t="str">
        <f>IF(Content!$E$1=1,B21,C21)</f>
        <v>Туреччина</v>
      </c>
      <c r="B21" s="290" t="s">
        <v>102</v>
      </c>
      <c r="C21" s="290" t="s">
        <v>103</v>
      </c>
      <c r="D21" s="191">
        <v>5</v>
      </c>
      <c r="E21" s="191">
        <v>0</v>
      </c>
      <c r="F21" s="12">
        <v>0</v>
      </c>
      <c r="G21" s="332">
        <v>0</v>
      </c>
      <c r="H21" s="12">
        <v>0.6</v>
      </c>
      <c r="K21" s="2" t="s">
        <v>697</v>
      </c>
    </row>
    <row r="22" spans="1:11">
      <c r="A22" s="388" t="str">
        <f>IF(Content!$E$1=1,B22,C22)</f>
        <v>Румунія</v>
      </c>
      <c r="B22" s="290" t="s">
        <v>545</v>
      </c>
      <c r="C22" s="290" t="s">
        <v>493</v>
      </c>
      <c r="D22" s="191">
        <v>0.8</v>
      </c>
      <c r="E22" s="191">
        <v>2.2000000000000002</v>
      </c>
      <c r="F22" s="12">
        <v>0.7</v>
      </c>
      <c r="G22" s="332">
        <v>0</v>
      </c>
      <c r="H22" s="12">
        <v>1.4</v>
      </c>
      <c r="K22" s="2" t="s">
        <v>768</v>
      </c>
    </row>
    <row r="23" spans="1:11">
      <c r="A23" s="388" t="str">
        <f>IF(Content!$E$1=1,B23,C23)</f>
        <v>Болгарія</v>
      </c>
      <c r="B23" s="290" t="s">
        <v>691</v>
      </c>
      <c r="C23" s="290" t="s">
        <v>692</v>
      </c>
      <c r="D23" s="191">
        <v>1</v>
      </c>
      <c r="E23" s="191">
        <v>0.6</v>
      </c>
      <c r="F23" s="12">
        <v>1.2</v>
      </c>
      <c r="G23" s="332">
        <v>0</v>
      </c>
      <c r="H23" s="12">
        <v>1.5</v>
      </c>
      <c r="K23" s="2" t="s">
        <v>699</v>
      </c>
    </row>
    <row r="24" spans="1:11">
      <c r="A24" s="388" t="str">
        <f>IF(Content!$E$1=1,B24,C24)</f>
        <v>Естонія</v>
      </c>
      <c r="B24" s="290" t="s">
        <v>677</v>
      </c>
      <c r="C24" s="191" t="s">
        <v>678</v>
      </c>
      <c r="D24" s="191">
        <v>1.3</v>
      </c>
      <c r="E24" s="191">
        <v>1</v>
      </c>
      <c r="F24" s="12">
        <v>1</v>
      </c>
      <c r="G24" s="332">
        <v>0.1</v>
      </c>
      <c r="H24" s="12">
        <v>0.7</v>
      </c>
      <c r="K24" s="2" t="s">
        <v>698</v>
      </c>
    </row>
    <row r="25" spans="1:11">
      <c r="A25" s="388" t="str">
        <f>IF(Content!$E$1=1,B25,C25)</f>
        <v>Росія</v>
      </c>
      <c r="B25" s="290" t="s">
        <v>82</v>
      </c>
      <c r="C25" s="191" t="s">
        <v>77</v>
      </c>
      <c r="D25" s="191">
        <v>1</v>
      </c>
      <c r="E25" s="191">
        <v>0.6</v>
      </c>
      <c r="F25" s="12">
        <v>0.3</v>
      </c>
      <c r="G25" s="12">
        <v>0.1</v>
      </c>
      <c r="H25" s="12">
        <v>0.6</v>
      </c>
    </row>
    <row r="26" spans="1:11">
      <c r="A26" s="389"/>
      <c r="B26" s="290"/>
      <c r="C26" s="191"/>
      <c r="D26" s="191"/>
      <c r="E26" s="196"/>
    </row>
    <row r="27" spans="1:11">
      <c r="A27" s="389"/>
      <c r="B27" s="290"/>
      <c r="C27" s="191"/>
      <c r="D27" s="191"/>
      <c r="E27" s="196"/>
    </row>
    <row r="28" spans="1:11">
      <c r="A28" s="390"/>
      <c r="B28" s="12"/>
      <c r="C28" s="12"/>
    </row>
    <row r="29" spans="1:11">
      <c r="A29" s="390"/>
      <c r="B29" s="12"/>
      <c r="C29" s="12"/>
    </row>
    <row r="30" spans="1:11">
      <c r="A30" s="390"/>
      <c r="B30" s="12"/>
      <c r="C30" s="12"/>
    </row>
    <row r="31" spans="1:11">
      <c r="A31" s="390"/>
      <c r="B31" s="12"/>
      <c r="C31" s="12"/>
    </row>
    <row r="32" spans="1:11">
      <c r="A32" s="390"/>
      <c r="B32" s="12"/>
      <c r="C32" s="12"/>
    </row>
    <row r="33" spans="1:3">
      <c r="A33" s="390"/>
      <c r="B33" s="12"/>
      <c r="C33" s="12"/>
    </row>
    <row r="34" spans="1:3">
      <c r="A34" s="390"/>
      <c r="B34" s="12"/>
      <c r="C34" s="12"/>
    </row>
    <row r="35" spans="1:3">
      <c r="A35" s="390"/>
      <c r="B35" s="12"/>
      <c r="C35" s="12"/>
    </row>
    <row r="36" spans="1:3">
      <c r="A36" s="390"/>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300" verticalDpi="300" r:id="rId1"/>
  <drawing r:id="rId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54"/>
  <sheetViews>
    <sheetView showGridLines="0" zoomScale="98" zoomScaleNormal="98" zoomScalePageLayoutView="98" workbookViewId="0"/>
  </sheetViews>
  <sheetFormatPr defaultColWidth="9.42578125" defaultRowHeight="12.75"/>
  <cols>
    <col min="1" max="1" width="26.42578125" style="21" customWidth="1"/>
    <col min="2" max="2" width="26.42578125" style="21" hidden="1" customWidth="1"/>
    <col min="3" max="3" width="17.7109375" style="21" hidden="1" customWidth="1"/>
    <col min="4" max="4" width="9.42578125" style="21" customWidth="1"/>
    <col min="5" max="5" width="13.42578125" style="21" customWidth="1"/>
    <col min="6" max="9" width="8.42578125" style="21" customWidth="1"/>
    <col min="10" max="16384" width="9.42578125" style="21"/>
  </cols>
  <sheetData>
    <row r="1" spans="1:33">
      <c r="A1" s="13" t="s">
        <v>67</v>
      </c>
      <c r="B1" s="13"/>
      <c r="C1" s="13"/>
      <c r="D1" s="801" t="str">
        <f>IF(Content!$E$1=1,D3,D4)</f>
        <v>За рахунок цін</v>
      </c>
      <c r="E1" s="801"/>
      <c r="F1" s="801"/>
      <c r="G1" s="801"/>
      <c r="H1" s="801"/>
      <c r="I1" s="801"/>
      <c r="J1" s="801" t="str">
        <f>IF(Content!$E$1=1,J3,J4)</f>
        <v>За рахунок обсягів</v>
      </c>
      <c r="K1" s="801"/>
      <c r="L1" s="801"/>
      <c r="M1" s="801"/>
      <c r="N1" s="801"/>
      <c r="O1" s="801"/>
      <c r="P1" s="313"/>
      <c r="Q1" s="314" t="str">
        <f>IF(Content!$E$1=1,Q3,Q4)</f>
        <v>Абсолютна річна зміна обсягів та цін експорту за окремими* товарами, млрд дол.</v>
      </c>
      <c r="R1" s="313"/>
      <c r="S1" s="313"/>
      <c r="T1" s="313"/>
    </row>
    <row r="2" spans="1:33">
      <c r="A2" s="13"/>
      <c r="B2" s="13"/>
      <c r="C2" s="13"/>
      <c r="D2" s="352" t="s">
        <v>138</v>
      </c>
      <c r="E2" s="352" t="s">
        <v>139</v>
      </c>
      <c r="F2" s="352" t="s">
        <v>140</v>
      </c>
      <c r="G2" s="352" t="s">
        <v>116</v>
      </c>
      <c r="H2" s="352" t="s">
        <v>141</v>
      </c>
      <c r="I2" s="352" t="s">
        <v>142</v>
      </c>
      <c r="J2" s="352" t="s">
        <v>138</v>
      </c>
      <c r="K2" s="352" t="s">
        <v>139</v>
      </c>
      <c r="L2" s="352" t="s">
        <v>140</v>
      </c>
      <c r="M2" s="352" t="s">
        <v>116</v>
      </c>
      <c r="N2" s="352" t="s">
        <v>141</v>
      </c>
      <c r="O2" s="352" t="s">
        <v>142</v>
      </c>
      <c r="P2" s="313"/>
      <c r="Q2" s="314"/>
      <c r="R2" s="313"/>
      <c r="S2" s="313"/>
      <c r="T2" s="313"/>
    </row>
    <row r="3" spans="1:33" s="36" customFormat="1" hidden="1">
      <c r="A3" s="35"/>
      <c r="B3" s="35"/>
      <c r="C3" s="35"/>
      <c r="D3" s="802" t="s">
        <v>396</v>
      </c>
      <c r="E3" s="802"/>
      <c r="F3" s="802"/>
      <c r="G3" s="802"/>
      <c r="H3" s="802"/>
      <c r="I3" s="802"/>
      <c r="J3" s="803" t="s">
        <v>78</v>
      </c>
      <c r="K3" s="803"/>
      <c r="L3" s="803"/>
      <c r="M3" s="803"/>
      <c r="N3" s="803"/>
      <c r="O3" s="803"/>
      <c r="Q3" s="36" t="s">
        <v>544</v>
      </c>
    </row>
    <row r="4" spans="1:33" s="36" customFormat="1" hidden="1">
      <c r="D4" s="803" t="s">
        <v>229</v>
      </c>
      <c r="E4" s="803"/>
      <c r="F4" s="803"/>
      <c r="G4" s="803"/>
      <c r="H4" s="803"/>
      <c r="I4" s="803"/>
      <c r="J4" s="803" t="s">
        <v>230</v>
      </c>
      <c r="K4" s="803"/>
      <c r="L4" s="803"/>
      <c r="M4" s="803"/>
      <c r="N4" s="803"/>
      <c r="O4" s="803"/>
      <c r="P4" s="347"/>
      <c r="Q4" s="36" t="s">
        <v>557</v>
      </c>
      <c r="R4" s="347"/>
      <c r="S4" s="347"/>
      <c r="T4" s="347"/>
      <c r="U4" s="347"/>
      <c r="V4" s="347"/>
      <c r="W4" s="347"/>
      <c r="X4" s="347"/>
      <c r="Y4" s="347"/>
      <c r="Z4" s="347"/>
      <c r="AA4" s="347"/>
      <c r="AB4" s="347"/>
      <c r="AC4" s="347"/>
      <c r="AD4" s="347"/>
      <c r="AE4" s="146"/>
      <c r="AF4" s="146"/>
      <c r="AG4" s="145"/>
    </row>
    <row r="5" spans="1:33">
      <c r="A5" s="314" t="str">
        <f>IF(Content!$E$1=1,B5,C5)</f>
        <v>Пшениця та ячмінь</v>
      </c>
      <c r="B5" s="144" t="s">
        <v>611</v>
      </c>
      <c r="C5" s="144" t="s">
        <v>612</v>
      </c>
      <c r="D5" s="348">
        <v>0.12</v>
      </c>
      <c r="E5" s="348">
        <v>0.04</v>
      </c>
      <c r="F5" s="348">
        <v>-0.11</v>
      </c>
      <c r="G5" s="348">
        <v>-0.13</v>
      </c>
      <c r="H5" s="348">
        <v>-0.06</v>
      </c>
      <c r="I5" s="348">
        <v>-0.01</v>
      </c>
      <c r="J5" s="429">
        <v>-0.03</v>
      </c>
      <c r="K5" s="429">
        <v>-0.13</v>
      </c>
      <c r="L5" s="429">
        <v>0.74</v>
      </c>
      <c r="M5" s="429">
        <v>0.18</v>
      </c>
      <c r="N5" s="429">
        <v>0.1</v>
      </c>
      <c r="O5" s="429">
        <v>0.17</v>
      </c>
      <c r="P5" s="315"/>
      <c r="Q5" s="313"/>
      <c r="R5" s="315"/>
      <c r="S5" s="315"/>
      <c r="T5" s="315"/>
      <c r="U5" s="142"/>
      <c r="V5" s="142"/>
      <c r="W5" s="142"/>
      <c r="X5" s="142"/>
      <c r="Y5" s="142"/>
      <c r="Z5" s="142"/>
      <c r="AB5" s="143"/>
      <c r="AC5" s="142"/>
      <c r="AD5" s="142"/>
      <c r="AE5" s="142"/>
      <c r="AF5" s="142"/>
      <c r="AG5" s="142"/>
    </row>
    <row r="6" spans="1:33">
      <c r="A6" s="314" t="str">
        <f>IF(Content!$E$1=1,B6,C6)</f>
        <v>Кукурудза</v>
      </c>
      <c r="B6" s="144" t="s">
        <v>540</v>
      </c>
      <c r="C6" s="144" t="s">
        <v>541</v>
      </c>
      <c r="D6" s="348">
        <v>7.0000000000000007E-2</v>
      </c>
      <c r="E6" s="348">
        <v>-0.13</v>
      </c>
      <c r="F6" s="429">
        <v>-0.02</v>
      </c>
      <c r="G6" s="429">
        <v>-0.01</v>
      </c>
      <c r="H6" s="429">
        <v>0.05</v>
      </c>
      <c r="I6" s="429">
        <v>0.06</v>
      </c>
      <c r="J6" s="429">
        <v>0.67</v>
      </c>
      <c r="K6" s="429">
        <v>0.73</v>
      </c>
      <c r="L6" s="429">
        <v>0.09</v>
      </c>
      <c r="M6" s="429">
        <v>0.32</v>
      </c>
      <c r="N6" s="429">
        <v>0.1</v>
      </c>
      <c r="O6" s="429">
        <v>-0.44</v>
      </c>
      <c r="P6" s="143"/>
      <c r="R6" s="143"/>
      <c r="S6" s="143"/>
      <c r="T6" s="143"/>
      <c r="U6" s="142"/>
      <c r="V6" s="143"/>
      <c r="W6" s="142"/>
      <c r="X6" s="142"/>
      <c r="Y6" s="142"/>
      <c r="Z6" s="142"/>
      <c r="AB6" s="143"/>
      <c r="AC6" s="143"/>
      <c r="AD6" s="143"/>
      <c r="AE6" s="143"/>
      <c r="AF6" s="143"/>
      <c r="AG6" s="143"/>
    </row>
    <row r="7" spans="1:33">
      <c r="A7" s="314" t="str">
        <f>IF(Content!$E$1=1,B7,C7)</f>
        <v>Олія та жири</v>
      </c>
      <c r="B7" s="144" t="s">
        <v>886</v>
      </c>
      <c r="C7" s="144" t="s">
        <v>889</v>
      </c>
      <c r="D7" s="348">
        <v>-0.17</v>
      </c>
      <c r="E7" s="348">
        <v>-0.12</v>
      </c>
      <c r="F7" s="429">
        <v>-0.05</v>
      </c>
      <c r="G7" s="429">
        <v>0.06</v>
      </c>
      <c r="H7" s="429">
        <v>0.13</v>
      </c>
      <c r="I7" s="429">
        <v>0.08</v>
      </c>
      <c r="J7" s="429">
        <v>0.23</v>
      </c>
      <c r="K7" s="429">
        <v>0.12</v>
      </c>
      <c r="L7" s="429">
        <v>0.11</v>
      </c>
      <c r="M7" s="429">
        <v>0.05</v>
      </c>
      <c r="N7" s="429">
        <v>0.11</v>
      </c>
      <c r="O7" s="429">
        <v>0.25</v>
      </c>
      <c r="P7" s="143"/>
      <c r="R7" s="143"/>
      <c r="S7" s="143"/>
      <c r="T7" s="143"/>
      <c r="U7" s="142"/>
      <c r="V7" s="143"/>
      <c r="W7" s="142"/>
      <c r="X7" s="142"/>
      <c r="Y7" s="142"/>
      <c r="Z7" s="142"/>
      <c r="AB7" s="143"/>
      <c r="AC7" s="143"/>
      <c r="AD7" s="143"/>
      <c r="AE7" s="143"/>
      <c r="AF7" s="143"/>
      <c r="AG7" s="143"/>
    </row>
    <row r="8" spans="1:33">
      <c r="A8" s="314" t="str">
        <f>IF(Content!$E$1=1,B8,C8)</f>
        <v>Насіння олійних</v>
      </c>
      <c r="B8" s="144" t="s">
        <v>887</v>
      </c>
      <c r="C8" s="144" t="s">
        <v>890</v>
      </c>
      <c r="D8" s="348">
        <v>-0.04</v>
      </c>
      <c r="E8" s="348">
        <v>-7.0000000000000007E-2</v>
      </c>
      <c r="F8" s="429">
        <v>-7.0000000000000007E-2</v>
      </c>
      <c r="G8" s="429">
        <v>-0.08</v>
      </c>
      <c r="H8" s="429">
        <v>0</v>
      </c>
      <c r="I8" s="429">
        <v>0.02</v>
      </c>
      <c r="J8" s="429">
        <v>-0.05</v>
      </c>
      <c r="K8" s="429">
        <v>0.12</v>
      </c>
      <c r="L8" s="429">
        <v>0.41</v>
      </c>
      <c r="M8" s="429">
        <v>0.38</v>
      </c>
      <c r="N8" s="429">
        <v>-0.13</v>
      </c>
      <c r="O8" s="429">
        <v>-0.18</v>
      </c>
      <c r="P8" s="143"/>
      <c r="R8" s="143"/>
      <c r="S8" s="143"/>
      <c r="T8" s="143"/>
      <c r="U8" s="142"/>
      <c r="V8" s="143"/>
      <c r="W8" s="142"/>
      <c r="X8" s="142"/>
      <c r="Y8" s="142"/>
      <c r="Z8" s="142"/>
      <c r="AB8" s="143"/>
      <c r="AC8" s="143"/>
      <c r="AD8" s="143"/>
      <c r="AE8" s="143"/>
      <c r="AF8" s="143"/>
      <c r="AG8" s="143"/>
    </row>
    <row r="9" spans="1:33">
      <c r="A9" s="314" t="str">
        <f>IF(Content!$E$1=1,B9,C9)</f>
        <v>Залізні руди</v>
      </c>
      <c r="B9" s="144" t="s">
        <v>888</v>
      </c>
      <c r="C9" s="144" t="s">
        <v>891</v>
      </c>
      <c r="D9" s="348">
        <v>0.03</v>
      </c>
      <c r="E9" s="348">
        <v>0.2</v>
      </c>
      <c r="F9" s="429">
        <v>0.22</v>
      </c>
      <c r="G9" s="429">
        <v>-0.14000000000000001</v>
      </c>
      <c r="H9" s="429">
        <v>-0.02</v>
      </c>
      <c r="I9" s="429">
        <v>-0.14000000000000001</v>
      </c>
      <c r="J9" s="429">
        <v>0.03</v>
      </c>
      <c r="K9" s="429">
        <v>0.09</v>
      </c>
      <c r="L9" s="429">
        <v>0.1</v>
      </c>
      <c r="M9" s="429">
        <v>0.02</v>
      </c>
      <c r="N9" s="429">
        <v>0.15</v>
      </c>
      <c r="O9" s="429">
        <v>0.15</v>
      </c>
      <c r="P9" s="143"/>
      <c r="R9" s="143"/>
      <c r="S9" s="143"/>
      <c r="T9" s="143"/>
      <c r="U9" s="143"/>
      <c r="V9" s="143"/>
      <c r="W9" s="142"/>
      <c r="X9" s="142"/>
      <c r="Y9" s="142"/>
      <c r="Z9" s="142"/>
      <c r="AB9" s="143"/>
      <c r="AC9" s="143"/>
      <c r="AD9" s="143"/>
      <c r="AE9" s="143"/>
      <c r="AF9" s="143"/>
      <c r="AG9" s="143"/>
    </row>
    <row r="10" spans="1:33">
      <c r="A10" s="314" t="str">
        <f>IF(Content!$E$1=1,B10,C10)</f>
        <v>Чорні метали</v>
      </c>
      <c r="B10" s="144" t="s">
        <v>542</v>
      </c>
      <c r="C10" s="144" t="s">
        <v>543</v>
      </c>
      <c r="D10" s="348">
        <v>-0.13</v>
      </c>
      <c r="E10" s="348">
        <v>-0.27</v>
      </c>
      <c r="F10" s="429">
        <v>-0.25</v>
      </c>
      <c r="G10" s="429">
        <v>-0.4</v>
      </c>
      <c r="H10" s="429">
        <v>-0.28999999999999998</v>
      </c>
      <c r="I10" s="429">
        <v>-0.36</v>
      </c>
      <c r="J10" s="429">
        <v>-0.04</v>
      </c>
      <c r="K10" s="429">
        <v>-0.16</v>
      </c>
      <c r="L10" s="429">
        <v>0.05</v>
      </c>
      <c r="M10" s="429">
        <v>0</v>
      </c>
      <c r="N10" s="429">
        <v>-7.0000000000000007E-2</v>
      </c>
      <c r="O10" s="429">
        <v>-0.18</v>
      </c>
      <c r="P10" s="143"/>
      <c r="R10" s="143"/>
      <c r="S10" s="143"/>
      <c r="T10" s="143"/>
      <c r="U10" s="142"/>
      <c r="V10" s="143"/>
      <c r="W10" s="142"/>
      <c r="X10" s="142"/>
      <c r="Y10" s="142"/>
      <c r="Z10" s="142"/>
      <c r="AB10" s="143"/>
      <c r="AC10" s="143"/>
      <c r="AD10" s="143"/>
      <c r="AE10" s="143"/>
      <c r="AF10" s="143"/>
      <c r="AG10" s="143"/>
    </row>
    <row r="11" spans="1:33">
      <c r="A11" s="314" t="str">
        <f>IF(Content!$E$1=1,B11,C11)</f>
        <v>Інші</v>
      </c>
      <c r="B11" s="144" t="s">
        <v>59</v>
      </c>
      <c r="C11" s="144" t="s">
        <v>58</v>
      </c>
      <c r="D11" s="348">
        <v>0.09</v>
      </c>
      <c r="E11" s="348">
        <v>0.04</v>
      </c>
      <c r="F11" s="429">
        <v>-0.02</v>
      </c>
      <c r="G11" s="429">
        <v>0</v>
      </c>
      <c r="H11" s="429">
        <v>0.03</v>
      </c>
      <c r="I11" s="429">
        <v>-0.04</v>
      </c>
      <c r="J11" s="429">
        <v>0.06</v>
      </c>
      <c r="K11" s="429">
        <v>-0.03</v>
      </c>
      <c r="L11" s="429">
        <v>-0.01</v>
      </c>
      <c r="M11" s="429">
        <v>-0.17</v>
      </c>
      <c r="N11" s="429">
        <v>-0.13</v>
      </c>
      <c r="O11" s="429">
        <v>-0.24</v>
      </c>
      <c r="P11" s="143"/>
      <c r="R11" s="143"/>
      <c r="S11" s="143"/>
      <c r="T11" s="143"/>
      <c r="U11" s="142"/>
      <c r="V11" s="143"/>
      <c r="W11" s="142"/>
      <c r="X11" s="142"/>
      <c r="Y11" s="142"/>
      <c r="Z11" s="142"/>
      <c r="AB11" s="143"/>
      <c r="AC11" s="143"/>
      <c r="AD11" s="143"/>
      <c r="AE11" s="143"/>
      <c r="AF11" s="143"/>
      <c r="AG11" s="143"/>
    </row>
    <row r="12" spans="1:33">
      <c r="A12" s="314" t="str">
        <f>IF(Content!$E$1=1,B12,C12)</f>
        <v>Всього</v>
      </c>
      <c r="B12" s="144" t="s">
        <v>613</v>
      </c>
      <c r="C12" s="144" t="s">
        <v>566</v>
      </c>
      <c r="D12" s="348">
        <v>-0.02</v>
      </c>
      <c r="E12" s="348">
        <v>-0.3</v>
      </c>
      <c r="F12" s="348">
        <v>-0.3</v>
      </c>
      <c r="G12" s="348">
        <v>-0.7</v>
      </c>
      <c r="H12" s="348">
        <v>-0.17</v>
      </c>
      <c r="I12" s="348">
        <v>-0.41</v>
      </c>
      <c r="J12" s="429">
        <v>0.88</v>
      </c>
      <c r="K12" s="429">
        <v>0.74</v>
      </c>
      <c r="L12" s="429">
        <v>1.49</v>
      </c>
      <c r="M12" s="429">
        <v>0.78</v>
      </c>
      <c r="N12" s="429">
        <v>0.14000000000000001</v>
      </c>
      <c r="O12" s="429">
        <v>-0.46</v>
      </c>
      <c r="P12" s="143"/>
      <c r="R12" s="142"/>
      <c r="S12" s="142"/>
      <c r="T12" s="142"/>
      <c r="U12" s="142"/>
      <c r="V12" s="142"/>
      <c r="W12" s="142"/>
      <c r="X12" s="142"/>
      <c r="Y12" s="142"/>
      <c r="Z12" s="142"/>
      <c r="AB12" s="143"/>
      <c r="AC12" s="142"/>
      <c r="AD12" s="142"/>
      <c r="AE12" s="142"/>
      <c r="AF12" s="142"/>
      <c r="AG12" s="142"/>
    </row>
    <row r="13" spans="1:33">
      <c r="A13" s="314"/>
      <c r="B13" s="314"/>
      <c r="C13" s="314"/>
      <c r="D13" s="316"/>
      <c r="E13" s="316"/>
      <c r="F13" s="316"/>
      <c r="G13" s="316"/>
      <c r="H13" s="316"/>
      <c r="I13" s="316"/>
      <c r="J13" s="316"/>
      <c r="K13" s="316"/>
      <c r="L13" s="316"/>
      <c r="M13" s="316"/>
      <c r="N13" s="316"/>
      <c r="O13" s="316"/>
      <c r="P13" s="22"/>
      <c r="U13" s="142"/>
      <c r="W13" s="142"/>
      <c r="X13" s="142"/>
      <c r="Y13" s="142"/>
      <c r="Z13" s="142"/>
      <c r="AB13" s="143"/>
    </row>
    <row r="14" spans="1:33">
      <c r="A14" s="314"/>
      <c r="B14" s="314"/>
      <c r="C14" s="314"/>
      <c r="D14" s="316"/>
      <c r="E14" s="316"/>
      <c r="F14" s="316"/>
      <c r="G14" s="316"/>
      <c r="H14" s="316"/>
      <c r="I14" s="316"/>
      <c r="J14" s="316"/>
      <c r="K14" s="316"/>
      <c r="L14" s="316"/>
      <c r="M14" s="316"/>
      <c r="N14" s="316"/>
      <c r="O14" s="316"/>
      <c r="P14" s="22"/>
      <c r="U14" s="142"/>
      <c r="W14" s="142"/>
      <c r="X14" s="142"/>
      <c r="Y14" s="142"/>
      <c r="Z14" s="142"/>
      <c r="AB14" s="143"/>
    </row>
    <row r="15" spans="1:33">
      <c r="A15" s="314"/>
      <c r="B15" s="314"/>
      <c r="C15" s="314"/>
      <c r="D15" s="316"/>
      <c r="E15" s="316"/>
      <c r="F15" s="316"/>
      <c r="G15" s="316"/>
      <c r="H15" s="316"/>
      <c r="I15" s="316"/>
      <c r="J15" s="316"/>
      <c r="K15" s="316"/>
      <c r="L15" s="316"/>
      <c r="M15" s="316"/>
      <c r="N15" s="316"/>
      <c r="O15" s="316"/>
      <c r="P15" s="22"/>
      <c r="U15" s="142"/>
      <c r="W15" s="142"/>
      <c r="X15" s="142"/>
      <c r="Y15" s="142"/>
      <c r="Z15" s="142"/>
      <c r="AB15" s="143"/>
    </row>
    <row r="16" spans="1:33">
      <c r="A16" s="314"/>
      <c r="B16" s="314"/>
      <c r="C16" s="314"/>
      <c r="D16" s="316"/>
      <c r="E16" s="316"/>
      <c r="F16" s="316"/>
      <c r="G16" s="316"/>
      <c r="H16" s="316"/>
      <c r="I16" s="316"/>
      <c r="J16" s="316"/>
      <c r="K16" s="316"/>
      <c r="L16" s="316"/>
      <c r="M16" s="316"/>
      <c r="N16" s="316"/>
      <c r="O16" s="316"/>
      <c r="P16" s="22"/>
      <c r="U16" s="142"/>
      <c r="W16" s="142"/>
      <c r="X16" s="142"/>
      <c r="Y16" s="142"/>
      <c r="Z16" s="142"/>
      <c r="AB16" s="143"/>
    </row>
    <row r="17" spans="1:28">
      <c r="A17" s="314"/>
      <c r="B17" s="314"/>
      <c r="C17" s="314"/>
      <c r="D17" s="316"/>
      <c r="E17" s="316"/>
      <c r="F17" s="316"/>
      <c r="G17" s="316"/>
      <c r="H17" s="316"/>
      <c r="I17" s="316"/>
      <c r="J17" s="316"/>
      <c r="K17" s="316"/>
      <c r="L17" s="316"/>
      <c r="M17" s="316"/>
      <c r="N17" s="316"/>
      <c r="O17" s="316"/>
      <c r="P17" s="22"/>
      <c r="U17" s="142"/>
      <c r="W17" s="142"/>
      <c r="X17" s="142"/>
      <c r="Y17" s="142"/>
      <c r="Z17" s="142"/>
      <c r="AB17" s="143"/>
    </row>
    <row r="18" spans="1:28">
      <c r="A18" s="313"/>
      <c r="B18" s="313"/>
      <c r="C18" s="313"/>
      <c r="D18" s="313"/>
      <c r="E18" s="313"/>
      <c r="F18" s="313"/>
      <c r="G18" s="313"/>
      <c r="H18" s="313"/>
      <c r="I18" s="313"/>
      <c r="J18" s="313"/>
      <c r="K18" s="313"/>
      <c r="L18" s="313"/>
      <c r="M18" s="313"/>
      <c r="N18" s="313"/>
      <c r="O18" s="313"/>
      <c r="T18" s="313"/>
      <c r="U18" s="313"/>
    </row>
    <row r="19" spans="1:28" s="36" customFormat="1">
      <c r="A19" s="313"/>
      <c r="B19" s="313"/>
      <c r="C19" s="313"/>
      <c r="D19" s="313"/>
      <c r="E19" s="313"/>
      <c r="F19" s="313"/>
      <c r="G19" s="313"/>
      <c r="H19" s="313"/>
      <c r="I19" s="313"/>
      <c r="J19" s="313"/>
      <c r="K19" s="313"/>
      <c r="L19" s="313"/>
      <c r="M19" s="313"/>
      <c r="N19" s="313"/>
      <c r="O19" s="313"/>
      <c r="Q19" s="313" t="str">
        <f>IF(Content!$E$1=1,Q23,Q24)</f>
        <v>* 79% в експорті товарів.</v>
      </c>
      <c r="R19" s="313"/>
      <c r="S19" s="313"/>
      <c r="T19" s="313"/>
      <c r="U19" s="313"/>
    </row>
    <row r="20" spans="1:28" s="36" customFormat="1">
      <c r="Q20" s="314" t="str">
        <f>IF(Content!$E$1=1,Q21,Q22)</f>
        <v>Джерело: ДМСУ, розрахунки НБУ.</v>
      </c>
      <c r="R20" s="313"/>
      <c r="S20" s="313"/>
      <c r="T20" s="313"/>
      <c r="U20" s="313"/>
    </row>
    <row r="21" spans="1:28">
      <c r="Q21" s="28" t="s">
        <v>614</v>
      </c>
      <c r="R21" s="313"/>
      <c r="S21" s="313"/>
      <c r="T21" s="313"/>
      <c r="U21" s="313"/>
    </row>
    <row r="22" spans="1:28">
      <c r="D22" s="345"/>
      <c r="E22" s="345"/>
      <c r="F22" s="345"/>
      <c r="G22" s="345"/>
      <c r="H22" s="345"/>
      <c r="I22" s="345"/>
      <c r="J22" s="345"/>
      <c r="K22" s="345"/>
      <c r="L22" s="345"/>
      <c r="M22" s="345"/>
      <c r="N22" s="345"/>
      <c r="O22" s="345"/>
      <c r="Q22" s="28" t="s">
        <v>615</v>
      </c>
      <c r="R22" s="313"/>
      <c r="S22" s="313"/>
      <c r="T22" s="313"/>
      <c r="U22" s="313"/>
    </row>
    <row r="23" spans="1:28">
      <c r="D23" s="345"/>
      <c r="E23" s="345"/>
      <c r="F23" s="345"/>
      <c r="G23" s="345"/>
      <c r="H23" s="345"/>
      <c r="I23" s="345"/>
      <c r="J23" s="345"/>
      <c r="K23" s="345"/>
      <c r="L23" s="345"/>
      <c r="M23" s="345"/>
      <c r="N23" s="345"/>
      <c r="O23" s="345"/>
      <c r="Q23" s="36" t="s">
        <v>616</v>
      </c>
      <c r="R23" s="313"/>
      <c r="S23" s="313"/>
      <c r="T23" s="313"/>
      <c r="U23" s="313"/>
    </row>
    <row r="24" spans="1:28">
      <c r="D24" s="345"/>
      <c r="E24" s="345"/>
      <c r="F24" s="345"/>
      <c r="G24" s="345"/>
      <c r="H24" s="345"/>
      <c r="I24" s="345"/>
      <c r="J24" s="345"/>
      <c r="K24" s="345"/>
      <c r="L24" s="345"/>
      <c r="M24" s="345"/>
      <c r="N24" s="345"/>
      <c r="O24" s="345"/>
      <c r="Q24" s="36" t="s">
        <v>617</v>
      </c>
      <c r="R24" s="313"/>
      <c r="S24" s="313"/>
      <c r="T24" s="313"/>
      <c r="U24" s="313"/>
    </row>
    <row r="25" spans="1:28">
      <c r="D25" s="345"/>
      <c r="E25" s="345"/>
      <c r="F25" s="345"/>
      <c r="G25" s="345"/>
      <c r="H25" s="345"/>
      <c r="I25" s="345"/>
      <c r="J25" s="345"/>
      <c r="K25" s="345"/>
      <c r="L25" s="345"/>
      <c r="M25" s="345"/>
      <c r="N25" s="345"/>
      <c r="O25" s="345"/>
      <c r="Q25" s="313"/>
      <c r="R25" s="313"/>
      <c r="S25" s="313"/>
      <c r="T25" s="313"/>
      <c r="U25" s="313"/>
    </row>
    <row r="26" spans="1:28">
      <c r="D26" s="345"/>
      <c r="E26" s="345"/>
      <c r="F26" s="345"/>
      <c r="G26" s="345"/>
      <c r="H26" s="345"/>
      <c r="I26" s="345"/>
      <c r="J26" s="345"/>
      <c r="K26" s="345"/>
      <c r="L26" s="345"/>
      <c r="M26" s="345"/>
      <c r="N26" s="345"/>
      <c r="O26" s="345"/>
      <c r="Q26" s="313"/>
      <c r="R26" s="313"/>
      <c r="S26" s="313"/>
      <c r="T26" s="313"/>
      <c r="U26" s="313"/>
    </row>
    <row r="27" spans="1:28">
      <c r="D27" s="345"/>
      <c r="E27" s="345"/>
      <c r="F27" s="345"/>
      <c r="G27" s="345"/>
      <c r="H27" s="345"/>
      <c r="I27" s="345"/>
      <c r="J27" s="345"/>
      <c r="K27" s="345"/>
      <c r="L27" s="345"/>
      <c r="M27" s="345"/>
      <c r="N27" s="345"/>
      <c r="O27" s="345"/>
      <c r="Q27" s="313"/>
      <c r="R27" s="313"/>
      <c r="S27" s="313"/>
      <c r="T27" s="313"/>
      <c r="U27" s="313"/>
    </row>
    <row r="28" spans="1:28">
      <c r="D28" s="345"/>
      <c r="E28" s="345"/>
      <c r="F28" s="345"/>
      <c r="G28" s="345"/>
      <c r="H28" s="345"/>
      <c r="I28" s="345"/>
      <c r="J28" s="345"/>
      <c r="K28" s="345"/>
      <c r="L28" s="345"/>
      <c r="M28" s="345"/>
      <c r="N28" s="345"/>
      <c r="O28" s="345"/>
      <c r="Q28" s="313"/>
      <c r="R28" s="313"/>
      <c r="S28" s="313"/>
      <c r="T28" s="313"/>
      <c r="U28" s="313"/>
    </row>
    <row r="29" spans="1:28">
      <c r="D29" s="345"/>
      <c r="E29" s="345"/>
      <c r="F29" s="345"/>
      <c r="G29" s="345"/>
      <c r="H29" s="345"/>
      <c r="I29" s="345"/>
      <c r="J29" s="345"/>
      <c r="K29" s="345"/>
      <c r="L29" s="345"/>
      <c r="M29" s="345"/>
      <c r="N29" s="345"/>
      <c r="O29" s="345"/>
      <c r="Q29" s="313"/>
      <c r="R29" s="313"/>
      <c r="S29" s="313"/>
      <c r="T29" s="313"/>
      <c r="U29" s="313"/>
    </row>
    <row r="30" spans="1:28">
      <c r="Q30" s="313"/>
      <c r="R30" s="313"/>
      <c r="S30" s="313"/>
      <c r="T30" s="313"/>
      <c r="U30" s="313"/>
    </row>
    <row r="31" spans="1:28">
      <c r="Q31" s="313"/>
      <c r="R31" s="313"/>
      <c r="S31" s="313"/>
    </row>
    <row r="35" spans="1:32">
      <c r="U35" s="22"/>
      <c r="W35" s="22"/>
      <c r="Y35" s="22"/>
      <c r="AA35" s="22"/>
      <c r="AC35" s="22"/>
      <c r="AE35" s="22"/>
    </row>
    <row r="36" spans="1:32">
      <c r="S36" s="22"/>
      <c r="U36" s="22"/>
      <c r="W36" s="22"/>
      <c r="Y36" s="22"/>
      <c r="AA36" s="22"/>
      <c r="AC36" s="22"/>
      <c r="AE36" s="22"/>
    </row>
    <row r="37" spans="1:32">
      <c r="S37" s="22"/>
      <c r="U37" s="22"/>
      <c r="W37" s="22"/>
      <c r="Y37" s="22"/>
      <c r="AA37" s="22"/>
      <c r="AC37" s="22"/>
      <c r="AE37" s="22"/>
    </row>
    <row r="38" spans="1:32">
      <c r="J38" s="346"/>
      <c r="S38" s="22"/>
      <c r="T38" s="428"/>
      <c r="U38" s="806"/>
      <c r="V38" s="806"/>
      <c r="W38" s="806"/>
      <c r="X38" s="806"/>
      <c r="Y38" s="806"/>
      <c r="Z38" s="806"/>
      <c r="AA38" s="806"/>
      <c r="AB38" s="806"/>
      <c r="AC38" s="806"/>
      <c r="AD38" s="806"/>
      <c r="AE38" s="804"/>
      <c r="AF38" s="805"/>
    </row>
    <row r="39" spans="1:32">
      <c r="R39" s="346"/>
      <c r="S39" s="428"/>
    </row>
    <row r="40" spans="1:32" s="36" customFormat="1">
      <c r="A40" s="144"/>
      <c r="B40" s="144"/>
      <c r="C40" s="144"/>
      <c r="D40" s="21"/>
      <c r="E40" s="21"/>
      <c r="F40" s="21"/>
      <c r="G40" s="21"/>
      <c r="H40" s="21"/>
      <c r="I40" s="21"/>
      <c r="J40" s="21"/>
      <c r="K40" s="21"/>
      <c r="L40" s="21"/>
      <c r="M40" s="21"/>
      <c r="N40" s="21"/>
      <c r="O40" s="21"/>
      <c r="Q40" s="21"/>
      <c r="R40" s="21"/>
      <c r="S40" s="21"/>
      <c r="T40" s="147"/>
      <c r="U40" s="147"/>
      <c r="V40" s="147"/>
      <c r="W40" s="147"/>
      <c r="X40" s="147"/>
      <c r="Y40" s="147"/>
      <c r="Z40" s="147"/>
      <c r="AA40" s="147"/>
      <c r="AB40" s="147"/>
      <c r="AC40" s="147"/>
      <c r="AD40" s="147"/>
      <c r="AE40" s="147"/>
      <c r="AF40" s="147"/>
    </row>
    <row r="41" spans="1:32" s="36" customFormat="1">
      <c r="A41" s="144"/>
      <c r="B41" s="144"/>
      <c r="C41" s="144"/>
      <c r="D41" s="21"/>
      <c r="E41" s="21"/>
      <c r="F41" s="21"/>
      <c r="G41" s="21"/>
      <c r="H41" s="21"/>
      <c r="I41" s="21"/>
      <c r="J41" s="21"/>
      <c r="K41" s="21"/>
      <c r="L41" s="21"/>
      <c r="M41" s="21"/>
      <c r="N41" s="21"/>
      <c r="O41" s="21"/>
      <c r="R41" s="147"/>
      <c r="S41" s="147"/>
      <c r="T41" s="147"/>
      <c r="U41" s="147"/>
      <c r="V41" s="147"/>
      <c r="W41" s="147"/>
      <c r="X41" s="147"/>
      <c r="Y41" s="147"/>
      <c r="Z41" s="147"/>
      <c r="AA41" s="147"/>
      <c r="AB41" s="147"/>
      <c r="AC41" s="147"/>
      <c r="AD41" s="147"/>
      <c r="AE41" s="147"/>
      <c r="AF41" s="147"/>
    </row>
    <row r="42" spans="1:32">
      <c r="A42" s="27"/>
      <c r="B42" s="27"/>
      <c r="C42" s="27"/>
      <c r="Q42" s="147"/>
      <c r="R42" s="147"/>
      <c r="S42" s="147"/>
      <c r="T42" s="22"/>
      <c r="U42" s="22"/>
      <c r="V42" s="22"/>
      <c r="W42" s="22"/>
      <c r="X42" s="22"/>
      <c r="Y42" s="22"/>
      <c r="Z42" s="22"/>
      <c r="AA42" s="22"/>
      <c r="AB42" s="22"/>
      <c r="AC42" s="22"/>
      <c r="AD42" s="22"/>
      <c r="AE42" s="22"/>
      <c r="AF42" s="22"/>
    </row>
    <row r="43" spans="1:32">
      <c r="A43" s="27"/>
      <c r="B43" s="27"/>
      <c r="C43" s="27"/>
      <c r="Q43" s="22"/>
      <c r="R43" s="22"/>
      <c r="S43" s="22"/>
      <c r="T43" s="22"/>
      <c r="U43" s="22"/>
      <c r="V43" s="22"/>
      <c r="W43" s="22"/>
      <c r="X43" s="22"/>
      <c r="Y43" s="22"/>
      <c r="Z43" s="22"/>
      <c r="AA43" s="22"/>
      <c r="AB43" s="22"/>
      <c r="AC43" s="22"/>
      <c r="AD43" s="22"/>
      <c r="AE43" s="22"/>
      <c r="AF43" s="22"/>
    </row>
    <row r="44" spans="1:32">
      <c r="A44" s="27"/>
      <c r="B44" s="27"/>
      <c r="C44" s="27"/>
      <c r="Q44" s="22"/>
      <c r="R44" s="22"/>
      <c r="S44" s="22"/>
      <c r="T44" s="22"/>
      <c r="U44" s="22"/>
      <c r="V44" s="22"/>
      <c r="W44" s="22"/>
      <c r="X44" s="22"/>
      <c r="Y44" s="22"/>
      <c r="Z44" s="22"/>
      <c r="AA44" s="22"/>
      <c r="AB44" s="22"/>
      <c r="AC44" s="22"/>
      <c r="AD44" s="22"/>
      <c r="AE44" s="22"/>
      <c r="AF44" s="22"/>
    </row>
    <row r="45" spans="1:32">
      <c r="A45" s="27"/>
      <c r="B45" s="27"/>
      <c r="C45" s="27"/>
      <c r="Q45" s="346"/>
      <c r="R45" s="22"/>
      <c r="S45" s="22"/>
      <c r="T45" s="22"/>
      <c r="U45" s="22"/>
      <c r="V45" s="22"/>
      <c r="W45" s="22"/>
      <c r="X45" s="22"/>
      <c r="Y45" s="22"/>
      <c r="Z45" s="22"/>
      <c r="AA45" s="22"/>
      <c r="AB45" s="22"/>
      <c r="AC45" s="22"/>
      <c r="AD45" s="22"/>
      <c r="AE45" s="22"/>
      <c r="AF45" s="22"/>
    </row>
    <row r="46" spans="1:32">
      <c r="R46" s="22"/>
      <c r="S46" s="22"/>
    </row>
    <row r="47" spans="1:32">
      <c r="K47" s="346"/>
      <c r="L47" s="346"/>
      <c r="M47" s="428"/>
      <c r="N47" s="428"/>
      <c r="O47" s="346"/>
      <c r="P47" s="346"/>
      <c r="Q47" s="22"/>
    </row>
    <row r="48" spans="1:32">
      <c r="Q48" s="22"/>
    </row>
    <row r="49" spans="11:17">
      <c r="K49" s="22"/>
      <c r="L49" s="22"/>
      <c r="M49" s="22"/>
      <c r="N49" s="22"/>
      <c r="O49" s="22"/>
      <c r="P49" s="22"/>
      <c r="Q49" s="22"/>
    </row>
    <row r="50" spans="11:17">
      <c r="K50" s="22"/>
      <c r="L50" s="22"/>
      <c r="M50" s="22"/>
      <c r="N50" s="22"/>
      <c r="O50" s="22"/>
      <c r="P50" s="22"/>
      <c r="Q50" s="22"/>
    </row>
    <row r="51" spans="11:17">
      <c r="K51" s="22"/>
      <c r="L51" s="22"/>
      <c r="M51" s="22"/>
      <c r="N51" s="22"/>
      <c r="O51" s="22"/>
      <c r="P51" s="22"/>
      <c r="Q51" s="22"/>
    </row>
    <row r="52" spans="11:17">
      <c r="K52" s="22"/>
      <c r="L52" s="22"/>
      <c r="M52" s="22"/>
      <c r="N52" s="22"/>
      <c r="O52" s="22"/>
      <c r="P52" s="22"/>
      <c r="Q52" s="22"/>
    </row>
    <row r="53" spans="11:17">
      <c r="K53" s="22"/>
      <c r="L53" s="22"/>
      <c r="M53" s="22"/>
      <c r="N53" s="22"/>
      <c r="O53" s="22"/>
      <c r="P53" s="22"/>
    </row>
    <row r="54" spans="11:17">
      <c r="K54" s="22"/>
      <c r="L54" s="22"/>
      <c r="M54" s="22"/>
      <c r="N54" s="22"/>
      <c r="O54" s="22"/>
      <c r="P54" s="22"/>
    </row>
  </sheetData>
  <mergeCells count="12">
    <mergeCell ref="AE38:AF38"/>
    <mergeCell ref="U38:V38"/>
    <mergeCell ref="W38:X38"/>
    <mergeCell ref="Y38:Z38"/>
    <mergeCell ref="AA38:AB38"/>
    <mergeCell ref="AC38:AD38"/>
    <mergeCell ref="J1:O1"/>
    <mergeCell ref="D1:I1"/>
    <mergeCell ref="D3:I3"/>
    <mergeCell ref="D4:I4"/>
    <mergeCell ref="J3:O3"/>
    <mergeCell ref="J4:O4"/>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55"/>
  <sheetViews>
    <sheetView showGridLines="0" zoomScale="98" zoomScaleNormal="98" zoomScalePageLayoutView="98" workbookViewId="0"/>
  </sheetViews>
  <sheetFormatPr defaultColWidth="9.42578125" defaultRowHeight="12.75"/>
  <cols>
    <col min="1" max="1" width="11.42578125" style="21" bestFit="1" customWidth="1"/>
    <col min="2" max="3" width="11.42578125" style="21" hidden="1" customWidth="1"/>
    <col min="4" max="4" width="11.42578125" style="21" customWidth="1"/>
    <col min="5" max="5" width="9.42578125" style="21" customWidth="1"/>
    <col min="6" max="7" width="13.42578125" style="21" customWidth="1"/>
    <col min="8" max="8" width="10.42578125" style="21" bestFit="1" customWidth="1"/>
    <col min="9" max="14" width="10.42578125" style="21" customWidth="1"/>
    <col min="15" max="16384" width="9.42578125" style="21"/>
  </cols>
  <sheetData>
    <row r="1" spans="1:34">
      <c r="A1" s="13" t="s">
        <v>67</v>
      </c>
      <c r="B1" s="13"/>
      <c r="C1" s="13"/>
      <c r="D1" s="801" t="str">
        <f>IF(Content!$E$1=1,D3,D4)</f>
        <v>За рахунок цін</v>
      </c>
      <c r="E1" s="801"/>
      <c r="F1" s="801"/>
      <c r="G1" s="801"/>
      <c r="H1" s="801"/>
      <c r="I1" s="801"/>
      <c r="J1" s="801" t="str">
        <f>IF(Content!$E$1=1,J3,J4)</f>
        <v>За рахунок обсягів</v>
      </c>
      <c r="K1" s="801"/>
      <c r="L1" s="801"/>
      <c r="M1" s="801"/>
      <c r="N1" s="801"/>
      <c r="R1" s="27" t="str">
        <f>IF(Content!$E$1=1,R3,R4)</f>
        <v>Абсолютна річна зміна обсягів та цін імпорту за окремими* товарами, млрд дол.</v>
      </c>
    </row>
    <row r="2" spans="1:34" s="36" customFormat="1">
      <c r="A2" s="13"/>
      <c r="B2" s="13"/>
      <c r="C2" s="13"/>
      <c r="D2" s="430" t="s">
        <v>138</v>
      </c>
      <c r="E2" s="430" t="s">
        <v>139</v>
      </c>
      <c r="F2" s="430" t="s">
        <v>140</v>
      </c>
      <c r="G2" s="430" t="s">
        <v>116</v>
      </c>
      <c r="H2" s="430" t="s">
        <v>141</v>
      </c>
      <c r="I2" s="430" t="s">
        <v>142</v>
      </c>
      <c r="J2" s="430" t="s">
        <v>138</v>
      </c>
      <c r="K2" s="430" t="s">
        <v>139</v>
      </c>
      <c r="L2" s="430" t="s">
        <v>140</v>
      </c>
      <c r="M2" s="430" t="s">
        <v>116</v>
      </c>
      <c r="N2" s="430" t="s">
        <v>141</v>
      </c>
      <c r="O2" s="313" t="s">
        <v>142</v>
      </c>
      <c r="P2" s="313"/>
      <c r="Q2" s="21"/>
      <c r="R2" s="27"/>
      <c r="S2" s="21"/>
      <c r="T2" s="21"/>
      <c r="U2" s="21"/>
    </row>
    <row r="3" spans="1:34" s="36" customFormat="1">
      <c r="A3" s="35"/>
      <c r="B3" s="35"/>
      <c r="C3" s="35"/>
      <c r="D3" s="807" t="s">
        <v>396</v>
      </c>
      <c r="E3" s="807"/>
      <c r="F3" s="807"/>
      <c r="G3" s="807"/>
      <c r="H3" s="807"/>
      <c r="I3" s="807"/>
      <c r="J3" s="807" t="s">
        <v>78</v>
      </c>
      <c r="K3" s="807"/>
      <c r="L3" s="807"/>
      <c r="M3" s="807"/>
      <c r="N3" s="807"/>
      <c r="O3" s="807"/>
      <c r="P3" s="427"/>
      <c r="R3" s="36" t="s">
        <v>904</v>
      </c>
      <c r="V3" s="347"/>
      <c r="W3" s="347"/>
      <c r="X3" s="347"/>
      <c r="Y3" s="347"/>
      <c r="Z3" s="347"/>
      <c r="AA3" s="347"/>
      <c r="AB3" s="347"/>
      <c r="AC3" s="347"/>
      <c r="AD3" s="347"/>
      <c r="AE3" s="347"/>
      <c r="AF3" s="146"/>
      <c r="AG3" s="146"/>
      <c r="AH3" s="145"/>
    </row>
    <row r="4" spans="1:34">
      <c r="A4" s="36"/>
      <c r="B4" s="36"/>
      <c r="C4" s="36"/>
      <c r="D4" s="803" t="s">
        <v>229</v>
      </c>
      <c r="E4" s="803"/>
      <c r="F4" s="803"/>
      <c r="G4" s="803"/>
      <c r="H4" s="803"/>
      <c r="I4" s="803"/>
      <c r="J4" s="803" t="s">
        <v>230</v>
      </c>
      <c r="K4" s="803"/>
      <c r="L4" s="803"/>
      <c r="M4" s="803"/>
      <c r="N4" s="803"/>
      <c r="O4" s="803"/>
      <c r="P4" s="145"/>
      <c r="Q4" s="347"/>
      <c r="R4" s="36" t="s">
        <v>905</v>
      </c>
      <c r="S4" s="347"/>
      <c r="T4" s="347"/>
      <c r="U4" s="347"/>
      <c r="V4" s="142"/>
      <c r="W4" s="142"/>
      <c r="X4" s="142"/>
      <c r="Y4" s="142"/>
      <c r="Z4" s="142"/>
      <c r="AA4" s="142"/>
      <c r="AC4" s="143"/>
      <c r="AD4" s="142"/>
      <c r="AE4" s="142"/>
      <c r="AF4" s="142"/>
      <c r="AG4" s="142"/>
      <c r="AH4" s="142"/>
    </row>
    <row r="5" spans="1:34">
      <c r="A5" s="314" t="str">
        <f>IF(Content!$E$1=1,B5,C5)</f>
        <v>Газ</v>
      </c>
      <c r="B5" s="144" t="s">
        <v>892</v>
      </c>
      <c r="C5" s="144" t="s">
        <v>899</v>
      </c>
      <c r="D5" s="429">
        <v>-0.06</v>
      </c>
      <c r="E5" s="348">
        <v>-0.32</v>
      </c>
      <c r="F5" s="348">
        <v>-0.71</v>
      </c>
      <c r="G5" s="348">
        <v>-0.41</v>
      </c>
      <c r="H5" s="429">
        <v>-0.24</v>
      </c>
      <c r="I5" s="429">
        <v>-0.24</v>
      </c>
      <c r="J5" s="429">
        <v>-0.03</v>
      </c>
      <c r="K5" s="429">
        <v>0.42</v>
      </c>
      <c r="L5" s="429">
        <v>0.68</v>
      </c>
      <c r="M5" s="429">
        <v>0.1</v>
      </c>
      <c r="N5" s="429">
        <v>0.25</v>
      </c>
      <c r="O5" s="431">
        <v>-0.3</v>
      </c>
      <c r="P5" s="353"/>
      <c r="Q5" s="142"/>
      <c r="S5" s="142"/>
      <c r="T5" s="142"/>
      <c r="U5" s="142"/>
      <c r="V5" s="142"/>
      <c r="W5" s="143"/>
      <c r="X5" s="142"/>
      <c r="Y5" s="142"/>
      <c r="Z5" s="142"/>
      <c r="AA5" s="142"/>
      <c r="AC5" s="143"/>
      <c r="AD5" s="143"/>
      <c r="AE5" s="143"/>
      <c r="AF5" s="143"/>
      <c r="AG5" s="143"/>
      <c r="AH5" s="143"/>
    </row>
    <row r="6" spans="1:34">
      <c r="A6" s="314" t="str">
        <f>IF(Content!$E$1=1,B6,C6)</f>
        <v>Нафта та нафтопродукти</v>
      </c>
      <c r="B6" s="144" t="s">
        <v>893</v>
      </c>
      <c r="C6" s="144" t="s">
        <v>900</v>
      </c>
      <c r="D6" s="429">
        <v>-0.02</v>
      </c>
      <c r="E6" s="348">
        <v>-0.04</v>
      </c>
      <c r="F6" s="348">
        <v>-0.14000000000000001</v>
      </c>
      <c r="G6" s="429">
        <v>-0.22</v>
      </c>
      <c r="H6" s="429">
        <v>-0.06</v>
      </c>
      <c r="I6" s="429">
        <v>-0.82</v>
      </c>
      <c r="J6" s="429">
        <v>0.09</v>
      </c>
      <c r="K6" s="429">
        <v>0.14000000000000001</v>
      </c>
      <c r="L6" s="429">
        <v>-0.03</v>
      </c>
      <c r="M6" s="429">
        <v>0.05</v>
      </c>
      <c r="N6" s="429">
        <v>-0.08</v>
      </c>
      <c r="O6" s="431">
        <v>0.19</v>
      </c>
      <c r="P6" s="353"/>
      <c r="Q6" s="143"/>
      <c r="S6" s="143"/>
      <c r="T6" s="143"/>
      <c r="U6" s="143"/>
      <c r="V6" s="142"/>
      <c r="W6" s="143"/>
      <c r="X6" s="142"/>
      <c r="Y6" s="142"/>
      <c r="Z6" s="142"/>
      <c r="AA6" s="142"/>
      <c r="AC6" s="143"/>
      <c r="AD6" s="143"/>
      <c r="AE6" s="143"/>
      <c r="AF6" s="143"/>
      <c r="AG6" s="143"/>
      <c r="AH6" s="143"/>
    </row>
    <row r="7" spans="1:34">
      <c r="A7" s="314" t="str">
        <f>IF(Content!$E$1=1,B7,C7)</f>
        <v>Вугілля</v>
      </c>
      <c r="B7" s="144" t="s">
        <v>894</v>
      </c>
      <c r="C7" s="144" t="s">
        <v>901</v>
      </c>
      <c r="D7" s="429">
        <v>0.04</v>
      </c>
      <c r="E7" s="348">
        <v>-0.03</v>
      </c>
      <c r="F7" s="348">
        <v>-0.02</v>
      </c>
      <c r="G7" s="429">
        <v>-0.17</v>
      </c>
      <c r="H7" s="429">
        <v>-0.15</v>
      </c>
      <c r="I7" s="429">
        <v>-0.12</v>
      </c>
      <c r="J7" s="429">
        <v>-7.0000000000000007E-2</v>
      </c>
      <c r="K7" s="429">
        <v>0</v>
      </c>
      <c r="L7" s="429">
        <v>-0.03</v>
      </c>
      <c r="M7" s="429">
        <v>0.06</v>
      </c>
      <c r="N7" s="429">
        <v>-0.12</v>
      </c>
      <c r="O7" s="431">
        <v>-0.15</v>
      </c>
      <c r="P7" s="353"/>
      <c r="Q7" s="143"/>
      <c r="S7" s="143"/>
      <c r="T7" s="143"/>
      <c r="U7" s="143"/>
      <c r="V7" s="142"/>
      <c r="W7" s="143"/>
      <c r="X7" s="142"/>
      <c r="Y7" s="142"/>
      <c r="Z7" s="142"/>
      <c r="AA7" s="142"/>
      <c r="AC7" s="143"/>
      <c r="AD7" s="143"/>
      <c r="AE7" s="143"/>
      <c r="AF7" s="143"/>
      <c r="AG7" s="143"/>
      <c r="AH7" s="143"/>
    </row>
    <row r="8" spans="1:34">
      <c r="A8" s="314" t="str">
        <f>IF(Content!$E$1=1,B8,C8)</f>
        <v>Продовольчі товари</v>
      </c>
      <c r="B8" s="144" t="s">
        <v>895</v>
      </c>
      <c r="C8" s="144" t="s">
        <v>76</v>
      </c>
      <c r="D8" s="429">
        <v>-0.05</v>
      </c>
      <c r="E8" s="348">
        <v>0.01</v>
      </c>
      <c r="F8" s="348">
        <v>-0.02</v>
      </c>
      <c r="G8" s="429">
        <v>-0.01</v>
      </c>
      <c r="H8" s="429">
        <v>0.05</v>
      </c>
      <c r="I8" s="429">
        <v>-0.06</v>
      </c>
      <c r="J8" s="429">
        <v>0.12</v>
      </c>
      <c r="K8" s="429">
        <v>0.08</v>
      </c>
      <c r="L8" s="429">
        <v>0.11</v>
      </c>
      <c r="M8" s="429">
        <v>0.27</v>
      </c>
      <c r="N8" s="429">
        <v>0.13</v>
      </c>
      <c r="O8" s="431">
        <v>0.13</v>
      </c>
      <c r="P8" s="353"/>
      <c r="Q8" s="143"/>
      <c r="S8" s="143"/>
      <c r="T8" s="143"/>
      <c r="U8" s="143"/>
      <c r="V8" s="143"/>
      <c r="W8" s="143"/>
      <c r="X8" s="142"/>
      <c r="Y8" s="142"/>
      <c r="Z8" s="142"/>
      <c r="AA8" s="142"/>
      <c r="AC8" s="143"/>
      <c r="AD8" s="143"/>
      <c r="AE8" s="143"/>
      <c r="AF8" s="143"/>
      <c r="AG8" s="143"/>
      <c r="AH8" s="143"/>
    </row>
    <row r="9" spans="1:34">
      <c r="A9" s="314" t="str">
        <f>IF(Content!$E$1=1,B9,C9)</f>
        <v>Машинобудування</v>
      </c>
      <c r="B9" s="144" t="s">
        <v>896</v>
      </c>
      <c r="C9" s="144" t="s">
        <v>774</v>
      </c>
      <c r="D9" s="429">
        <v>-0.1</v>
      </c>
      <c r="E9" s="348">
        <v>-7.0000000000000007E-2</v>
      </c>
      <c r="F9" s="348">
        <v>-0.05</v>
      </c>
      <c r="G9" s="429">
        <v>0.08</v>
      </c>
      <c r="H9" s="429">
        <v>0.1</v>
      </c>
      <c r="I9" s="429">
        <v>-0.02</v>
      </c>
      <c r="J9" s="429">
        <v>0.18</v>
      </c>
      <c r="K9" s="429">
        <v>0.16</v>
      </c>
      <c r="L9" s="429">
        <v>0.34</v>
      </c>
      <c r="M9" s="429">
        <v>0.08</v>
      </c>
      <c r="N9" s="429">
        <v>-0.14000000000000001</v>
      </c>
      <c r="O9" s="431">
        <v>-7.0000000000000007E-2</v>
      </c>
      <c r="P9" s="353"/>
      <c r="Q9" s="143"/>
      <c r="S9" s="143"/>
      <c r="T9" s="143"/>
      <c r="U9" s="143"/>
      <c r="V9" s="142"/>
      <c r="W9" s="143"/>
      <c r="X9" s="142"/>
      <c r="Y9" s="142"/>
      <c r="Z9" s="142"/>
      <c r="AA9" s="142"/>
      <c r="AC9" s="143"/>
      <c r="AD9" s="143"/>
      <c r="AE9" s="143"/>
      <c r="AF9" s="143"/>
      <c r="AG9" s="143"/>
      <c r="AH9" s="143"/>
    </row>
    <row r="10" spans="1:34">
      <c r="A10" s="314" t="str">
        <f>IF(Content!$E$1=1,B10,C10)</f>
        <v>Промислові товари</v>
      </c>
      <c r="B10" s="144" t="s">
        <v>897</v>
      </c>
      <c r="C10" s="144" t="s">
        <v>902</v>
      </c>
      <c r="D10" s="429">
        <v>-0.08</v>
      </c>
      <c r="E10" s="348">
        <v>-0.06</v>
      </c>
      <c r="F10" s="348">
        <v>-0.05</v>
      </c>
      <c r="G10" s="429">
        <v>-0.05</v>
      </c>
      <c r="H10" s="429">
        <v>-7.0000000000000007E-2</v>
      </c>
      <c r="I10" s="429">
        <v>0.01</v>
      </c>
      <c r="J10" s="429">
        <v>0.15</v>
      </c>
      <c r="K10" s="429">
        <v>0.12</v>
      </c>
      <c r="L10" s="429">
        <v>0.19</v>
      </c>
      <c r="M10" s="429">
        <v>0.17</v>
      </c>
      <c r="N10" s="429">
        <v>0.18</v>
      </c>
      <c r="O10" s="431">
        <v>-0.08</v>
      </c>
      <c r="P10" s="354"/>
      <c r="Q10" s="143"/>
      <c r="S10" s="143"/>
      <c r="T10" s="143"/>
      <c r="U10" s="143"/>
      <c r="V10" s="142"/>
      <c r="W10" s="143"/>
      <c r="X10" s="142"/>
      <c r="Y10" s="142"/>
      <c r="Z10" s="142"/>
      <c r="AA10" s="142"/>
      <c r="AC10" s="143"/>
      <c r="AD10" s="143"/>
      <c r="AE10" s="143"/>
      <c r="AF10" s="143"/>
      <c r="AG10" s="143"/>
      <c r="AH10" s="143"/>
    </row>
    <row r="11" spans="1:34">
      <c r="A11" s="314" t="str">
        <f>IF(Content!$E$1=1,B11,C11)</f>
        <v>Хімічна продукція</v>
      </c>
      <c r="B11" s="144" t="s">
        <v>898</v>
      </c>
      <c r="C11" s="144" t="s">
        <v>903</v>
      </c>
      <c r="D11" s="429">
        <v>0.05</v>
      </c>
      <c r="E11" s="348">
        <v>0.04</v>
      </c>
      <c r="F11" s="348">
        <v>0.09</v>
      </c>
      <c r="G11" s="429">
        <v>0.13</v>
      </c>
      <c r="H11" s="429">
        <v>-0.03</v>
      </c>
      <c r="I11" s="429">
        <v>-0.05</v>
      </c>
      <c r="J11" s="429">
        <v>0.09</v>
      </c>
      <c r="K11" s="429">
        <v>0.17</v>
      </c>
      <c r="L11" s="429">
        <v>0.06</v>
      </c>
      <c r="M11" s="429">
        <v>-0.13</v>
      </c>
      <c r="N11" s="429">
        <v>0</v>
      </c>
      <c r="O11" s="431">
        <v>-0.27</v>
      </c>
      <c r="P11" s="353"/>
      <c r="Q11" s="143"/>
      <c r="S11" s="143"/>
      <c r="T11" s="143"/>
      <c r="U11" s="143"/>
      <c r="V11" s="142"/>
      <c r="W11" s="142"/>
      <c r="X11" s="142"/>
      <c r="Y11" s="142"/>
      <c r="Z11" s="142"/>
      <c r="AA11" s="142"/>
      <c r="AC11" s="143"/>
      <c r="AD11" s="142"/>
      <c r="AE11" s="142"/>
      <c r="AF11" s="142"/>
      <c r="AG11" s="142"/>
      <c r="AH11" s="142"/>
    </row>
    <row r="12" spans="1:34">
      <c r="A12" s="314" t="str">
        <f>IF(Content!$E$1=1,B12,C12)</f>
        <v>Інші</v>
      </c>
      <c r="B12" s="144" t="s">
        <v>59</v>
      </c>
      <c r="C12" s="144" t="s">
        <v>58</v>
      </c>
      <c r="D12" s="429">
        <v>-0.02</v>
      </c>
      <c r="E12" s="348">
        <v>0.01</v>
      </c>
      <c r="F12" s="348">
        <v>-0.02</v>
      </c>
      <c r="G12" s="348">
        <v>-0.04</v>
      </c>
      <c r="H12" s="429">
        <v>-0.04</v>
      </c>
      <c r="I12" s="429">
        <v>-0.09</v>
      </c>
      <c r="J12" s="429">
        <v>0.01</v>
      </c>
      <c r="K12" s="429">
        <v>0.15</v>
      </c>
      <c r="L12" s="429">
        <v>0.01</v>
      </c>
      <c r="M12" s="429">
        <v>-0.11</v>
      </c>
      <c r="N12" s="429">
        <v>-0.18</v>
      </c>
      <c r="O12" s="432">
        <v>-0.3</v>
      </c>
      <c r="P12" s="147"/>
      <c r="Q12" s="143"/>
      <c r="S12" s="142"/>
      <c r="T12" s="142"/>
      <c r="U12" s="142"/>
      <c r="V12" s="142"/>
      <c r="X12" s="142"/>
      <c r="Y12" s="142"/>
      <c r="Z12" s="142"/>
      <c r="AA12" s="142"/>
      <c r="AC12" s="143"/>
    </row>
    <row r="13" spans="1:34">
      <c r="A13" s="314" t="str">
        <f>IF(Content!$E$1=1,B13,C13)</f>
        <v>Всього</v>
      </c>
      <c r="B13" s="144" t="s">
        <v>613</v>
      </c>
      <c r="C13" s="144" t="s">
        <v>566</v>
      </c>
      <c r="D13" s="429">
        <v>-0.22</v>
      </c>
      <c r="E13" s="348">
        <v>-0.47</v>
      </c>
      <c r="F13" s="348">
        <v>-0.92</v>
      </c>
      <c r="G13" s="348">
        <v>-0.7</v>
      </c>
      <c r="H13" s="348">
        <v>-0.44</v>
      </c>
      <c r="I13" s="348">
        <v>-1.4</v>
      </c>
      <c r="J13" s="348">
        <v>0.55000000000000004</v>
      </c>
      <c r="K13" s="348">
        <v>1.23</v>
      </c>
      <c r="L13" s="348">
        <v>1.34</v>
      </c>
      <c r="M13" s="348">
        <v>0.5</v>
      </c>
      <c r="N13" s="348">
        <v>0.03</v>
      </c>
      <c r="O13" s="432">
        <v>-0.86</v>
      </c>
      <c r="P13" s="147"/>
      <c r="Q13" s="22"/>
      <c r="V13" s="142"/>
      <c r="X13" s="142"/>
      <c r="Y13" s="142"/>
      <c r="Z13" s="142"/>
      <c r="AA13" s="142"/>
      <c r="AC13" s="143"/>
    </row>
    <row r="14" spans="1:34">
      <c r="A14" s="27"/>
      <c r="B14" s="27"/>
      <c r="C14" s="27"/>
      <c r="D14" s="27"/>
      <c r="E14" s="24"/>
      <c r="F14" s="24"/>
      <c r="G14" s="24"/>
      <c r="H14" s="24"/>
      <c r="I14" s="24"/>
      <c r="J14" s="24"/>
      <c r="K14" s="24"/>
      <c r="L14" s="24"/>
      <c r="M14" s="24"/>
      <c r="N14" s="24"/>
      <c r="O14" s="147"/>
      <c r="P14" s="147"/>
      <c r="Q14" s="22"/>
      <c r="V14" s="142"/>
      <c r="X14" s="142"/>
      <c r="Y14" s="142"/>
      <c r="Z14" s="142"/>
      <c r="AA14" s="142"/>
      <c r="AC14" s="143"/>
    </row>
    <row r="15" spans="1:34">
      <c r="A15" s="27"/>
      <c r="B15" s="27"/>
      <c r="C15" s="27"/>
      <c r="D15" s="27"/>
      <c r="E15" s="24"/>
      <c r="F15" s="24"/>
      <c r="G15" s="24"/>
      <c r="H15" s="24"/>
      <c r="I15" s="24"/>
      <c r="J15" s="24"/>
      <c r="K15" s="24"/>
      <c r="L15" s="24"/>
      <c r="M15" s="24"/>
      <c r="N15" s="24"/>
      <c r="O15" s="147"/>
      <c r="P15" s="147"/>
      <c r="Q15" s="22"/>
      <c r="V15" s="142"/>
      <c r="X15" s="142"/>
      <c r="Y15" s="142"/>
      <c r="Z15" s="142"/>
      <c r="AA15" s="142"/>
      <c r="AC15" s="143"/>
    </row>
    <row r="16" spans="1:34">
      <c r="A16" s="27"/>
      <c r="B16" s="27"/>
      <c r="C16" s="27"/>
      <c r="D16" s="27"/>
      <c r="E16" s="24"/>
      <c r="F16" s="24"/>
      <c r="G16" s="24"/>
      <c r="H16" s="24"/>
      <c r="I16" s="24"/>
      <c r="J16" s="24"/>
      <c r="K16" s="24"/>
      <c r="L16" s="24"/>
      <c r="M16" s="24"/>
      <c r="N16" s="24"/>
      <c r="O16" s="147"/>
      <c r="P16" s="147"/>
      <c r="Q16" s="22"/>
      <c r="V16" s="142"/>
      <c r="X16" s="142"/>
      <c r="Y16" s="142"/>
      <c r="Z16" s="142"/>
      <c r="AA16" s="142"/>
      <c r="AC16" s="143"/>
    </row>
    <row r="17" spans="1:29">
      <c r="E17" s="22"/>
      <c r="F17" s="22"/>
      <c r="G17" s="22"/>
      <c r="H17" s="22"/>
      <c r="I17" s="22"/>
      <c r="J17" s="22"/>
      <c r="K17" s="22"/>
      <c r="L17" s="22"/>
      <c r="M17" s="22"/>
      <c r="N17" s="22"/>
      <c r="O17" s="147"/>
      <c r="P17" s="147"/>
      <c r="Q17" s="22"/>
      <c r="V17" s="142"/>
      <c r="X17" s="142"/>
      <c r="Y17" s="142"/>
      <c r="Z17" s="142"/>
      <c r="AA17" s="142"/>
      <c r="AC17" s="143"/>
    </row>
    <row r="18" spans="1:29">
      <c r="E18" s="22"/>
      <c r="F18" s="22"/>
      <c r="G18" s="22"/>
      <c r="H18" s="22"/>
      <c r="I18" s="22"/>
      <c r="J18" s="22"/>
      <c r="K18" s="22"/>
      <c r="L18" s="22"/>
      <c r="M18" s="22"/>
      <c r="N18" s="22"/>
      <c r="O18" s="386"/>
      <c r="P18" s="386"/>
      <c r="Q18" s="22"/>
    </row>
    <row r="19" spans="1:29" s="36" customFormat="1">
      <c r="A19" s="352"/>
      <c r="B19" s="352"/>
      <c r="C19" s="352"/>
      <c r="D19" s="352"/>
      <c r="E19" s="22"/>
      <c r="F19" s="22"/>
      <c r="G19" s="22"/>
      <c r="H19" s="22"/>
      <c r="I19" s="22"/>
      <c r="J19" s="22"/>
      <c r="K19" s="22"/>
      <c r="L19" s="22"/>
      <c r="M19" s="22"/>
      <c r="N19" s="22"/>
      <c r="Q19" s="21"/>
      <c r="R19" s="21" t="str">
        <f>IF(Content!$E$1=1,R23,R24)</f>
        <v>* 51% в імпорті товарів.</v>
      </c>
      <c r="S19" s="21"/>
      <c r="T19" s="21"/>
      <c r="U19" s="21"/>
    </row>
    <row r="20" spans="1:29" s="36" customFormat="1">
      <c r="R20" s="27" t="str">
        <f>IF(Content!$E$1=1,R21,R22)</f>
        <v>Джерело: ДМСУ, розрахунки НБУ.</v>
      </c>
    </row>
    <row r="21" spans="1:29">
      <c r="A21" s="36"/>
      <c r="B21" s="36"/>
      <c r="C21" s="36"/>
      <c r="D21" s="36"/>
      <c r="E21" s="36"/>
      <c r="F21" s="36"/>
      <c r="G21" s="36"/>
      <c r="H21" s="36"/>
      <c r="I21" s="36"/>
      <c r="J21" s="36"/>
      <c r="K21" s="36"/>
      <c r="L21" s="36"/>
      <c r="M21" s="36"/>
      <c r="N21" s="36"/>
      <c r="Q21" s="36"/>
      <c r="R21" s="28" t="s">
        <v>614</v>
      </c>
      <c r="S21" s="36"/>
      <c r="T21" s="36"/>
      <c r="U21" s="36"/>
    </row>
    <row r="22" spans="1:29">
      <c r="R22" s="28" t="s">
        <v>615</v>
      </c>
    </row>
    <row r="23" spans="1:29">
      <c r="R23" s="36" t="s">
        <v>906</v>
      </c>
    </row>
    <row r="24" spans="1:29">
      <c r="R24" s="36" t="s">
        <v>907</v>
      </c>
    </row>
    <row r="25" spans="1:29">
      <c r="R25" s="313"/>
    </row>
    <row r="35" spans="1:33">
      <c r="V35" s="22"/>
      <c r="X35" s="22"/>
      <c r="Z35" s="22"/>
      <c r="AB35" s="22"/>
      <c r="AD35" s="22"/>
      <c r="AF35" s="22"/>
    </row>
    <row r="36" spans="1:33">
      <c r="T36" s="22"/>
      <c r="V36" s="22"/>
      <c r="X36" s="22"/>
      <c r="Z36" s="22"/>
      <c r="AB36" s="22"/>
      <c r="AD36" s="22"/>
      <c r="AF36" s="22"/>
    </row>
    <row r="37" spans="1:33">
      <c r="T37" s="22"/>
      <c r="V37" s="22"/>
      <c r="X37" s="22"/>
      <c r="Z37" s="22"/>
      <c r="AB37" s="22"/>
      <c r="AD37" s="22"/>
      <c r="AF37" s="22"/>
    </row>
    <row r="38" spans="1:33">
      <c r="T38" s="22"/>
      <c r="V38" s="806"/>
      <c r="W38" s="806"/>
      <c r="X38" s="806"/>
      <c r="Y38" s="806"/>
      <c r="Z38" s="806"/>
      <c r="AA38" s="806"/>
      <c r="AB38" s="806"/>
      <c r="AC38" s="806"/>
      <c r="AD38" s="806"/>
      <c r="AE38" s="806"/>
      <c r="AF38" s="804"/>
      <c r="AG38" s="805"/>
    </row>
    <row r="39" spans="1:33">
      <c r="S39" s="346"/>
      <c r="T39" s="806"/>
      <c r="U39" s="806"/>
    </row>
    <row r="40" spans="1:33" s="36" customFormat="1">
      <c r="A40" s="21"/>
      <c r="B40" s="21"/>
      <c r="C40" s="21"/>
      <c r="D40" s="21"/>
      <c r="E40" s="21"/>
      <c r="F40" s="21"/>
      <c r="G40" s="21"/>
      <c r="H40" s="21"/>
      <c r="I40" s="21"/>
      <c r="J40" s="21"/>
      <c r="K40" s="21"/>
      <c r="L40" s="21"/>
      <c r="M40" s="21"/>
      <c r="N40" s="21"/>
      <c r="O40" s="21"/>
      <c r="Q40" s="21"/>
      <c r="R40" s="21"/>
      <c r="S40" s="21"/>
      <c r="T40" s="21"/>
      <c r="U40" s="21"/>
      <c r="V40" s="147"/>
      <c r="W40" s="147"/>
      <c r="X40" s="147"/>
      <c r="Y40" s="147"/>
      <c r="Z40" s="147"/>
      <c r="AA40" s="147"/>
      <c r="AB40" s="147"/>
      <c r="AC40" s="147"/>
      <c r="AD40" s="147"/>
      <c r="AE40" s="147"/>
      <c r="AF40" s="147"/>
      <c r="AG40" s="147"/>
    </row>
    <row r="41" spans="1:33" s="36" customFormat="1">
      <c r="A41" s="144"/>
      <c r="B41" s="144"/>
      <c r="C41" s="144"/>
      <c r="D41" s="21"/>
      <c r="E41" s="21"/>
      <c r="F41" s="21"/>
      <c r="G41" s="21"/>
      <c r="H41" s="21"/>
      <c r="I41" s="21"/>
      <c r="J41" s="21"/>
      <c r="K41" s="21"/>
      <c r="L41" s="21"/>
      <c r="M41" s="21"/>
      <c r="N41" s="21"/>
      <c r="O41" s="21"/>
      <c r="S41" s="147"/>
      <c r="T41" s="147"/>
      <c r="U41" s="147"/>
      <c r="V41" s="147"/>
      <c r="W41" s="147"/>
      <c r="X41" s="147"/>
      <c r="Y41" s="147"/>
      <c r="Z41" s="147"/>
      <c r="AA41" s="147"/>
      <c r="AB41" s="147"/>
      <c r="AC41" s="147"/>
      <c r="AD41" s="147"/>
      <c r="AE41" s="147"/>
      <c r="AF41" s="147"/>
      <c r="AG41" s="147"/>
    </row>
    <row r="42" spans="1:33">
      <c r="A42" s="144"/>
      <c r="B42" s="144"/>
      <c r="C42" s="144"/>
      <c r="D42" s="144"/>
      <c r="E42" s="144"/>
      <c r="F42" s="144"/>
      <c r="G42" s="36"/>
      <c r="H42" s="36"/>
      <c r="I42" s="36"/>
      <c r="J42" s="36"/>
      <c r="K42" s="36"/>
      <c r="L42" s="36"/>
      <c r="M42" s="36"/>
      <c r="N42" s="36"/>
      <c r="Q42" s="36"/>
      <c r="R42" s="147"/>
      <c r="S42" s="147"/>
      <c r="T42" s="147"/>
      <c r="U42" s="147"/>
      <c r="V42" s="22"/>
      <c r="W42" s="22"/>
      <c r="X42" s="22"/>
      <c r="Y42" s="22"/>
      <c r="Z42" s="22"/>
      <c r="AA42" s="22"/>
      <c r="AB42" s="22"/>
      <c r="AC42" s="22"/>
      <c r="AD42" s="22"/>
      <c r="AE42" s="22"/>
      <c r="AF42" s="22"/>
      <c r="AG42" s="22"/>
    </row>
    <row r="43" spans="1:33">
      <c r="A43" s="27"/>
      <c r="B43" s="27"/>
      <c r="C43" s="27"/>
      <c r="D43" s="27"/>
      <c r="E43" s="27"/>
      <c r="F43" s="27"/>
      <c r="R43" s="22"/>
      <c r="S43" s="22"/>
      <c r="T43" s="22"/>
      <c r="U43" s="22"/>
      <c r="V43" s="22"/>
      <c r="W43" s="22"/>
      <c r="X43" s="22"/>
      <c r="Y43" s="22"/>
      <c r="Z43" s="22"/>
      <c r="AA43" s="22"/>
      <c r="AB43" s="22"/>
      <c r="AC43" s="22"/>
      <c r="AD43" s="22"/>
      <c r="AE43" s="22"/>
      <c r="AF43" s="22"/>
      <c r="AG43" s="22"/>
    </row>
    <row r="44" spans="1:33">
      <c r="A44" s="27"/>
      <c r="B44" s="27"/>
      <c r="C44" s="27"/>
      <c r="D44" s="27"/>
      <c r="E44" s="27"/>
      <c r="F44" s="27"/>
      <c r="G44" s="27"/>
      <c r="H44" s="27"/>
      <c r="I44" s="27"/>
      <c r="J44" s="27"/>
      <c r="K44" s="27"/>
      <c r="L44" s="27"/>
      <c r="M44" s="27"/>
      <c r="N44" s="27"/>
      <c r="O44" s="27"/>
      <c r="P44" s="22"/>
      <c r="R44" s="22"/>
      <c r="S44" s="22"/>
      <c r="T44" s="22"/>
      <c r="U44" s="22"/>
      <c r="V44" s="22"/>
      <c r="W44" s="22"/>
      <c r="X44" s="22"/>
      <c r="Y44" s="22"/>
      <c r="Z44" s="22"/>
      <c r="AA44" s="22"/>
      <c r="AB44" s="22"/>
      <c r="AC44" s="22"/>
      <c r="AD44" s="22"/>
      <c r="AE44" s="22"/>
      <c r="AF44" s="22"/>
      <c r="AG44" s="22"/>
    </row>
    <row r="45" spans="1:33">
      <c r="A45" s="27"/>
      <c r="B45" s="27"/>
      <c r="C45" s="27"/>
      <c r="D45" s="27"/>
      <c r="E45" s="27"/>
      <c r="F45" s="27"/>
      <c r="G45" s="27"/>
      <c r="H45" s="27"/>
      <c r="I45" s="27"/>
      <c r="J45" s="27"/>
      <c r="K45" s="27"/>
      <c r="L45" s="27"/>
      <c r="M45" s="27"/>
      <c r="N45" s="27"/>
      <c r="O45" s="27"/>
      <c r="P45" s="22"/>
      <c r="R45" s="346"/>
      <c r="S45" s="22"/>
      <c r="T45" s="22"/>
      <c r="U45" s="22"/>
      <c r="V45" s="22"/>
      <c r="W45" s="22"/>
      <c r="X45" s="22"/>
      <c r="Y45" s="22"/>
      <c r="Z45" s="22"/>
      <c r="AA45" s="22"/>
      <c r="AB45" s="22"/>
      <c r="AC45" s="22"/>
      <c r="AD45" s="22"/>
      <c r="AE45" s="22"/>
      <c r="AF45" s="22"/>
      <c r="AG45" s="22"/>
    </row>
    <row r="46" spans="1:33">
      <c r="A46" s="27"/>
      <c r="B46" s="27"/>
      <c r="C46" s="27"/>
      <c r="D46" s="27"/>
      <c r="E46" s="27"/>
      <c r="F46" s="27"/>
      <c r="G46" s="27"/>
      <c r="H46" s="27"/>
      <c r="I46" s="27"/>
      <c r="J46" s="27"/>
      <c r="K46" s="27"/>
      <c r="L46" s="27"/>
      <c r="M46" s="27"/>
      <c r="N46" s="27"/>
      <c r="O46" s="27"/>
      <c r="P46" s="22"/>
      <c r="S46" s="22"/>
      <c r="T46" s="22"/>
      <c r="U46" s="22"/>
    </row>
    <row r="47" spans="1:33">
      <c r="D47" s="27"/>
      <c r="E47" s="27"/>
      <c r="F47" s="27"/>
      <c r="G47" s="27"/>
      <c r="H47" s="27"/>
      <c r="I47" s="27"/>
      <c r="J47" s="27"/>
      <c r="K47" s="27"/>
      <c r="L47" s="27"/>
      <c r="M47" s="27"/>
      <c r="N47" s="27"/>
      <c r="O47" s="27"/>
      <c r="P47" s="428"/>
      <c r="R47" s="22"/>
    </row>
    <row r="48" spans="1:33">
      <c r="D48" s="27"/>
      <c r="E48" s="27"/>
      <c r="F48" s="27"/>
      <c r="G48" s="27"/>
      <c r="H48" s="27"/>
      <c r="I48" s="27"/>
      <c r="J48" s="27"/>
      <c r="K48" s="27"/>
      <c r="L48" s="27"/>
      <c r="M48" s="27"/>
      <c r="N48" s="27"/>
      <c r="O48" s="27"/>
      <c r="Q48" s="428"/>
      <c r="R48" s="22"/>
    </row>
    <row r="49" spans="4:18">
      <c r="D49" s="27"/>
      <c r="E49" s="27"/>
      <c r="F49" s="27"/>
      <c r="G49" s="27"/>
      <c r="H49" s="27"/>
      <c r="I49" s="27"/>
      <c r="J49" s="27"/>
      <c r="K49" s="27"/>
      <c r="L49" s="27"/>
      <c r="M49" s="27"/>
      <c r="N49" s="27"/>
      <c r="O49" s="27"/>
      <c r="P49" s="22"/>
      <c r="R49" s="22"/>
    </row>
    <row r="50" spans="4:18">
      <c r="D50" s="27"/>
      <c r="E50" s="27"/>
      <c r="F50" s="27"/>
      <c r="G50" s="27"/>
      <c r="H50" s="27"/>
      <c r="I50" s="27"/>
      <c r="J50" s="27"/>
      <c r="K50" s="27"/>
      <c r="L50" s="27"/>
      <c r="M50" s="27"/>
      <c r="N50" s="27"/>
      <c r="O50" s="27"/>
      <c r="P50" s="22"/>
      <c r="Q50" s="22"/>
      <c r="R50" s="22"/>
    </row>
    <row r="51" spans="4:18">
      <c r="D51" s="27"/>
      <c r="E51" s="27"/>
      <c r="F51" s="27"/>
      <c r="G51" s="27"/>
      <c r="H51" s="27"/>
      <c r="I51" s="27"/>
      <c r="J51" s="27"/>
      <c r="K51" s="27"/>
      <c r="L51" s="27"/>
      <c r="M51" s="27"/>
      <c r="N51" s="27"/>
      <c r="O51" s="27"/>
      <c r="P51" s="22"/>
      <c r="Q51" s="22"/>
      <c r="R51" s="22"/>
    </row>
    <row r="52" spans="4:18">
      <c r="D52" s="27"/>
      <c r="E52" s="27"/>
      <c r="F52" s="27"/>
      <c r="G52" s="27"/>
      <c r="H52" s="27"/>
      <c r="I52" s="27"/>
      <c r="J52" s="27"/>
      <c r="K52" s="27"/>
      <c r="L52" s="27"/>
      <c r="M52" s="27"/>
      <c r="N52" s="27"/>
      <c r="O52" s="27"/>
      <c r="P52" s="22"/>
      <c r="Q52" s="22"/>
      <c r="R52" s="22"/>
    </row>
    <row r="53" spans="4:18">
      <c r="O53" s="22"/>
      <c r="P53" s="22"/>
      <c r="Q53" s="22"/>
    </row>
    <row r="54" spans="4:18">
      <c r="O54" s="22"/>
      <c r="P54" s="22"/>
      <c r="Q54" s="22"/>
    </row>
    <row r="55" spans="4:18">
      <c r="Q55" s="22"/>
    </row>
  </sheetData>
  <mergeCells count="13">
    <mergeCell ref="AF38:AG38"/>
    <mergeCell ref="T39:U39"/>
    <mergeCell ref="V38:W38"/>
    <mergeCell ref="X38:Y38"/>
    <mergeCell ref="Z38:AA38"/>
    <mergeCell ref="AB38:AC38"/>
    <mergeCell ref="AD38:AE38"/>
    <mergeCell ref="J1:N1"/>
    <mergeCell ref="J3:O3"/>
    <mergeCell ref="J4:O4"/>
    <mergeCell ref="D1:I1"/>
    <mergeCell ref="D4:I4"/>
    <mergeCell ref="D3:I3"/>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47"/>
  <sheetViews>
    <sheetView showGridLines="0" zoomScaleNormal="100" workbookViewId="0"/>
  </sheetViews>
  <sheetFormatPr defaultColWidth="9.140625" defaultRowHeight="12.75"/>
  <cols>
    <col min="1" max="1" width="10.42578125" style="29" bestFit="1" customWidth="1"/>
    <col min="2" max="2" width="7.7109375" style="28" hidden="1" customWidth="1"/>
    <col min="3" max="3" width="7.42578125" style="28" hidden="1" customWidth="1"/>
    <col min="4" max="4" width="10.42578125" style="29" customWidth="1"/>
    <col min="5" max="7" width="11.42578125" style="29" customWidth="1"/>
    <col min="8" max="16" width="9.140625" style="29"/>
    <col min="17" max="17" width="8.42578125" style="28" customWidth="1"/>
    <col min="18" max="21" width="9.140625" style="29"/>
    <col min="22" max="22" width="11.42578125" style="29" customWidth="1"/>
    <col min="23" max="23" width="30.42578125" style="29" customWidth="1"/>
    <col min="24" max="24" width="34.42578125" style="29" customWidth="1"/>
    <col min="25" max="25" width="13.42578125" style="29" customWidth="1"/>
    <col min="26" max="16384" width="9.140625" style="29"/>
  </cols>
  <sheetData>
    <row r="1" spans="1:28">
      <c r="A1" s="13" t="s">
        <v>67</v>
      </c>
      <c r="B1" s="35"/>
      <c r="C1" s="35"/>
      <c r="D1" s="13"/>
      <c r="E1" s="27" t="str">
        <f>IF(Content!$E$1=1,E2,E3)</f>
        <v>IT-послуги</v>
      </c>
      <c r="F1" s="27" t="str">
        <f>IF(Content!$E$1=1,F2,F3)</f>
        <v>Трубопровідний тр-т</v>
      </c>
      <c r="G1" s="27" t="str">
        <f>IF(Content!$E$1=1,G2,G3)</f>
        <v>Повітряний тр-т</v>
      </c>
      <c r="H1" s="27" t="str">
        <f>IF(Content!$E$1=1,H2,H3)</f>
        <v>Інший тр-т</v>
      </c>
      <c r="I1" s="27" t="str">
        <f>IF(Content!$E$1=1,I2,I3)</f>
        <v>Подорожі</v>
      </c>
      <c r="J1" s="27" t="str">
        <f>IF(Content!$E$1=1,J2,J3)</f>
        <v>Толінгові послуги</v>
      </c>
      <c r="K1" s="27" t="str">
        <f>IF(Content!$E$1=1,K2,K3)</f>
        <v>Інші</v>
      </c>
      <c r="L1" s="27" t="str">
        <f>IF(Content!$E$1=1,L2,L3)</f>
        <v>Всього</v>
      </c>
      <c r="M1" s="27"/>
      <c r="N1" s="27"/>
      <c r="O1" s="27"/>
      <c r="P1" s="27"/>
      <c r="Q1" s="27" t="str">
        <f>IF(Content!$E$1=1,Q2,Q3)</f>
        <v>Внески в річну зміну торгівлі послугами, в.п.</v>
      </c>
      <c r="W1" s="28" t="str">
        <f>IF(Content!$E$1=1,W4,W5)</f>
        <v>≈ 15% імпорту машинобудування
≈ 5% загального імпорту</v>
      </c>
    </row>
    <row r="2" spans="1:28">
      <c r="A2" s="35"/>
      <c r="B2" s="35"/>
      <c r="C2" s="35"/>
      <c r="D2" s="35"/>
      <c r="E2" s="361" t="s">
        <v>908</v>
      </c>
      <c r="F2" s="2" t="s">
        <v>1587</v>
      </c>
      <c r="G2" s="2" t="s">
        <v>1588</v>
      </c>
      <c r="H2" s="2" t="s">
        <v>1589</v>
      </c>
      <c r="I2" s="2" t="s">
        <v>912</v>
      </c>
      <c r="J2" s="2" t="s">
        <v>913</v>
      </c>
      <c r="K2" s="2" t="s">
        <v>59</v>
      </c>
      <c r="L2" s="2" t="s">
        <v>613</v>
      </c>
      <c r="M2" s="2"/>
      <c r="N2" s="2"/>
      <c r="O2" s="2"/>
      <c r="P2" s="2"/>
      <c r="Q2" s="28" t="s">
        <v>918</v>
      </c>
      <c r="R2" s="28"/>
      <c r="S2" s="28"/>
      <c r="T2" s="28"/>
      <c r="W2" s="28"/>
    </row>
    <row r="3" spans="1:28">
      <c r="A3" s="28"/>
      <c r="D3" s="28"/>
      <c r="E3" s="361" t="s">
        <v>909</v>
      </c>
      <c r="F3" s="2" t="s">
        <v>914</v>
      </c>
      <c r="G3" s="2" t="s">
        <v>915</v>
      </c>
      <c r="H3" s="2" t="s">
        <v>916</v>
      </c>
      <c r="I3" s="2" t="s">
        <v>528</v>
      </c>
      <c r="J3" s="2" t="s">
        <v>917</v>
      </c>
      <c r="K3" s="2" t="s">
        <v>58</v>
      </c>
      <c r="L3" s="2" t="s">
        <v>566</v>
      </c>
      <c r="M3" s="2"/>
      <c r="N3" s="2"/>
      <c r="O3" s="2"/>
      <c r="P3" s="2"/>
      <c r="Q3" s="28" t="s">
        <v>919</v>
      </c>
      <c r="R3" s="28"/>
      <c r="S3" s="28"/>
      <c r="T3" s="28"/>
      <c r="W3" s="28"/>
    </row>
    <row r="4" spans="1:28" ht="15.75" customHeight="1">
      <c r="A4" s="809" t="str">
        <f>IF(Content!$E$1=1,B4,C4)</f>
        <v>Експорт</v>
      </c>
      <c r="B4" s="808" t="s">
        <v>179</v>
      </c>
      <c r="C4" s="808" t="s">
        <v>177</v>
      </c>
      <c r="D4" s="30" t="s">
        <v>532</v>
      </c>
      <c r="E4" s="79">
        <v>6.3</v>
      </c>
      <c r="F4" s="79">
        <v>-6.3</v>
      </c>
      <c r="G4" s="79">
        <v>-0.5</v>
      </c>
      <c r="H4" s="79">
        <v>0.8</v>
      </c>
      <c r="I4" s="79">
        <v>0.3</v>
      </c>
      <c r="J4" s="79">
        <v>-0.4</v>
      </c>
      <c r="K4" s="79">
        <v>0.5</v>
      </c>
      <c r="L4" s="79">
        <v>0.8</v>
      </c>
      <c r="M4" s="343"/>
      <c r="N4" s="343"/>
      <c r="O4" s="343"/>
      <c r="P4" s="343"/>
      <c r="Q4" s="29"/>
      <c r="S4" s="31"/>
      <c r="T4" s="31"/>
      <c r="U4" s="31"/>
      <c r="V4" s="31"/>
      <c r="W4" s="360" t="s">
        <v>618</v>
      </c>
      <c r="Y4" s="31"/>
      <c r="Z4" s="31"/>
      <c r="AA4" s="31"/>
      <c r="AB4" s="31"/>
    </row>
    <row r="5" spans="1:28" ht="17.25" customHeight="1">
      <c r="A5" s="809"/>
      <c r="B5" s="808"/>
      <c r="C5" s="808"/>
      <c r="D5" s="33" t="s">
        <v>599</v>
      </c>
      <c r="E5" s="79">
        <v>6.9</v>
      </c>
      <c r="F5" s="79">
        <v>-2.1</v>
      </c>
      <c r="G5" s="79">
        <v>-0.5</v>
      </c>
      <c r="H5" s="79">
        <v>0.8</v>
      </c>
      <c r="I5" s="79">
        <v>0.4</v>
      </c>
      <c r="J5" s="79">
        <v>-0.4</v>
      </c>
      <c r="K5" s="79">
        <v>5.3</v>
      </c>
      <c r="L5" s="79">
        <v>10.4</v>
      </c>
      <c r="M5" s="343"/>
      <c r="N5" s="343"/>
      <c r="O5" s="343"/>
      <c r="P5" s="343"/>
      <c r="Q5" s="29"/>
      <c r="S5" s="31"/>
      <c r="T5" s="31"/>
      <c r="U5" s="31"/>
      <c r="V5" s="31"/>
      <c r="W5" s="359" t="s">
        <v>619</v>
      </c>
      <c r="Y5" s="31"/>
      <c r="Z5" s="31"/>
      <c r="AA5" s="31"/>
    </row>
    <row r="6" spans="1:28">
      <c r="A6" s="809"/>
      <c r="B6" s="808"/>
      <c r="C6" s="808"/>
      <c r="D6" s="30" t="s">
        <v>600</v>
      </c>
      <c r="E6" s="79">
        <v>8.4</v>
      </c>
      <c r="F6" s="79">
        <v>-5.0999999999999996</v>
      </c>
      <c r="G6" s="79">
        <v>-0.3</v>
      </c>
      <c r="H6" s="79">
        <v>0.5</v>
      </c>
      <c r="I6" s="79">
        <v>-2.8</v>
      </c>
      <c r="J6" s="79">
        <v>-0.5</v>
      </c>
      <c r="K6" s="79">
        <v>2.1</v>
      </c>
      <c r="L6" s="79">
        <v>2.4</v>
      </c>
      <c r="M6" s="343"/>
      <c r="N6" s="343"/>
      <c r="O6" s="343"/>
      <c r="P6" s="343"/>
      <c r="Q6" s="29"/>
      <c r="S6" s="31"/>
      <c r="T6" s="31"/>
      <c r="U6" s="31"/>
      <c r="V6" s="31"/>
      <c r="W6" s="31"/>
      <c r="Y6" s="31"/>
      <c r="Z6" s="31"/>
      <c r="AA6" s="31"/>
    </row>
    <row r="7" spans="1:28">
      <c r="A7" s="809"/>
      <c r="B7" s="808"/>
      <c r="C7" s="808"/>
      <c r="D7" s="33" t="s">
        <v>620</v>
      </c>
      <c r="E7" s="79">
        <v>4.8</v>
      </c>
      <c r="F7" s="79">
        <v>-9.1999999999999993</v>
      </c>
      <c r="G7" s="79">
        <v>-4.8</v>
      </c>
      <c r="H7" s="79">
        <v>0.7</v>
      </c>
      <c r="I7" s="79">
        <v>-7.9</v>
      </c>
      <c r="J7" s="79">
        <v>-0.4</v>
      </c>
      <c r="K7" s="79">
        <v>0.9</v>
      </c>
      <c r="L7" s="79">
        <v>-16</v>
      </c>
      <c r="M7" s="343"/>
      <c r="N7" s="343"/>
      <c r="O7" s="343"/>
      <c r="P7" s="343"/>
      <c r="Q7" s="29"/>
      <c r="S7" s="31"/>
      <c r="T7" s="31"/>
      <c r="U7" s="31"/>
      <c r="V7" s="31"/>
      <c r="W7" s="31"/>
      <c r="Y7" s="31"/>
      <c r="Z7" s="31"/>
      <c r="AA7" s="31"/>
    </row>
    <row r="8" spans="1:28">
      <c r="A8" s="809"/>
      <c r="B8" s="808"/>
      <c r="C8" s="808"/>
      <c r="D8" s="30" t="s">
        <v>870</v>
      </c>
      <c r="E8" s="79">
        <v>1.5</v>
      </c>
      <c r="F8" s="79">
        <v>-8.6999999999999993</v>
      </c>
      <c r="G8" s="79">
        <v>-3.5</v>
      </c>
      <c r="H8" s="79">
        <v>-1.1000000000000001</v>
      </c>
      <c r="I8" s="79">
        <v>-9.1</v>
      </c>
      <c r="J8" s="79">
        <v>-2.6</v>
      </c>
      <c r="K8" s="79">
        <v>-3.6</v>
      </c>
      <c r="L8" s="79">
        <v>-27.1</v>
      </c>
      <c r="M8" s="343"/>
      <c r="N8" s="343"/>
      <c r="O8" s="343"/>
      <c r="P8" s="343"/>
      <c r="Q8" s="29"/>
      <c r="S8" s="31"/>
      <c r="T8" s="31"/>
      <c r="U8" s="31"/>
      <c r="V8" s="31"/>
      <c r="W8" s="31"/>
      <c r="Y8" s="31"/>
      <c r="Z8" s="31"/>
      <c r="AA8" s="31"/>
    </row>
    <row r="9" spans="1:28">
      <c r="A9" s="809"/>
      <c r="B9" s="808"/>
      <c r="C9" s="808"/>
      <c r="D9" s="545">
        <v>43983</v>
      </c>
      <c r="E9" s="79">
        <v>4.4000000000000004</v>
      </c>
      <c r="F9" s="79">
        <v>-5.9</v>
      </c>
      <c r="G9" s="79">
        <v>-3.4</v>
      </c>
      <c r="H9" s="79">
        <v>0.1</v>
      </c>
      <c r="I9" s="79">
        <v>-11</v>
      </c>
      <c r="J9" s="79">
        <v>3.5</v>
      </c>
      <c r="K9" s="79">
        <v>-1.6</v>
      </c>
      <c r="L9" s="79">
        <v>-13.9</v>
      </c>
      <c r="M9" s="343"/>
      <c r="N9" s="343"/>
      <c r="O9" s="343"/>
      <c r="P9" s="343"/>
      <c r="Q9" s="29"/>
      <c r="S9" s="31"/>
      <c r="T9" s="31"/>
      <c r="U9" s="31"/>
      <c r="V9" s="31"/>
      <c r="W9" s="31"/>
      <c r="Y9" s="31"/>
      <c r="Z9" s="31"/>
      <c r="AA9" s="31"/>
    </row>
    <row r="10" spans="1:28">
      <c r="A10" s="810" t="str">
        <f>IF(Content!$E$1=1,B10,C10)</f>
        <v>Імпорт</v>
      </c>
      <c r="B10" s="808" t="s">
        <v>180</v>
      </c>
      <c r="C10" s="808" t="s">
        <v>178</v>
      </c>
      <c r="D10" s="33" t="s">
        <v>532</v>
      </c>
      <c r="E10" s="79">
        <v>2</v>
      </c>
      <c r="F10" s="79">
        <v>-0.5</v>
      </c>
      <c r="G10" s="79">
        <v>1.4</v>
      </c>
      <c r="H10" s="79">
        <v>0.5</v>
      </c>
      <c r="I10" s="79">
        <v>0.9</v>
      </c>
      <c r="J10" s="79">
        <v>-0.2</v>
      </c>
      <c r="K10" s="79">
        <v>1.5</v>
      </c>
      <c r="L10" s="79">
        <v>5.5</v>
      </c>
      <c r="M10" s="343"/>
      <c r="N10" s="343"/>
      <c r="O10" s="343"/>
      <c r="P10" s="343"/>
      <c r="Q10" s="29"/>
      <c r="S10" s="31"/>
      <c r="T10" s="31"/>
      <c r="U10" s="31"/>
      <c r="V10" s="31"/>
      <c r="W10" s="31"/>
      <c r="Y10" s="31"/>
      <c r="Z10" s="31"/>
      <c r="AA10" s="31"/>
    </row>
    <row r="11" spans="1:28">
      <c r="A11" s="810"/>
      <c r="B11" s="808"/>
      <c r="C11" s="808"/>
      <c r="D11" s="30" t="s">
        <v>599</v>
      </c>
      <c r="E11" s="79">
        <v>0.6</v>
      </c>
      <c r="F11" s="79">
        <v>-0.5</v>
      </c>
      <c r="G11" s="79">
        <v>-0.3</v>
      </c>
      <c r="H11" s="79">
        <v>0.7</v>
      </c>
      <c r="I11" s="79">
        <v>1</v>
      </c>
      <c r="J11" s="79">
        <v>-0.2</v>
      </c>
      <c r="K11" s="79">
        <v>-1.1000000000000001</v>
      </c>
      <c r="L11" s="79">
        <v>0.2</v>
      </c>
      <c r="M11" s="343"/>
      <c r="N11" s="343"/>
      <c r="O11" s="343"/>
      <c r="P11" s="343"/>
      <c r="Q11" s="29"/>
      <c r="S11" s="31"/>
      <c r="T11" s="31"/>
      <c r="U11" s="31"/>
      <c r="V11" s="31"/>
      <c r="W11" s="31"/>
      <c r="Y11" s="31"/>
      <c r="Z11" s="31"/>
      <c r="AA11" s="31"/>
    </row>
    <row r="12" spans="1:28">
      <c r="A12" s="810"/>
      <c r="B12" s="808"/>
      <c r="C12" s="808"/>
      <c r="D12" s="33" t="s">
        <v>600</v>
      </c>
      <c r="E12" s="79">
        <v>-0.1</v>
      </c>
      <c r="F12" s="79">
        <v>-0.4</v>
      </c>
      <c r="G12" s="79">
        <v>-3</v>
      </c>
      <c r="H12" s="79">
        <v>0.3</v>
      </c>
      <c r="I12" s="79">
        <v>-16.600000000000001</v>
      </c>
      <c r="J12" s="79">
        <v>-0.2</v>
      </c>
      <c r="K12" s="79">
        <v>-1</v>
      </c>
      <c r="L12" s="79">
        <v>-21</v>
      </c>
      <c r="M12" s="343"/>
      <c r="N12" s="343"/>
      <c r="O12" s="343"/>
      <c r="P12" s="343"/>
      <c r="Q12" s="29"/>
      <c r="S12" s="31"/>
      <c r="T12" s="31"/>
      <c r="U12" s="31"/>
      <c r="V12" s="31"/>
      <c r="W12" s="31"/>
      <c r="Y12" s="31"/>
      <c r="Z12" s="31"/>
      <c r="AA12" s="31"/>
    </row>
    <row r="13" spans="1:28">
      <c r="A13" s="810"/>
      <c r="B13" s="808"/>
      <c r="C13" s="808"/>
      <c r="D13" s="30" t="s">
        <v>620</v>
      </c>
      <c r="E13" s="79">
        <v>0.4</v>
      </c>
      <c r="F13" s="79">
        <v>0</v>
      </c>
      <c r="G13" s="79">
        <v>-3.3</v>
      </c>
      <c r="H13" s="79">
        <v>-0.6</v>
      </c>
      <c r="I13" s="79">
        <v>-42.9</v>
      </c>
      <c r="J13" s="79">
        <v>-0.2</v>
      </c>
      <c r="K13" s="79">
        <v>-5.3</v>
      </c>
      <c r="L13" s="79">
        <v>-51.8</v>
      </c>
      <c r="M13" s="343"/>
      <c r="N13" s="343"/>
      <c r="O13" s="343"/>
      <c r="P13" s="343"/>
      <c r="Q13" s="29"/>
      <c r="S13" s="31"/>
      <c r="T13" s="31"/>
      <c r="U13" s="31"/>
      <c r="V13" s="31"/>
      <c r="W13" s="31"/>
      <c r="Y13" s="31"/>
      <c r="Z13" s="31"/>
      <c r="AA13" s="31"/>
    </row>
    <row r="14" spans="1:28">
      <c r="A14" s="810"/>
      <c r="B14" s="808"/>
      <c r="C14" s="808"/>
      <c r="D14" s="33" t="s">
        <v>870</v>
      </c>
      <c r="E14" s="79">
        <v>-1</v>
      </c>
      <c r="F14" s="79">
        <v>-0.1</v>
      </c>
      <c r="G14" s="79">
        <v>-4.8</v>
      </c>
      <c r="H14" s="79">
        <v>-1.5</v>
      </c>
      <c r="I14" s="79">
        <v>-42.2</v>
      </c>
      <c r="J14" s="79">
        <v>-0.2</v>
      </c>
      <c r="K14" s="79">
        <v>-8.4</v>
      </c>
      <c r="L14" s="79">
        <v>-58.3</v>
      </c>
      <c r="M14" s="343"/>
      <c r="N14" s="343"/>
      <c r="O14" s="343"/>
      <c r="P14" s="343"/>
      <c r="Q14" s="29"/>
      <c r="S14" s="31"/>
      <c r="T14" s="31"/>
      <c r="U14" s="31"/>
      <c r="V14" s="31"/>
      <c r="W14" s="31"/>
      <c r="Y14" s="31"/>
      <c r="Z14" s="31"/>
      <c r="AA14" s="31"/>
    </row>
    <row r="15" spans="1:28">
      <c r="A15" s="810"/>
      <c r="B15" s="808"/>
      <c r="C15" s="808"/>
      <c r="D15" s="250" t="s">
        <v>871</v>
      </c>
      <c r="E15" s="79">
        <v>-0.3</v>
      </c>
      <c r="F15" s="79">
        <v>-0.2</v>
      </c>
      <c r="G15" s="79">
        <v>-3.8</v>
      </c>
      <c r="H15" s="79">
        <v>-0.6</v>
      </c>
      <c r="I15" s="79">
        <v>-43.6</v>
      </c>
      <c r="J15" s="79">
        <v>-0.2</v>
      </c>
      <c r="K15" s="79">
        <v>-3.9</v>
      </c>
      <c r="L15" s="79">
        <v>-52.6</v>
      </c>
      <c r="M15" s="343"/>
      <c r="N15" s="343"/>
      <c r="O15" s="343"/>
      <c r="P15" s="343"/>
      <c r="Q15" s="29"/>
      <c r="S15" s="31"/>
      <c r="T15" s="31"/>
      <c r="U15" s="31"/>
      <c r="V15" s="31"/>
      <c r="W15" s="31"/>
      <c r="Y15" s="31"/>
      <c r="Z15" s="31"/>
      <c r="AA15" s="31"/>
    </row>
    <row r="16" spans="1:28">
      <c r="A16" s="30"/>
      <c r="B16" s="32"/>
      <c r="C16" s="32"/>
      <c r="D16" s="30"/>
      <c r="E16" s="31"/>
      <c r="F16" s="31"/>
      <c r="G16" s="31"/>
      <c r="H16" s="31"/>
      <c r="I16" s="31"/>
      <c r="J16" s="31"/>
      <c r="K16" s="31"/>
      <c r="L16" s="343"/>
      <c r="M16" s="343"/>
      <c r="N16" s="343"/>
      <c r="O16" s="343"/>
      <c r="P16" s="343"/>
      <c r="Q16" s="29"/>
      <c r="S16" s="31"/>
      <c r="T16" s="31"/>
      <c r="U16" s="31"/>
      <c r="V16" s="31"/>
      <c r="W16" s="31"/>
      <c r="Y16" s="31"/>
      <c r="Z16" s="31"/>
      <c r="AA16" s="31"/>
    </row>
    <row r="17" spans="1:30">
      <c r="E17" s="31"/>
      <c r="F17" s="31"/>
      <c r="G17" s="31"/>
      <c r="H17" s="31"/>
      <c r="I17" s="31"/>
      <c r="J17" s="31"/>
      <c r="K17" s="31"/>
      <c r="L17" s="343"/>
      <c r="M17" s="343"/>
      <c r="N17" s="343"/>
      <c r="O17" s="343"/>
      <c r="P17" s="343"/>
      <c r="Q17" s="29"/>
      <c r="S17" s="31"/>
      <c r="T17" s="31"/>
      <c r="U17" s="31"/>
      <c r="V17" s="31"/>
      <c r="W17" s="31"/>
      <c r="Y17" s="31"/>
      <c r="Z17" s="31"/>
      <c r="AA17" s="31"/>
    </row>
    <row r="18" spans="1:30">
      <c r="A18" s="276"/>
      <c r="B18" s="433"/>
      <c r="C18" s="433"/>
      <c r="D18" s="276"/>
      <c r="E18" s="31"/>
      <c r="F18" s="31"/>
      <c r="G18" s="31"/>
      <c r="H18" s="153"/>
      <c r="I18" s="31"/>
      <c r="J18" s="31"/>
      <c r="K18" s="31"/>
      <c r="L18" s="343"/>
      <c r="M18" s="343"/>
      <c r="N18" s="343"/>
      <c r="O18" s="343"/>
      <c r="P18" s="343"/>
      <c r="Q18" s="29"/>
      <c r="S18" s="31"/>
      <c r="T18" s="31"/>
      <c r="U18" s="31"/>
      <c r="V18" s="31"/>
      <c r="W18" s="31"/>
      <c r="Y18" s="31"/>
      <c r="Z18" s="31"/>
    </row>
    <row r="19" spans="1:30">
      <c r="E19" s="31"/>
      <c r="F19" s="31"/>
      <c r="G19" s="31"/>
      <c r="H19" s="153"/>
      <c r="I19" s="31"/>
      <c r="J19" s="31"/>
      <c r="K19" s="31"/>
      <c r="L19" s="343"/>
      <c r="M19" s="343"/>
      <c r="N19" s="343"/>
      <c r="O19" s="343"/>
      <c r="P19" s="343"/>
      <c r="Q19" s="29"/>
      <c r="S19" s="31"/>
      <c r="T19" s="31"/>
      <c r="U19" s="31"/>
      <c r="V19" s="31"/>
      <c r="W19" s="31"/>
    </row>
    <row r="20" spans="1:30">
      <c r="E20" s="31"/>
      <c r="F20" s="31"/>
      <c r="G20" s="31"/>
      <c r="H20" s="31"/>
      <c r="I20" s="31"/>
      <c r="J20" s="31"/>
      <c r="K20" s="31"/>
      <c r="L20" s="31"/>
      <c r="M20" s="343"/>
      <c r="N20" s="343"/>
      <c r="O20" s="343"/>
      <c r="P20" s="343"/>
      <c r="Q20" s="27" t="str">
        <f>IF(Content!$E$1=1,Q21,Q22)</f>
        <v>Джерело: розрахунки НБУ.</v>
      </c>
      <c r="S20" s="31"/>
      <c r="T20" s="31"/>
      <c r="U20" s="31"/>
      <c r="V20" s="31"/>
      <c r="W20" s="31"/>
    </row>
    <row r="21" spans="1:30">
      <c r="A21" s="30"/>
      <c r="B21" s="32"/>
      <c r="C21" s="32"/>
      <c r="D21" s="30"/>
      <c r="E21" s="31"/>
      <c r="F21" s="31"/>
      <c r="G21" s="31"/>
      <c r="H21" s="31"/>
      <c r="I21" s="31"/>
      <c r="J21" s="31"/>
      <c r="K21" s="31"/>
      <c r="L21" s="31"/>
      <c r="M21" s="28"/>
      <c r="N21" s="28"/>
      <c r="O21" s="28"/>
      <c r="P21" s="28"/>
      <c r="Q21" s="28" t="s">
        <v>41</v>
      </c>
      <c r="S21" s="31"/>
      <c r="T21" s="31"/>
      <c r="U21" s="31"/>
      <c r="V21" s="31"/>
    </row>
    <row r="22" spans="1:30">
      <c r="A22" s="30"/>
      <c r="B22" s="32"/>
      <c r="C22" s="32"/>
      <c r="D22" s="30"/>
      <c r="E22" s="31"/>
      <c r="F22" s="31"/>
      <c r="G22" s="31"/>
      <c r="H22" s="31"/>
      <c r="I22" s="31"/>
      <c r="J22" s="31"/>
      <c r="K22" s="31"/>
      <c r="L22" s="31"/>
      <c r="M22" s="343"/>
      <c r="N22" s="343"/>
      <c r="O22" s="343"/>
      <c r="P22" s="343"/>
      <c r="Q22" s="28" t="s">
        <v>42</v>
      </c>
      <c r="S22" s="28"/>
    </row>
    <row r="23" spans="1:30" ht="14.25">
      <c r="A23" s="30"/>
      <c r="B23" s="32"/>
      <c r="C23" s="32"/>
      <c r="D23" s="30"/>
      <c r="E23" s="31"/>
      <c r="F23" s="31"/>
      <c r="G23" s="31"/>
      <c r="H23" s="31"/>
      <c r="I23" s="31"/>
      <c r="J23" s="31"/>
      <c r="K23" s="31"/>
      <c r="L23" s="31"/>
      <c r="M23" s="343"/>
      <c r="N23" s="343"/>
      <c r="O23" s="343"/>
      <c r="P23" s="343"/>
      <c r="W23" s="27"/>
      <c r="X23" s="27"/>
      <c r="Y23" s="358"/>
      <c r="Z23" s="358"/>
      <c r="AA23" s="357"/>
      <c r="AB23" s="358"/>
      <c r="AC23" s="357"/>
      <c r="AD23" s="355"/>
    </row>
    <row r="24" spans="1:30" ht="14.25">
      <c r="A24" s="30"/>
      <c r="B24" s="32"/>
      <c r="C24" s="32"/>
      <c r="D24" s="30"/>
      <c r="E24" s="31"/>
      <c r="F24" s="31"/>
      <c r="G24" s="31"/>
      <c r="H24" s="31"/>
      <c r="I24" s="31"/>
      <c r="J24" s="31"/>
      <c r="K24" s="31"/>
      <c r="L24" s="31"/>
      <c r="M24" s="343"/>
      <c r="N24" s="343"/>
      <c r="O24" s="343"/>
      <c r="P24" s="343"/>
      <c r="U24" s="355"/>
      <c r="V24" s="27"/>
      <c r="W24" s="31"/>
      <c r="X24" s="31"/>
      <c r="Y24" s="358"/>
      <c r="Z24" s="358"/>
      <c r="AA24" s="357"/>
      <c r="AB24" s="358"/>
      <c r="AC24" s="357"/>
      <c r="AD24" s="355"/>
    </row>
    <row r="25" spans="1:30" ht="14.25">
      <c r="A25" s="30"/>
      <c r="B25" s="32"/>
      <c r="C25" s="32"/>
      <c r="D25" s="30"/>
      <c r="E25" s="31"/>
      <c r="F25" s="31"/>
      <c r="G25" s="31"/>
      <c r="H25" s="31"/>
      <c r="I25" s="31"/>
      <c r="J25" s="31"/>
      <c r="K25" s="31"/>
      <c r="L25" s="31"/>
      <c r="M25" s="343"/>
      <c r="N25" s="343"/>
      <c r="O25" s="343"/>
      <c r="P25" s="343"/>
      <c r="V25" s="31"/>
      <c r="W25" s="31"/>
      <c r="X25" s="31"/>
      <c r="Y25" s="358"/>
      <c r="Z25" s="358"/>
      <c r="AA25" s="357"/>
      <c r="AB25" s="358"/>
      <c r="AC25" s="357"/>
      <c r="AD25" s="355"/>
    </row>
    <row r="26" spans="1:30" ht="14.25">
      <c r="A26" s="33"/>
      <c r="B26" s="32"/>
      <c r="C26" s="32"/>
      <c r="D26" s="33"/>
      <c r="E26" s="31"/>
      <c r="F26" s="31"/>
      <c r="G26" s="31"/>
      <c r="H26" s="31"/>
      <c r="I26" s="31"/>
      <c r="J26" s="31"/>
      <c r="K26" s="31"/>
      <c r="L26" s="31"/>
      <c r="M26" s="343"/>
      <c r="N26" s="343"/>
      <c r="O26" s="343"/>
      <c r="P26" s="343"/>
      <c r="V26" s="31"/>
      <c r="W26" s="31"/>
      <c r="X26" s="31"/>
      <c r="Y26" s="356"/>
      <c r="Z26" s="356"/>
      <c r="AA26" s="356"/>
      <c r="AB26" s="356"/>
      <c r="AC26" s="356"/>
      <c r="AD26" s="355"/>
    </row>
    <row r="27" spans="1:30" ht="14.25">
      <c r="A27" s="30"/>
      <c r="B27" s="32"/>
      <c r="C27" s="32"/>
      <c r="D27" s="30"/>
      <c r="E27" s="31"/>
      <c r="F27" s="31"/>
      <c r="G27" s="31"/>
      <c r="H27" s="31"/>
      <c r="I27" s="31"/>
      <c r="J27" s="31"/>
      <c r="K27" s="31"/>
      <c r="L27" s="31"/>
      <c r="M27" s="343"/>
      <c r="N27" s="343"/>
      <c r="O27" s="343"/>
      <c r="P27" s="343"/>
      <c r="T27" s="151"/>
      <c r="V27" s="31"/>
      <c r="W27" s="31"/>
      <c r="X27" s="31"/>
      <c r="Y27" s="356"/>
      <c r="Z27" s="356"/>
      <c r="AA27" s="356"/>
      <c r="AB27" s="356"/>
      <c r="AC27" s="356"/>
      <c r="AD27" s="355"/>
    </row>
    <row r="28" spans="1:30" ht="14.25">
      <c r="A28" s="33"/>
      <c r="B28" s="32"/>
      <c r="C28" s="32"/>
      <c r="D28" s="33"/>
      <c r="E28" s="31"/>
      <c r="F28" s="31"/>
      <c r="G28" s="31"/>
      <c r="H28" s="31"/>
      <c r="I28" s="31"/>
      <c r="J28" s="31"/>
      <c r="K28" s="31"/>
      <c r="L28" s="31"/>
      <c r="M28" s="343"/>
      <c r="N28" s="343"/>
      <c r="O28" s="343"/>
      <c r="P28" s="343"/>
      <c r="T28" s="151"/>
      <c r="V28" s="31"/>
      <c r="W28" s="31"/>
      <c r="X28" s="31"/>
      <c r="Y28" s="356"/>
      <c r="Z28" s="356"/>
      <c r="AA28" s="356"/>
      <c r="AB28" s="356"/>
      <c r="AC28" s="356"/>
      <c r="AD28" s="355"/>
    </row>
    <row r="29" spans="1:30" ht="14.25">
      <c r="A29" s="30"/>
      <c r="B29" s="32"/>
      <c r="C29" s="32"/>
      <c r="D29" s="30"/>
      <c r="E29" s="31"/>
      <c r="F29" s="31"/>
      <c r="G29" s="31"/>
      <c r="H29" s="31"/>
      <c r="I29" s="31"/>
      <c r="J29" s="31"/>
      <c r="K29" s="31"/>
      <c r="L29" s="31"/>
      <c r="M29" s="343"/>
      <c r="N29" s="343"/>
      <c r="O29" s="343"/>
      <c r="P29" s="343"/>
      <c r="T29" s="151"/>
      <c r="V29" s="31"/>
      <c r="W29" s="31"/>
      <c r="X29" s="31"/>
      <c r="Y29" s="356"/>
      <c r="Z29" s="356"/>
      <c r="AA29" s="356"/>
      <c r="AB29" s="356"/>
      <c r="AC29" s="356"/>
      <c r="AD29" s="355"/>
    </row>
    <row r="30" spans="1:30" ht="14.25">
      <c r="E30" s="31"/>
      <c r="F30" s="31"/>
      <c r="G30" s="31"/>
      <c r="H30" s="31"/>
      <c r="I30" s="31"/>
      <c r="J30" s="31"/>
      <c r="K30" s="31"/>
      <c r="L30" s="31"/>
      <c r="M30" s="28"/>
      <c r="N30" s="28"/>
      <c r="O30" s="28"/>
      <c r="P30" s="28"/>
      <c r="T30" s="151"/>
      <c r="V30" s="31"/>
      <c r="W30" s="31"/>
      <c r="X30" s="31"/>
      <c r="Y30" s="356"/>
      <c r="Z30" s="356"/>
      <c r="AA30" s="356"/>
      <c r="AB30" s="356"/>
      <c r="AC30" s="356"/>
      <c r="AD30" s="355"/>
    </row>
    <row r="31" spans="1:30" ht="14.25">
      <c r="A31" s="250"/>
      <c r="B31" s="157"/>
      <c r="C31" s="157"/>
      <c r="D31" s="250"/>
      <c r="E31" s="31"/>
      <c r="F31" s="31"/>
      <c r="G31" s="31"/>
      <c r="H31" s="31"/>
      <c r="I31" s="31"/>
      <c r="J31" s="31"/>
      <c r="K31" s="31"/>
      <c r="L31" s="31"/>
      <c r="M31" s="157"/>
      <c r="N31" s="157"/>
      <c r="O31" s="157"/>
      <c r="P31" s="157"/>
      <c r="T31" s="151"/>
      <c r="V31" s="31"/>
      <c r="W31" s="31"/>
      <c r="X31" s="31"/>
      <c r="Y31" s="356"/>
      <c r="Z31" s="356"/>
      <c r="AA31" s="356"/>
      <c r="AB31" s="356"/>
      <c r="AC31" s="356"/>
      <c r="AD31" s="355"/>
    </row>
    <row r="32" spans="1:30" ht="14.25">
      <c r="T32" s="151"/>
      <c r="V32" s="31"/>
      <c r="W32" s="31"/>
      <c r="X32" s="31"/>
      <c r="Y32" s="356"/>
      <c r="Z32" s="356"/>
      <c r="AA32" s="356"/>
      <c r="AB32" s="356"/>
      <c r="AC32" s="356"/>
      <c r="AD32" s="355"/>
    </row>
    <row r="33" spans="5:30" ht="14.25">
      <c r="T33" s="151"/>
      <c r="V33" s="31"/>
      <c r="W33" s="31"/>
      <c r="X33" s="31"/>
      <c r="Y33" s="356"/>
      <c r="Z33" s="356"/>
      <c r="AA33" s="356"/>
      <c r="AB33" s="356"/>
      <c r="AC33" s="356"/>
      <c r="AD33" s="355"/>
    </row>
    <row r="34" spans="5:30" ht="14.25">
      <c r="T34" s="151"/>
      <c r="V34" s="31"/>
      <c r="W34" s="31"/>
      <c r="X34" s="31"/>
      <c r="Y34" s="356"/>
      <c r="Z34" s="356"/>
      <c r="AA34" s="356"/>
      <c r="AB34" s="356"/>
      <c r="AC34" s="356"/>
      <c r="AD34" s="355"/>
    </row>
    <row r="35" spans="5:30" ht="14.25">
      <c r="T35" s="151"/>
      <c r="V35" s="31"/>
      <c r="W35" s="31"/>
      <c r="X35" s="31"/>
      <c r="Y35" s="356"/>
      <c r="Z35" s="356"/>
      <c r="AA35" s="356"/>
      <c r="AB35" s="356"/>
      <c r="AC35" s="356"/>
      <c r="AD35" s="355"/>
    </row>
    <row r="36" spans="5:30" ht="14.25">
      <c r="E36" s="31"/>
      <c r="F36" s="31"/>
      <c r="G36" s="31"/>
      <c r="H36" s="31"/>
      <c r="I36" s="31"/>
      <c r="J36" s="31"/>
      <c r="K36" s="31"/>
      <c r="L36" s="31"/>
      <c r="T36" s="151"/>
      <c r="V36" s="31"/>
      <c r="W36" s="31"/>
      <c r="X36" s="31"/>
      <c r="Y36" s="356"/>
      <c r="Z36" s="356"/>
      <c r="AA36" s="356"/>
      <c r="AB36" s="356"/>
      <c r="AC36" s="356"/>
      <c r="AD36" s="355"/>
    </row>
    <row r="37" spans="5:30" ht="14.25">
      <c r="E37" s="31"/>
      <c r="F37" s="31"/>
      <c r="G37" s="31"/>
      <c r="H37" s="31"/>
      <c r="I37" s="31"/>
      <c r="J37" s="31"/>
      <c r="K37" s="31"/>
      <c r="L37" s="31"/>
      <c r="T37" s="151"/>
      <c r="V37" s="31"/>
      <c r="W37" s="31"/>
      <c r="X37" s="31"/>
      <c r="Y37" s="356"/>
      <c r="Z37" s="356"/>
      <c r="AA37" s="356"/>
      <c r="AB37" s="356"/>
      <c r="AC37" s="356"/>
      <c r="AD37" s="355"/>
    </row>
    <row r="38" spans="5:30" ht="14.25">
      <c r="E38" s="31"/>
      <c r="F38" s="31"/>
      <c r="G38" s="31"/>
      <c r="H38" s="31"/>
      <c r="I38" s="31"/>
      <c r="J38" s="31"/>
      <c r="K38" s="31"/>
      <c r="L38" s="31"/>
      <c r="T38" s="151"/>
      <c r="V38" s="31"/>
      <c r="W38" s="31"/>
      <c r="X38" s="31"/>
      <c r="Y38" s="356"/>
      <c r="Z38" s="356"/>
      <c r="AA38" s="356"/>
      <c r="AB38" s="356"/>
      <c r="AC38" s="356"/>
      <c r="AD38" s="355"/>
    </row>
    <row r="39" spans="5:30" ht="14.25">
      <c r="E39" s="31"/>
      <c r="F39" s="31"/>
      <c r="G39" s="31"/>
      <c r="H39" s="31"/>
      <c r="I39" s="31"/>
      <c r="J39" s="31"/>
      <c r="K39" s="31"/>
      <c r="L39" s="31"/>
      <c r="T39" s="151"/>
      <c r="V39" s="31"/>
      <c r="W39" s="31"/>
      <c r="X39" s="31"/>
      <c r="Y39" s="356"/>
      <c r="Z39" s="356"/>
      <c r="AA39" s="356"/>
      <c r="AB39" s="356"/>
      <c r="AC39" s="356"/>
      <c r="AD39" s="355"/>
    </row>
    <row r="40" spans="5:30">
      <c r="E40" s="31"/>
      <c r="F40" s="31"/>
      <c r="G40" s="31"/>
      <c r="H40" s="31"/>
      <c r="I40" s="31"/>
      <c r="J40" s="31"/>
      <c r="K40" s="31"/>
      <c r="L40" s="31"/>
      <c r="T40" s="151"/>
      <c r="V40" s="31"/>
      <c r="Y40" s="151"/>
      <c r="Z40" s="151"/>
      <c r="AA40" s="151"/>
      <c r="AB40" s="151"/>
      <c r="AC40" s="151"/>
    </row>
    <row r="41" spans="5:30">
      <c r="E41" s="31"/>
      <c r="F41" s="31"/>
      <c r="G41" s="31"/>
      <c r="H41" s="31"/>
      <c r="I41" s="31"/>
      <c r="J41" s="31"/>
      <c r="K41" s="31"/>
      <c r="L41" s="31"/>
      <c r="Y41" s="151"/>
      <c r="Z41" s="151"/>
      <c r="AA41" s="151"/>
      <c r="AB41" s="151"/>
      <c r="AC41" s="151"/>
    </row>
    <row r="42" spans="5:30">
      <c r="E42" s="31"/>
      <c r="F42" s="31"/>
      <c r="G42" s="31"/>
      <c r="H42" s="31"/>
      <c r="I42" s="31"/>
      <c r="J42" s="31"/>
      <c r="K42" s="31"/>
      <c r="L42" s="31"/>
    </row>
    <row r="43" spans="5:30">
      <c r="E43" s="31"/>
      <c r="F43" s="31"/>
      <c r="G43" s="31"/>
      <c r="H43" s="31"/>
      <c r="I43" s="31"/>
      <c r="J43" s="31"/>
      <c r="K43" s="31"/>
      <c r="L43" s="31"/>
    </row>
    <row r="44" spans="5:30">
      <c r="E44" s="31"/>
      <c r="F44" s="31"/>
      <c r="G44" s="31"/>
      <c r="H44" s="31"/>
      <c r="I44" s="31"/>
      <c r="J44" s="31"/>
      <c r="K44" s="31"/>
      <c r="L44" s="31"/>
    </row>
    <row r="45" spans="5:30">
      <c r="E45" s="31"/>
      <c r="F45" s="31"/>
      <c r="G45" s="31"/>
      <c r="H45" s="31"/>
      <c r="I45" s="31"/>
      <c r="J45" s="31"/>
      <c r="K45" s="31"/>
      <c r="L45" s="31"/>
    </row>
    <row r="46" spans="5:30">
      <c r="E46" s="31"/>
      <c r="F46" s="31"/>
      <c r="G46" s="31"/>
      <c r="H46" s="31"/>
      <c r="I46" s="31"/>
      <c r="J46" s="31"/>
      <c r="K46" s="31"/>
      <c r="L46" s="31"/>
    </row>
    <row r="47" spans="5:30">
      <c r="E47" s="31"/>
      <c r="F47" s="31"/>
      <c r="G47" s="31"/>
      <c r="H47" s="31"/>
      <c r="I47" s="31"/>
      <c r="J47" s="31"/>
      <c r="K47" s="31"/>
      <c r="L47" s="31"/>
    </row>
  </sheetData>
  <mergeCells count="6">
    <mergeCell ref="B4:B9"/>
    <mergeCell ref="C4:C9"/>
    <mergeCell ref="A4:A9"/>
    <mergeCell ref="B10:B15"/>
    <mergeCell ref="C10:C15"/>
    <mergeCell ref="A10:A15"/>
  </mergeCells>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42"/>
  <sheetViews>
    <sheetView showGridLines="0" zoomScaleNormal="100" workbookViewId="0"/>
  </sheetViews>
  <sheetFormatPr defaultColWidth="9.140625" defaultRowHeight="12.75"/>
  <cols>
    <col min="1" max="1" width="7.7109375" style="29" bestFit="1" customWidth="1"/>
    <col min="2" max="3" width="11.42578125" style="29" customWidth="1"/>
    <col min="4" max="12" width="9.140625" style="29"/>
    <col min="13" max="13" width="8.42578125" style="28" customWidth="1"/>
    <col min="14" max="17" width="9.140625" style="29"/>
    <col min="18" max="18" width="11.42578125" style="29" customWidth="1"/>
    <col min="19" max="19" width="30.42578125" style="29" customWidth="1"/>
    <col min="20" max="20" width="34.42578125" style="29" customWidth="1"/>
    <col min="21" max="21" width="13.42578125" style="29" customWidth="1"/>
    <col min="22" max="16384" width="9.140625" style="29"/>
  </cols>
  <sheetData>
    <row r="1" spans="1:24">
      <c r="A1" s="13" t="s">
        <v>67</v>
      </c>
      <c r="B1" s="27" t="str">
        <f>IF(Content!$E$1=1,B2,B3)</f>
        <v>IT-послуги</v>
      </c>
      <c r="C1" s="27" t="str">
        <f>IF(Content!$E$1=1,C2,C3)</f>
        <v>Трубопровідний транспорт</v>
      </c>
      <c r="D1" s="27" t="str">
        <f>IF(Content!$E$1=1,D2,D3)</f>
        <v>Інший транспорт</v>
      </c>
      <c r="E1" s="27" t="str">
        <f>IF(Content!$E$1=1,E2,E3)</f>
        <v>Подорожі</v>
      </c>
      <c r="F1" s="27" t="str">
        <f>IF(Content!$E$1=1,F2,F3)</f>
        <v>Толінгові послуги</v>
      </c>
      <c r="G1" s="27" t="str">
        <f>IF(Content!$E$1=1,G2,G3)</f>
        <v>Інші</v>
      </c>
      <c r="H1" s="27" t="str">
        <f>IF(Content!$E$1=1,H2,H3)</f>
        <v>Всього</v>
      </c>
      <c r="I1" s="27"/>
      <c r="J1" s="27"/>
      <c r="K1" s="27"/>
      <c r="L1" s="27"/>
      <c r="M1" s="27" t="str">
        <f>IF(Content!$E$1=1,M2,M3)</f>
        <v>Сальдо торгівлі послугами в ІІ кварталі, млрд дол.</v>
      </c>
      <c r="S1" s="28" t="str">
        <f>IF(Content!$E$1=1,S6,S7)</f>
        <v>≈ 15% імпорту машинобудування
≈ 5% загального імпорту</v>
      </c>
    </row>
    <row r="2" spans="1:24" hidden="1">
      <c r="A2" s="35"/>
      <c r="B2" s="361" t="s">
        <v>908</v>
      </c>
      <c r="C2" s="2" t="s">
        <v>910</v>
      </c>
      <c r="D2" s="2" t="s">
        <v>911</v>
      </c>
      <c r="E2" s="2" t="s">
        <v>912</v>
      </c>
      <c r="F2" s="2" t="s">
        <v>913</v>
      </c>
      <c r="G2" s="2" t="s">
        <v>59</v>
      </c>
      <c r="H2" s="2" t="s">
        <v>613</v>
      </c>
      <c r="I2" s="2"/>
      <c r="J2" s="2"/>
      <c r="K2" s="2"/>
      <c r="L2" s="2"/>
      <c r="M2" s="28" t="s">
        <v>1594</v>
      </c>
      <c r="N2" s="28"/>
      <c r="O2" s="28"/>
      <c r="P2" s="28"/>
      <c r="S2" s="28"/>
    </row>
    <row r="3" spans="1:24" hidden="1">
      <c r="A3" s="28"/>
      <c r="B3" s="361" t="s">
        <v>909</v>
      </c>
      <c r="C3" s="2" t="s">
        <v>914</v>
      </c>
      <c r="D3" s="2" t="s">
        <v>916</v>
      </c>
      <c r="E3" s="2" t="s">
        <v>528</v>
      </c>
      <c r="F3" s="2" t="s">
        <v>917</v>
      </c>
      <c r="G3" s="2" t="s">
        <v>58</v>
      </c>
      <c r="H3" s="2" t="s">
        <v>566</v>
      </c>
      <c r="I3" s="2"/>
      <c r="J3" s="2"/>
      <c r="K3" s="2"/>
      <c r="L3" s="2"/>
      <c r="M3" s="28" t="s">
        <v>1366</v>
      </c>
      <c r="N3" s="28"/>
      <c r="O3" s="28"/>
      <c r="P3" s="28"/>
      <c r="S3" s="28"/>
    </row>
    <row r="4" spans="1:24">
      <c r="A4" s="436" t="s">
        <v>1364</v>
      </c>
      <c r="B4" s="547">
        <v>0.25</v>
      </c>
      <c r="C4" s="548">
        <v>0.76</v>
      </c>
      <c r="D4" s="548">
        <v>0.34</v>
      </c>
      <c r="E4" s="548">
        <v>-0.24</v>
      </c>
      <c r="F4" s="548">
        <v>0.56999999999999995</v>
      </c>
      <c r="G4" s="548">
        <v>-0.17</v>
      </c>
      <c r="H4" s="548">
        <v>1.5</v>
      </c>
      <c r="I4" s="2"/>
      <c r="J4" s="2"/>
      <c r="K4" s="2"/>
      <c r="L4" s="2"/>
      <c r="N4" s="28"/>
      <c r="O4" s="28"/>
      <c r="P4" s="28"/>
      <c r="S4" s="28"/>
    </row>
    <row r="5" spans="1:24">
      <c r="A5" s="436" t="s">
        <v>1365</v>
      </c>
      <c r="B5" s="547">
        <v>0.33</v>
      </c>
      <c r="C5" s="548">
        <v>0.61</v>
      </c>
      <c r="D5" s="548">
        <v>0.26</v>
      </c>
      <c r="E5" s="548">
        <v>-0.93</v>
      </c>
      <c r="F5" s="548">
        <v>0.45</v>
      </c>
      <c r="G5" s="548">
        <v>-0.28000000000000003</v>
      </c>
      <c r="H5" s="548">
        <v>0.44</v>
      </c>
      <c r="I5" s="2"/>
      <c r="J5" s="2"/>
      <c r="K5" s="2"/>
      <c r="L5" s="2"/>
      <c r="N5" s="28"/>
      <c r="O5" s="28"/>
      <c r="P5" s="28"/>
      <c r="S5" s="28"/>
    </row>
    <row r="6" spans="1:24" ht="15.75" customHeight="1">
      <c r="A6" s="436">
        <v>2015</v>
      </c>
      <c r="B6" s="546">
        <v>0.35</v>
      </c>
      <c r="C6" s="546">
        <v>0.53</v>
      </c>
      <c r="D6" s="546">
        <v>0.31</v>
      </c>
      <c r="E6" s="546">
        <v>-1.03</v>
      </c>
      <c r="F6" s="546">
        <v>0.28000000000000003</v>
      </c>
      <c r="G6" s="546">
        <v>-0.18</v>
      </c>
      <c r="H6" s="546">
        <v>0.25</v>
      </c>
      <c r="I6" s="343"/>
      <c r="J6" s="343"/>
      <c r="K6" s="343"/>
      <c r="L6" s="343"/>
      <c r="M6" s="29"/>
      <c r="O6" s="31"/>
      <c r="P6" s="31"/>
      <c r="Q6" s="31"/>
      <c r="R6" s="31"/>
      <c r="S6" s="360" t="s">
        <v>618</v>
      </c>
      <c r="U6" s="31"/>
      <c r="V6" s="31"/>
      <c r="W6" s="31"/>
      <c r="X6" s="31"/>
    </row>
    <row r="7" spans="1:24" ht="17.25" customHeight="1">
      <c r="A7" s="436">
        <v>2016</v>
      </c>
      <c r="B7" s="546">
        <v>0.44</v>
      </c>
      <c r="C7" s="546">
        <v>0.59</v>
      </c>
      <c r="D7" s="546">
        <v>0.25</v>
      </c>
      <c r="E7" s="546">
        <v>-1.3</v>
      </c>
      <c r="F7" s="546">
        <v>0.33</v>
      </c>
      <c r="G7" s="546">
        <v>-0.2</v>
      </c>
      <c r="H7" s="546">
        <v>0.1</v>
      </c>
      <c r="I7" s="343"/>
      <c r="J7" s="343"/>
      <c r="K7" s="343"/>
      <c r="L7" s="343"/>
      <c r="M7" s="29"/>
      <c r="O7" s="31"/>
      <c r="P7" s="31"/>
      <c r="Q7" s="31"/>
      <c r="R7" s="31"/>
      <c r="S7" s="359" t="s">
        <v>619</v>
      </c>
      <c r="U7" s="31"/>
      <c r="V7" s="31"/>
      <c r="W7" s="31"/>
    </row>
    <row r="8" spans="1:24">
      <c r="A8" s="436">
        <v>2017</v>
      </c>
      <c r="B8" s="546">
        <v>0.55000000000000004</v>
      </c>
      <c r="C8" s="546">
        <v>0.71</v>
      </c>
      <c r="D8" s="546">
        <v>0.22</v>
      </c>
      <c r="E8" s="546">
        <v>-1.54</v>
      </c>
      <c r="F8" s="546">
        <v>0.42</v>
      </c>
      <c r="G8" s="546">
        <v>-0.14000000000000001</v>
      </c>
      <c r="H8" s="546">
        <v>0.22</v>
      </c>
      <c r="I8" s="343"/>
      <c r="J8" s="343"/>
      <c r="K8" s="343"/>
      <c r="L8" s="343"/>
      <c r="M8" s="29"/>
      <c r="O8" s="31"/>
      <c r="P8" s="31"/>
      <c r="Q8" s="31"/>
      <c r="R8" s="31"/>
      <c r="S8" s="31"/>
      <c r="U8" s="31"/>
      <c r="V8" s="31"/>
      <c r="W8" s="31"/>
    </row>
    <row r="9" spans="1:24">
      <c r="A9" s="436">
        <v>2018</v>
      </c>
      <c r="B9" s="546">
        <v>0.68</v>
      </c>
      <c r="C9" s="546">
        <v>0.74</v>
      </c>
      <c r="D9" s="546">
        <v>0.22</v>
      </c>
      <c r="E9" s="546">
        <v>-1.68</v>
      </c>
      <c r="F9" s="546">
        <v>0.46</v>
      </c>
      <c r="G9" s="546">
        <v>-0.15</v>
      </c>
      <c r="H9" s="546">
        <v>0.27</v>
      </c>
      <c r="I9" s="343"/>
      <c r="J9" s="343"/>
      <c r="K9" s="343"/>
      <c r="L9" s="343"/>
      <c r="M9" s="29"/>
      <c r="O9" s="31"/>
      <c r="P9" s="31"/>
      <c r="Q9" s="31"/>
      <c r="R9" s="31"/>
      <c r="S9" s="31"/>
      <c r="U9" s="31"/>
      <c r="V9" s="31"/>
      <c r="W9" s="31"/>
    </row>
    <row r="10" spans="1:24">
      <c r="A10" s="436">
        <v>2019</v>
      </c>
      <c r="B10" s="546">
        <v>0.89</v>
      </c>
      <c r="C10" s="546">
        <v>0.79</v>
      </c>
      <c r="D10" s="546">
        <v>0.21</v>
      </c>
      <c r="E10" s="546">
        <v>-1.82</v>
      </c>
      <c r="F10" s="546">
        <v>0.45</v>
      </c>
      <c r="G10" s="546">
        <v>-0.18</v>
      </c>
      <c r="H10" s="546">
        <v>0.33</v>
      </c>
      <c r="I10" s="343"/>
      <c r="J10" s="343"/>
      <c r="K10" s="343"/>
      <c r="L10" s="343"/>
      <c r="M10" s="29"/>
      <c r="O10" s="31"/>
      <c r="P10" s="31"/>
      <c r="Q10" s="31"/>
      <c r="R10" s="31"/>
      <c r="S10" s="31"/>
      <c r="U10" s="31"/>
      <c r="V10" s="31"/>
      <c r="W10" s="31"/>
    </row>
    <row r="11" spans="1:24">
      <c r="A11" s="437">
        <v>2020</v>
      </c>
      <c r="B11" s="546">
        <v>0.94</v>
      </c>
      <c r="C11" s="546">
        <v>0.45</v>
      </c>
      <c r="D11" s="546">
        <v>0.23</v>
      </c>
      <c r="E11" s="546">
        <v>-0.52</v>
      </c>
      <c r="F11" s="546">
        <v>0.46</v>
      </c>
      <c r="G11" s="546">
        <v>0.1</v>
      </c>
      <c r="H11" s="546">
        <v>1.67</v>
      </c>
      <c r="I11" s="343"/>
      <c r="J11" s="343"/>
      <c r="K11" s="343"/>
      <c r="L11" s="343"/>
      <c r="M11" s="29"/>
      <c r="O11" s="31"/>
      <c r="P11" s="31"/>
      <c r="Q11" s="31"/>
      <c r="R11" s="31"/>
      <c r="S11" s="31"/>
      <c r="U11" s="31"/>
      <c r="V11" s="31"/>
      <c r="W11" s="31"/>
    </row>
    <row r="12" spans="1:24">
      <c r="A12" s="435"/>
      <c r="B12" s="434"/>
      <c r="C12" s="434"/>
      <c r="D12" s="434"/>
      <c r="E12" s="434"/>
      <c r="F12" s="434"/>
      <c r="G12" s="434"/>
      <c r="H12" s="434"/>
      <c r="I12" s="343"/>
      <c r="J12" s="343"/>
      <c r="K12" s="343"/>
      <c r="L12" s="343"/>
      <c r="M12" s="29"/>
      <c r="O12" s="31"/>
      <c r="P12" s="31"/>
      <c r="Q12" s="31"/>
      <c r="R12" s="31"/>
      <c r="S12" s="31"/>
      <c r="U12" s="31"/>
      <c r="V12" s="31"/>
      <c r="W12" s="31"/>
    </row>
    <row r="13" spans="1:24">
      <c r="A13" s="435"/>
      <c r="B13" s="434"/>
      <c r="C13" s="434"/>
      <c r="D13" s="434"/>
      <c r="E13" s="434"/>
      <c r="F13" s="434"/>
      <c r="G13" s="434"/>
      <c r="H13" s="434"/>
      <c r="I13" s="343"/>
      <c r="J13" s="343"/>
      <c r="K13" s="343"/>
      <c r="L13" s="343"/>
      <c r="M13" s="29"/>
      <c r="O13" s="31"/>
      <c r="P13" s="31"/>
      <c r="Q13" s="31"/>
      <c r="R13" s="31"/>
      <c r="S13" s="31"/>
      <c r="U13" s="31"/>
      <c r="V13" s="31"/>
      <c r="W13" s="31"/>
    </row>
    <row r="14" spans="1:24">
      <c r="A14" s="435"/>
      <c r="B14" s="434"/>
      <c r="C14" s="434"/>
      <c r="D14" s="434"/>
      <c r="E14" s="434"/>
      <c r="F14" s="434"/>
      <c r="G14" s="434"/>
      <c r="H14" s="434"/>
      <c r="I14" s="343"/>
      <c r="J14" s="343"/>
      <c r="K14" s="343"/>
      <c r="L14" s="343"/>
      <c r="M14" s="29"/>
      <c r="O14" s="31"/>
      <c r="P14" s="31"/>
      <c r="Q14" s="31"/>
      <c r="R14" s="31"/>
      <c r="S14" s="31"/>
      <c r="U14" s="31"/>
      <c r="V14" s="31"/>
      <c r="W14" s="31"/>
    </row>
    <row r="15" spans="1:24">
      <c r="A15" s="435"/>
      <c r="B15" s="438"/>
      <c r="C15" s="438"/>
      <c r="D15" s="438"/>
      <c r="E15" s="438"/>
      <c r="F15" s="438"/>
      <c r="G15" s="438"/>
      <c r="H15" s="438"/>
      <c r="I15" s="343"/>
      <c r="J15" s="343"/>
      <c r="K15" s="343"/>
      <c r="L15" s="343"/>
      <c r="M15" s="29"/>
      <c r="O15" s="31"/>
      <c r="P15" s="31"/>
      <c r="Q15" s="31"/>
      <c r="R15" s="31"/>
      <c r="S15" s="31"/>
      <c r="U15" s="31"/>
      <c r="V15" s="31"/>
      <c r="W15" s="31"/>
    </row>
    <row r="16" spans="1:24">
      <c r="B16" s="438"/>
      <c r="C16" s="438"/>
      <c r="D16" s="438"/>
      <c r="E16" s="438"/>
      <c r="F16" s="438"/>
      <c r="G16" s="438"/>
      <c r="H16" s="438"/>
      <c r="I16" s="343"/>
      <c r="J16" s="343"/>
      <c r="K16" s="343"/>
      <c r="L16" s="343"/>
      <c r="M16" s="29"/>
      <c r="O16" s="31"/>
      <c r="P16" s="31"/>
      <c r="Q16" s="31"/>
      <c r="R16" s="31"/>
      <c r="S16" s="31"/>
      <c r="U16" s="31"/>
      <c r="V16" s="31"/>
      <c r="W16" s="31"/>
    </row>
    <row r="17" spans="1:26">
      <c r="A17" s="30"/>
      <c r="B17" s="438"/>
      <c r="C17" s="438"/>
      <c r="D17" s="438"/>
      <c r="E17" s="438"/>
      <c r="F17" s="438"/>
      <c r="G17" s="438"/>
      <c r="H17" s="438"/>
      <c r="I17" s="343"/>
      <c r="J17" s="343"/>
      <c r="K17" s="343"/>
      <c r="L17" s="343"/>
      <c r="M17" s="29"/>
      <c r="O17" s="31"/>
      <c r="P17" s="31"/>
      <c r="Q17" s="31"/>
      <c r="R17" s="31"/>
      <c r="S17" s="31"/>
      <c r="U17" s="31"/>
      <c r="V17" s="31"/>
      <c r="W17" s="31"/>
    </row>
    <row r="18" spans="1:26">
      <c r="B18" s="438"/>
      <c r="C18" s="438"/>
      <c r="D18" s="438"/>
      <c r="E18" s="438"/>
      <c r="F18" s="438"/>
      <c r="G18" s="438"/>
      <c r="H18" s="438"/>
      <c r="I18" s="343"/>
      <c r="J18" s="343"/>
      <c r="K18" s="343"/>
      <c r="L18" s="343"/>
      <c r="M18" s="29"/>
      <c r="O18" s="31"/>
      <c r="P18" s="31"/>
      <c r="Q18" s="31"/>
      <c r="R18" s="31"/>
      <c r="S18" s="31"/>
      <c r="U18" s="31"/>
      <c r="V18" s="31"/>
      <c r="W18" s="31"/>
    </row>
    <row r="19" spans="1:26">
      <c r="A19" s="276"/>
      <c r="B19" s="438"/>
      <c r="C19" s="438"/>
      <c r="D19" s="438"/>
      <c r="E19" s="438"/>
      <c r="F19" s="438"/>
      <c r="G19" s="438"/>
      <c r="H19" s="438"/>
      <c r="I19" s="343"/>
      <c r="J19" s="343"/>
      <c r="K19" s="343"/>
      <c r="L19" s="343"/>
      <c r="M19" s="29"/>
      <c r="O19" s="31"/>
      <c r="P19" s="31"/>
      <c r="Q19" s="31"/>
      <c r="R19" s="31"/>
      <c r="S19" s="31"/>
      <c r="U19" s="31"/>
      <c r="V19" s="31"/>
    </row>
    <row r="20" spans="1:26">
      <c r="B20" s="546"/>
      <c r="C20" s="546"/>
      <c r="D20" s="546"/>
      <c r="E20" s="546"/>
      <c r="F20" s="546"/>
      <c r="G20" s="546"/>
      <c r="H20" s="546"/>
      <c r="I20" s="343"/>
      <c r="J20" s="343"/>
      <c r="K20" s="343"/>
      <c r="L20" s="343"/>
      <c r="M20" s="29"/>
      <c r="O20" s="31"/>
      <c r="P20" s="31"/>
      <c r="Q20" s="31"/>
      <c r="R20" s="31"/>
      <c r="S20" s="31"/>
    </row>
    <row r="21" spans="1:26">
      <c r="B21" s="546"/>
      <c r="C21" s="546"/>
      <c r="D21" s="546"/>
      <c r="E21" s="546"/>
      <c r="F21" s="546"/>
      <c r="G21" s="546"/>
      <c r="H21" s="546"/>
      <c r="I21" s="343"/>
      <c r="J21" s="343"/>
      <c r="K21" s="343"/>
      <c r="L21" s="343"/>
      <c r="M21" s="27" t="str">
        <f>IF(Content!$E$1=1,M22,M23)</f>
        <v>Джерело: розрахунки НБУ.</v>
      </c>
      <c r="O21" s="31"/>
      <c r="P21" s="31"/>
      <c r="Q21" s="31"/>
      <c r="R21" s="31"/>
      <c r="S21" s="31"/>
    </row>
    <row r="22" spans="1:26">
      <c r="A22" s="30"/>
      <c r="B22" s="546"/>
      <c r="C22" s="546"/>
      <c r="D22" s="546"/>
      <c r="E22" s="546"/>
      <c r="F22" s="546"/>
      <c r="G22" s="546"/>
      <c r="H22" s="546"/>
      <c r="I22" s="28"/>
      <c r="J22" s="28"/>
      <c r="K22" s="28"/>
      <c r="L22" s="28"/>
      <c r="M22" s="28" t="s">
        <v>41</v>
      </c>
      <c r="O22" s="31"/>
      <c r="P22" s="31"/>
      <c r="Q22" s="31"/>
      <c r="R22" s="31"/>
    </row>
    <row r="23" spans="1:26">
      <c r="A23" s="30"/>
      <c r="B23" s="79"/>
      <c r="C23" s="79"/>
      <c r="D23" s="79"/>
      <c r="E23" s="79"/>
      <c r="F23" s="79"/>
      <c r="G23" s="79"/>
      <c r="H23" s="79"/>
      <c r="I23" s="343"/>
      <c r="J23" s="343"/>
      <c r="K23" s="343"/>
      <c r="L23" s="343"/>
      <c r="M23" s="28" t="s">
        <v>42</v>
      </c>
      <c r="O23" s="28"/>
    </row>
    <row r="24" spans="1:26" ht="14.25">
      <c r="A24" s="30"/>
      <c r="B24" s="79"/>
      <c r="C24" s="79"/>
      <c r="D24" s="79"/>
      <c r="E24" s="79"/>
      <c r="F24" s="79"/>
      <c r="G24" s="79"/>
      <c r="H24" s="79"/>
      <c r="I24" s="343"/>
      <c r="J24" s="343"/>
      <c r="K24" s="343"/>
      <c r="L24" s="343"/>
      <c r="S24" s="27"/>
      <c r="T24" s="27"/>
      <c r="U24" s="358"/>
      <c r="V24" s="358"/>
      <c r="W24" s="357"/>
      <c r="X24" s="358"/>
      <c r="Y24" s="357"/>
      <c r="Z24" s="355"/>
    </row>
    <row r="25" spans="1:26" ht="14.25">
      <c r="A25" s="30"/>
      <c r="B25" s="79"/>
      <c r="C25" s="79"/>
      <c r="D25" s="79"/>
      <c r="E25" s="79"/>
      <c r="F25" s="79"/>
      <c r="G25" s="79"/>
      <c r="H25" s="79"/>
      <c r="I25" s="343"/>
      <c r="J25" s="343"/>
      <c r="K25" s="343"/>
      <c r="L25" s="343"/>
      <c r="Q25" s="355"/>
      <c r="R25" s="27"/>
      <c r="S25" s="31"/>
      <c r="T25" s="31"/>
      <c r="U25" s="358"/>
      <c r="V25" s="358"/>
      <c r="W25" s="357"/>
      <c r="X25" s="358"/>
      <c r="Y25" s="357"/>
      <c r="Z25" s="355"/>
    </row>
    <row r="26" spans="1:26" ht="14.25">
      <c r="A26" s="30"/>
      <c r="B26" s="79"/>
      <c r="C26" s="79"/>
      <c r="D26" s="79"/>
      <c r="E26" s="79"/>
      <c r="F26" s="79"/>
      <c r="G26" s="79"/>
      <c r="H26" s="79"/>
      <c r="I26" s="343"/>
      <c r="J26" s="343"/>
      <c r="K26" s="343"/>
      <c r="L26" s="343"/>
      <c r="R26" s="31"/>
      <c r="S26" s="31"/>
      <c r="T26" s="31"/>
      <c r="U26" s="358"/>
      <c r="V26" s="358"/>
      <c r="W26" s="357"/>
      <c r="X26" s="358"/>
      <c r="Y26" s="357"/>
      <c r="Z26" s="355"/>
    </row>
    <row r="27" spans="1:26" ht="14.25">
      <c r="A27" s="33"/>
      <c r="B27" s="79"/>
      <c r="C27" s="79"/>
      <c r="D27" s="79"/>
      <c r="E27" s="79"/>
      <c r="F27" s="79"/>
      <c r="G27" s="79"/>
      <c r="H27" s="79"/>
      <c r="I27" s="343"/>
      <c r="J27" s="343"/>
      <c r="K27" s="343"/>
      <c r="L27" s="343"/>
      <c r="R27" s="31"/>
      <c r="S27" s="31"/>
      <c r="T27" s="31"/>
      <c r="U27" s="356"/>
      <c r="V27" s="356"/>
      <c r="W27" s="356"/>
      <c r="X27" s="356"/>
      <c r="Y27" s="356"/>
      <c r="Z27" s="355"/>
    </row>
    <row r="28" spans="1:26" ht="14.25">
      <c r="A28" s="30"/>
      <c r="B28" s="31"/>
      <c r="C28" s="31"/>
      <c r="D28" s="31"/>
      <c r="E28" s="31"/>
      <c r="F28" s="31"/>
      <c r="G28" s="31"/>
      <c r="H28" s="343"/>
      <c r="I28" s="343"/>
      <c r="J28" s="343"/>
      <c r="K28" s="343"/>
      <c r="L28" s="343"/>
      <c r="P28" s="151"/>
      <c r="R28" s="31"/>
      <c r="S28" s="31"/>
      <c r="T28" s="31"/>
      <c r="U28" s="356"/>
      <c r="V28" s="356"/>
      <c r="W28" s="356"/>
      <c r="X28" s="356"/>
      <c r="Y28" s="356"/>
      <c r="Z28" s="355"/>
    </row>
    <row r="29" spans="1:26" ht="14.25">
      <c r="A29" s="33"/>
      <c r="B29" s="31"/>
      <c r="C29" s="31"/>
      <c r="D29" s="31"/>
      <c r="E29" s="31"/>
      <c r="F29" s="31"/>
      <c r="G29" s="31"/>
      <c r="H29" s="343"/>
      <c r="I29" s="343"/>
      <c r="J29" s="343"/>
      <c r="K29" s="343"/>
      <c r="L29" s="343"/>
      <c r="P29" s="151"/>
      <c r="R29" s="31"/>
      <c r="S29" s="31"/>
      <c r="T29" s="31"/>
      <c r="U29" s="356"/>
      <c r="V29" s="356"/>
      <c r="W29" s="356"/>
      <c r="X29" s="356"/>
      <c r="Y29" s="356"/>
      <c r="Z29" s="355"/>
    </row>
    <row r="30" spans="1:26" ht="14.25">
      <c r="A30" s="30"/>
      <c r="B30" s="31"/>
      <c r="C30" s="31"/>
      <c r="D30" s="31"/>
      <c r="E30" s="31"/>
      <c r="F30" s="31"/>
      <c r="G30" s="31"/>
      <c r="H30" s="343"/>
      <c r="I30" s="343"/>
      <c r="J30" s="343"/>
      <c r="K30" s="343"/>
      <c r="L30" s="343"/>
      <c r="P30" s="151"/>
      <c r="R30" s="31"/>
      <c r="S30" s="31"/>
      <c r="T30" s="31"/>
      <c r="U30" s="356"/>
      <c r="V30" s="356"/>
      <c r="W30" s="356"/>
      <c r="X30" s="356"/>
      <c r="Y30" s="356"/>
      <c r="Z30" s="355"/>
    </row>
    <row r="31" spans="1:26" ht="14.25">
      <c r="B31" s="31"/>
      <c r="C31" s="31"/>
      <c r="D31" s="31"/>
      <c r="E31" s="31"/>
      <c r="F31" s="31"/>
      <c r="G31" s="31"/>
      <c r="H31" s="31"/>
      <c r="I31" s="28"/>
      <c r="J31" s="28"/>
      <c r="K31" s="28"/>
      <c r="L31" s="28"/>
      <c r="P31" s="151"/>
      <c r="R31" s="31"/>
      <c r="S31" s="31"/>
      <c r="T31" s="31"/>
      <c r="U31" s="356"/>
      <c r="V31" s="356"/>
      <c r="W31" s="356"/>
      <c r="X31" s="356"/>
      <c r="Y31" s="356"/>
      <c r="Z31" s="355"/>
    </row>
    <row r="32" spans="1:26" ht="14.25">
      <c r="A32" s="250"/>
      <c r="B32" s="31"/>
      <c r="C32" s="31"/>
      <c r="D32" s="31"/>
      <c r="E32" s="31"/>
      <c r="F32" s="31"/>
      <c r="G32" s="31"/>
      <c r="H32" s="31"/>
      <c r="I32" s="157"/>
      <c r="J32" s="157"/>
      <c r="K32" s="157"/>
      <c r="L32" s="157"/>
      <c r="P32" s="151"/>
      <c r="R32" s="31"/>
      <c r="S32" s="31"/>
      <c r="T32" s="31"/>
      <c r="U32" s="356"/>
      <c r="V32" s="356"/>
      <c r="W32" s="356"/>
      <c r="X32" s="356"/>
      <c r="Y32" s="356"/>
      <c r="Z32" s="355"/>
    </row>
    <row r="33" spans="2:26" ht="14.25">
      <c r="B33" s="31"/>
      <c r="C33" s="31"/>
      <c r="D33" s="31"/>
      <c r="E33" s="31"/>
      <c r="F33" s="31"/>
      <c r="G33" s="31"/>
      <c r="H33" s="31"/>
      <c r="P33" s="151"/>
      <c r="R33" s="31"/>
      <c r="S33" s="31"/>
      <c r="T33" s="31"/>
      <c r="U33" s="356"/>
      <c r="V33" s="356"/>
      <c r="W33" s="356"/>
      <c r="X33" s="356"/>
      <c r="Y33" s="356"/>
      <c r="Z33" s="355"/>
    </row>
    <row r="34" spans="2:26" ht="14.25">
      <c r="B34" s="31"/>
      <c r="C34" s="31"/>
      <c r="D34" s="31"/>
      <c r="E34" s="31"/>
      <c r="F34" s="31"/>
      <c r="G34" s="31"/>
      <c r="H34" s="31"/>
      <c r="P34" s="151"/>
      <c r="R34" s="31"/>
      <c r="S34" s="31"/>
      <c r="T34" s="31"/>
      <c r="U34" s="356"/>
      <c r="V34" s="356"/>
      <c r="W34" s="356"/>
      <c r="X34" s="356"/>
      <c r="Y34" s="356"/>
      <c r="Z34" s="355"/>
    </row>
    <row r="35" spans="2:26" ht="14.25">
      <c r="B35" s="31"/>
      <c r="C35" s="31"/>
      <c r="D35" s="31"/>
      <c r="E35" s="31"/>
      <c r="F35" s="31"/>
      <c r="G35" s="31"/>
      <c r="H35" s="31"/>
      <c r="P35" s="151"/>
      <c r="R35" s="31"/>
      <c r="S35" s="31"/>
      <c r="T35" s="31"/>
      <c r="U35" s="356"/>
      <c r="V35" s="356"/>
      <c r="W35" s="356"/>
      <c r="X35" s="356"/>
      <c r="Y35" s="356"/>
      <c r="Z35" s="355"/>
    </row>
    <row r="36" spans="2:26" ht="14.25">
      <c r="B36" s="31"/>
      <c r="C36" s="31"/>
      <c r="D36" s="31"/>
      <c r="E36" s="31"/>
      <c r="F36" s="31"/>
      <c r="G36" s="31"/>
      <c r="H36" s="31"/>
      <c r="P36" s="151"/>
      <c r="R36" s="31"/>
      <c r="S36" s="31"/>
      <c r="T36" s="31"/>
      <c r="U36" s="356"/>
      <c r="V36" s="356"/>
      <c r="W36" s="356"/>
      <c r="X36" s="356"/>
      <c r="Y36" s="356"/>
      <c r="Z36" s="355"/>
    </row>
    <row r="37" spans="2:26" ht="14.25">
      <c r="B37" s="31"/>
      <c r="C37" s="31"/>
      <c r="D37" s="31"/>
      <c r="E37" s="31"/>
      <c r="F37" s="31"/>
      <c r="G37" s="31"/>
      <c r="H37" s="31"/>
      <c r="P37" s="151"/>
      <c r="R37" s="31"/>
      <c r="S37" s="31"/>
      <c r="T37" s="31"/>
      <c r="U37" s="356"/>
      <c r="V37" s="356"/>
      <c r="W37" s="356"/>
      <c r="X37" s="356"/>
      <c r="Y37" s="356"/>
      <c r="Z37" s="355"/>
    </row>
    <row r="38" spans="2:26" ht="14.25">
      <c r="B38" s="31"/>
      <c r="C38" s="31"/>
      <c r="D38" s="31"/>
      <c r="E38" s="31"/>
      <c r="F38" s="31"/>
      <c r="G38" s="31"/>
      <c r="H38" s="31"/>
      <c r="P38" s="151"/>
      <c r="R38" s="31"/>
      <c r="S38" s="31"/>
      <c r="T38" s="31"/>
      <c r="U38" s="356"/>
      <c r="V38" s="356"/>
      <c r="W38" s="356"/>
      <c r="X38" s="356"/>
      <c r="Y38" s="356"/>
      <c r="Z38" s="355"/>
    </row>
    <row r="39" spans="2:26" ht="14.25">
      <c r="P39" s="151"/>
      <c r="R39" s="31"/>
      <c r="S39" s="31"/>
      <c r="T39" s="31"/>
      <c r="U39" s="356"/>
      <c r="V39" s="356"/>
      <c r="W39" s="356"/>
      <c r="X39" s="356"/>
      <c r="Y39" s="356"/>
      <c r="Z39" s="355"/>
    </row>
    <row r="40" spans="2:26" ht="14.25">
      <c r="P40" s="151"/>
      <c r="R40" s="31"/>
      <c r="S40" s="31"/>
      <c r="T40" s="31"/>
      <c r="U40" s="356"/>
      <c r="V40" s="356"/>
      <c r="W40" s="356"/>
      <c r="X40" s="356"/>
      <c r="Y40" s="356"/>
      <c r="Z40" s="355"/>
    </row>
    <row r="41" spans="2:26">
      <c r="P41" s="151"/>
      <c r="R41" s="31"/>
      <c r="U41" s="151"/>
      <c r="V41" s="151"/>
      <c r="W41" s="151"/>
      <c r="X41" s="151"/>
      <c r="Y41" s="151"/>
    </row>
    <row r="42" spans="2:26">
      <c r="U42" s="151"/>
      <c r="V42" s="151"/>
      <c r="W42" s="151"/>
      <c r="X42" s="151"/>
      <c r="Y42" s="151"/>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7"/>
  </sheetPr>
  <dimension ref="A1:Q39"/>
  <sheetViews>
    <sheetView showGridLines="0" workbookViewId="0"/>
  </sheetViews>
  <sheetFormatPr defaultColWidth="8.42578125" defaultRowHeight="12.75"/>
  <cols>
    <col min="1" max="1" width="8.42578125" style="597"/>
    <col min="2" max="2" width="10.7109375" style="597" customWidth="1"/>
    <col min="3" max="3" width="10.42578125" style="597" customWidth="1"/>
    <col min="4" max="4" width="8.42578125" style="597"/>
    <col min="5" max="5" width="9.140625" style="597" customWidth="1"/>
    <col min="6" max="16384" width="8.42578125" style="597"/>
  </cols>
  <sheetData>
    <row r="1" spans="1:17" ht="25.5">
      <c r="A1" s="584" t="s">
        <v>67</v>
      </c>
      <c r="B1" s="596" t="str">
        <f>IF(Content!$E$1=1,B2,B3)</f>
        <v>Фінансовий рахунок</v>
      </c>
      <c r="C1" s="596" t="str">
        <f>IF(Content!$E$1=1,C2,C3)</f>
        <v>Державний сектор</v>
      </c>
      <c r="D1" s="596" t="str">
        <f>IF(Content!$E$1=1,D2,D3)</f>
        <v>Банки</v>
      </c>
      <c r="E1" s="596" t="str">
        <f>IF(Content!$E$1=1,E2,E3)</f>
        <v>Реальний сектор</v>
      </c>
      <c r="F1" s="219"/>
      <c r="G1" s="219" t="str">
        <f>IF(Content!$E$1=1,G2,G3)</f>
        <v>Фінансовий рахунок: чисті зовнішні зобов’язання, млрд дол.</v>
      </c>
      <c r="N1" s="258" t="str">
        <f>IF(Content!$E$1=1,N2,N3)</f>
        <v>Сальдо</v>
      </c>
    </row>
    <row r="2" spans="1:17" hidden="1">
      <c r="A2" s="584"/>
      <c r="B2" s="598" t="s">
        <v>83</v>
      </c>
      <c r="C2" s="598" t="s">
        <v>453</v>
      </c>
      <c r="D2" s="598" t="s">
        <v>31</v>
      </c>
      <c r="E2" s="598" t="s">
        <v>1422</v>
      </c>
      <c r="F2" s="598"/>
      <c r="G2" s="598" t="s">
        <v>235</v>
      </c>
      <c r="I2" s="598"/>
      <c r="J2" s="598"/>
      <c r="K2" s="598"/>
      <c r="N2" s="598" t="s">
        <v>1423</v>
      </c>
    </row>
    <row r="3" spans="1:17" hidden="1">
      <c r="B3" s="598" t="s">
        <v>86</v>
      </c>
      <c r="C3" s="598" t="s">
        <v>454</v>
      </c>
      <c r="D3" s="598" t="s">
        <v>35</v>
      </c>
      <c r="E3" s="598" t="s">
        <v>1424</v>
      </c>
      <c r="F3" s="598"/>
      <c r="G3" s="598" t="s">
        <v>1595</v>
      </c>
      <c r="I3" s="598"/>
      <c r="J3" s="598"/>
      <c r="K3" s="598"/>
      <c r="N3" s="598" t="s">
        <v>1425</v>
      </c>
    </row>
    <row r="4" spans="1:17">
      <c r="A4" s="599" t="s">
        <v>21</v>
      </c>
      <c r="B4" s="602">
        <v>0.4</v>
      </c>
      <c r="C4" s="602">
        <v>0</v>
      </c>
      <c r="D4" s="605">
        <v>-0.7</v>
      </c>
      <c r="E4" s="606">
        <v>1.1000000000000001</v>
      </c>
      <c r="F4" s="736" t="s">
        <v>21</v>
      </c>
      <c r="K4" s="602"/>
      <c r="L4" s="602"/>
      <c r="M4" s="602"/>
      <c r="O4" s="602"/>
      <c r="P4" s="602"/>
      <c r="Q4" s="602"/>
    </row>
    <row r="5" spans="1:17">
      <c r="A5" s="599" t="s">
        <v>22</v>
      </c>
      <c r="B5" s="602">
        <v>1.9</v>
      </c>
      <c r="C5" s="602">
        <v>0.6</v>
      </c>
      <c r="D5" s="605">
        <v>-0.4</v>
      </c>
      <c r="E5" s="606">
        <v>1.7</v>
      </c>
      <c r="F5" s="736"/>
      <c r="K5" s="602"/>
      <c r="L5" s="602"/>
      <c r="M5" s="602"/>
      <c r="N5" s="602"/>
      <c r="O5" s="602"/>
      <c r="P5" s="602"/>
      <c r="Q5" s="602"/>
    </row>
    <row r="6" spans="1:17">
      <c r="A6" s="599" t="s">
        <v>23</v>
      </c>
      <c r="B6" s="602">
        <v>2</v>
      </c>
      <c r="C6" s="602">
        <v>1.4</v>
      </c>
      <c r="D6" s="605">
        <v>-0.4</v>
      </c>
      <c r="E6" s="606">
        <v>1</v>
      </c>
      <c r="F6" s="736" t="s">
        <v>23</v>
      </c>
      <c r="K6" s="602"/>
      <c r="L6" s="602"/>
      <c r="M6" s="602"/>
      <c r="N6" s="602"/>
      <c r="O6" s="602"/>
      <c r="P6" s="602"/>
      <c r="Q6" s="602"/>
    </row>
    <row r="7" spans="1:17">
      <c r="A7" s="599" t="s">
        <v>24</v>
      </c>
      <c r="B7" s="602">
        <v>1.8</v>
      </c>
      <c r="C7" s="602">
        <v>0.1</v>
      </c>
      <c r="D7" s="605">
        <v>1.6</v>
      </c>
      <c r="E7" s="606">
        <v>0</v>
      </c>
      <c r="F7" s="736"/>
      <c r="K7" s="602"/>
      <c r="L7" s="602"/>
      <c r="M7" s="602"/>
      <c r="N7" s="602"/>
      <c r="O7" s="602"/>
      <c r="P7" s="602"/>
      <c r="Q7" s="602"/>
    </row>
    <row r="8" spans="1:17">
      <c r="A8" s="599" t="s">
        <v>25</v>
      </c>
      <c r="B8" s="602">
        <v>1.7</v>
      </c>
      <c r="C8" s="602">
        <v>0.2</v>
      </c>
      <c r="D8" s="605">
        <v>-0.1</v>
      </c>
      <c r="E8" s="606">
        <v>1.5</v>
      </c>
      <c r="F8" s="736" t="s">
        <v>25</v>
      </c>
      <c r="K8" s="602"/>
      <c r="L8" s="602"/>
      <c r="M8" s="602"/>
      <c r="N8" s="602"/>
      <c r="O8" s="602"/>
      <c r="P8" s="602"/>
      <c r="Q8" s="602"/>
    </row>
    <row r="9" spans="1:17">
      <c r="A9" s="599" t="s">
        <v>26</v>
      </c>
      <c r="B9" s="602">
        <v>0.9</v>
      </c>
      <c r="C9" s="602">
        <v>-0.2</v>
      </c>
      <c r="D9" s="605">
        <v>0.1</v>
      </c>
      <c r="E9" s="606">
        <v>1</v>
      </c>
      <c r="F9" s="736"/>
      <c r="K9" s="602"/>
      <c r="L9" s="602"/>
      <c r="M9" s="602"/>
      <c r="N9" s="602"/>
      <c r="O9" s="602"/>
      <c r="P9" s="602"/>
      <c r="Q9" s="602"/>
    </row>
    <row r="10" spans="1:17">
      <c r="A10" s="599" t="s">
        <v>27</v>
      </c>
      <c r="B10" s="602">
        <v>1.3</v>
      </c>
      <c r="C10" s="602">
        <v>0.6</v>
      </c>
      <c r="D10" s="605">
        <v>-0.3</v>
      </c>
      <c r="E10" s="606">
        <v>1</v>
      </c>
      <c r="F10" s="736" t="s">
        <v>27</v>
      </c>
      <c r="K10" s="602"/>
      <c r="L10" s="602"/>
      <c r="M10" s="602"/>
      <c r="N10" s="602"/>
      <c r="O10" s="602"/>
      <c r="P10" s="602"/>
      <c r="Q10" s="602"/>
    </row>
    <row r="11" spans="1:17">
      <c r="A11" s="599" t="s">
        <v>112</v>
      </c>
      <c r="B11" s="602">
        <v>5.4</v>
      </c>
      <c r="C11" s="602">
        <v>2.2999999999999998</v>
      </c>
      <c r="D11" s="605">
        <v>1.1000000000000001</v>
      </c>
      <c r="E11" s="606">
        <v>1.9</v>
      </c>
      <c r="F11" s="736"/>
      <c r="K11" s="602"/>
      <c r="L11" s="602"/>
      <c r="M11" s="602"/>
      <c r="N11" s="602"/>
      <c r="O11" s="602"/>
      <c r="P11" s="602"/>
      <c r="Q11" s="602"/>
    </row>
    <row r="12" spans="1:17">
      <c r="A12" s="599" t="s">
        <v>138</v>
      </c>
      <c r="B12" s="602">
        <v>0.9</v>
      </c>
      <c r="C12" s="602">
        <v>1.5</v>
      </c>
      <c r="D12" s="605">
        <v>-0.6</v>
      </c>
      <c r="E12" s="606">
        <v>0.1</v>
      </c>
      <c r="F12" s="736" t="s">
        <v>138</v>
      </c>
      <c r="K12" s="602"/>
      <c r="L12" s="602"/>
      <c r="M12" s="602"/>
      <c r="N12" s="602"/>
      <c r="O12" s="602"/>
      <c r="P12" s="602"/>
      <c r="Q12" s="602"/>
    </row>
    <row r="13" spans="1:17">
      <c r="A13" s="599" t="s">
        <v>139</v>
      </c>
      <c r="B13" s="602">
        <v>1.7</v>
      </c>
      <c r="C13" s="602">
        <v>1.6</v>
      </c>
      <c r="D13" s="605">
        <v>-1.5</v>
      </c>
      <c r="E13" s="606">
        <v>1.6</v>
      </c>
      <c r="F13" s="736"/>
      <c r="G13" s="603"/>
      <c r="K13" s="602"/>
      <c r="L13" s="602"/>
      <c r="M13" s="602"/>
      <c r="N13" s="602"/>
      <c r="O13" s="602"/>
      <c r="P13" s="602"/>
      <c r="Q13" s="602"/>
    </row>
    <row r="14" spans="1:17">
      <c r="A14" s="599" t="s">
        <v>140</v>
      </c>
      <c r="B14" s="602">
        <v>5.2</v>
      </c>
      <c r="C14" s="602">
        <v>0.9</v>
      </c>
      <c r="D14" s="605">
        <v>-1.1000000000000001</v>
      </c>
      <c r="E14" s="606">
        <v>5.4</v>
      </c>
      <c r="F14" s="736" t="s">
        <v>140</v>
      </c>
      <c r="K14" s="602"/>
      <c r="L14" s="602"/>
      <c r="M14" s="602"/>
      <c r="N14" s="602"/>
      <c r="O14" s="602"/>
      <c r="P14" s="602"/>
      <c r="Q14" s="602"/>
    </row>
    <row r="15" spans="1:17">
      <c r="A15" s="599" t="s">
        <v>116</v>
      </c>
      <c r="B15" s="602">
        <v>2.2999999999999998</v>
      </c>
      <c r="C15" s="602">
        <v>1.3</v>
      </c>
      <c r="D15" s="605">
        <v>-1.5</v>
      </c>
      <c r="E15" s="606">
        <v>2.5</v>
      </c>
      <c r="F15" s="736"/>
      <c r="K15" s="602"/>
      <c r="L15" s="602"/>
      <c r="M15" s="602"/>
      <c r="N15" s="602"/>
      <c r="O15" s="602"/>
      <c r="P15" s="602"/>
      <c r="Q15" s="602"/>
    </row>
    <row r="16" spans="1:17">
      <c r="A16" s="599" t="s">
        <v>141</v>
      </c>
      <c r="B16" s="602">
        <v>-2.5</v>
      </c>
      <c r="C16" s="602">
        <v>1.3</v>
      </c>
      <c r="D16" s="605">
        <v>-1.6</v>
      </c>
      <c r="E16" s="606">
        <v>-2.2000000000000002</v>
      </c>
      <c r="F16" s="736" t="s">
        <v>141</v>
      </c>
      <c r="K16" s="602"/>
      <c r="L16" s="602"/>
      <c r="M16" s="602"/>
      <c r="N16" s="602"/>
      <c r="O16" s="602"/>
      <c r="P16" s="602"/>
      <c r="Q16" s="602"/>
    </row>
    <row r="17" spans="1:17">
      <c r="A17" s="599" t="s">
        <v>142</v>
      </c>
      <c r="B17" s="602">
        <v>-3</v>
      </c>
      <c r="C17" s="602">
        <v>-1.3</v>
      </c>
      <c r="D17" s="605">
        <v>0.5</v>
      </c>
      <c r="E17" s="606">
        <v>-2.2999999999999998</v>
      </c>
      <c r="F17" s="736" t="s">
        <v>142</v>
      </c>
      <c r="K17" s="602"/>
      <c r="L17" s="602"/>
      <c r="M17" s="602"/>
      <c r="N17" s="602"/>
      <c r="O17" s="602"/>
      <c r="P17" s="602"/>
      <c r="Q17" s="602"/>
    </row>
    <row r="18" spans="1:17">
      <c r="A18" s="599"/>
      <c r="B18" s="600"/>
      <c r="C18" s="600"/>
      <c r="D18" s="601"/>
      <c r="E18" s="598"/>
      <c r="K18" s="602"/>
      <c r="L18" s="602"/>
      <c r="M18" s="602"/>
      <c r="N18" s="602"/>
      <c r="O18" s="602"/>
      <c r="P18" s="602"/>
      <c r="Q18" s="602"/>
    </row>
    <row r="19" spans="1:17" ht="13.5" customHeight="1">
      <c r="A19" s="599"/>
      <c r="B19" s="600"/>
      <c r="C19" s="600"/>
      <c r="D19" s="601"/>
      <c r="E19" s="598"/>
      <c r="G19" s="219" t="str">
        <f>IF(Content!$E$1=1,G22,G23)</f>
        <v>Джерело: НБУ.</v>
      </c>
      <c r="K19" s="602"/>
      <c r="L19" s="602"/>
      <c r="M19" s="602"/>
      <c r="N19" s="602"/>
      <c r="O19" s="602"/>
      <c r="P19" s="602"/>
    </row>
    <row r="20" spans="1:17">
      <c r="A20" s="599"/>
      <c r="B20" s="600"/>
      <c r="C20" s="600"/>
      <c r="D20" s="601"/>
      <c r="E20" s="598"/>
      <c r="G20" s="598"/>
      <c r="N20" s="602"/>
      <c r="O20" s="602"/>
      <c r="P20" s="602"/>
    </row>
    <row r="21" spans="1:17">
      <c r="A21" s="599"/>
      <c r="B21" s="600"/>
      <c r="C21" s="600"/>
      <c r="D21" s="601"/>
      <c r="E21" s="598"/>
      <c r="G21" s="586"/>
      <c r="N21" s="602"/>
      <c r="O21" s="602"/>
      <c r="P21" s="602"/>
    </row>
    <row r="22" spans="1:17">
      <c r="A22" s="599"/>
      <c r="B22" s="600"/>
      <c r="C22" s="600"/>
      <c r="D22" s="600"/>
      <c r="E22" s="598"/>
      <c r="G22" s="598" t="s">
        <v>43</v>
      </c>
    </row>
    <row r="23" spans="1:17">
      <c r="A23" s="604"/>
      <c r="B23" s="600"/>
      <c r="C23" s="600"/>
      <c r="D23" s="600"/>
      <c r="E23" s="598"/>
      <c r="G23" s="598" t="s">
        <v>44</v>
      </c>
    </row>
    <row r="24" spans="1:17">
      <c r="A24" s="604"/>
      <c r="B24" s="600"/>
      <c r="C24" s="600"/>
      <c r="D24" s="600"/>
      <c r="E24" s="598"/>
    </row>
    <row r="25" spans="1:17">
      <c r="A25" s="604"/>
      <c r="B25" s="600"/>
      <c r="C25" s="600"/>
      <c r="D25" s="600"/>
      <c r="E25" s="598"/>
    </row>
    <row r="26" spans="1:17">
      <c r="A26" s="604"/>
      <c r="B26" s="600"/>
      <c r="C26" s="600"/>
      <c r="D26" s="600"/>
      <c r="E26" s="598"/>
    </row>
    <row r="27" spans="1:17">
      <c r="A27" s="604"/>
      <c r="B27" s="600"/>
      <c r="C27" s="600"/>
      <c r="D27" s="600"/>
      <c r="E27" s="598"/>
    </row>
    <row r="28" spans="1:17">
      <c r="A28" s="604"/>
      <c r="B28" s="600"/>
      <c r="C28" s="600"/>
      <c r="D28" s="600"/>
      <c r="E28" s="598"/>
    </row>
    <row r="29" spans="1:17">
      <c r="A29" s="604"/>
      <c r="B29" s="600"/>
      <c r="C29" s="600"/>
      <c r="D29" s="600"/>
      <c r="E29" s="598"/>
    </row>
    <row r="30" spans="1:17">
      <c r="A30" s="604"/>
      <c r="B30" s="600"/>
      <c r="C30" s="600"/>
      <c r="D30" s="600"/>
      <c r="E30" s="598"/>
    </row>
    <row r="31" spans="1:17">
      <c r="A31" s="604"/>
      <c r="E31" s="598"/>
    </row>
    <row r="32" spans="1:17">
      <c r="A32" s="604"/>
      <c r="B32" s="602"/>
      <c r="C32" s="602"/>
      <c r="D32" s="602"/>
      <c r="E32" s="602"/>
    </row>
    <row r="33" spans="2:5">
      <c r="B33" s="602"/>
      <c r="C33" s="602"/>
      <c r="D33" s="602"/>
      <c r="E33" s="602"/>
    </row>
    <row r="34" spans="2:5">
      <c r="B34" s="602"/>
      <c r="C34" s="602"/>
      <c r="D34" s="602"/>
      <c r="E34" s="602"/>
    </row>
    <row r="35" spans="2:5">
      <c r="B35" s="602"/>
      <c r="C35" s="602"/>
      <c r="D35" s="602"/>
      <c r="E35" s="602"/>
    </row>
    <row r="36" spans="2:5">
      <c r="B36" s="602"/>
      <c r="C36" s="602"/>
      <c r="D36" s="602"/>
      <c r="E36" s="602"/>
    </row>
    <row r="37" spans="2:5">
      <c r="B37" s="602"/>
      <c r="C37" s="602"/>
      <c r="D37" s="602"/>
      <c r="E37" s="602"/>
    </row>
    <row r="38" spans="2:5">
      <c r="B38" s="602"/>
      <c r="C38" s="602"/>
      <c r="D38" s="602"/>
      <c r="E38" s="602"/>
    </row>
    <row r="39" spans="2:5">
      <c r="B39" s="602"/>
      <c r="C39" s="602"/>
      <c r="D39" s="602"/>
      <c r="E39" s="602"/>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7"/>
  </sheetPr>
  <dimension ref="A1:H24"/>
  <sheetViews>
    <sheetView showGridLines="0" workbookViewId="0"/>
  </sheetViews>
  <sheetFormatPr defaultColWidth="8.7109375" defaultRowHeight="12.75"/>
  <cols>
    <col min="1" max="1" width="8.140625" style="585" bestFit="1" customWidth="1"/>
    <col min="2" max="2" width="11.42578125" style="585" customWidth="1"/>
    <col min="3" max="3" width="9.7109375" style="585" customWidth="1"/>
    <col min="4" max="4" width="10.140625" style="585" customWidth="1"/>
    <col min="5" max="16384" width="8.7109375" style="585"/>
  </cols>
  <sheetData>
    <row r="1" spans="1:8" ht="38.25">
      <c r="A1" s="584" t="s">
        <v>67</v>
      </c>
      <c r="B1" s="595" t="str">
        <f>IF(Content!$E$1=1,B2,B3)</f>
        <v xml:space="preserve">Інструменти участі в капіталі </v>
      </c>
      <c r="C1" s="595" t="str">
        <f>IF(Content!$E$1=1,C2,C3)</f>
        <v>Реінвестування доходів</v>
      </c>
      <c r="D1" s="595" t="str">
        <f>IF(Content!$E$1=1,D2,D3)</f>
        <v>Боргові інструменти</v>
      </c>
      <c r="F1" s="585" t="str">
        <f>IF(Content!$E$1=1,F2,F3)</f>
        <v>Прямі іноземні інвестиції в Україну, млрд дол.</v>
      </c>
    </row>
    <row r="2" spans="1:8" hidden="1">
      <c r="B2" s="586" t="s">
        <v>1419</v>
      </c>
      <c r="C2" s="587" t="s">
        <v>1420</v>
      </c>
      <c r="D2" s="587" t="s">
        <v>961</v>
      </c>
      <c r="E2" s="587"/>
      <c r="F2" s="586" t="s">
        <v>1421</v>
      </c>
      <c r="G2" s="586"/>
      <c r="H2" s="586"/>
    </row>
    <row r="3" spans="1:8" ht="51" hidden="1">
      <c r="B3" s="586" t="s">
        <v>964</v>
      </c>
      <c r="C3" s="587" t="s">
        <v>927</v>
      </c>
      <c r="D3" s="587" t="s">
        <v>965</v>
      </c>
      <c r="E3" s="587"/>
      <c r="F3" s="588" t="s">
        <v>1583</v>
      </c>
      <c r="G3" s="586"/>
      <c r="H3" s="586"/>
    </row>
    <row r="4" spans="1:8">
      <c r="A4" s="589" t="s">
        <v>21</v>
      </c>
      <c r="B4" s="77">
        <v>0.1</v>
      </c>
      <c r="C4" s="77">
        <v>0.6</v>
      </c>
      <c r="D4" s="77">
        <v>0.3</v>
      </c>
      <c r="E4" s="732" t="s">
        <v>21</v>
      </c>
    </row>
    <row r="5" spans="1:8">
      <c r="A5" s="589" t="s">
        <v>22</v>
      </c>
      <c r="B5" s="77">
        <v>0.7</v>
      </c>
      <c r="C5" s="77">
        <v>0.5</v>
      </c>
      <c r="D5" s="77">
        <v>0.2</v>
      </c>
      <c r="E5" s="732"/>
    </row>
    <row r="6" spans="1:8">
      <c r="A6" s="589" t="s">
        <v>23</v>
      </c>
      <c r="B6" s="77">
        <v>0.5</v>
      </c>
      <c r="C6" s="77">
        <v>0.1</v>
      </c>
      <c r="D6" s="77">
        <v>0.1</v>
      </c>
      <c r="E6" s="732" t="s">
        <v>23</v>
      </c>
    </row>
    <row r="7" spans="1:8">
      <c r="A7" s="589" t="s">
        <v>24</v>
      </c>
      <c r="B7" s="77">
        <v>0.3</v>
      </c>
      <c r="C7" s="77">
        <v>0.3</v>
      </c>
      <c r="D7" s="77">
        <v>0.3</v>
      </c>
      <c r="E7" s="732"/>
    </row>
    <row r="8" spans="1:8">
      <c r="A8" s="589" t="s">
        <v>25</v>
      </c>
      <c r="B8" s="77">
        <v>0.2</v>
      </c>
      <c r="C8" s="77">
        <v>1.5</v>
      </c>
      <c r="D8" s="77">
        <v>0</v>
      </c>
      <c r="E8" s="732" t="s">
        <v>25</v>
      </c>
    </row>
    <row r="9" spans="1:8">
      <c r="A9" s="589" t="s">
        <v>26</v>
      </c>
      <c r="B9" s="77">
        <v>0.6</v>
      </c>
      <c r="C9" s="77">
        <v>0.3</v>
      </c>
      <c r="D9" s="77">
        <v>0.2</v>
      </c>
      <c r="E9" s="732"/>
    </row>
    <row r="10" spans="1:8">
      <c r="A10" s="589" t="s">
        <v>27</v>
      </c>
      <c r="B10" s="77">
        <v>0.1</v>
      </c>
      <c r="C10" s="77">
        <v>-0.6</v>
      </c>
      <c r="D10" s="77">
        <v>0.2</v>
      </c>
      <c r="E10" s="732" t="s">
        <v>27</v>
      </c>
    </row>
    <row r="11" spans="1:8">
      <c r="A11" s="589" t="s">
        <v>112</v>
      </c>
      <c r="B11" s="77">
        <v>0.6</v>
      </c>
      <c r="C11" s="77">
        <v>1.3</v>
      </c>
      <c r="D11" s="77">
        <v>0.1</v>
      </c>
      <c r="E11" s="732"/>
    </row>
    <row r="12" spans="1:8">
      <c r="A12" s="589" t="s">
        <v>138</v>
      </c>
      <c r="B12" s="77">
        <v>0.3</v>
      </c>
      <c r="C12" s="77">
        <v>0.6</v>
      </c>
      <c r="D12" s="77">
        <v>0</v>
      </c>
      <c r="E12" s="732" t="s">
        <v>138</v>
      </c>
    </row>
    <row r="13" spans="1:8">
      <c r="A13" s="590" t="s">
        <v>139</v>
      </c>
      <c r="B13" s="77">
        <v>0.4</v>
      </c>
      <c r="C13" s="77">
        <v>0.8</v>
      </c>
      <c r="D13" s="77">
        <v>0.2</v>
      </c>
      <c r="E13" s="733"/>
    </row>
    <row r="14" spans="1:8">
      <c r="A14" s="591" t="s">
        <v>140</v>
      </c>
      <c r="B14" s="77">
        <v>0.1</v>
      </c>
      <c r="C14" s="77">
        <v>1.4</v>
      </c>
      <c r="D14" s="77">
        <v>0.4</v>
      </c>
      <c r="E14" s="734" t="s">
        <v>140</v>
      </c>
    </row>
    <row r="15" spans="1:8">
      <c r="A15" s="591" t="s">
        <v>116</v>
      </c>
      <c r="B15" s="77">
        <v>0.8</v>
      </c>
      <c r="C15" s="77">
        <v>0.4</v>
      </c>
      <c r="D15" s="77">
        <v>0.3</v>
      </c>
      <c r="E15" s="734"/>
    </row>
    <row r="16" spans="1:8">
      <c r="A16" s="592" t="s">
        <v>141</v>
      </c>
      <c r="B16" s="77">
        <v>0.3</v>
      </c>
      <c r="C16" s="77">
        <v>-1.8</v>
      </c>
      <c r="D16" s="77">
        <v>0</v>
      </c>
      <c r="E16" s="735" t="s">
        <v>141</v>
      </c>
    </row>
    <row r="17" spans="1:6">
      <c r="A17" s="589" t="s">
        <v>118</v>
      </c>
      <c r="B17" s="77">
        <v>0.2</v>
      </c>
      <c r="C17" s="77">
        <v>-1.5</v>
      </c>
      <c r="D17" s="77">
        <v>-0.1</v>
      </c>
      <c r="E17" s="732" t="s">
        <v>118</v>
      </c>
    </row>
    <row r="18" spans="1:6">
      <c r="A18" s="589"/>
      <c r="B18" s="593"/>
      <c r="C18" s="593"/>
      <c r="D18" s="593"/>
      <c r="E18" s="593"/>
      <c r="F18" s="594"/>
    </row>
    <row r="19" spans="1:6">
      <c r="A19" s="589"/>
      <c r="B19" s="593"/>
      <c r="C19" s="593"/>
      <c r="D19" s="593"/>
      <c r="E19" s="593"/>
      <c r="F19" s="585" t="str">
        <f>IF(Content!$E$1=1,F21,F23)</f>
        <v>Джерело: НБУ.</v>
      </c>
    </row>
    <row r="21" spans="1:6">
      <c r="F21" s="586" t="s">
        <v>43</v>
      </c>
    </row>
    <row r="22" spans="1:6">
      <c r="F22" s="586"/>
    </row>
    <row r="23" spans="1:6">
      <c r="F23" s="586" t="s">
        <v>44</v>
      </c>
    </row>
    <row r="24" spans="1:6">
      <c r="F24" s="586"/>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63"/>
  <sheetViews>
    <sheetView showGridLines="0" zoomScale="90" zoomScaleNormal="90" workbookViewId="0"/>
  </sheetViews>
  <sheetFormatPr defaultColWidth="9.140625" defaultRowHeight="12.75"/>
  <cols>
    <col min="1" max="1" width="9.140625" style="325"/>
    <col min="2" max="7" width="13.42578125" style="325" customWidth="1"/>
    <col min="8" max="16384" width="9.140625" style="325"/>
  </cols>
  <sheetData>
    <row r="1" spans="1:19">
      <c r="A1" s="282" t="s">
        <v>67</v>
      </c>
      <c r="B1" s="1" t="str">
        <f>IF(Content!$E$1=1,B2,B3)</f>
        <v>Валові міжнародні резерви</v>
      </c>
      <c r="C1" s="1" t="str">
        <f>IF(Content!$E$1=1,C2,C3)</f>
        <v>Чисті міжнародні резерви</v>
      </c>
      <c r="D1" s="1" t="str">
        <f>IF(Content!$E$1=1,D2,D3)</f>
        <v>Покриття майб. імпорту, у % до 3-міс. норми (п.ш.)</v>
      </c>
      <c r="E1" s="1" t="str">
        <f>IF(Content!$E$1=1,E2,E3)</f>
        <v>Покриття 20% широкої грошової маси (п.ш.)</v>
      </c>
      <c r="F1" s="1" t="str">
        <f>IF(Content!$E$1=1,F2,F3)</f>
        <v>Покриття короткострокового боргу (п.ш.)</v>
      </c>
      <c r="G1" s="1" t="str">
        <f>IF(Content!$E$1=1,G2,G3)</f>
        <v>У % до композитного критерію МВФ (п.ш.)</v>
      </c>
      <c r="I1" s="1" t="str">
        <f>IF(Content!$E$1=1,I2,I3)</f>
        <v>Валові міжнародні резерви, млрд дол.</v>
      </c>
    </row>
    <row r="2" spans="1:19" hidden="1">
      <c r="B2" s="325" t="s">
        <v>1340</v>
      </c>
      <c r="C2" s="319" t="s">
        <v>1341</v>
      </c>
      <c r="D2" s="319" t="s">
        <v>1342</v>
      </c>
      <c r="E2" s="319" t="s">
        <v>1586</v>
      </c>
      <c r="F2" s="325" t="s">
        <v>1585</v>
      </c>
      <c r="G2" s="741" t="s">
        <v>1584</v>
      </c>
      <c r="H2" s="741"/>
      <c r="I2" s="741" t="s">
        <v>507</v>
      </c>
      <c r="J2" s="741"/>
      <c r="K2" s="741"/>
      <c r="L2" s="741"/>
      <c r="M2" s="741"/>
      <c r="N2" s="741"/>
    </row>
    <row r="3" spans="1:19" ht="63.75" hidden="1">
      <c r="B3" s="325" t="s">
        <v>1343</v>
      </c>
      <c r="C3" s="319" t="s">
        <v>1344</v>
      </c>
      <c r="D3" s="319" t="s">
        <v>1596</v>
      </c>
      <c r="E3" s="319" t="s">
        <v>1597</v>
      </c>
      <c r="F3" s="325" t="s">
        <v>1598</v>
      </c>
      <c r="G3" s="741" t="s">
        <v>1599</v>
      </c>
      <c r="H3" s="741"/>
      <c r="I3" s="742" t="s">
        <v>1345</v>
      </c>
      <c r="J3" s="741"/>
      <c r="K3" s="741"/>
      <c r="L3" s="741"/>
      <c r="M3" s="741"/>
      <c r="N3" s="741"/>
      <c r="O3" s="741"/>
    </row>
    <row r="4" spans="1:19">
      <c r="A4" s="543" t="s">
        <v>837</v>
      </c>
      <c r="B4" s="538">
        <v>9.9700000000000006</v>
      </c>
      <c r="C4" s="538">
        <v>0.03</v>
      </c>
      <c r="D4" s="538">
        <v>80.78</v>
      </c>
      <c r="E4" s="538">
        <v>114.02</v>
      </c>
      <c r="F4" s="538">
        <v>18.55</v>
      </c>
      <c r="G4" s="743">
        <v>32.159999999999997</v>
      </c>
      <c r="H4" s="324" t="s">
        <v>837</v>
      </c>
      <c r="I4" s="542">
        <v>9.9408392772020395</v>
      </c>
      <c r="J4" s="741"/>
      <c r="K4" s="741"/>
      <c r="L4" s="741"/>
      <c r="M4" s="741"/>
      <c r="N4" s="744"/>
      <c r="O4" s="744"/>
      <c r="P4" s="744"/>
      <c r="Q4" s="744"/>
      <c r="R4" s="744"/>
      <c r="S4" s="744"/>
    </row>
    <row r="5" spans="1:19">
      <c r="A5" s="543" t="s">
        <v>14</v>
      </c>
      <c r="B5" s="538">
        <v>10.26</v>
      </c>
      <c r="C5" s="538">
        <v>0.52</v>
      </c>
      <c r="D5" s="538">
        <v>83.24</v>
      </c>
      <c r="E5" s="538">
        <v>110.6</v>
      </c>
      <c r="F5" s="538">
        <v>18.96</v>
      </c>
      <c r="G5" s="743">
        <v>33.090000000000003</v>
      </c>
      <c r="H5" s="324"/>
      <c r="I5" s="542">
        <v>9.7391578687598255</v>
      </c>
      <c r="J5" s="741"/>
      <c r="K5" s="741"/>
      <c r="L5" s="741"/>
      <c r="M5" s="741"/>
      <c r="N5" s="744"/>
      <c r="O5" s="744"/>
      <c r="P5" s="744"/>
      <c r="Q5" s="744"/>
      <c r="R5" s="744"/>
      <c r="S5" s="744"/>
    </row>
    <row r="6" spans="1:19">
      <c r="A6" s="543" t="s">
        <v>1346</v>
      </c>
      <c r="B6" s="538">
        <v>12.77</v>
      </c>
      <c r="C6" s="538">
        <v>1.29</v>
      </c>
      <c r="D6" s="538">
        <v>101.04</v>
      </c>
      <c r="E6" s="538">
        <v>146.83000000000001</v>
      </c>
      <c r="F6" s="538">
        <v>25.07</v>
      </c>
      <c r="G6" s="538">
        <v>42.15</v>
      </c>
      <c r="H6" s="324" t="s">
        <v>1346</v>
      </c>
      <c r="I6" s="542">
        <v>11.485434540320517</v>
      </c>
      <c r="J6" s="741"/>
      <c r="K6" s="741"/>
      <c r="L6" s="741"/>
      <c r="M6" s="741"/>
      <c r="N6" s="744"/>
      <c r="O6" s="744"/>
      <c r="P6" s="744"/>
      <c r="Q6" s="744"/>
      <c r="R6" s="744"/>
      <c r="S6" s="744"/>
    </row>
    <row r="7" spans="1:19">
      <c r="A7" s="543" t="s">
        <v>16</v>
      </c>
      <c r="B7" s="538">
        <v>13.3</v>
      </c>
      <c r="C7" s="538">
        <v>1.34</v>
      </c>
      <c r="D7" s="538">
        <v>101.41</v>
      </c>
      <c r="E7" s="538">
        <v>160.56</v>
      </c>
      <c r="F7" s="538">
        <v>26.07</v>
      </c>
      <c r="G7" s="538">
        <v>45.54</v>
      </c>
      <c r="H7" s="324"/>
      <c r="I7" s="542">
        <v>11.964163040320519</v>
      </c>
      <c r="J7" s="741"/>
      <c r="K7" s="741"/>
      <c r="L7" s="741"/>
      <c r="M7" s="741"/>
      <c r="N7" s="744"/>
      <c r="O7" s="744"/>
      <c r="P7" s="744"/>
      <c r="Q7" s="744"/>
      <c r="R7" s="744"/>
      <c r="S7" s="744"/>
    </row>
    <row r="8" spans="1:19">
      <c r="A8" s="543" t="s">
        <v>87</v>
      </c>
      <c r="B8" s="538">
        <v>12.72</v>
      </c>
      <c r="C8" s="538">
        <v>1.03</v>
      </c>
      <c r="D8" s="538">
        <v>92.65</v>
      </c>
      <c r="E8" s="538">
        <v>165.59</v>
      </c>
      <c r="F8" s="538">
        <v>26.88</v>
      </c>
      <c r="G8" s="538">
        <v>45.11</v>
      </c>
      <c r="H8" s="324" t="s">
        <v>87</v>
      </c>
      <c r="I8" s="542">
        <v>11.689005389085374</v>
      </c>
      <c r="J8" s="741"/>
      <c r="K8" s="741"/>
      <c r="L8" s="741"/>
      <c r="M8" s="741"/>
      <c r="N8" s="744"/>
      <c r="O8" s="744"/>
      <c r="P8" s="744"/>
      <c r="Q8" s="744"/>
      <c r="R8" s="744"/>
      <c r="S8" s="744"/>
    </row>
    <row r="9" spans="1:19">
      <c r="A9" s="543" t="s">
        <v>18</v>
      </c>
      <c r="B9" s="538">
        <v>13.98</v>
      </c>
      <c r="C9" s="538">
        <v>3.21</v>
      </c>
      <c r="D9" s="538">
        <v>96.71</v>
      </c>
      <c r="E9" s="538">
        <v>167.71</v>
      </c>
      <c r="F9" s="538">
        <v>30.68</v>
      </c>
      <c r="G9" s="538">
        <v>50.37</v>
      </c>
      <c r="H9" s="324"/>
      <c r="I9" s="542">
        <v>10.772175512111945</v>
      </c>
      <c r="J9" s="741"/>
      <c r="K9" s="741"/>
      <c r="L9" s="741"/>
      <c r="M9" s="741"/>
      <c r="N9" s="744"/>
      <c r="O9" s="744"/>
      <c r="P9" s="744"/>
      <c r="Q9" s="744"/>
      <c r="R9" s="744"/>
      <c r="S9" s="744"/>
    </row>
    <row r="10" spans="1:19">
      <c r="A10" s="325" t="s">
        <v>385</v>
      </c>
      <c r="B10" s="538">
        <v>15.59</v>
      </c>
      <c r="C10" s="538">
        <v>3.84</v>
      </c>
      <c r="D10" s="538">
        <v>103.81</v>
      </c>
      <c r="E10" s="538">
        <v>191.6</v>
      </c>
      <c r="F10" s="538">
        <v>34.22</v>
      </c>
      <c r="G10" s="538">
        <v>56.04</v>
      </c>
      <c r="H10" s="324" t="s">
        <v>385</v>
      </c>
      <c r="I10" s="542">
        <v>11.748396132505055</v>
      </c>
      <c r="J10" s="741"/>
      <c r="K10" s="741"/>
      <c r="L10" s="741"/>
      <c r="M10" s="741"/>
      <c r="N10" s="744"/>
      <c r="O10" s="744"/>
      <c r="P10" s="744"/>
      <c r="Q10" s="744"/>
      <c r="R10" s="744"/>
      <c r="S10" s="744"/>
    </row>
    <row r="11" spans="1:19">
      <c r="A11" s="325" t="s">
        <v>20</v>
      </c>
      <c r="B11" s="538">
        <v>15.54</v>
      </c>
      <c r="C11" s="538">
        <v>4.22</v>
      </c>
      <c r="D11" s="538">
        <v>99.15</v>
      </c>
      <c r="E11" s="538">
        <v>191.59</v>
      </c>
      <c r="F11" s="538">
        <v>33.15</v>
      </c>
      <c r="G11" s="538">
        <v>56.13</v>
      </c>
      <c r="H11" s="92"/>
      <c r="I11" s="544">
        <v>11.315079125382754</v>
      </c>
      <c r="J11" s="741"/>
      <c r="K11" s="741"/>
      <c r="L11" s="741"/>
      <c r="M11" s="741"/>
      <c r="N11" s="741"/>
      <c r="O11" s="741"/>
      <c r="P11" s="741"/>
      <c r="Q11" s="741"/>
      <c r="R11" s="741"/>
      <c r="S11" s="741"/>
    </row>
    <row r="12" spans="1:19">
      <c r="A12" s="325" t="s">
        <v>21</v>
      </c>
      <c r="B12" s="538">
        <v>15.12</v>
      </c>
      <c r="C12" s="538">
        <v>3.7</v>
      </c>
      <c r="D12" s="538">
        <v>93.96</v>
      </c>
      <c r="E12" s="538">
        <v>189.77</v>
      </c>
      <c r="F12" s="538">
        <v>32.869999999999997</v>
      </c>
      <c r="G12" s="538">
        <v>54.74</v>
      </c>
      <c r="H12" s="92" t="s">
        <v>88</v>
      </c>
      <c r="I12" s="544">
        <v>11.42042775673046</v>
      </c>
      <c r="J12" s="741"/>
      <c r="K12" s="741"/>
      <c r="L12" s="741"/>
      <c r="M12" s="741"/>
      <c r="N12" s="741"/>
      <c r="O12" s="741"/>
      <c r="P12" s="741"/>
      <c r="Q12" s="741"/>
      <c r="R12" s="741"/>
      <c r="S12" s="741"/>
    </row>
    <row r="13" spans="1:19">
      <c r="A13" s="325" t="s">
        <v>22</v>
      </c>
      <c r="B13" s="538">
        <v>17.97</v>
      </c>
      <c r="C13" s="538">
        <v>5.23</v>
      </c>
      <c r="D13" s="538">
        <v>108.34</v>
      </c>
      <c r="E13" s="538">
        <v>212.52</v>
      </c>
      <c r="F13" s="538">
        <v>38.619999999999997</v>
      </c>
      <c r="G13" s="538">
        <v>63.99</v>
      </c>
      <c r="H13" s="92"/>
      <c r="I13" s="544">
        <v>12.740912058313796</v>
      </c>
      <c r="J13" s="741"/>
      <c r="K13" s="741"/>
      <c r="L13" s="741"/>
      <c r="M13" s="741"/>
      <c r="N13" s="741"/>
      <c r="O13" s="741"/>
      <c r="P13" s="741"/>
      <c r="Q13" s="741"/>
      <c r="R13" s="741"/>
      <c r="S13" s="741"/>
    </row>
    <row r="14" spans="1:19">
      <c r="A14" s="325" t="s">
        <v>23</v>
      </c>
      <c r="B14" s="538">
        <v>18.64</v>
      </c>
      <c r="C14" s="538">
        <v>6.07</v>
      </c>
      <c r="D14" s="538">
        <v>108.18</v>
      </c>
      <c r="E14" s="538">
        <v>219.86</v>
      </c>
      <c r="F14" s="538">
        <v>39.51</v>
      </c>
      <c r="G14" s="538">
        <v>65.16</v>
      </c>
      <c r="H14" s="92" t="s">
        <v>1347</v>
      </c>
      <c r="I14" s="544">
        <v>12.569398508130821</v>
      </c>
      <c r="J14" s="741"/>
      <c r="K14" s="741"/>
      <c r="L14" s="741"/>
      <c r="M14" s="741"/>
      <c r="N14" s="741"/>
      <c r="O14" s="741"/>
      <c r="P14" s="741"/>
      <c r="Q14" s="741"/>
      <c r="R14" s="741"/>
      <c r="S14" s="741"/>
    </row>
    <row r="15" spans="1:19">
      <c r="A15" s="325" t="s">
        <v>24</v>
      </c>
      <c r="B15" s="538">
        <v>18.809999999999999</v>
      </c>
      <c r="C15" s="538">
        <v>6.67</v>
      </c>
      <c r="D15" s="538">
        <v>106.63</v>
      </c>
      <c r="E15" s="538">
        <v>218.35</v>
      </c>
      <c r="F15" s="538">
        <v>40.57</v>
      </c>
      <c r="G15" s="538">
        <v>66.08</v>
      </c>
      <c r="H15" s="92"/>
      <c r="I15" s="544">
        <v>12.136610586029514</v>
      </c>
      <c r="J15" s="741"/>
      <c r="K15" s="741"/>
      <c r="L15" s="741"/>
      <c r="M15" s="741"/>
      <c r="N15" s="741"/>
      <c r="O15" s="741"/>
      <c r="P15" s="741"/>
      <c r="Q15" s="741"/>
      <c r="R15" s="741"/>
      <c r="S15" s="741"/>
    </row>
    <row r="16" spans="1:19">
      <c r="A16" s="325" t="s">
        <v>25</v>
      </c>
      <c r="B16" s="538">
        <v>18.190000000000001</v>
      </c>
      <c r="C16" s="538">
        <v>6.34</v>
      </c>
      <c r="D16" s="538">
        <v>101.38</v>
      </c>
      <c r="E16" s="538">
        <v>206.57</v>
      </c>
      <c r="F16" s="538">
        <v>39.409999999999997</v>
      </c>
      <c r="G16" s="538">
        <v>63.86</v>
      </c>
      <c r="H16" s="92" t="s">
        <v>79</v>
      </c>
      <c r="I16" s="544">
        <v>11.849736800279999</v>
      </c>
      <c r="J16" s="741"/>
      <c r="K16" s="741"/>
      <c r="L16" s="741"/>
      <c r="M16" s="741"/>
      <c r="N16" s="741"/>
      <c r="O16" s="741"/>
      <c r="P16" s="741"/>
      <c r="Q16" s="741"/>
      <c r="R16" s="741"/>
      <c r="S16" s="741"/>
    </row>
    <row r="17" spans="1:19">
      <c r="A17" s="325" t="s">
        <v>26</v>
      </c>
      <c r="B17" s="538">
        <v>17.98</v>
      </c>
      <c r="C17" s="538">
        <v>7.04</v>
      </c>
      <c r="D17" s="538">
        <v>97.79</v>
      </c>
      <c r="E17" s="538">
        <v>194.11</v>
      </c>
      <c r="F17" s="538">
        <v>38.49</v>
      </c>
      <c r="G17" s="538">
        <v>62.99</v>
      </c>
      <c r="H17" s="92"/>
      <c r="I17" s="544">
        <v>10.941624947309997</v>
      </c>
      <c r="J17" s="741"/>
      <c r="K17" s="741"/>
      <c r="L17" s="741"/>
      <c r="M17" s="741"/>
      <c r="N17" s="741"/>
      <c r="O17" s="741"/>
      <c r="P17" s="741"/>
      <c r="Q17" s="741"/>
      <c r="R17" s="741"/>
      <c r="S17" s="741"/>
    </row>
    <row r="18" spans="1:19">
      <c r="A18" s="325" t="s">
        <v>27</v>
      </c>
      <c r="B18" s="538">
        <v>16.64</v>
      </c>
      <c r="C18" s="538">
        <v>6.3</v>
      </c>
      <c r="D18" s="538">
        <v>88.6</v>
      </c>
      <c r="E18" s="538">
        <v>188.42</v>
      </c>
      <c r="F18" s="538">
        <v>34.11</v>
      </c>
      <c r="G18" s="538">
        <v>57.68</v>
      </c>
      <c r="H18" s="92" t="s">
        <v>111</v>
      </c>
      <c r="I18" s="544">
        <v>10.335105100020003</v>
      </c>
      <c r="J18" s="741"/>
      <c r="K18" s="741"/>
      <c r="L18" s="741"/>
      <c r="M18" s="741"/>
      <c r="N18" s="741"/>
      <c r="O18" s="741"/>
      <c r="P18" s="741"/>
      <c r="Q18" s="741"/>
      <c r="R18" s="741"/>
      <c r="S18" s="741"/>
    </row>
    <row r="19" spans="1:19">
      <c r="A19" s="325" t="s">
        <v>112</v>
      </c>
      <c r="B19" s="538">
        <v>20.82</v>
      </c>
      <c r="C19" s="538">
        <v>9.64</v>
      </c>
      <c r="D19" s="538">
        <v>109.57</v>
      </c>
      <c r="E19" s="538">
        <v>225.6</v>
      </c>
      <c r="F19" s="538">
        <v>46.24</v>
      </c>
      <c r="G19" s="538">
        <v>72.86</v>
      </c>
      <c r="H19" s="92"/>
      <c r="I19" s="544">
        <v>11.176036582630003</v>
      </c>
      <c r="J19" s="741"/>
      <c r="K19" s="741"/>
      <c r="L19" s="741"/>
      <c r="M19" s="741"/>
      <c r="N19" s="741"/>
      <c r="O19" s="741"/>
      <c r="P19" s="741"/>
      <c r="Q19" s="741"/>
      <c r="R19" s="741"/>
      <c r="S19" s="741"/>
    </row>
    <row r="20" spans="1:19">
      <c r="A20" s="325" t="s">
        <v>138</v>
      </c>
      <c r="B20" s="538">
        <v>20.63</v>
      </c>
      <c r="C20" s="538">
        <v>9.99</v>
      </c>
      <c r="D20" s="538">
        <v>109.76</v>
      </c>
      <c r="E20" s="538">
        <v>224.35</v>
      </c>
      <c r="F20" s="538">
        <v>45.81</v>
      </c>
      <c r="G20" s="538">
        <v>72.39</v>
      </c>
      <c r="H20" s="92" t="s">
        <v>113</v>
      </c>
      <c r="I20" s="544">
        <v>10.639628977480005</v>
      </c>
    </row>
    <row r="21" spans="1:19">
      <c r="A21" s="325" t="s">
        <v>139</v>
      </c>
      <c r="B21" s="538">
        <v>20.64</v>
      </c>
      <c r="C21" s="538">
        <v>10.5</v>
      </c>
      <c r="D21" s="538">
        <v>106.02</v>
      </c>
      <c r="E21" s="538">
        <v>209.52</v>
      </c>
      <c r="F21" s="538">
        <v>44.71</v>
      </c>
      <c r="G21" s="538">
        <v>71.010000000000005</v>
      </c>
      <c r="H21" s="92"/>
      <c r="I21" s="544">
        <v>10.138176918962532</v>
      </c>
      <c r="J21" s="1" t="str">
        <f>IF(Content!$E$1=1,J22,J23)</f>
        <v>Джерело: розрахунки НБУ.</v>
      </c>
    </row>
    <row r="22" spans="1:19">
      <c r="A22" s="325" t="s">
        <v>140</v>
      </c>
      <c r="B22" s="538">
        <v>21.44</v>
      </c>
      <c r="C22" s="538">
        <v>12.05</v>
      </c>
      <c r="D22" s="538">
        <v>116.82</v>
      </c>
      <c r="E22" s="538">
        <v>197.77</v>
      </c>
      <c r="F22" s="538">
        <v>45.2</v>
      </c>
      <c r="G22" s="538">
        <v>71.53</v>
      </c>
      <c r="H22" s="92" t="s">
        <v>115</v>
      </c>
      <c r="I22" s="544">
        <v>9.3831994836558152</v>
      </c>
      <c r="J22" s="92" t="s">
        <v>41</v>
      </c>
    </row>
    <row r="23" spans="1:19">
      <c r="A23" s="325" t="s">
        <v>116</v>
      </c>
      <c r="B23" s="538">
        <v>25.3</v>
      </c>
      <c r="C23" s="538">
        <v>15.78</v>
      </c>
      <c r="D23" s="538">
        <v>139.36000000000001</v>
      </c>
      <c r="E23" s="538">
        <v>208.34</v>
      </c>
      <c r="F23" s="538">
        <v>52.35</v>
      </c>
      <c r="G23" s="538">
        <v>81.86</v>
      </c>
      <c r="H23" s="92"/>
      <c r="I23" s="544">
        <v>9.5176982942273689</v>
      </c>
      <c r="J23" s="92" t="s">
        <v>42</v>
      </c>
    </row>
    <row r="24" spans="1:19">
      <c r="A24" s="325" t="s">
        <v>141</v>
      </c>
      <c r="B24" s="538">
        <v>24.92</v>
      </c>
      <c r="C24" s="538">
        <v>16.07</v>
      </c>
      <c r="D24" s="538">
        <v>151.16999999999999</v>
      </c>
      <c r="E24" s="538">
        <v>230.51</v>
      </c>
      <c r="F24" s="538">
        <v>53.63</v>
      </c>
      <c r="G24" s="538">
        <v>83.19</v>
      </c>
      <c r="H24" s="92"/>
      <c r="I24" s="544">
        <v>8.8562691203148773</v>
      </c>
    </row>
    <row r="25" spans="1:19">
      <c r="A25" s="325" t="s">
        <v>142</v>
      </c>
      <c r="B25" s="538">
        <v>28.52</v>
      </c>
      <c r="C25" s="538">
        <v>17.48</v>
      </c>
      <c r="D25" s="538">
        <v>160.80000000000001</v>
      </c>
      <c r="E25" s="538">
        <v>259.17</v>
      </c>
      <c r="G25" s="538">
        <v>94.84</v>
      </c>
      <c r="H25" s="92" t="s">
        <v>142</v>
      </c>
      <c r="I25" s="544">
        <v>11.038125245527368</v>
      </c>
    </row>
    <row r="28" spans="1:19">
      <c r="B28" s="538"/>
      <c r="C28" s="538"/>
      <c r="D28" s="538"/>
      <c r="E28" s="538"/>
      <c r="F28" s="538"/>
      <c r="G28" s="538"/>
    </row>
    <row r="29" spans="1:19">
      <c r="B29" s="538"/>
      <c r="C29" s="538"/>
      <c r="D29" s="538"/>
      <c r="E29" s="538"/>
      <c r="F29" s="538"/>
      <c r="G29" s="538"/>
    </row>
    <row r="30" spans="1:19">
      <c r="B30" s="538"/>
      <c r="C30" s="538"/>
      <c r="D30" s="538"/>
      <c r="E30" s="538"/>
      <c r="F30" s="538"/>
      <c r="G30" s="538"/>
    </row>
    <row r="31" spans="1:19">
      <c r="B31" s="538"/>
      <c r="C31" s="538"/>
      <c r="D31" s="538"/>
      <c r="E31" s="538"/>
      <c r="F31" s="538"/>
      <c r="G31" s="538"/>
    </row>
    <row r="32" spans="1:19">
      <c r="B32" s="538"/>
      <c r="C32" s="538"/>
      <c r="D32" s="538"/>
      <c r="E32" s="538"/>
      <c r="F32" s="538"/>
      <c r="G32" s="538"/>
    </row>
    <row r="33" spans="2:7">
      <c r="B33" s="538"/>
      <c r="C33" s="538"/>
      <c r="D33" s="538"/>
      <c r="E33" s="538"/>
      <c r="F33" s="538"/>
      <c r="G33" s="538"/>
    </row>
    <row r="34" spans="2:7">
      <c r="B34" s="538"/>
      <c r="C34" s="538"/>
      <c r="D34" s="538"/>
      <c r="E34" s="538"/>
      <c r="F34" s="538"/>
      <c r="G34" s="538"/>
    </row>
    <row r="35" spans="2:7">
      <c r="B35" s="538"/>
      <c r="C35" s="538"/>
      <c r="D35" s="538"/>
      <c r="E35" s="538"/>
      <c r="F35" s="538"/>
      <c r="G35" s="538"/>
    </row>
    <row r="36" spans="2:7">
      <c r="B36" s="538"/>
      <c r="C36" s="538"/>
      <c r="D36" s="538"/>
      <c r="E36" s="538"/>
      <c r="F36" s="538"/>
      <c r="G36" s="538"/>
    </row>
    <row r="37" spans="2:7">
      <c r="B37" s="538"/>
      <c r="C37" s="538"/>
      <c r="D37" s="538"/>
      <c r="E37" s="538"/>
      <c r="F37" s="538"/>
      <c r="G37" s="538"/>
    </row>
    <row r="38" spans="2:7">
      <c r="B38" s="538"/>
      <c r="C38" s="538"/>
      <c r="D38" s="538"/>
      <c r="E38" s="538"/>
      <c r="F38" s="538"/>
      <c r="G38" s="538"/>
    </row>
    <row r="39" spans="2:7">
      <c r="B39" s="538"/>
      <c r="C39" s="538"/>
      <c r="D39" s="538"/>
      <c r="E39" s="538"/>
      <c r="F39" s="538"/>
      <c r="G39" s="538"/>
    </row>
    <row r="40" spans="2:7">
      <c r="B40" s="538"/>
      <c r="C40" s="538"/>
      <c r="D40" s="538"/>
      <c r="E40" s="538"/>
      <c r="F40" s="538"/>
      <c r="G40" s="538"/>
    </row>
    <row r="41" spans="2:7">
      <c r="B41" s="538"/>
      <c r="C41" s="538"/>
      <c r="D41" s="538"/>
      <c r="E41" s="538"/>
      <c r="F41" s="538"/>
      <c r="G41" s="538"/>
    </row>
    <row r="42" spans="2:7">
      <c r="B42" s="538"/>
      <c r="C42" s="538"/>
      <c r="D42" s="538"/>
      <c r="E42" s="538"/>
      <c r="F42" s="538"/>
      <c r="G42" s="538"/>
    </row>
    <row r="43" spans="2:7">
      <c r="B43" s="538"/>
      <c r="C43" s="538"/>
      <c r="D43" s="538"/>
      <c r="E43" s="538"/>
      <c r="F43" s="538"/>
      <c r="G43" s="538"/>
    </row>
    <row r="44" spans="2:7">
      <c r="B44" s="538"/>
      <c r="C44" s="538"/>
      <c r="D44" s="538"/>
      <c r="E44" s="538"/>
      <c r="F44" s="538"/>
      <c r="G44" s="538"/>
    </row>
    <row r="45" spans="2:7">
      <c r="B45" s="538"/>
      <c r="C45" s="538"/>
      <c r="D45" s="538"/>
      <c r="E45" s="538"/>
      <c r="F45" s="538"/>
      <c r="G45" s="538"/>
    </row>
    <row r="46" spans="2:7">
      <c r="B46" s="538"/>
      <c r="C46" s="538"/>
      <c r="D46" s="538"/>
      <c r="E46" s="538"/>
      <c r="F46" s="538"/>
      <c r="G46" s="538"/>
    </row>
    <row r="47" spans="2:7">
      <c r="B47" s="538"/>
      <c r="C47" s="538"/>
      <c r="D47" s="538"/>
      <c r="E47" s="538"/>
      <c r="F47" s="538"/>
      <c r="G47" s="538"/>
    </row>
    <row r="48" spans="2:7">
      <c r="B48" s="538"/>
      <c r="C48" s="538"/>
      <c r="D48" s="538"/>
      <c r="E48" s="538"/>
      <c r="F48" s="538"/>
      <c r="G48" s="538"/>
    </row>
    <row r="49" spans="2:7">
      <c r="B49" s="538"/>
      <c r="C49" s="538"/>
      <c r="D49" s="538"/>
      <c r="E49" s="538"/>
      <c r="G49" s="538"/>
    </row>
    <row r="50" spans="2:7">
      <c r="B50" s="538"/>
    </row>
    <row r="51" spans="2:7">
      <c r="B51" s="538"/>
    </row>
    <row r="52" spans="2:7">
      <c r="B52" s="538"/>
    </row>
    <row r="53" spans="2:7">
      <c r="B53" s="538"/>
    </row>
    <row r="54" spans="2:7">
      <c r="B54" s="538"/>
    </row>
    <row r="55" spans="2:7">
      <c r="B55" s="538"/>
    </row>
    <row r="56" spans="2:7">
      <c r="B56" s="538"/>
    </row>
    <row r="57" spans="2:7">
      <c r="B57" s="538"/>
    </row>
    <row r="58" spans="2:7">
      <c r="B58" s="538"/>
    </row>
    <row r="59" spans="2:7">
      <c r="B59" s="538"/>
    </row>
    <row r="60" spans="2:7">
      <c r="B60" s="538"/>
    </row>
    <row r="61" spans="2:7">
      <c r="B61" s="538"/>
    </row>
    <row r="62" spans="2:7">
      <c r="B62" s="538"/>
    </row>
    <row r="63" spans="2:7">
      <c r="B63" s="538"/>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1"/>
  <sheetViews>
    <sheetView showGridLines="0" workbookViewId="0"/>
  </sheetViews>
  <sheetFormatPr defaultColWidth="11.42578125" defaultRowHeight="12.75"/>
  <cols>
    <col min="1" max="1" width="11.42578125" style="441"/>
    <col min="2" max="16384" width="11.42578125" style="231"/>
  </cols>
  <sheetData>
    <row r="1" spans="1:12">
      <c r="A1" s="439" t="s">
        <v>67</v>
      </c>
      <c r="B1" s="440" t="str">
        <f>IF(Content!$E$1=1,B2,B3)</f>
        <v>Фінансові результати</v>
      </c>
      <c r="C1" s="440" t="str">
        <f>IF(Content!$E$1=1,C2,C3)</f>
        <v>Реінвестовані прибутки підприємств (п.ш.)</v>
      </c>
      <c r="D1" s="440"/>
      <c r="E1" s="440"/>
      <c r="F1" s="440" t="str">
        <f>IF(Content!$E$1=1,F2,F3)</f>
        <v>Фінансові результати та реінвестовані прибутки підприємств, млрд дол.</v>
      </c>
    </row>
    <row r="2" spans="1:12" hidden="1">
      <c r="B2" s="737" t="s">
        <v>921</v>
      </c>
      <c r="C2" s="737" t="s">
        <v>1602</v>
      </c>
      <c r="D2" s="233"/>
      <c r="E2" s="233"/>
      <c r="F2" s="233" t="s">
        <v>922</v>
      </c>
      <c r="G2" s="233"/>
      <c r="H2" s="233"/>
    </row>
    <row r="3" spans="1:12" hidden="1">
      <c r="B3" s="233" t="s">
        <v>726</v>
      </c>
      <c r="C3" s="233" t="s">
        <v>1600</v>
      </c>
      <c r="D3" s="233"/>
      <c r="E3" s="233"/>
      <c r="F3" s="233" t="s">
        <v>1601</v>
      </c>
      <c r="G3" s="233"/>
      <c r="H3" s="233"/>
    </row>
    <row r="4" spans="1:12">
      <c r="A4" s="441">
        <v>2015</v>
      </c>
      <c r="B4" s="362">
        <v>-16</v>
      </c>
      <c r="C4" s="362">
        <v>-4</v>
      </c>
      <c r="D4" s="362"/>
      <c r="E4" s="362"/>
      <c r="J4" s="362"/>
      <c r="K4" s="362"/>
      <c r="L4" s="362"/>
    </row>
    <row r="5" spans="1:12">
      <c r="A5" s="441">
        <v>2016</v>
      </c>
      <c r="B5" s="362">
        <v>2.7</v>
      </c>
      <c r="C5" s="362">
        <v>0.1</v>
      </c>
      <c r="D5" s="362"/>
      <c r="E5" s="362"/>
      <c r="J5" s="362"/>
      <c r="K5" s="362"/>
      <c r="L5" s="362"/>
    </row>
    <row r="6" spans="1:12">
      <c r="A6" s="441">
        <v>2017</v>
      </c>
      <c r="B6" s="362">
        <v>8.9</v>
      </c>
      <c r="C6" s="362">
        <v>1.1000000000000001</v>
      </c>
      <c r="D6" s="362"/>
      <c r="E6" s="362"/>
      <c r="J6" s="362"/>
      <c r="K6" s="362"/>
      <c r="L6" s="362"/>
    </row>
    <row r="7" spans="1:12">
      <c r="A7" s="441">
        <v>2018</v>
      </c>
      <c r="B7" s="362">
        <v>13.6</v>
      </c>
      <c r="C7" s="362">
        <v>2.1</v>
      </c>
      <c r="D7" s="362"/>
      <c r="E7" s="362"/>
      <c r="J7" s="362"/>
      <c r="K7" s="362"/>
      <c r="L7" s="362"/>
    </row>
    <row r="8" spans="1:12">
      <c r="A8" s="441">
        <v>2019</v>
      </c>
      <c r="B8" s="362">
        <v>26</v>
      </c>
      <c r="C8" s="362">
        <v>2.8</v>
      </c>
      <c r="D8" s="362"/>
      <c r="E8" s="362"/>
      <c r="J8" s="362"/>
      <c r="K8" s="362"/>
      <c r="L8" s="362"/>
    </row>
    <row r="9" spans="1:12">
      <c r="A9" s="441" t="s">
        <v>141</v>
      </c>
      <c r="B9" s="362">
        <v>-0.2</v>
      </c>
      <c r="C9" s="362">
        <v>-2</v>
      </c>
      <c r="D9" s="362"/>
      <c r="E9" s="362"/>
      <c r="J9" s="362"/>
      <c r="K9" s="362"/>
      <c r="L9" s="362"/>
    </row>
    <row r="10" spans="1:12">
      <c r="B10" s="362"/>
      <c r="C10" s="362"/>
      <c r="D10" s="362"/>
      <c r="E10" s="362"/>
      <c r="J10" s="362"/>
      <c r="K10" s="362"/>
      <c r="L10" s="362"/>
    </row>
    <row r="11" spans="1:12">
      <c r="B11" s="362"/>
      <c r="C11" s="362"/>
      <c r="D11" s="362"/>
      <c r="E11" s="362"/>
      <c r="J11" s="362"/>
      <c r="K11" s="362"/>
      <c r="L11" s="362"/>
    </row>
    <row r="12" spans="1:12">
      <c r="B12" s="362"/>
      <c r="C12" s="362"/>
      <c r="D12" s="362"/>
      <c r="E12" s="362"/>
      <c r="J12" s="362"/>
      <c r="K12" s="362"/>
      <c r="L12" s="362"/>
    </row>
    <row r="13" spans="1:12">
      <c r="B13" s="362"/>
      <c r="C13" s="362"/>
      <c r="D13" s="362"/>
      <c r="E13" s="362"/>
      <c r="J13" s="362"/>
      <c r="K13" s="362"/>
      <c r="L13" s="362"/>
    </row>
    <row r="14" spans="1:12">
      <c r="B14" s="362"/>
      <c r="C14" s="362"/>
      <c r="D14" s="362"/>
      <c r="E14" s="362"/>
      <c r="J14" s="362"/>
      <c r="K14" s="362"/>
      <c r="L14" s="362"/>
    </row>
    <row r="15" spans="1:12">
      <c r="B15" s="362"/>
      <c r="C15" s="362"/>
      <c r="D15" s="362"/>
      <c r="E15" s="362"/>
      <c r="J15" s="362"/>
      <c r="K15" s="362"/>
      <c r="L15" s="362"/>
    </row>
    <row r="16" spans="1:12">
      <c r="B16" s="362"/>
      <c r="C16" s="362"/>
      <c r="D16" s="362"/>
      <c r="E16" s="362"/>
      <c r="J16" s="362"/>
      <c r="K16" s="362"/>
      <c r="L16" s="362"/>
    </row>
    <row r="17" spans="2:12">
      <c r="B17" s="362"/>
      <c r="C17" s="362"/>
      <c r="D17" s="362"/>
      <c r="E17" s="362"/>
      <c r="J17" s="362"/>
      <c r="K17" s="362"/>
      <c r="L17" s="362"/>
    </row>
    <row r="18" spans="2:12">
      <c r="B18" s="362"/>
      <c r="C18" s="362"/>
      <c r="D18" s="362"/>
      <c r="E18" s="362"/>
      <c r="J18" s="362"/>
      <c r="K18" s="362"/>
      <c r="L18" s="362"/>
    </row>
    <row r="19" spans="2:12">
      <c r="B19" s="362"/>
      <c r="C19" s="362"/>
      <c r="D19" s="362"/>
      <c r="E19" s="362"/>
      <c r="F19" s="440" t="str">
        <f>IF(Content!$E$1=1,F20,F21)</f>
        <v>Джерело: ДССУ, розрахунки НБУ.</v>
      </c>
      <c r="J19" s="362"/>
      <c r="K19" s="362"/>
      <c r="L19" s="362"/>
    </row>
    <row r="20" spans="2:12">
      <c r="B20" s="362"/>
      <c r="C20" s="362"/>
      <c r="D20" s="362"/>
      <c r="E20" s="362"/>
      <c r="F20" s="233" t="s">
        <v>28</v>
      </c>
      <c r="J20" s="362"/>
      <c r="K20" s="362"/>
      <c r="L20" s="362"/>
    </row>
    <row r="21" spans="2:12" ht="15">
      <c r="B21" s="362"/>
      <c r="C21" s="362"/>
      <c r="D21" s="362"/>
      <c r="E21" s="362"/>
      <c r="F21" s="366" t="s">
        <v>29</v>
      </c>
      <c r="J21" s="362"/>
      <c r="K21" s="362"/>
      <c r="L21" s="362"/>
    </row>
    <row r="22" spans="2:12">
      <c r="B22" s="362"/>
      <c r="C22" s="362"/>
      <c r="D22" s="362"/>
      <c r="E22" s="362"/>
      <c r="J22" s="362"/>
      <c r="K22" s="362"/>
      <c r="L22" s="362"/>
    </row>
    <row r="23" spans="2:12">
      <c r="B23" s="362"/>
      <c r="C23" s="362"/>
      <c r="D23" s="362"/>
      <c r="E23" s="362"/>
      <c r="J23" s="362"/>
      <c r="K23" s="362"/>
      <c r="L23" s="362"/>
    </row>
    <row r="24" spans="2:12">
      <c r="B24" s="362"/>
      <c r="C24" s="362"/>
      <c r="D24" s="362"/>
      <c r="E24" s="362"/>
      <c r="J24" s="362"/>
      <c r="K24" s="362"/>
      <c r="L24" s="362"/>
    </row>
    <row r="25" spans="2:12">
      <c r="B25" s="362"/>
      <c r="C25" s="362"/>
      <c r="D25" s="362"/>
      <c r="E25" s="362"/>
      <c r="J25" s="362"/>
      <c r="K25" s="362"/>
      <c r="L25" s="362"/>
    </row>
    <row r="26" spans="2:12">
      <c r="B26" s="362"/>
      <c r="C26" s="362"/>
      <c r="D26" s="362"/>
      <c r="E26" s="362"/>
      <c r="J26" s="362"/>
      <c r="K26" s="362"/>
      <c r="L26" s="362"/>
    </row>
    <row r="27" spans="2:12">
      <c r="B27" s="362"/>
      <c r="C27" s="362"/>
      <c r="D27" s="362"/>
      <c r="E27" s="362"/>
      <c r="J27" s="362"/>
      <c r="K27" s="362"/>
      <c r="L27" s="362"/>
    </row>
    <row r="28" spans="2:12">
      <c r="B28" s="362"/>
      <c r="C28" s="362"/>
      <c r="D28" s="362"/>
      <c r="E28" s="362"/>
      <c r="J28" s="362"/>
      <c r="K28" s="362"/>
      <c r="L28" s="362"/>
    </row>
    <row r="29" spans="2:12">
      <c r="B29" s="362"/>
      <c r="C29" s="362"/>
      <c r="D29" s="362"/>
      <c r="E29" s="362"/>
      <c r="J29" s="362"/>
      <c r="K29" s="362"/>
      <c r="L29" s="362"/>
    </row>
    <row r="30" spans="2:12">
      <c r="B30" s="362"/>
      <c r="C30" s="362"/>
      <c r="D30" s="362"/>
      <c r="E30" s="362"/>
      <c r="J30" s="362"/>
      <c r="K30" s="362"/>
      <c r="L30" s="362"/>
    </row>
    <row r="31" spans="2:12">
      <c r="B31" s="362"/>
      <c r="C31" s="362"/>
      <c r="D31" s="362"/>
      <c r="E31" s="362"/>
      <c r="J31" s="362"/>
      <c r="K31" s="362"/>
      <c r="L31" s="362"/>
    </row>
    <row r="32" spans="2:12">
      <c r="B32" s="362"/>
      <c r="C32" s="362"/>
      <c r="D32" s="362"/>
      <c r="E32" s="362"/>
      <c r="J32" s="362"/>
      <c r="K32" s="362"/>
      <c r="L32" s="362"/>
    </row>
    <row r="33" spans="2:12">
      <c r="B33" s="362"/>
      <c r="C33" s="362"/>
      <c r="D33" s="362"/>
      <c r="E33" s="362"/>
      <c r="J33" s="362"/>
      <c r="K33" s="362"/>
      <c r="L33" s="362"/>
    </row>
    <row r="34" spans="2:12">
      <c r="B34" s="362"/>
      <c r="C34" s="362"/>
      <c r="D34" s="362"/>
      <c r="E34" s="362"/>
      <c r="J34" s="362"/>
      <c r="K34" s="362"/>
      <c r="L34" s="362"/>
    </row>
    <row r="35" spans="2:12">
      <c r="B35" s="362"/>
      <c r="C35" s="362"/>
      <c r="D35" s="362"/>
      <c r="E35" s="362"/>
      <c r="J35" s="362"/>
      <c r="K35" s="362"/>
      <c r="L35" s="362"/>
    </row>
    <row r="36" spans="2:12">
      <c r="B36" s="362"/>
      <c r="C36" s="362"/>
      <c r="D36" s="362"/>
      <c r="E36" s="362"/>
      <c r="J36" s="362"/>
      <c r="K36" s="362"/>
      <c r="L36" s="362"/>
    </row>
    <row r="37" spans="2:12">
      <c r="B37" s="362"/>
      <c r="C37" s="362"/>
      <c r="D37" s="362"/>
      <c r="E37" s="362"/>
      <c r="J37" s="362"/>
      <c r="K37" s="362"/>
      <c r="L37" s="362"/>
    </row>
    <row r="38" spans="2:12">
      <c r="B38" s="362"/>
      <c r="C38" s="362"/>
      <c r="D38" s="362"/>
      <c r="E38" s="362"/>
      <c r="J38" s="362"/>
      <c r="K38" s="362"/>
      <c r="L38" s="362"/>
    </row>
    <row r="39" spans="2:12">
      <c r="B39" s="362"/>
      <c r="C39" s="362"/>
      <c r="D39" s="362"/>
      <c r="E39" s="362"/>
      <c r="J39" s="362"/>
      <c r="K39" s="362"/>
      <c r="L39" s="362"/>
    </row>
    <row r="40" spans="2:12">
      <c r="B40" s="362"/>
      <c r="C40" s="362"/>
      <c r="D40" s="362"/>
      <c r="E40" s="362"/>
      <c r="J40" s="362"/>
      <c r="K40" s="362"/>
      <c r="L40" s="362"/>
    </row>
    <row r="41" spans="2:12">
      <c r="B41" s="362"/>
      <c r="C41" s="362"/>
      <c r="D41" s="362"/>
      <c r="E41" s="362"/>
      <c r="J41" s="362"/>
      <c r="K41" s="362"/>
      <c r="L41" s="362"/>
    </row>
    <row r="42" spans="2:12">
      <c r="B42" s="362"/>
      <c r="C42" s="362"/>
      <c r="D42" s="362"/>
      <c r="E42" s="362"/>
      <c r="J42" s="362"/>
      <c r="K42" s="362"/>
      <c r="L42" s="362"/>
    </row>
    <row r="43" spans="2:12">
      <c r="B43" s="362"/>
      <c r="C43" s="362"/>
      <c r="D43" s="362"/>
      <c r="E43" s="362"/>
      <c r="J43" s="362"/>
      <c r="K43" s="362"/>
      <c r="L43" s="362"/>
    </row>
    <row r="44" spans="2:12">
      <c r="B44" s="362"/>
      <c r="C44" s="362"/>
      <c r="D44" s="362"/>
      <c r="E44" s="362"/>
      <c r="J44" s="362"/>
      <c r="K44" s="362"/>
      <c r="L44" s="362"/>
    </row>
    <row r="45" spans="2:12">
      <c r="B45" s="362"/>
      <c r="C45" s="362"/>
      <c r="D45" s="362"/>
      <c r="E45" s="362"/>
      <c r="J45" s="362"/>
      <c r="K45" s="362"/>
      <c r="L45" s="362"/>
    </row>
    <row r="46" spans="2:12">
      <c r="B46" s="362"/>
      <c r="C46" s="362"/>
      <c r="D46" s="362"/>
      <c r="E46" s="362"/>
      <c r="J46" s="362"/>
      <c r="K46" s="362"/>
      <c r="L46" s="362"/>
    </row>
    <row r="47" spans="2:12">
      <c r="B47" s="362"/>
      <c r="C47" s="362"/>
      <c r="D47" s="362"/>
      <c r="E47" s="362"/>
      <c r="J47" s="362"/>
      <c r="K47" s="362"/>
      <c r="L47" s="362"/>
    </row>
    <row r="48" spans="2:12">
      <c r="B48" s="362"/>
      <c r="C48" s="362"/>
      <c r="D48" s="362"/>
      <c r="E48" s="362"/>
      <c r="J48" s="362"/>
      <c r="K48" s="362"/>
      <c r="L48" s="362"/>
    </row>
    <row r="49" spans="2:12">
      <c r="B49" s="362"/>
      <c r="C49" s="362"/>
      <c r="D49" s="362"/>
      <c r="E49" s="362"/>
      <c r="J49" s="362"/>
      <c r="K49" s="362"/>
      <c r="L49" s="362"/>
    </row>
    <row r="50" spans="2:12">
      <c r="B50" s="362"/>
      <c r="C50" s="362"/>
      <c r="D50" s="362"/>
      <c r="E50" s="362"/>
      <c r="J50" s="362"/>
      <c r="K50" s="362"/>
      <c r="L50" s="362"/>
    </row>
    <row r="51" spans="2:12">
      <c r="B51" s="362"/>
      <c r="C51" s="362"/>
      <c r="D51" s="362"/>
      <c r="E51" s="362"/>
      <c r="J51" s="362"/>
      <c r="K51" s="362"/>
      <c r="L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1"/>
  <sheetViews>
    <sheetView showGridLines="0" workbookViewId="0"/>
  </sheetViews>
  <sheetFormatPr defaultColWidth="11.42578125" defaultRowHeight="12.75"/>
  <cols>
    <col min="1" max="1" width="11.42578125" style="441"/>
    <col min="2" max="16384" width="11.42578125" style="231"/>
  </cols>
  <sheetData>
    <row r="1" spans="1:12">
      <c r="A1" s="439" t="s">
        <v>67</v>
      </c>
      <c r="B1" s="440" t="str">
        <f>IF(Content!$E$1=1,B2,B3)</f>
        <v>ПІІ до перерахунку</v>
      </c>
      <c r="C1" s="440" t="str">
        <f>IF(Content!$E$1=1,C2,C3)</f>
        <v>Реінвестовані прибутки</v>
      </c>
      <c r="D1" s="440" t="str">
        <f>IF(Content!$E$1=1,D2,D3)</f>
        <v>ПІІ після перерахунку</v>
      </c>
      <c r="E1" s="440"/>
      <c r="F1" s="440" t="str">
        <f>IF(Content!$E$1=1,F2,F3)</f>
        <v>Прямі іноземні інвестиції (сальдо) до та після перерахунку, млрд дол.</v>
      </c>
    </row>
    <row r="2" spans="1:12" hidden="1">
      <c r="B2" s="737" t="s">
        <v>923</v>
      </c>
      <c r="C2" s="737" t="s">
        <v>1603</v>
      </c>
      <c r="D2" s="233" t="s">
        <v>924</v>
      </c>
      <c r="E2" s="233"/>
      <c r="F2" s="233" t="s">
        <v>925</v>
      </c>
    </row>
    <row r="3" spans="1:12" hidden="1">
      <c r="B3" s="233" t="s">
        <v>926</v>
      </c>
      <c r="C3" s="233" t="s">
        <v>927</v>
      </c>
      <c r="D3" s="233" t="s">
        <v>928</v>
      </c>
      <c r="E3" s="233"/>
      <c r="F3" s="233" t="s">
        <v>929</v>
      </c>
    </row>
    <row r="4" spans="1:12">
      <c r="A4" s="441">
        <v>2015</v>
      </c>
      <c r="B4" s="362">
        <v>3</v>
      </c>
      <c r="C4" s="362">
        <v>-3.4</v>
      </c>
      <c r="D4" s="362">
        <v>-0.39999999999999991</v>
      </c>
      <c r="E4" s="362"/>
      <c r="J4" s="362"/>
      <c r="K4" s="362"/>
      <c r="L4" s="362"/>
    </row>
    <row r="5" spans="1:12">
      <c r="A5" s="441">
        <v>2016</v>
      </c>
      <c r="B5" s="362">
        <v>3.3</v>
      </c>
      <c r="C5" s="362">
        <v>0.5</v>
      </c>
      <c r="D5" s="362">
        <v>3.8</v>
      </c>
      <c r="E5" s="362"/>
      <c r="J5" s="362"/>
      <c r="K5" s="362"/>
      <c r="L5" s="362"/>
    </row>
    <row r="6" spans="1:12">
      <c r="A6" s="441">
        <v>2017</v>
      </c>
      <c r="B6" s="362">
        <v>2.6</v>
      </c>
      <c r="C6" s="362">
        <v>1.1000000000000001</v>
      </c>
      <c r="D6" s="362">
        <v>3.7</v>
      </c>
      <c r="E6" s="362"/>
      <c r="J6" s="362"/>
      <c r="K6" s="362"/>
      <c r="L6" s="362"/>
    </row>
    <row r="7" spans="1:12">
      <c r="A7" s="441">
        <v>2018</v>
      </c>
      <c r="B7" s="362">
        <v>2.4</v>
      </c>
      <c r="C7" s="362">
        <v>2.1</v>
      </c>
      <c r="D7" s="362">
        <v>4.5</v>
      </c>
      <c r="E7" s="362"/>
      <c r="J7" s="362"/>
      <c r="K7" s="362"/>
      <c r="L7" s="362"/>
    </row>
    <row r="8" spans="1:12">
      <c r="A8" s="441">
        <v>2019</v>
      </c>
      <c r="B8" s="362">
        <v>2.4</v>
      </c>
      <c r="C8" s="362">
        <v>2.8</v>
      </c>
      <c r="D8" s="362">
        <v>5.1999999999999993</v>
      </c>
      <c r="E8" s="362"/>
      <c r="J8" s="362"/>
      <c r="K8" s="362"/>
      <c r="L8" s="362"/>
    </row>
    <row r="9" spans="1:12">
      <c r="A9" s="441" t="s">
        <v>141</v>
      </c>
      <c r="B9" s="362">
        <v>0.4</v>
      </c>
      <c r="C9" s="362">
        <v>-1.95</v>
      </c>
      <c r="D9" s="362">
        <v>-1.6</v>
      </c>
      <c r="E9" s="362"/>
      <c r="J9" s="362"/>
      <c r="K9" s="362"/>
      <c r="L9" s="362"/>
    </row>
    <row r="10" spans="1:12">
      <c r="B10" s="362"/>
      <c r="C10" s="362"/>
      <c r="D10" s="362"/>
      <c r="E10" s="362"/>
      <c r="J10" s="362"/>
      <c r="K10" s="362"/>
      <c r="L10" s="362"/>
    </row>
    <row r="11" spans="1:12">
      <c r="B11" s="362"/>
      <c r="C11" s="362"/>
      <c r="D11" s="362"/>
      <c r="E11" s="362"/>
      <c r="J11" s="362"/>
      <c r="K11" s="362"/>
      <c r="L11" s="362"/>
    </row>
    <row r="12" spans="1:12">
      <c r="B12" s="362"/>
      <c r="C12" s="362"/>
      <c r="D12" s="362"/>
      <c r="E12" s="362"/>
      <c r="J12" s="362"/>
      <c r="K12" s="362"/>
      <c r="L12" s="362"/>
    </row>
    <row r="13" spans="1:12">
      <c r="B13" s="362"/>
      <c r="C13" s="362"/>
      <c r="D13" s="362"/>
      <c r="E13" s="362"/>
      <c r="J13" s="362"/>
      <c r="K13" s="362"/>
      <c r="L13" s="362"/>
    </row>
    <row r="14" spans="1:12">
      <c r="B14" s="362"/>
      <c r="C14" s="362"/>
      <c r="D14" s="362"/>
      <c r="E14" s="362"/>
      <c r="J14" s="362"/>
      <c r="K14" s="362"/>
      <c r="L14" s="362"/>
    </row>
    <row r="15" spans="1:12">
      <c r="B15" s="362"/>
      <c r="C15" s="362"/>
      <c r="D15" s="362"/>
      <c r="E15" s="362"/>
      <c r="J15" s="362"/>
      <c r="K15" s="362"/>
      <c r="L15" s="362"/>
    </row>
    <row r="16" spans="1:12">
      <c r="B16" s="362"/>
      <c r="C16" s="362"/>
      <c r="D16" s="362"/>
      <c r="E16" s="362"/>
      <c r="J16" s="362"/>
      <c r="K16" s="362"/>
      <c r="L16" s="362"/>
    </row>
    <row r="17" spans="2:12">
      <c r="B17" s="362"/>
      <c r="C17" s="362"/>
      <c r="D17" s="362"/>
      <c r="E17" s="362"/>
      <c r="J17" s="362"/>
      <c r="K17" s="362"/>
      <c r="L17" s="362"/>
    </row>
    <row r="18" spans="2:12">
      <c r="B18" s="362"/>
      <c r="C18" s="362"/>
      <c r="D18" s="362"/>
      <c r="E18" s="362"/>
      <c r="J18" s="362"/>
      <c r="K18" s="362"/>
      <c r="L18" s="362"/>
    </row>
    <row r="19" spans="2:12">
      <c r="B19" s="362"/>
      <c r="C19" s="362"/>
      <c r="D19" s="362"/>
      <c r="E19" s="362"/>
      <c r="F19" s="440" t="str">
        <f>IF(Content!$E$1=1,F20,F21)</f>
        <v>Джерело: НБУ.</v>
      </c>
      <c r="J19" s="362"/>
      <c r="K19" s="362"/>
      <c r="L19" s="362"/>
    </row>
    <row r="20" spans="2:12">
      <c r="B20" s="362"/>
      <c r="C20" s="362"/>
      <c r="D20" s="362"/>
      <c r="E20" s="362"/>
      <c r="F20" s="233" t="s">
        <v>43</v>
      </c>
      <c r="J20" s="362"/>
      <c r="K20" s="362"/>
      <c r="L20" s="362"/>
    </row>
    <row r="21" spans="2:12" ht="15">
      <c r="B21" s="362"/>
      <c r="C21" s="362"/>
      <c r="D21" s="362"/>
      <c r="E21" s="362"/>
      <c r="F21" s="366" t="s">
        <v>44</v>
      </c>
      <c r="J21" s="362"/>
      <c r="K21" s="362"/>
      <c r="L21" s="362"/>
    </row>
    <row r="22" spans="2:12">
      <c r="B22" s="362"/>
      <c r="C22" s="362"/>
      <c r="D22" s="362"/>
      <c r="E22" s="362"/>
      <c r="F22" s="448"/>
      <c r="J22" s="362"/>
      <c r="K22" s="362"/>
      <c r="L22" s="362"/>
    </row>
    <row r="23" spans="2:12" hidden="1">
      <c r="B23" s="362"/>
      <c r="C23" s="362"/>
      <c r="D23" s="362"/>
      <c r="E23" s="362"/>
      <c r="J23" s="362"/>
      <c r="K23" s="362"/>
      <c r="L23" s="362"/>
    </row>
    <row r="24" spans="2:12" hidden="1">
      <c r="B24" s="362"/>
      <c r="C24" s="362"/>
      <c r="D24" s="362"/>
      <c r="E24" s="362"/>
      <c r="J24" s="362"/>
      <c r="K24" s="362"/>
      <c r="L24" s="362"/>
    </row>
    <row r="25" spans="2:12">
      <c r="B25" s="362"/>
      <c r="C25" s="362"/>
      <c r="D25" s="362"/>
      <c r="E25" s="362"/>
      <c r="J25" s="362"/>
      <c r="K25" s="362"/>
      <c r="L25" s="362"/>
    </row>
    <row r="26" spans="2:12">
      <c r="B26" s="362"/>
      <c r="C26" s="362"/>
      <c r="D26" s="362"/>
      <c r="E26" s="362"/>
      <c r="J26" s="362"/>
      <c r="K26" s="362"/>
      <c r="L26" s="362"/>
    </row>
    <row r="27" spans="2:12">
      <c r="B27" s="362"/>
      <c r="C27" s="362"/>
      <c r="D27" s="362"/>
      <c r="E27" s="362"/>
      <c r="J27" s="362"/>
      <c r="K27" s="362"/>
      <c r="L27" s="362"/>
    </row>
    <row r="28" spans="2:12">
      <c r="B28" s="362"/>
      <c r="C28" s="362"/>
      <c r="D28" s="362"/>
      <c r="E28" s="362"/>
      <c r="J28" s="362"/>
      <c r="K28" s="362"/>
      <c r="L28" s="362"/>
    </row>
    <row r="29" spans="2:12">
      <c r="B29" s="362"/>
      <c r="C29" s="362"/>
      <c r="D29" s="362"/>
      <c r="E29" s="362"/>
      <c r="J29" s="362"/>
      <c r="K29" s="362"/>
      <c r="L29" s="362"/>
    </row>
    <row r="30" spans="2:12">
      <c r="B30" s="362"/>
      <c r="C30" s="362"/>
      <c r="D30" s="362"/>
      <c r="E30" s="362"/>
      <c r="J30" s="362"/>
      <c r="K30" s="362"/>
      <c r="L30" s="362"/>
    </row>
    <row r="31" spans="2:12">
      <c r="B31" s="362"/>
      <c r="C31" s="362"/>
      <c r="D31" s="362"/>
      <c r="E31" s="362"/>
      <c r="J31" s="362"/>
      <c r="K31" s="362"/>
      <c r="L31" s="362"/>
    </row>
    <row r="32" spans="2:12">
      <c r="B32" s="362"/>
      <c r="C32" s="362"/>
      <c r="D32" s="362"/>
      <c r="E32" s="362"/>
      <c r="J32" s="362"/>
      <c r="K32" s="362"/>
      <c r="L32" s="362"/>
    </row>
    <row r="33" spans="2:12">
      <c r="B33" s="362"/>
      <c r="C33" s="362"/>
      <c r="D33" s="362"/>
      <c r="E33" s="362"/>
      <c r="J33" s="362"/>
      <c r="K33" s="362"/>
      <c r="L33" s="362"/>
    </row>
    <row r="34" spans="2:12">
      <c r="B34" s="362"/>
      <c r="C34" s="362"/>
      <c r="D34" s="362"/>
      <c r="E34" s="362"/>
      <c r="J34" s="362"/>
      <c r="K34" s="362"/>
      <c r="L34" s="362"/>
    </row>
    <row r="35" spans="2:12">
      <c r="B35" s="362"/>
      <c r="C35" s="362"/>
      <c r="D35" s="362"/>
      <c r="E35" s="362"/>
      <c r="J35" s="362"/>
      <c r="K35" s="362"/>
      <c r="L35" s="362"/>
    </row>
    <row r="36" spans="2:12">
      <c r="B36" s="362"/>
      <c r="C36" s="362"/>
      <c r="D36" s="362"/>
      <c r="E36" s="362"/>
      <c r="J36" s="362"/>
      <c r="K36" s="362"/>
      <c r="L36" s="362"/>
    </row>
    <row r="37" spans="2:12">
      <c r="B37" s="362"/>
      <c r="C37" s="362"/>
      <c r="D37" s="362"/>
      <c r="E37" s="362"/>
      <c r="J37" s="362"/>
      <c r="K37" s="362"/>
      <c r="L37" s="362"/>
    </row>
    <row r="38" spans="2:12">
      <c r="B38" s="362"/>
      <c r="C38" s="362"/>
      <c r="D38" s="362"/>
      <c r="E38" s="362"/>
      <c r="J38" s="362"/>
      <c r="K38" s="362"/>
      <c r="L38" s="362"/>
    </row>
    <row r="39" spans="2:12">
      <c r="B39" s="362"/>
      <c r="C39" s="362"/>
      <c r="D39" s="362"/>
      <c r="E39" s="362"/>
      <c r="J39" s="362"/>
      <c r="K39" s="362"/>
      <c r="L39" s="362"/>
    </row>
    <row r="40" spans="2:12">
      <c r="B40" s="362"/>
      <c r="C40" s="362"/>
      <c r="D40" s="362"/>
      <c r="E40" s="362"/>
      <c r="J40" s="362"/>
      <c r="K40" s="362"/>
      <c r="L40" s="362"/>
    </row>
    <row r="41" spans="2:12">
      <c r="B41" s="362"/>
      <c r="C41" s="362"/>
      <c r="D41" s="362"/>
      <c r="E41" s="362"/>
      <c r="J41" s="362"/>
      <c r="K41" s="362"/>
      <c r="L41" s="362"/>
    </row>
    <row r="42" spans="2:12">
      <c r="B42" s="362"/>
      <c r="C42" s="362"/>
      <c r="D42" s="362"/>
      <c r="E42" s="362"/>
      <c r="J42" s="362"/>
      <c r="K42" s="362"/>
      <c r="L42" s="362"/>
    </row>
    <row r="43" spans="2:12">
      <c r="B43" s="362"/>
      <c r="C43" s="362"/>
      <c r="D43" s="362"/>
      <c r="E43" s="362"/>
      <c r="J43" s="362"/>
      <c r="K43" s="362"/>
      <c r="L43" s="362"/>
    </row>
    <row r="44" spans="2:12">
      <c r="B44" s="362"/>
      <c r="C44" s="362"/>
      <c r="D44" s="362"/>
      <c r="E44" s="362"/>
      <c r="J44" s="362"/>
      <c r="K44" s="362"/>
      <c r="L44" s="362"/>
    </row>
    <row r="45" spans="2:12">
      <c r="B45" s="362"/>
      <c r="C45" s="362"/>
      <c r="D45" s="362"/>
      <c r="E45" s="362"/>
      <c r="J45" s="362"/>
      <c r="K45" s="362"/>
      <c r="L45" s="362"/>
    </row>
    <row r="46" spans="2:12">
      <c r="B46" s="362"/>
      <c r="C46" s="362"/>
      <c r="D46" s="362"/>
      <c r="E46" s="362"/>
      <c r="J46" s="362"/>
      <c r="K46" s="362"/>
      <c r="L46" s="362"/>
    </row>
    <row r="47" spans="2:12">
      <c r="B47" s="362"/>
      <c r="C47" s="362"/>
      <c r="D47" s="362"/>
      <c r="E47" s="362"/>
      <c r="J47" s="362"/>
      <c r="K47" s="362"/>
      <c r="L47" s="362"/>
    </row>
    <row r="48" spans="2:12">
      <c r="B48" s="362"/>
      <c r="C48" s="362"/>
      <c r="D48" s="362"/>
      <c r="E48" s="362"/>
      <c r="J48" s="362"/>
      <c r="K48" s="362"/>
      <c r="L48" s="362"/>
    </row>
    <row r="49" spans="2:12">
      <c r="B49" s="362"/>
      <c r="C49" s="362"/>
      <c r="D49" s="362"/>
      <c r="E49" s="362"/>
      <c r="J49" s="362"/>
      <c r="K49" s="362"/>
      <c r="L49" s="362"/>
    </row>
    <row r="50" spans="2:12">
      <c r="B50" s="362"/>
      <c r="C50" s="362"/>
      <c r="D50" s="362"/>
      <c r="E50" s="362"/>
      <c r="J50" s="362"/>
      <c r="K50" s="362"/>
      <c r="L50" s="362"/>
    </row>
    <row r="51" spans="2:12">
      <c r="B51" s="362"/>
      <c r="C51" s="362"/>
      <c r="D51" s="362"/>
      <c r="E51" s="362"/>
      <c r="J51" s="362"/>
      <c r="K51" s="362"/>
      <c r="L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1"/>
  <sheetViews>
    <sheetView showGridLines="0" workbookViewId="0"/>
  </sheetViews>
  <sheetFormatPr defaultColWidth="11.42578125" defaultRowHeight="12.75"/>
  <cols>
    <col min="1" max="1" width="14.42578125" style="441" customWidth="1"/>
    <col min="2" max="2" width="25.42578125" style="441" hidden="1" customWidth="1"/>
    <col min="3" max="3" width="24.140625" style="441" hidden="1" customWidth="1"/>
    <col min="4" max="16384" width="11.42578125" style="231"/>
  </cols>
  <sheetData>
    <row r="1" spans="1:13">
      <c r="A1" s="439" t="s">
        <v>67</v>
      </c>
      <c r="B1" s="439"/>
      <c r="C1" s="439"/>
      <c r="D1" s="440" t="str">
        <f>IF(Content!$E$1=1,D2,D3)</f>
        <v>Частка реінвестованих прибутків у надходженнях ПІІ, %</v>
      </c>
      <c r="E1" s="440"/>
      <c r="F1" s="440"/>
      <c r="G1" s="440" t="str">
        <f>IF(Content!$E$1=1,G2,G3)</f>
        <v>Частка реінвестованих прибутків у надходженнях ПІІ у 2019 році, %</v>
      </c>
    </row>
    <row r="2" spans="1:13" hidden="1">
      <c r="D2" s="737" t="s">
        <v>970</v>
      </c>
      <c r="E2" s="233"/>
      <c r="F2" s="233"/>
      <c r="G2" s="737" t="s">
        <v>968</v>
      </c>
    </row>
    <row r="3" spans="1:13" hidden="1">
      <c r="D3" s="233" t="s">
        <v>969</v>
      </c>
      <c r="E3" s="233"/>
      <c r="F3" s="233"/>
      <c r="G3" s="233" t="s">
        <v>971</v>
      </c>
    </row>
    <row r="4" spans="1:13">
      <c r="A4" s="440" t="str">
        <f>IF(Content!$E$1=1,B4,C4)</f>
        <v>Туреччина</v>
      </c>
      <c r="B4" s="441" t="s">
        <v>102</v>
      </c>
      <c r="C4" s="441" t="s">
        <v>103</v>
      </c>
      <c r="D4" s="362">
        <v>3.84</v>
      </c>
      <c r="E4" s="362"/>
      <c r="F4" s="362"/>
      <c r="K4" s="362"/>
      <c r="L4" s="362"/>
      <c r="M4" s="362"/>
    </row>
    <row r="5" spans="1:13">
      <c r="A5" s="440" t="str">
        <f>IF(Content!$E$1=1,B5,C5)</f>
        <v>Франція</v>
      </c>
      <c r="B5" s="441" t="s">
        <v>585</v>
      </c>
      <c r="C5" s="441" t="s">
        <v>587</v>
      </c>
      <c r="D5" s="362">
        <v>9.66</v>
      </c>
      <c r="E5" s="362"/>
      <c r="F5" s="362"/>
      <c r="K5" s="362"/>
      <c r="L5" s="362"/>
      <c r="M5" s="362"/>
    </row>
    <row r="6" spans="1:13">
      <c r="A6" s="440" t="str">
        <f>IF(Content!$E$1=1,B6,C6)</f>
        <v>Молдова</v>
      </c>
      <c r="B6" s="441" t="s">
        <v>930</v>
      </c>
      <c r="C6" s="441" t="s">
        <v>931</v>
      </c>
      <c r="D6" s="362">
        <v>12.82</v>
      </c>
      <c r="E6" s="362"/>
      <c r="F6" s="362"/>
      <c r="K6" s="362"/>
      <c r="L6" s="362"/>
      <c r="M6" s="362"/>
    </row>
    <row r="7" spans="1:13" ht="25.5">
      <c r="A7" s="739" t="str">
        <f>IF(Content!$E$1=1,B7,C7)</f>
        <v>Україна (до перерахунку)</v>
      </c>
      <c r="B7" s="441" t="s">
        <v>932</v>
      </c>
      <c r="C7" s="441" t="s">
        <v>933</v>
      </c>
      <c r="D7" s="362">
        <v>15.12</v>
      </c>
      <c r="E7" s="362"/>
      <c r="F7" s="362"/>
      <c r="K7" s="362"/>
      <c r="L7" s="362"/>
      <c r="M7" s="362"/>
    </row>
    <row r="8" spans="1:13">
      <c r="A8" s="440" t="str">
        <f>IF(Content!$E$1=1,B8,C8)</f>
        <v>Словенія</v>
      </c>
      <c r="B8" s="441" t="s">
        <v>934</v>
      </c>
      <c r="C8" s="441" t="s">
        <v>935</v>
      </c>
      <c r="D8" s="362">
        <v>26.55</v>
      </c>
      <c r="E8" s="362"/>
      <c r="F8" s="362"/>
      <c r="K8" s="362"/>
      <c r="L8" s="362"/>
      <c r="M8" s="362"/>
    </row>
    <row r="9" spans="1:13">
      <c r="A9" s="440" t="str">
        <f>IF(Content!$E$1=1,B9,C9)</f>
        <v>Естонія</v>
      </c>
      <c r="B9" s="441" t="s">
        <v>677</v>
      </c>
      <c r="C9" s="441" t="s">
        <v>678</v>
      </c>
      <c r="D9" s="362">
        <v>29.56</v>
      </c>
      <c r="E9" s="362"/>
      <c r="F9" s="362"/>
      <c r="K9" s="362"/>
      <c r="L9" s="362"/>
      <c r="M9" s="362"/>
    </row>
    <row r="10" spans="1:13">
      <c r="A10" s="440" t="str">
        <f>IF(Content!$E$1=1,B10,C10)</f>
        <v>Німеччина</v>
      </c>
      <c r="B10" s="441" t="s">
        <v>581</v>
      </c>
      <c r="C10" s="441" t="s">
        <v>492</v>
      </c>
      <c r="D10" s="362">
        <v>38.07</v>
      </c>
      <c r="E10" s="362"/>
      <c r="F10" s="362"/>
      <c r="K10" s="362"/>
      <c r="L10" s="362"/>
      <c r="M10" s="362"/>
    </row>
    <row r="11" spans="1:13">
      <c r="A11" s="440" t="str">
        <f>IF(Content!$E$1=1,B11,C11)</f>
        <v>Румунія</v>
      </c>
      <c r="B11" s="441" t="s">
        <v>545</v>
      </c>
      <c r="C11" s="441" t="s">
        <v>493</v>
      </c>
      <c r="D11" s="362">
        <v>38.19</v>
      </c>
      <c r="E11" s="362"/>
      <c r="F11" s="362"/>
      <c r="K11" s="362"/>
      <c r="L11" s="362"/>
      <c r="M11" s="362"/>
    </row>
    <row r="12" spans="1:13">
      <c r="A12" s="440" t="str">
        <f>IF(Content!$E$1=1,B12,C12)</f>
        <v>Єгипет</v>
      </c>
      <c r="B12" s="441" t="s">
        <v>936</v>
      </c>
      <c r="C12" s="441" t="s">
        <v>937</v>
      </c>
      <c r="D12" s="362">
        <v>40.79</v>
      </c>
      <c r="E12" s="362"/>
      <c r="F12" s="362"/>
      <c r="K12" s="362"/>
      <c r="L12" s="362"/>
      <c r="M12" s="362"/>
    </row>
    <row r="13" spans="1:13">
      <c r="A13" s="440" t="str">
        <f>IF(Content!$E$1=1,B13,C13)</f>
        <v>Грузія</v>
      </c>
      <c r="B13" s="441" t="s">
        <v>722</v>
      </c>
      <c r="C13" s="441" t="s">
        <v>723</v>
      </c>
      <c r="D13" s="362">
        <v>48.31</v>
      </c>
      <c r="E13" s="362"/>
      <c r="F13" s="362"/>
      <c r="K13" s="362"/>
      <c r="L13" s="362"/>
      <c r="M13" s="362"/>
    </row>
    <row r="14" spans="1:13">
      <c r="A14" s="440" t="str">
        <f>IF(Content!$E$1=1,B14,C14)</f>
        <v>Білорусь</v>
      </c>
      <c r="B14" s="441" t="s">
        <v>129</v>
      </c>
      <c r="C14" s="441" t="s">
        <v>132</v>
      </c>
      <c r="D14" s="362">
        <v>51.35</v>
      </c>
      <c r="E14" s="362"/>
      <c r="F14" s="362"/>
      <c r="K14" s="362"/>
      <c r="L14" s="362"/>
      <c r="M14" s="362"/>
    </row>
    <row r="15" spans="1:13" ht="25.5">
      <c r="A15" s="739" t="str">
        <f>IF(Content!$E$1=1,B15,C15)</f>
        <v>Україна (після перерахунку)</v>
      </c>
      <c r="B15" s="441" t="s">
        <v>938</v>
      </c>
      <c r="C15" s="441" t="s">
        <v>939</v>
      </c>
      <c r="D15" s="362">
        <v>55.7</v>
      </c>
      <c r="E15" s="362"/>
      <c r="F15" s="362"/>
      <c r="K15" s="362"/>
      <c r="L15" s="362"/>
      <c r="M15" s="362"/>
    </row>
    <row r="16" spans="1:13">
      <c r="A16" s="440" t="str">
        <f>IF(Content!$E$1=1,B16,C16)</f>
        <v>Латвія</v>
      </c>
      <c r="B16" s="441" t="s">
        <v>940</v>
      </c>
      <c r="C16" s="441" t="s">
        <v>941</v>
      </c>
      <c r="D16" s="362">
        <v>55.75</v>
      </c>
      <c r="E16" s="362"/>
      <c r="F16" s="362"/>
      <c r="K16" s="362"/>
      <c r="L16" s="362"/>
      <c r="M16" s="362"/>
    </row>
    <row r="17" spans="1:13">
      <c r="A17" s="440" t="str">
        <f>IF(Content!$E$1=1,B17,C17)</f>
        <v>Болгарія</v>
      </c>
      <c r="B17" s="441" t="s">
        <v>691</v>
      </c>
      <c r="C17" s="441" t="s">
        <v>692</v>
      </c>
      <c r="D17" s="362">
        <v>60.38</v>
      </c>
      <c r="E17" s="362"/>
      <c r="F17" s="362"/>
      <c r="K17" s="362"/>
      <c r="L17" s="362"/>
      <c r="M17" s="362"/>
    </row>
    <row r="18" spans="1:13">
      <c r="A18" s="440" t="str">
        <f>IF(Content!$E$1=1,B18,C18)</f>
        <v>Росія</v>
      </c>
      <c r="B18" s="441" t="s">
        <v>82</v>
      </c>
      <c r="C18" s="441" t="s">
        <v>77</v>
      </c>
      <c r="D18" s="362">
        <v>61.65</v>
      </c>
      <c r="E18" s="362"/>
      <c r="F18" s="362"/>
      <c r="K18" s="362"/>
      <c r="L18" s="362"/>
      <c r="M18" s="362"/>
    </row>
    <row r="19" spans="1:13">
      <c r="A19" s="440" t="str">
        <f>IF(Content!$E$1=1,B19,C19)</f>
        <v>Чехія</v>
      </c>
      <c r="B19" s="441" t="s">
        <v>582</v>
      </c>
      <c r="C19" s="441" t="s">
        <v>942</v>
      </c>
      <c r="D19" s="362">
        <v>83.6</v>
      </c>
      <c r="E19" s="362"/>
      <c r="F19" s="362"/>
      <c r="G19" s="440" t="str">
        <f>IF(Content!$E$1=1,G20,G21)</f>
        <v>Джерело: МВФ, UNCTAD, НБУ.</v>
      </c>
      <c r="K19" s="362"/>
      <c r="L19" s="362"/>
      <c r="M19" s="362"/>
    </row>
    <row r="20" spans="1:13">
      <c r="A20" s="440" t="str">
        <f>IF(Content!$E$1=1,B20,C20)</f>
        <v>Словаччина</v>
      </c>
      <c r="B20" s="441" t="s">
        <v>943</v>
      </c>
      <c r="C20" s="441" t="s">
        <v>944</v>
      </c>
      <c r="D20" s="362">
        <v>89.9</v>
      </c>
      <c r="E20" s="362"/>
      <c r="F20" s="362"/>
      <c r="G20" s="233" t="s">
        <v>945</v>
      </c>
      <c r="K20" s="362"/>
      <c r="L20" s="362"/>
      <c r="M20" s="362"/>
    </row>
    <row r="21" spans="1:13" ht="15">
      <c r="A21" s="440" t="str">
        <f>IF(Content!$E$1=1,B21,C21)</f>
        <v>Хорватія</v>
      </c>
      <c r="B21" s="441" t="s">
        <v>946</v>
      </c>
      <c r="C21" s="441" t="s">
        <v>947</v>
      </c>
      <c r="D21" s="362">
        <v>91.63</v>
      </c>
      <c r="E21" s="362"/>
      <c r="F21" s="362"/>
      <c r="G21" s="366" t="s">
        <v>948</v>
      </c>
      <c r="K21" s="362"/>
      <c r="L21" s="362"/>
      <c r="M21" s="362"/>
    </row>
    <row r="22" spans="1:13">
      <c r="A22" s="440" t="str">
        <f>IF(Content!$E$1=1,B22,C22)</f>
        <v>Польща</v>
      </c>
      <c r="B22" s="441" t="s">
        <v>81</v>
      </c>
      <c r="C22" s="441" t="s">
        <v>80</v>
      </c>
      <c r="D22" s="362">
        <v>92.59</v>
      </c>
      <c r="E22" s="362"/>
      <c r="F22" s="362"/>
      <c r="K22" s="362"/>
      <c r="L22" s="362"/>
      <c r="M22" s="362"/>
    </row>
    <row r="23" spans="1:13">
      <c r="D23" s="362"/>
      <c r="E23" s="362"/>
      <c r="F23" s="362"/>
      <c r="G23" s="738" t="str">
        <f>IF(Content!$E$1=1,G24,G25)</f>
        <v>світ у середньому</v>
      </c>
      <c r="K23" s="362"/>
      <c r="L23" s="362"/>
      <c r="M23" s="362"/>
    </row>
    <row r="24" spans="1:13">
      <c r="D24" s="362"/>
      <c r="E24" s="362"/>
      <c r="F24" s="362"/>
      <c r="G24" s="233" t="s">
        <v>949</v>
      </c>
      <c r="K24" s="362"/>
      <c r="L24" s="362"/>
      <c r="M24" s="362"/>
    </row>
    <row r="25" spans="1:13">
      <c r="D25" s="362"/>
      <c r="E25" s="362"/>
      <c r="F25" s="362"/>
      <c r="G25" s="233" t="s">
        <v>950</v>
      </c>
      <c r="K25" s="362"/>
      <c r="L25" s="362"/>
      <c r="M25" s="362"/>
    </row>
    <row r="26" spans="1:13">
      <c r="D26" s="362"/>
      <c r="E26" s="362"/>
      <c r="F26" s="362"/>
      <c r="K26" s="362"/>
      <c r="L26" s="362"/>
      <c r="M26" s="362"/>
    </row>
    <row r="27" spans="1:13">
      <c r="D27" s="362"/>
      <c r="E27" s="362"/>
      <c r="F27" s="362"/>
      <c r="K27" s="362"/>
      <c r="L27" s="362"/>
      <c r="M27" s="362"/>
    </row>
    <row r="28" spans="1:13">
      <c r="D28" s="362"/>
      <c r="E28" s="362"/>
      <c r="F28" s="362"/>
      <c r="K28" s="362"/>
      <c r="L28" s="362"/>
      <c r="M28" s="362"/>
    </row>
    <row r="29" spans="1:13">
      <c r="D29" s="362"/>
      <c r="E29" s="362"/>
      <c r="F29" s="362"/>
      <c r="K29" s="362"/>
      <c r="L29" s="362"/>
      <c r="M29" s="362"/>
    </row>
    <row r="30" spans="1:13">
      <c r="D30" s="362"/>
      <c r="E30" s="362"/>
      <c r="F30" s="362"/>
      <c r="K30" s="362"/>
      <c r="L30" s="362"/>
      <c r="M30" s="362"/>
    </row>
    <row r="31" spans="1:13">
      <c r="D31" s="362"/>
      <c r="E31" s="362"/>
      <c r="F31" s="362"/>
      <c r="K31" s="362"/>
      <c r="L31" s="362"/>
      <c r="M31" s="362"/>
    </row>
    <row r="32" spans="1:13">
      <c r="D32" s="362"/>
      <c r="E32" s="362"/>
      <c r="F32" s="362"/>
      <c r="K32" s="362"/>
      <c r="L32" s="362"/>
      <c r="M32" s="362"/>
    </row>
    <row r="33" spans="4:13">
      <c r="D33" s="362"/>
      <c r="E33" s="362"/>
      <c r="F33" s="362"/>
      <c r="K33" s="362"/>
      <c r="L33" s="362"/>
      <c r="M33" s="362"/>
    </row>
    <row r="34" spans="4:13">
      <c r="D34" s="362"/>
      <c r="E34" s="362"/>
      <c r="F34" s="362"/>
      <c r="K34" s="362"/>
      <c r="L34" s="362"/>
      <c r="M34" s="362"/>
    </row>
    <row r="35" spans="4:13">
      <c r="D35" s="362"/>
      <c r="E35" s="362"/>
      <c r="F35" s="362"/>
      <c r="K35" s="362"/>
      <c r="L35" s="362"/>
      <c r="M35" s="362"/>
    </row>
    <row r="36" spans="4:13">
      <c r="D36" s="362"/>
      <c r="E36" s="362"/>
      <c r="F36" s="362"/>
      <c r="K36" s="362"/>
      <c r="L36" s="362"/>
      <c r="M36" s="362"/>
    </row>
    <row r="37" spans="4:13">
      <c r="D37" s="362"/>
      <c r="E37" s="362"/>
      <c r="F37" s="362"/>
      <c r="K37" s="362"/>
      <c r="L37" s="362"/>
      <c r="M37" s="362"/>
    </row>
    <row r="38" spans="4:13">
      <c r="D38" s="362"/>
      <c r="E38" s="362"/>
      <c r="F38" s="362"/>
      <c r="K38" s="362"/>
      <c r="L38" s="362"/>
      <c r="M38" s="362"/>
    </row>
    <row r="39" spans="4:13">
      <c r="D39" s="362"/>
      <c r="E39" s="362"/>
      <c r="F39" s="362"/>
      <c r="K39" s="362"/>
      <c r="L39" s="362"/>
      <c r="M39" s="362"/>
    </row>
    <row r="40" spans="4:13">
      <c r="D40" s="362"/>
      <c r="E40" s="362"/>
      <c r="F40" s="362"/>
      <c r="K40" s="362"/>
      <c r="L40" s="362"/>
      <c r="M40" s="362"/>
    </row>
    <row r="41" spans="4:13">
      <c r="D41" s="362"/>
      <c r="E41" s="362"/>
      <c r="F41" s="362"/>
      <c r="K41" s="362"/>
      <c r="L41" s="362"/>
      <c r="M41" s="362"/>
    </row>
    <row r="42" spans="4:13">
      <c r="D42" s="362"/>
      <c r="E42" s="362"/>
      <c r="F42" s="362"/>
      <c r="K42" s="362"/>
      <c r="L42" s="362"/>
      <c r="M42" s="362"/>
    </row>
    <row r="43" spans="4:13">
      <c r="D43" s="362"/>
      <c r="E43" s="362"/>
      <c r="F43" s="362"/>
      <c r="K43" s="362"/>
      <c r="L43" s="362"/>
      <c r="M43" s="362"/>
    </row>
    <row r="44" spans="4:13">
      <c r="D44" s="362"/>
      <c r="E44" s="362"/>
      <c r="F44" s="362"/>
      <c r="K44" s="362"/>
      <c r="L44" s="362"/>
      <c r="M44" s="362"/>
    </row>
    <row r="45" spans="4:13">
      <c r="D45" s="362"/>
      <c r="E45" s="362"/>
      <c r="F45" s="362"/>
      <c r="K45" s="362"/>
      <c r="L45" s="362"/>
      <c r="M45" s="362"/>
    </row>
    <row r="46" spans="4:13">
      <c r="D46" s="362"/>
      <c r="E46" s="362"/>
      <c r="F46" s="362"/>
      <c r="K46" s="362"/>
      <c r="L46" s="362"/>
      <c r="M46" s="362"/>
    </row>
    <row r="47" spans="4:13">
      <c r="D47" s="362"/>
      <c r="E47" s="362"/>
      <c r="F47" s="362"/>
      <c r="K47" s="362"/>
      <c r="L47" s="362"/>
      <c r="M47" s="362"/>
    </row>
    <row r="48" spans="4:13">
      <c r="D48" s="362"/>
      <c r="E48" s="362"/>
      <c r="F48" s="362"/>
      <c r="K48" s="362"/>
      <c r="L48" s="362"/>
      <c r="M48" s="362"/>
    </row>
    <row r="49" spans="4:13">
      <c r="D49" s="362"/>
      <c r="E49" s="362"/>
      <c r="F49" s="362"/>
      <c r="K49" s="362"/>
      <c r="L49" s="362"/>
      <c r="M49" s="362"/>
    </row>
    <row r="50" spans="4:13">
      <c r="D50" s="362"/>
      <c r="E50" s="362"/>
      <c r="F50" s="362"/>
      <c r="K50" s="362"/>
      <c r="L50" s="362"/>
      <c r="M50" s="362"/>
    </row>
    <row r="51" spans="4:13">
      <c r="D51" s="362"/>
      <c r="E51" s="362"/>
      <c r="F51" s="362"/>
      <c r="K51" s="362"/>
      <c r="L51" s="362"/>
      <c r="M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3"/>
  </sheetPr>
  <dimension ref="A1:I700"/>
  <sheetViews>
    <sheetView showGridLines="0" workbookViewId="0">
      <selection activeCell="L7" sqref="L7"/>
    </sheetView>
  </sheetViews>
  <sheetFormatPr defaultColWidth="8.7109375" defaultRowHeight="12.75"/>
  <cols>
    <col min="1" max="1" width="12.42578125" customWidth="1"/>
  </cols>
  <sheetData>
    <row r="1" spans="1:7">
      <c r="A1" s="13" t="s">
        <v>67</v>
      </c>
      <c r="B1" s="83" t="str">
        <f>IF(Content!$E$1=1,B2,B3)</f>
        <v>Квадратна заготовка (поточний прогноз)</v>
      </c>
      <c r="C1" s="83" t="str">
        <f>IF(Content!$E$1=1,C2,C3)</f>
        <v>Квадратна заготовка (попередній прогноз)</v>
      </c>
      <c r="D1" s="83" t="str">
        <f>IF(Content!$E$1=1,D2,D3)</f>
        <v>Залізна руда (поточний прогноз, п. ш.)</v>
      </c>
      <c r="E1" s="83" t="str">
        <f>IF(Content!$E$1=1,E2,E3)</f>
        <v>Залізна руда (попередній прогноз, п. ш.)</v>
      </c>
      <c r="G1" s="83" t="str">
        <f>IF(Content!$E$1=1,G2,G3)</f>
        <v>Світові ціни на чорні метали та залізну руду*, дол./т, середні за квартал</v>
      </c>
    </row>
    <row r="2" spans="1:7" hidden="1">
      <c r="A2" s="13"/>
      <c r="B2" s="1" t="s">
        <v>442</v>
      </c>
      <c r="C2" s="1" t="s">
        <v>443</v>
      </c>
      <c r="D2" t="s">
        <v>444</v>
      </c>
      <c r="E2" t="s">
        <v>445</v>
      </c>
      <c r="G2" s="1" t="s">
        <v>446</v>
      </c>
    </row>
    <row r="3" spans="1:7" hidden="1">
      <c r="B3" s="1" t="s">
        <v>447</v>
      </c>
      <c r="C3" s="1" t="s">
        <v>448</v>
      </c>
      <c r="D3" t="s">
        <v>449</v>
      </c>
      <c r="E3" t="s">
        <v>450</v>
      </c>
      <c r="G3" s="1" t="s">
        <v>519</v>
      </c>
    </row>
    <row r="4" spans="1:7">
      <c r="A4" s="65" t="s">
        <v>25</v>
      </c>
      <c r="B4" s="290"/>
      <c r="C4" s="290"/>
      <c r="D4" s="12"/>
      <c r="E4" s="12"/>
    </row>
    <row r="5" spans="1:7">
      <c r="A5" s="65" t="s">
        <v>26</v>
      </c>
      <c r="B5" s="290"/>
      <c r="C5" s="290"/>
      <c r="D5" s="12"/>
      <c r="E5" s="12"/>
    </row>
    <row r="6" spans="1:7">
      <c r="A6" s="65" t="s">
        <v>27</v>
      </c>
      <c r="B6" s="290"/>
      <c r="C6" s="290"/>
      <c r="D6" s="12"/>
      <c r="E6" s="12"/>
    </row>
    <row r="7" spans="1:7">
      <c r="A7" s="65" t="s">
        <v>112</v>
      </c>
      <c r="B7" s="290"/>
      <c r="C7" s="290"/>
      <c r="D7" s="12"/>
      <c r="E7" s="12"/>
    </row>
    <row r="8" spans="1:7">
      <c r="A8" s="65" t="s">
        <v>138</v>
      </c>
      <c r="B8" s="290"/>
      <c r="C8" s="290"/>
      <c r="D8" s="191"/>
      <c r="E8" s="191"/>
    </row>
    <row r="9" spans="1:7">
      <c r="A9" s="65" t="s">
        <v>139</v>
      </c>
      <c r="B9" s="290"/>
      <c r="C9" s="290"/>
      <c r="D9" s="191"/>
      <c r="E9" s="191"/>
    </row>
    <row r="10" spans="1:7">
      <c r="A10" s="65" t="s">
        <v>140</v>
      </c>
      <c r="B10" s="290"/>
      <c r="C10" s="290"/>
      <c r="D10" s="191"/>
      <c r="E10" s="191"/>
    </row>
    <row r="11" spans="1:7">
      <c r="A11" s="65" t="s">
        <v>116</v>
      </c>
      <c r="B11" s="290"/>
      <c r="C11" s="290"/>
      <c r="D11" s="191"/>
      <c r="E11" s="191"/>
    </row>
    <row r="12" spans="1:7">
      <c r="A12" s="65" t="s">
        <v>141</v>
      </c>
      <c r="B12" s="290"/>
      <c r="C12" s="290"/>
      <c r="D12" s="191"/>
      <c r="E12" s="191"/>
    </row>
    <row r="13" spans="1:7">
      <c r="A13" s="65" t="s">
        <v>142</v>
      </c>
      <c r="B13" s="290"/>
      <c r="C13" s="290"/>
      <c r="D13" s="191"/>
      <c r="E13" s="191"/>
    </row>
    <row r="14" spans="1:7">
      <c r="A14" s="65" t="s">
        <v>143</v>
      </c>
      <c r="B14" s="290">
        <v>352</v>
      </c>
      <c r="C14" s="290">
        <v>352</v>
      </c>
      <c r="D14" s="191">
        <v>85</v>
      </c>
      <c r="E14" s="191">
        <v>72</v>
      </c>
    </row>
    <row r="15" spans="1:7">
      <c r="A15" s="65" t="s">
        <v>120</v>
      </c>
      <c r="B15" s="290">
        <v>360</v>
      </c>
      <c r="C15" s="290">
        <v>360</v>
      </c>
      <c r="D15" s="191">
        <v>74</v>
      </c>
      <c r="E15" s="191">
        <v>68</v>
      </c>
    </row>
    <row r="16" spans="1:7">
      <c r="A16" s="311" t="s">
        <v>231</v>
      </c>
      <c r="B16" s="290">
        <v>380</v>
      </c>
      <c r="C16" s="290">
        <v>380</v>
      </c>
      <c r="D16" s="191">
        <v>68</v>
      </c>
      <c r="E16" s="191">
        <v>68</v>
      </c>
    </row>
    <row r="17" spans="1:9">
      <c r="A17" s="311" t="s">
        <v>232</v>
      </c>
      <c r="B17" s="290">
        <v>402</v>
      </c>
      <c r="C17" s="290">
        <v>402</v>
      </c>
      <c r="D17" s="191">
        <v>68</v>
      </c>
      <c r="E17" s="191">
        <v>68</v>
      </c>
    </row>
    <row r="18" spans="1:9">
      <c r="A18" s="311" t="s">
        <v>233</v>
      </c>
      <c r="B18" s="290">
        <v>404</v>
      </c>
      <c r="C18" s="290">
        <v>404</v>
      </c>
      <c r="D18" s="191">
        <v>67</v>
      </c>
      <c r="E18" s="191">
        <v>67</v>
      </c>
      <c r="G18" s="83" t="str">
        <f>IF(Content!$E$1=1,G20,G22)</f>
        <v>*Steel Billet Exp FOB Ukraine та China import Iron Ore Fines 62% FE spot (CFR Tianjin port).</v>
      </c>
    </row>
    <row r="19" spans="1:9">
      <c r="A19" s="311" t="s">
        <v>234</v>
      </c>
      <c r="B19" s="290">
        <v>408</v>
      </c>
      <c r="C19" s="290">
        <v>408</v>
      </c>
      <c r="D19" s="191">
        <v>67</v>
      </c>
      <c r="E19" s="191">
        <v>67</v>
      </c>
      <c r="G19" s="83" t="str">
        <f>IF(Content!$E$1=1,G21,G23)</f>
        <v>Джерело: Refinitiv Datastream, прогноз НБУ.</v>
      </c>
    </row>
    <row r="20" spans="1:9">
      <c r="A20" s="311" t="s">
        <v>534</v>
      </c>
      <c r="B20" s="290">
        <v>410.2</v>
      </c>
      <c r="C20" s="290">
        <v>410.2</v>
      </c>
      <c r="D20" s="191">
        <v>68</v>
      </c>
      <c r="E20" s="191">
        <v>68</v>
      </c>
      <c r="G20" s="2" t="s">
        <v>451</v>
      </c>
    </row>
    <row r="21" spans="1:9">
      <c r="A21" s="311" t="s">
        <v>535</v>
      </c>
      <c r="B21" s="290">
        <v>409.8</v>
      </c>
      <c r="C21" s="290">
        <v>409.8</v>
      </c>
      <c r="D21" s="191">
        <v>68</v>
      </c>
      <c r="E21" s="191">
        <v>68</v>
      </c>
      <c r="G21" s="2" t="s">
        <v>496</v>
      </c>
    </row>
    <row r="22" spans="1:9">
      <c r="A22" s="311" t="s">
        <v>536</v>
      </c>
      <c r="B22" s="290">
        <v>412.2</v>
      </c>
      <c r="C22" s="290">
        <v>412.2</v>
      </c>
      <c r="D22" s="191">
        <v>67</v>
      </c>
      <c r="E22" s="191">
        <v>67</v>
      </c>
      <c r="G22" s="2" t="s">
        <v>452</v>
      </c>
    </row>
    <row r="23" spans="1:9">
      <c r="A23" s="311" t="s">
        <v>537</v>
      </c>
      <c r="B23" s="290">
        <v>415.6</v>
      </c>
      <c r="C23" s="290">
        <v>415.6</v>
      </c>
      <c r="D23" s="191">
        <v>67</v>
      </c>
      <c r="E23" s="191">
        <v>67</v>
      </c>
      <c r="G23" s="2" t="s">
        <v>495</v>
      </c>
    </row>
    <row r="24" spans="1:9">
      <c r="A24" s="61"/>
      <c r="C24" s="295"/>
    </row>
    <row r="25" spans="1:9">
      <c r="A25" s="61"/>
    </row>
    <row r="26" spans="1:9">
      <c r="A26" s="61"/>
    </row>
    <row r="27" spans="1:9">
      <c r="A27" s="61"/>
    </row>
    <row r="28" spans="1:9">
      <c r="A28" s="61"/>
      <c r="H28" s="12"/>
      <c r="I28" s="12"/>
    </row>
    <row r="29" spans="1:9">
      <c r="A29" s="61"/>
      <c r="H29" s="12"/>
      <c r="I29" s="12"/>
    </row>
    <row r="30" spans="1:9">
      <c r="A30" s="61"/>
      <c r="H30" s="12"/>
      <c r="I30" s="12"/>
    </row>
    <row r="31" spans="1:9">
      <c r="A31" s="61"/>
      <c r="H31" s="12"/>
      <c r="I31" s="12"/>
    </row>
    <row r="32" spans="1:9">
      <c r="A32" s="61"/>
      <c r="H32" s="12"/>
      <c r="I32" s="12"/>
    </row>
    <row r="33" spans="1:9">
      <c r="A33" s="61"/>
      <c r="H33" s="12"/>
      <c r="I33" s="12"/>
    </row>
    <row r="34" spans="1:9">
      <c r="A34" s="61"/>
      <c r="H34" s="12"/>
      <c r="I34" s="12"/>
    </row>
    <row r="35" spans="1:9">
      <c r="A35" s="61"/>
      <c r="H35" s="12"/>
      <c r="I35" s="12"/>
    </row>
    <row r="36" spans="1:9">
      <c r="A36" s="61"/>
      <c r="H36" s="12"/>
      <c r="I36" s="12"/>
    </row>
    <row r="37" spans="1:9">
      <c r="A37" s="61"/>
      <c r="H37" s="12"/>
      <c r="I37" s="12"/>
    </row>
    <row r="38" spans="1:9">
      <c r="A38" s="61"/>
      <c r="H38" s="12"/>
      <c r="I38" s="12"/>
    </row>
    <row r="39" spans="1:9">
      <c r="A39" s="61"/>
      <c r="H39" s="12"/>
      <c r="I39" s="12"/>
    </row>
    <row r="40" spans="1:9">
      <c r="A40" s="61"/>
      <c r="H40" s="12"/>
      <c r="I40" s="12"/>
    </row>
    <row r="41" spans="1:9">
      <c r="A41" s="61"/>
      <c r="H41" s="12"/>
      <c r="I41" s="12"/>
    </row>
    <row r="42" spans="1:9">
      <c r="A42" s="61"/>
      <c r="H42" s="12"/>
      <c r="I42" s="12"/>
    </row>
    <row r="43" spans="1:9">
      <c r="A43" s="61"/>
      <c r="H43" s="12"/>
      <c r="I43" s="12"/>
    </row>
    <row r="44" spans="1:9">
      <c r="A44" s="61"/>
      <c r="H44" s="12"/>
      <c r="I44" s="12"/>
    </row>
    <row r="45" spans="1:9">
      <c r="A45" s="61"/>
      <c r="H45" s="12"/>
      <c r="I45" s="12"/>
    </row>
    <row r="46" spans="1:9">
      <c r="A46" s="61"/>
      <c r="H46" s="12"/>
      <c r="I46" s="12"/>
    </row>
    <row r="47" spans="1:9">
      <c r="A47" s="61"/>
      <c r="H47" s="12"/>
      <c r="I47" s="12"/>
    </row>
    <row r="48" spans="1:9">
      <c r="A48" s="61"/>
      <c r="H48" s="12"/>
      <c r="I48" s="12"/>
    </row>
    <row r="49" spans="1:9">
      <c r="A49" s="61"/>
      <c r="H49" s="12"/>
      <c r="I49" s="12"/>
    </row>
    <row r="50" spans="1:9">
      <c r="A50" s="61"/>
      <c r="H50" s="12"/>
      <c r="I50" s="12"/>
    </row>
    <row r="51" spans="1:9">
      <c r="A51" s="61"/>
      <c r="H51" s="12"/>
      <c r="I51" s="12"/>
    </row>
    <row r="52" spans="1:9">
      <c r="A52" s="61"/>
      <c r="H52" s="12"/>
      <c r="I52" s="12"/>
    </row>
    <row r="53" spans="1:9">
      <c r="A53" s="61"/>
      <c r="H53" s="12"/>
      <c r="I53" s="12"/>
    </row>
    <row r="54" spans="1:9">
      <c r="A54" s="61"/>
      <c r="H54" s="12"/>
      <c r="I54" s="12"/>
    </row>
    <row r="55" spans="1:9">
      <c r="A55" s="61"/>
      <c r="H55" s="12"/>
      <c r="I55" s="12"/>
    </row>
    <row r="56" spans="1:9">
      <c r="A56" s="61"/>
      <c r="H56" s="12"/>
      <c r="I56" s="12"/>
    </row>
    <row r="57" spans="1:9">
      <c r="A57" s="61"/>
      <c r="H57" s="12"/>
      <c r="I57" s="12"/>
    </row>
    <row r="58" spans="1:9">
      <c r="A58" s="61"/>
      <c r="H58" s="12"/>
      <c r="I58" s="12"/>
    </row>
    <row r="59" spans="1:9">
      <c r="A59" s="61"/>
      <c r="H59" s="12"/>
      <c r="I59" s="12"/>
    </row>
    <row r="60" spans="1:9">
      <c r="A60" s="61"/>
      <c r="H60" s="12"/>
      <c r="I60" s="12"/>
    </row>
    <row r="61" spans="1:9">
      <c r="A61" s="61"/>
      <c r="H61" s="12"/>
      <c r="I61" s="12"/>
    </row>
    <row r="62" spans="1:9">
      <c r="A62" s="61"/>
      <c r="H62" s="12"/>
      <c r="I62" s="12"/>
    </row>
    <row r="63" spans="1:9">
      <c r="A63" s="61"/>
      <c r="H63" s="12"/>
      <c r="I63" s="12"/>
    </row>
    <row r="64" spans="1:9">
      <c r="A64" s="61"/>
      <c r="H64" s="12"/>
      <c r="I64" s="12"/>
    </row>
    <row r="65" spans="1:9">
      <c r="A65" s="61"/>
      <c r="H65" s="12"/>
      <c r="I65" s="12"/>
    </row>
    <row r="66" spans="1:9">
      <c r="A66" s="61"/>
      <c r="H66" s="12"/>
      <c r="I66" s="12"/>
    </row>
    <row r="67" spans="1:9">
      <c r="A67" s="61"/>
      <c r="H67" s="12"/>
      <c r="I67" s="12"/>
    </row>
    <row r="68" spans="1:9">
      <c r="A68" s="61"/>
      <c r="H68" s="12"/>
      <c r="I68" s="12"/>
    </row>
    <row r="69" spans="1:9">
      <c r="A69" s="61"/>
      <c r="H69" s="12"/>
      <c r="I69" s="12"/>
    </row>
    <row r="70" spans="1:9">
      <c r="A70" s="61"/>
      <c r="H70" s="12"/>
      <c r="I70" s="12"/>
    </row>
    <row r="71" spans="1:9">
      <c r="A71" s="61"/>
      <c r="H71" s="12"/>
      <c r="I71" s="12"/>
    </row>
    <row r="72" spans="1:9">
      <c r="A72" s="61"/>
      <c r="H72" s="12"/>
      <c r="I72" s="12"/>
    </row>
    <row r="73" spans="1:9">
      <c r="A73" s="61"/>
      <c r="H73" s="12"/>
      <c r="I73" s="12"/>
    </row>
    <row r="74" spans="1:9">
      <c r="A74" s="61"/>
      <c r="H74" s="12"/>
      <c r="I74" s="12"/>
    </row>
    <row r="75" spans="1:9">
      <c r="A75" s="61"/>
      <c r="H75" s="12"/>
      <c r="I75" s="12"/>
    </row>
    <row r="76" spans="1:9">
      <c r="A76" s="61"/>
      <c r="H76" s="12"/>
      <c r="I76" s="12"/>
    </row>
    <row r="77" spans="1:9">
      <c r="A77" s="61"/>
      <c r="H77" s="12"/>
      <c r="I77" s="12"/>
    </row>
    <row r="78" spans="1:9">
      <c r="A78" s="61"/>
      <c r="H78" s="12"/>
      <c r="I78" s="12"/>
    </row>
    <row r="79" spans="1:9">
      <c r="A79" s="61"/>
      <c r="H79" s="12"/>
      <c r="I79" s="12"/>
    </row>
    <row r="80" spans="1:9">
      <c r="A80" s="61"/>
      <c r="H80" s="12"/>
      <c r="I80" s="12"/>
    </row>
    <row r="81" spans="1:9">
      <c r="A81" s="61"/>
      <c r="H81" s="12"/>
      <c r="I81" s="12"/>
    </row>
    <row r="82" spans="1:9">
      <c r="A82" s="61"/>
      <c r="H82" s="12"/>
      <c r="I82" s="12"/>
    </row>
    <row r="83" spans="1:9">
      <c r="A83" s="61"/>
      <c r="H83" s="12"/>
      <c r="I83" s="12"/>
    </row>
    <row r="84" spans="1:9">
      <c r="A84" s="61"/>
      <c r="H84" s="12"/>
      <c r="I84" s="12"/>
    </row>
    <row r="85" spans="1:9">
      <c r="A85" s="61"/>
      <c r="H85" s="12"/>
      <c r="I85" s="12"/>
    </row>
    <row r="86" spans="1:9">
      <c r="A86" s="61"/>
      <c r="H86" s="12"/>
      <c r="I86" s="12"/>
    </row>
    <row r="87" spans="1:9">
      <c r="A87" s="61"/>
      <c r="H87" s="12"/>
      <c r="I87" s="12"/>
    </row>
    <row r="88" spans="1:9">
      <c r="A88" s="61"/>
      <c r="H88" s="12"/>
      <c r="I88" s="12"/>
    </row>
    <row r="89" spans="1:9">
      <c r="A89" s="61"/>
      <c r="H89" s="12"/>
      <c r="I89" s="12"/>
    </row>
    <row r="90" spans="1:9">
      <c r="A90" s="61"/>
      <c r="H90" s="12"/>
      <c r="I90" s="12"/>
    </row>
    <row r="91" spans="1:9">
      <c r="A91" s="61"/>
      <c r="H91" s="12"/>
      <c r="I91" s="12"/>
    </row>
    <row r="92" spans="1:9">
      <c r="A92" s="61"/>
      <c r="H92" s="12"/>
      <c r="I92" s="12"/>
    </row>
    <row r="93" spans="1:9">
      <c r="A93" s="61"/>
      <c r="H93" s="12"/>
      <c r="I93" s="12"/>
    </row>
    <row r="94" spans="1:9">
      <c r="A94" s="61"/>
      <c r="H94" s="12"/>
      <c r="I94" s="12"/>
    </row>
    <row r="95" spans="1:9">
      <c r="A95" s="61"/>
      <c r="H95" s="12"/>
      <c r="I95" s="12"/>
    </row>
    <row r="96" spans="1:9">
      <c r="A96" s="61"/>
      <c r="H96" s="12"/>
      <c r="I96" s="12"/>
    </row>
    <row r="97" spans="1:9">
      <c r="A97" s="61"/>
      <c r="H97" s="12"/>
      <c r="I97" s="12"/>
    </row>
    <row r="98" spans="1:9">
      <c r="A98" s="61"/>
      <c r="H98" s="12"/>
      <c r="I98" s="12"/>
    </row>
    <row r="99" spans="1:9">
      <c r="A99" s="61"/>
      <c r="H99" s="12"/>
      <c r="I99" s="12"/>
    </row>
    <row r="100" spans="1:9">
      <c r="A100" s="61"/>
      <c r="H100" s="12"/>
      <c r="I100" s="12"/>
    </row>
    <row r="101" spans="1:9">
      <c r="A101" s="61"/>
      <c r="H101" s="12"/>
      <c r="I101" s="12"/>
    </row>
    <row r="102" spans="1:9">
      <c r="A102" s="61"/>
      <c r="H102" s="12"/>
      <c r="I102" s="12"/>
    </row>
    <row r="103" spans="1:9">
      <c r="A103" s="61"/>
      <c r="H103" s="12"/>
      <c r="I103" s="12"/>
    </row>
    <row r="104" spans="1:9">
      <c r="A104" s="61"/>
      <c r="H104" s="12"/>
      <c r="I104" s="12"/>
    </row>
    <row r="105" spans="1:9">
      <c r="A105" s="61"/>
      <c r="H105" s="12"/>
      <c r="I105" s="12"/>
    </row>
    <row r="106" spans="1:9">
      <c r="A106" s="61"/>
      <c r="H106" s="12"/>
      <c r="I106" s="12"/>
    </row>
    <row r="107" spans="1:9">
      <c r="A107" s="61"/>
      <c r="H107" s="12"/>
      <c r="I107" s="12"/>
    </row>
    <row r="108" spans="1:9">
      <c r="A108" s="61"/>
      <c r="H108" s="12"/>
      <c r="I108" s="12"/>
    </row>
    <row r="109" spans="1:9">
      <c r="A109" s="61"/>
      <c r="H109" s="12"/>
      <c r="I109" s="12"/>
    </row>
    <row r="110" spans="1:9">
      <c r="A110" s="61"/>
      <c r="H110" s="12"/>
      <c r="I110" s="12"/>
    </row>
    <row r="111" spans="1:9">
      <c r="A111" s="61"/>
      <c r="H111" s="12"/>
      <c r="I111" s="12"/>
    </row>
    <row r="112" spans="1:9">
      <c r="A112" s="61"/>
      <c r="H112" s="12"/>
      <c r="I112" s="12"/>
    </row>
    <row r="113" spans="1:9">
      <c r="A113" s="61"/>
      <c r="H113" s="12"/>
      <c r="I113" s="12"/>
    </row>
    <row r="114" spans="1:9">
      <c r="A114" s="61"/>
      <c r="H114" s="12"/>
      <c r="I114" s="12"/>
    </row>
    <row r="115" spans="1:9">
      <c r="A115" s="61"/>
      <c r="H115" s="12"/>
      <c r="I115" s="12"/>
    </row>
    <row r="116" spans="1:9">
      <c r="A116" s="61"/>
      <c r="H116" s="12"/>
      <c r="I116" s="12"/>
    </row>
    <row r="117" spans="1:9">
      <c r="A117" s="61"/>
      <c r="H117" s="12"/>
      <c r="I117" s="12"/>
    </row>
    <row r="118" spans="1:9">
      <c r="A118" s="61"/>
      <c r="H118" s="12"/>
      <c r="I118" s="12"/>
    </row>
    <row r="119" spans="1:9">
      <c r="A119" s="61"/>
      <c r="H119" s="12"/>
      <c r="I119" s="12"/>
    </row>
    <row r="120" spans="1:9">
      <c r="A120" s="61"/>
      <c r="H120" s="12"/>
      <c r="I120" s="12"/>
    </row>
    <row r="121" spans="1:9">
      <c r="A121" s="61"/>
      <c r="H121" s="12"/>
      <c r="I121" s="12"/>
    </row>
    <row r="122" spans="1:9">
      <c r="A122" s="61"/>
      <c r="H122" s="12"/>
      <c r="I122" s="12"/>
    </row>
    <row r="123" spans="1:9">
      <c r="A123" s="61"/>
      <c r="H123" s="12"/>
      <c r="I123" s="12"/>
    </row>
    <row r="124" spans="1:9">
      <c r="A124" s="61"/>
      <c r="H124" s="12"/>
      <c r="I124" s="12"/>
    </row>
    <row r="125" spans="1:9">
      <c r="A125" s="61"/>
      <c r="H125" s="12"/>
      <c r="I125" s="12"/>
    </row>
    <row r="126" spans="1:9">
      <c r="A126" s="61"/>
      <c r="H126" s="12"/>
      <c r="I126" s="12"/>
    </row>
    <row r="127" spans="1:9">
      <c r="A127" s="61"/>
      <c r="H127" s="12"/>
      <c r="I127" s="12"/>
    </row>
    <row r="128" spans="1:9">
      <c r="A128" s="61"/>
      <c r="H128" s="12"/>
      <c r="I128" s="12"/>
    </row>
    <row r="129" spans="1:9">
      <c r="A129" s="61"/>
      <c r="H129" s="12"/>
      <c r="I129" s="12"/>
    </row>
    <row r="130" spans="1:9">
      <c r="A130" s="61"/>
      <c r="H130" s="12"/>
      <c r="I130" s="12"/>
    </row>
    <row r="131" spans="1:9">
      <c r="A131" s="61"/>
      <c r="H131" s="12"/>
      <c r="I131" s="12"/>
    </row>
    <row r="132" spans="1:9">
      <c r="A132" s="61"/>
      <c r="H132" s="12"/>
      <c r="I132" s="12"/>
    </row>
    <row r="133" spans="1:9">
      <c r="A133" s="61"/>
      <c r="H133" s="12"/>
      <c r="I133" s="12"/>
    </row>
    <row r="134" spans="1:9">
      <c r="A134" s="61"/>
      <c r="H134" s="12"/>
      <c r="I134" s="12"/>
    </row>
    <row r="135" spans="1:9">
      <c r="A135" s="61"/>
      <c r="H135" s="12"/>
      <c r="I135" s="12"/>
    </row>
    <row r="136" spans="1:9">
      <c r="A136" s="61"/>
      <c r="H136" s="12"/>
      <c r="I136" s="12"/>
    </row>
    <row r="137" spans="1:9">
      <c r="A137" s="61"/>
      <c r="H137" s="12"/>
      <c r="I137" s="12"/>
    </row>
    <row r="138" spans="1:9">
      <c r="A138" s="61"/>
      <c r="H138" s="12"/>
      <c r="I138" s="12"/>
    </row>
    <row r="139" spans="1:9">
      <c r="A139" s="61"/>
      <c r="H139" s="12"/>
      <c r="I139" s="12"/>
    </row>
    <row r="140" spans="1:9">
      <c r="A140" s="61"/>
      <c r="H140" s="12"/>
      <c r="I140" s="12"/>
    </row>
    <row r="141" spans="1:9">
      <c r="A141" s="61"/>
      <c r="H141" s="12"/>
      <c r="I141" s="12"/>
    </row>
    <row r="142" spans="1:9">
      <c r="A142" s="61"/>
      <c r="H142" s="12"/>
      <c r="I142" s="12"/>
    </row>
    <row r="143" spans="1:9">
      <c r="A143" s="61"/>
      <c r="H143" s="12"/>
      <c r="I143" s="12"/>
    </row>
    <row r="144" spans="1:9">
      <c r="A144" s="61"/>
      <c r="H144" s="12"/>
      <c r="I144" s="12"/>
    </row>
    <row r="145" spans="1:9">
      <c r="A145" s="61"/>
      <c r="H145" s="12"/>
      <c r="I145" s="12"/>
    </row>
    <row r="146" spans="1:9">
      <c r="A146" s="61"/>
      <c r="H146" s="12"/>
      <c r="I146" s="12"/>
    </row>
    <row r="147" spans="1:9">
      <c r="A147" s="61"/>
      <c r="H147" s="12"/>
      <c r="I147" s="12"/>
    </row>
    <row r="148" spans="1:9">
      <c r="A148" s="61"/>
      <c r="H148" s="12"/>
      <c r="I148" s="12"/>
    </row>
    <row r="149" spans="1:9">
      <c r="A149" s="61"/>
      <c r="H149" s="12"/>
      <c r="I149" s="12"/>
    </row>
    <row r="150" spans="1:9">
      <c r="A150" s="61"/>
      <c r="H150" s="12"/>
      <c r="I150" s="12"/>
    </row>
    <row r="151" spans="1:9">
      <c r="A151" s="61"/>
      <c r="H151" s="12"/>
      <c r="I151" s="12"/>
    </row>
    <row r="152" spans="1:9">
      <c r="A152" s="61"/>
      <c r="H152" s="12"/>
      <c r="I152" s="12"/>
    </row>
    <row r="153" spans="1:9">
      <c r="A153" s="61"/>
      <c r="H153" s="12"/>
      <c r="I153" s="12"/>
    </row>
    <row r="154" spans="1:9">
      <c r="A154" s="61"/>
      <c r="H154" s="12"/>
      <c r="I154" s="12"/>
    </row>
    <row r="155" spans="1:9">
      <c r="A155" s="61"/>
      <c r="H155" s="12"/>
      <c r="I155" s="12"/>
    </row>
    <row r="156" spans="1:9">
      <c r="A156" s="61"/>
      <c r="H156" s="12"/>
      <c r="I156" s="12"/>
    </row>
    <row r="157" spans="1:9">
      <c r="A157" s="61"/>
      <c r="H157" s="12"/>
      <c r="I157" s="12"/>
    </row>
    <row r="158" spans="1:9">
      <c r="A158" s="61"/>
      <c r="H158" s="12"/>
      <c r="I158" s="12"/>
    </row>
    <row r="159" spans="1:9">
      <c r="A159" s="61"/>
      <c r="H159" s="12"/>
      <c r="I159" s="12"/>
    </row>
    <row r="160" spans="1:9">
      <c r="A160" s="61"/>
      <c r="H160" s="12"/>
      <c r="I160" s="12"/>
    </row>
    <row r="161" spans="1:9">
      <c r="A161" s="61"/>
      <c r="H161" s="12"/>
      <c r="I161" s="12"/>
    </row>
    <row r="162" spans="1:9">
      <c r="A162" s="61"/>
      <c r="H162" s="12"/>
      <c r="I162" s="12"/>
    </row>
    <row r="163" spans="1:9">
      <c r="A163" s="61"/>
      <c r="H163" s="12"/>
      <c r="I163" s="12"/>
    </row>
    <row r="164" spans="1:9">
      <c r="A164" s="61"/>
      <c r="H164" s="12"/>
      <c r="I164" s="12"/>
    </row>
    <row r="165" spans="1:9">
      <c r="A165" s="61"/>
      <c r="H165" s="12"/>
      <c r="I165" s="12"/>
    </row>
    <row r="166" spans="1:9">
      <c r="A166" s="61"/>
      <c r="H166" s="12"/>
      <c r="I166" s="12"/>
    </row>
    <row r="167" spans="1:9">
      <c r="A167" s="61"/>
      <c r="H167" s="12"/>
      <c r="I167" s="12"/>
    </row>
    <row r="168" spans="1:9">
      <c r="A168" s="61"/>
      <c r="H168" s="12"/>
      <c r="I168" s="12"/>
    </row>
    <row r="169" spans="1:9">
      <c r="A169" s="61"/>
      <c r="H169" s="12"/>
      <c r="I169" s="12"/>
    </row>
    <row r="170" spans="1:9">
      <c r="A170" s="61"/>
      <c r="H170" s="12"/>
      <c r="I170" s="12"/>
    </row>
    <row r="171" spans="1:9">
      <c r="A171" s="61"/>
      <c r="H171" s="12"/>
      <c r="I171" s="12"/>
    </row>
    <row r="172" spans="1:9">
      <c r="A172" s="61"/>
      <c r="H172" s="12"/>
      <c r="I172" s="12"/>
    </row>
    <row r="173" spans="1:9">
      <c r="A173" s="61"/>
      <c r="H173" s="12"/>
      <c r="I173" s="12"/>
    </row>
    <row r="174" spans="1:9">
      <c r="A174" s="61"/>
      <c r="H174" s="12"/>
      <c r="I174" s="12"/>
    </row>
    <row r="175" spans="1:9">
      <c r="A175" s="61"/>
      <c r="H175" s="12"/>
      <c r="I175" s="12"/>
    </row>
    <row r="176" spans="1:9">
      <c r="A176" s="61"/>
      <c r="H176" s="12"/>
      <c r="I176" s="12"/>
    </row>
    <row r="177" spans="1:9">
      <c r="A177" s="61"/>
      <c r="H177" s="12"/>
      <c r="I177" s="12"/>
    </row>
    <row r="178" spans="1:9">
      <c r="A178" s="61"/>
      <c r="H178" s="12"/>
      <c r="I178" s="12"/>
    </row>
    <row r="179" spans="1:9">
      <c r="A179" s="61"/>
      <c r="H179" s="12"/>
      <c r="I179" s="12"/>
    </row>
    <row r="180" spans="1:9">
      <c r="A180" s="61"/>
      <c r="H180" s="12"/>
      <c r="I180" s="12"/>
    </row>
    <row r="181" spans="1:9">
      <c r="A181" s="61"/>
      <c r="H181" s="12"/>
      <c r="I181" s="12"/>
    </row>
    <row r="182" spans="1:9">
      <c r="A182" s="61"/>
      <c r="H182" s="12"/>
      <c r="I182" s="12"/>
    </row>
    <row r="183" spans="1:9">
      <c r="A183" s="61"/>
      <c r="H183" s="12"/>
      <c r="I183" s="12"/>
    </row>
    <row r="184" spans="1:9">
      <c r="A184" s="61"/>
      <c r="H184" s="12"/>
      <c r="I184" s="12"/>
    </row>
    <row r="185" spans="1:9">
      <c r="A185" s="61"/>
      <c r="H185" s="12"/>
      <c r="I185" s="12"/>
    </row>
    <row r="186" spans="1:9">
      <c r="A186" s="61"/>
      <c r="H186" s="12"/>
      <c r="I186" s="12"/>
    </row>
    <row r="187" spans="1:9">
      <c r="A187" s="61"/>
      <c r="H187" s="12"/>
      <c r="I187" s="12"/>
    </row>
    <row r="188" spans="1:9">
      <c r="A188" s="61"/>
      <c r="H188" s="12"/>
      <c r="I188" s="12"/>
    </row>
    <row r="189" spans="1:9">
      <c r="A189" s="61"/>
      <c r="H189" s="12"/>
      <c r="I189" s="12"/>
    </row>
    <row r="190" spans="1:9">
      <c r="A190" s="61"/>
      <c r="H190" s="12"/>
      <c r="I190" s="12"/>
    </row>
    <row r="191" spans="1:9">
      <c r="A191" s="61"/>
      <c r="H191" s="12"/>
      <c r="I191" s="12"/>
    </row>
    <row r="192" spans="1:9">
      <c r="A192" s="61"/>
      <c r="H192" s="12"/>
      <c r="I192" s="12"/>
    </row>
    <row r="193" spans="1:9">
      <c r="A193" s="61"/>
      <c r="H193" s="12"/>
      <c r="I193" s="12"/>
    </row>
    <row r="194" spans="1:9">
      <c r="A194" s="61"/>
      <c r="H194" s="12"/>
      <c r="I194" s="12"/>
    </row>
    <row r="195" spans="1:9">
      <c r="A195" s="61"/>
      <c r="H195" s="12"/>
      <c r="I195" s="12"/>
    </row>
    <row r="196" spans="1:9">
      <c r="A196" s="61"/>
      <c r="H196" s="12"/>
      <c r="I196" s="12"/>
    </row>
    <row r="197" spans="1:9">
      <c r="A197" s="61"/>
      <c r="H197" s="12"/>
      <c r="I197" s="12"/>
    </row>
    <row r="198" spans="1:9">
      <c r="A198" s="61"/>
      <c r="H198" s="12"/>
      <c r="I198" s="12"/>
    </row>
    <row r="199" spans="1:9">
      <c r="A199" s="61"/>
      <c r="H199" s="12"/>
      <c r="I199" s="12"/>
    </row>
    <row r="200" spans="1:9">
      <c r="A200" s="61"/>
      <c r="H200" s="12"/>
      <c r="I200" s="12"/>
    </row>
    <row r="201" spans="1:9">
      <c r="A201" s="61"/>
      <c r="H201" s="12"/>
      <c r="I201" s="12"/>
    </row>
    <row r="202" spans="1:9">
      <c r="A202" s="61"/>
      <c r="H202" s="12"/>
      <c r="I202" s="12"/>
    </row>
    <row r="203" spans="1:9">
      <c r="A203" s="61"/>
      <c r="H203" s="12"/>
      <c r="I203" s="12"/>
    </row>
    <row r="204" spans="1:9">
      <c r="A204" s="61"/>
      <c r="H204" s="12"/>
      <c r="I204" s="12"/>
    </row>
    <row r="205" spans="1:9">
      <c r="A205" s="61"/>
      <c r="H205" s="12"/>
      <c r="I205" s="12"/>
    </row>
    <row r="206" spans="1:9">
      <c r="A206" s="61"/>
      <c r="H206" s="12"/>
      <c r="I206" s="12"/>
    </row>
    <row r="207" spans="1:9">
      <c r="A207" s="61"/>
      <c r="H207" s="12"/>
      <c r="I207" s="12"/>
    </row>
    <row r="208" spans="1:9">
      <c r="A208" s="61"/>
      <c r="H208" s="12"/>
      <c r="I208" s="12"/>
    </row>
    <row r="209" spans="1:9">
      <c r="A209" s="61"/>
      <c r="H209" s="12"/>
      <c r="I209" s="12"/>
    </row>
    <row r="210" spans="1:9">
      <c r="A210" s="61"/>
      <c r="H210" s="12"/>
      <c r="I210" s="12"/>
    </row>
    <row r="211" spans="1:9">
      <c r="A211" s="61"/>
      <c r="H211" s="12"/>
      <c r="I211" s="12"/>
    </row>
    <row r="212" spans="1:9">
      <c r="A212" s="61"/>
      <c r="H212" s="12"/>
      <c r="I212" s="12"/>
    </row>
    <row r="213" spans="1:9">
      <c r="A213" s="61"/>
      <c r="H213" s="12"/>
      <c r="I213" s="12"/>
    </row>
    <row r="214" spans="1:9">
      <c r="A214" s="61"/>
      <c r="H214" s="12"/>
      <c r="I214" s="12"/>
    </row>
    <row r="215" spans="1:9">
      <c r="A215" s="61"/>
      <c r="H215" s="12"/>
      <c r="I215" s="12"/>
    </row>
    <row r="216" spans="1:9">
      <c r="A216" s="61"/>
      <c r="H216" s="12"/>
      <c r="I216" s="12"/>
    </row>
    <row r="217" spans="1:9">
      <c r="A217" s="61"/>
      <c r="H217" s="12"/>
      <c r="I217" s="12"/>
    </row>
    <row r="218" spans="1:9">
      <c r="A218" s="61"/>
      <c r="H218" s="12"/>
      <c r="I218" s="12"/>
    </row>
    <row r="219" spans="1:9">
      <c r="A219" s="61"/>
      <c r="H219" s="12"/>
      <c r="I219" s="12"/>
    </row>
    <row r="220" spans="1:9">
      <c r="A220" s="61"/>
      <c r="H220" s="12"/>
      <c r="I220" s="12"/>
    </row>
    <row r="221" spans="1:9">
      <c r="A221" s="61"/>
      <c r="H221" s="12"/>
      <c r="I221" s="12"/>
    </row>
    <row r="222" spans="1:9">
      <c r="A222" s="61"/>
      <c r="H222" s="12"/>
      <c r="I222" s="12"/>
    </row>
    <row r="223" spans="1:9">
      <c r="A223" s="61"/>
      <c r="H223" s="12"/>
      <c r="I223" s="12"/>
    </row>
    <row r="224" spans="1:9">
      <c r="A224" s="61"/>
      <c r="H224" s="12"/>
      <c r="I224" s="12"/>
    </row>
    <row r="225" spans="1:9">
      <c r="A225" s="61"/>
      <c r="H225" s="12"/>
      <c r="I225" s="12"/>
    </row>
    <row r="226" spans="1:9">
      <c r="A226" s="61"/>
      <c r="H226" s="12"/>
      <c r="I226" s="12"/>
    </row>
    <row r="227" spans="1:9">
      <c r="A227" s="61"/>
      <c r="H227" s="12"/>
      <c r="I227" s="12"/>
    </row>
    <row r="228" spans="1:9">
      <c r="A228" s="61"/>
      <c r="H228" s="12"/>
      <c r="I228" s="12"/>
    </row>
    <row r="229" spans="1:9">
      <c r="A229" s="61"/>
      <c r="H229" s="12"/>
      <c r="I229" s="12"/>
    </row>
    <row r="230" spans="1:9">
      <c r="A230" s="61"/>
      <c r="H230" s="12"/>
      <c r="I230" s="12"/>
    </row>
    <row r="231" spans="1:9">
      <c r="A231" s="61"/>
      <c r="H231" s="12"/>
      <c r="I231" s="12"/>
    </row>
    <row r="232" spans="1:9">
      <c r="A232" s="61"/>
      <c r="H232" s="12"/>
      <c r="I232" s="12"/>
    </row>
    <row r="233" spans="1:9">
      <c r="A233" s="61"/>
      <c r="H233" s="12"/>
      <c r="I233" s="12"/>
    </row>
    <row r="234" spans="1:9">
      <c r="A234" s="61"/>
      <c r="H234" s="12"/>
      <c r="I234" s="12"/>
    </row>
    <row r="235" spans="1:9">
      <c r="A235" s="61"/>
      <c r="H235" s="12"/>
      <c r="I235" s="12"/>
    </row>
    <row r="236" spans="1:9">
      <c r="A236" s="61"/>
      <c r="H236" s="12"/>
      <c r="I236" s="12"/>
    </row>
    <row r="237" spans="1:9">
      <c r="A237" s="61"/>
      <c r="H237" s="12"/>
      <c r="I237" s="12"/>
    </row>
    <row r="238" spans="1:9" ht="13.5" thickBot="1">
      <c r="A238" s="62"/>
      <c r="H238" s="12"/>
      <c r="I238" s="12"/>
    </row>
    <row r="239" spans="1:9" ht="13.5" thickBot="1">
      <c r="A239" s="62"/>
      <c r="H239" s="12"/>
      <c r="I239" s="12"/>
    </row>
    <row r="240" spans="1:9" ht="13.5" thickBot="1">
      <c r="A240" s="62"/>
      <c r="H240" s="12"/>
      <c r="I240" s="12"/>
    </row>
    <row r="241" spans="1:9" ht="13.5" thickBot="1">
      <c r="A241" s="62"/>
      <c r="H241" s="12"/>
      <c r="I241" s="12"/>
    </row>
    <row r="242" spans="1:9" ht="13.5" thickBot="1">
      <c r="A242" s="62"/>
      <c r="H242" s="12"/>
      <c r="I242" s="12"/>
    </row>
    <row r="243" spans="1:9" ht="13.5" thickBot="1">
      <c r="A243" s="62"/>
      <c r="H243" s="12"/>
      <c r="I243" s="12"/>
    </row>
    <row r="244" spans="1:9" ht="13.5" thickBot="1">
      <c r="A244" s="62"/>
      <c r="H244" s="12"/>
      <c r="I244" s="12"/>
    </row>
    <row r="245" spans="1:9" ht="13.5" thickBot="1">
      <c r="A245" s="62"/>
      <c r="H245" s="12"/>
      <c r="I245" s="12"/>
    </row>
    <row r="246" spans="1:9" ht="13.5" thickBot="1">
      <c r="A246" s="62"/>
      <c r="H246" s="12"/>
      <c r="I246" s="12"/>
    </row>
    <row r="247" spans="1:9" ht="13.5" thickBot="1">
      <c r="A247" s="62"/>
      <c r="H247" s="12"/>
      <c r="I247" s="12"/>
    </row>
    <row r="248" spans="1:9" ht="13.5" thickBot="1">
      <c r="A248" s="62"/>
      <c r="H248" s="12"/>
      <c r="I248" s="12"/>
    </row>
    <row r="249" spans="1:9" ht="13.5" thickBot="1">
      <c r="A249" s="62"/>
      <c r="H249" s="12"/>
      <c r="I249" s="12"/>
    </row>
    <row r="250" spans="1:9" ht="13.5" thickBot="1">
      <c r="A250" s="62"/>
      <c r="H250" s="12"/>
      <c r="I250" s="12"/>
    </row>
    <row r="251" spans="1:9" ht="13.5" thickBot="1">
      <c r="A251" s="62"/>
      <c r="H251" s="12"/>
      <c r="I251" s="12"/>
    </row>
    <row r="252" spans="1:9" ht="13.5" thickBot="1">
      <c r="A252" s="62"/>
      <c r="H252" s="12"/>
      <c r="I252" s="12"/>
    </row>
    <row r="253" spans="1:9">
      <c r="A253" s="61"/>
      <c r="H253" s="12"/>
      <c r="I253" s="12"/>
    </row>
    <row r="254" spans="1:9">
      <c r="A254" s="61"/>
      <c r="H254" s="12"/>
      <c r="I254" s="12"/>
    </row>
    <row r="255" spans="1:9">
      <c r="A255" s="61"/>
      <c r="H255" s="12"/>
      <c r="I255" s="12"/>
    </row>
    <row r="256" spans="1:9">
      <c r="A256" s="61"/>
      <c r="H256" s="12"/>
      <c r="I256" s="12"/>
    </row>
    <row r="257" spans="1:9">
      <c r="A257" s="61"/>
      <c r="H257" s="12"/>
      <c r="I257" s="12"/>
    </row>
    <row r="258" spans="1:9">
      <c r="A258" s="61"/>
      <c r="H258" s="12"/>
      <c r="I258" s="12"/>
    </row>
    <row r="259" spans="1:9">
      <c r="A259" s="61"/>
      <c r="H259" s="12"/>
      <c r="I259" s="12"/>
    </row>
    <row r="260" spans="1:9">
      <c r="A260" s="61"/>
      <c r="H260" s="12"/>
      <c r="I260" s="12"/>
    </row>
    <row r="261" spans="1:9">
      <c r="A261" s="61"/>
      <c r="H261" s="12"/>
      <c r="I261" s="12"/>
    </row>
    <row r="262" spans="1:9">
      <c r="A262" s="61"/>
      <c r="H262" s="12"/>
      <c r="I262" s="12"/>
    </row>
    <row r="263" spans="1:9">
      <c r="A263" s="61"/>
      <c r="H263" s="12"/>
      <c r="I263" s="12"/>
    </row>
    <row r="264" spans="1:9">
      <c r="A264" s="61"/>
      <c r="H264" s="12"/>
      <c r="I264" s="12"/>
    </row>
    <row r="265" spans="1:9">
      <c r="A265" s="61"/>
      <c r="H265" s="12"/>
      <c r="I265" s="12"/>
    </row>
    <row r="266" spans="1:9">
      <c r="A266" s="61"/>
      <c r="H266" s="12"/>
      <c r="I266" s="12"/>
    </row>
    <row r="267" spans="1:9">
      <c r="A267" s="61"/>
      <c r="H267" s="12"/>
      <c r="I267" s="12"/>
    </row>
    <row r="268" spans="1:9">
      <c r="A268" s="61"/>
      <c r="H268" s="12"/>
      <c r="I268" s="12"/>
    </row>
    <row r="269" spans="1:9">
      <c r="A269" s="61"/>
      <c r="H269" s="12"/>
      <c r="I269" s="12"/>
    </row>
    <row r="270" spans="1:9">
      <c r="A270" s="61"/>
      <c r="H270" s="12"/>
      <c r="I270" s="12"/>
    </row>
    <row r="271" spans="1:9">
      <c r="A271" s="61"/>
      <c r="H271" s="12"/>
      <c r="I271" s="12"/>
    </row>
    <row r="272" spans="1:9">
      <c r="A272" s="61"/>
      <c r="H272" s="12"/>
      <c r="I272" s="12"/>
    </row>
    <row r="273" spans="1:9">
      <c r="A273" s="61"/>
      <c r="H273" s="12"/>
      <c r="I273" s="12"/>
    </row>
    <row r="274" spans="1:9">
      <c r="A274" s="61"/>
      <c r="H274" s="12"/>
      <c r="I274" s="12"/>
    </row>
    <row r="275" spans="1:9">
      <c r="A275" s="61"/>
      <c r="H275" s="12"/>
      <c r="I275" s="12"/>
    </row>
    <row r="276" spans="1:9">
      <c r="A276" s="61"/>
      <c r="H276" s="12"/>
      <c r="I276" s="12"/>
    </row>
    <row r="277" spans="1:9">
      <c r="A277" s="61"/>
      <c r="H277" s="12"/>
      <c r="I277" s="12"/>
    </row>
    <row r="278" spans="1:9">
      <c r="A278" s="61"/>
      <c r="H278" s="12"/>
      <c r="I278" s="12"/>
    </row>
    <row r="279" spans="1:9">
      <c r="A279" s="61"/>
      <c r="H279" s="12"/>
      <c r="I279" s="12"/>
    </row>
    <row r="280" spans="1:9">
      <c r="A280" s="61"/>
      <c r="H280" s="12"/>
      <c r="I280" s="12"/>
    </row>
    <row r="281" spans="1:9">
      <c r="A281" s="61"/>
      <c r="H281" s="12"/>
      <c r="I281" s="12"/>
    </row>
    <row r="282" spans="1:9">
      <c r="A282" s="61"/>
      <c r="H282" s="12"/>
      <c r="I282" s="12"/>
    </row>
    <row r="283" spans="1:9">
      <c r="A283" s="61"/>
      <c r="H283" s="12"/>
      <c r="I283" s="12"/>
    </row>
    <row r="284" spans="1:9">
      <c r="A284" s="61"/>
      <c r="H284" s="12"/>
      <c r="I284" s="12"/>
    </row>
    <row r="285" spans="1:9">
      <c r="A285" s="61"/>
      <c r="H285" s="12"/>
      <c r="I285" s="12"/>
    </row>
    <row r="286" spans="1:9">
      <c r="A286" s="61"/>
      <c r="H286" s="12"/>
      <c r="I286" s="12"/>
    </row>
    <row r="287" spans="1:9">
      <c r="A287" s="61"/>
      <c r="H287" s="12"/>
      <c r="I287" s="12"/>
    </row>
    <row r="288" spans="1:9">
      <c r="A288" s="61"/>
      <c r="H288" s="12"/>
      <c r="I288" s="12"/>
    </row>
    <row r="289" spans="1:9">
      <c r="A289" s="61"/>
      <c r="H289" s="12"/>
      <c r="I289" s="12"/>
    </row>
    <row r="290" spans="1:9">
      <c r="A290" s="61"/>
      <c r="H290" s="12"/>
      <c r="I290" s="12"/>
    </row>
    <row r="291" spans="1:9">
      <c r="A291" s="61"/>
      <c r="H291" s="12"/>
      <c r="I291" s="12"/>
    </row>
    <row r="292" spans="1:9">
      <c r="A292" s="61"/>
      <c r="H292" s="12"/>
      <c r="I292" s="12"/>
    </row>
    <row r="293" spans="1:9">
      <c r="A293" s="61"/>
      <c r="H293" s="12"/>
      <c r="I293" s="12"/>
    </row>
    <row r="294" spans="1:9">
      <c r="A294" s="61"/>
      <c r="H294" s="12"/>
      <c r="I294" s="12"/>
    </row>
    <row r="295" spans="1:9">
      <c r="A295" s="61"/>
      <c r="H295" s="12"/>
      <c r="I295" s="12"/>
    </row>
    <row r="296" spans="1:9">
      <c r="A296" s="61"/>
      <c r="H296" s="12"/>
      <c r="I296" s="12"/>
    </row>
    <row r="297" spans="1:9">
      <c r="A297" s="61"/>
      <c r="H297" s="12"/>
      <c r="I297" s="12"/>
    </row>
    <row r="298" spans="1:9">
      <c r="A298" s="61"/>
      <c r="H298" s="12"/>
      <c r="I298" s="12"/>
    </row>
    <row r="299" spans="1:9">
      <c r="A299" s="61"/>
      <c r="H299" s="12"/>
      <c r="I299" s="12"/>
    </row>
    <row r="300" spans="1:9">
      <c r="A300" s="61"/>
      <c r="H300" s="12"/>
      <c r="I300" s="12"/>
    </row>
    <row r="301" spans="1:9">
      <c r="A301" s="61"/>
      <c r="H301" s="12"/>
      <c r="I301" s="12"/>
    </row>
    <row r="302" spans="1:9">
      <c r="A302" s="61"/>
      <c r="H302" s="12"/>
      <c r="I302" s="12"/>
    </row>
    <row r="303" spans="1:9">
      <c r="A303" s="61"/>
      <c r="H303" s="12"/>
      <c r="I303" s="12"/>
    </row>
    <row r="304" spans="1:9">
      <c r="A304" s="61"/>
      <c r="H304" s="12"/>
      <c r="I304" s="12"/>
    </row>
    <row r="305" spans="1:9">
      <c r="A305" s="61"/>
      <c r="H305" s="12"/>
      <c r="I305" s="12"/>
    </row>
    <row r="306" spans="1:9">
      <c r="A306" s="61"/>
      <c r="H306" s="12"/>
      <c r="I306" s="12"/>
    </row>
    <row r="307" spans="1:9">
      <c r="A307" s="61"/>
      <c r="H307" s="12"/>
      <c r="I307" s="12"/>
    </row>
    <row r="308" spans="1:9">
      <c r="A308" s="61"/>
      <c r="H308" s="12"/>
      <c r="I308" s="12"/>
    </row>
    <row r="309" spans="1:9">
      <c r="A309" s="61"/>
      <c r="H309" s="12"/>
      <c r="I309" s="12"/>
    </row>
    <row r="310" spans="1:9">
      <c r="A310" s="61"/>
      <c r="H310" s="12"/>
      <c r="I310" s="12"/>
    </row>
    <row r="311" spans="1:9">
      <c r="A311" s="61"/>
      <c r="H311" s="12"/>
      <c r="I311" s="12"/>
    </row>
    <row r="312" spans="1:9">
      <c r="A312" s="61"/>
      <c r="H312" s="12"/>
      <c r="I312" s="12"/>
    </row>
    <row r="313" spans="1:9">
      <c r="A313" s="61"/>
      <c r="H313" s="12"/>
      <c r="I313" s="12"/>
    </row>
    <row r="314" spans="1:9">
      <c r="A314" s="61"/>
      <c r="H314" s="12"/>
      <c r="I314" s="12"/>
    </row>
    <row r="315" spans="1:9">
      <c r="A315" s="61"/>
      <c r="H315" s="12"/>
      <c r="I315" s="12"/>
    </row>
    <row r="316" spans="1:9">
      <c r="A316" s="61"/>
      <c r="H316" s="12"/>
      <c r="I316" s="12"/>
    </row>
    <row r="317" spans="1:9">
      <c r="A317" s="61"/>
      <c r="H317" s="12"/>
      <c r="I317" s="12"/>
    </row>
    <row r="318" spans="1:9">
      <c r="A318" s="61"/>
      <c r="H318" s="12"/>
      <c r="I318" s="12"/>
    </row>
    <row r="319" spans="1:9">
      <c r="A319" s="61"/>
      <c r="H319" s="12"/>
      <c r="I319" s="12"/>
    </row>
    <row r="320" spans="1:9">
      <c r="A320" s="61"/>
      <c r="H320" s="12"/>
      <c r="I320" s="12"/>
    </row>
    <row r="321" spans="1:9">
      <c r="A321" s="61"/>
      <c r="H321" s="12"/>
      <c r="I321" s="12"/>
    </row>
    <row r="322" spans="1:9">
      <c r="A322" s="61"/>
      <c r="H322" s="12"/>
      <c r="I322" s="12"/>
    </row>
    <row r="323" spans="1:9">
      <c r="A323" s="61"/>
      <c r="H323" s="12"/>
      <c r="I323" s="12"/>
    </row>
    <row r="324" spans="1:9">
      <c r="A324" s="61"/>
      <c r="H324" s="12"/>
      <c r="I324" s="12"/>
    </row>
    <row r="325" spans="1:9">
      <c r="A325" s="61"/>
      <c r="H325" s="12"/>
      <c r="I325" s="12"/>
    </row>
    <row r="326" spans="1:9">
      <c r="A326" s="61"/>
      <c r="H326" s="12"/>
      <c r="I326" s="12"/>
    </row>
    <row r="327" spans="1:9">
      <c r="A327" s="61"/>
      <c r="H327" s="12"/>
      <c r="I327" s="12"/>
    </row>
    <row r="328" spans="1:9">
      <c r="A328" s="61"/>
      <c r="H328" s="12"/>
      <c r="I328" s="12"/>
    </row>
    <row r="329" spans="1:9">
      <c r="A329" s="61"/>
      <c r="H329" s="12"/>
      <c r="I329" s="12"/>
    </row>
    <row r="330" spans="1:9">
      <c r="A330" s="61"/>
      <c r="H330" s="12"/>
      <c r="I330" s="12"/>
    </row>
    <row r="331" spans="1:9">
      <c r="A331" s="61"/>
      <c r="H331" s="12"/>
      <c r="I331" s="12"/>
    </row>
    <row r="332" spans="1:9">
      <c r="A332" s="61"/>
      <c r="H332" s="12"/>
      <c r="I332" s="12"/>
    </row>
    <row r="333" spans="1:9">
      <c r="A333" s="61"/>
      <c r="H333" s="12"/>
      <c r="I333" s="12"/>
    </row>
    <row r="334" spans="1:9">
      <c r="A334" s="61"/>
      <c r="H334" s="12"/>
      <c r="I334" s="12"/>
    </row>
    <row r="335" spans="1:9">
      <c r="A335" s="61"/>
      <c r="H335" s="12"/>
      <c r="I335" s="12"/>
    </row>
    <row r="336" spans="1:9">
      <c r="A336" s="61"/>
      <c r="H336" s="12"/>
      <c r="I336" s="12"/>
    </row>
    <row r="337" spans="1:9">
      <c r="A337" s="61"/>
      <c r="H337" s="12"/>
      <c r="I337" s="12"/>
    </row>
    <row r="338" spans="1:9">
      <c r="A338" s="61"/>
      <c r="H338" s="12"/>
      <c r="I338" s="12"/>
    </row>
    <row r="339" spans="1:9">
      <c r="A339" s="61"/>
      <c r="H339" s="12"/>
      <c r="I339" s="12"/>
    </row>
    <row r="340" spans="1:9">
      <c r="A340" s="61"/>
      <c r="H340" s="12"/>
      <c r="I340" s="12"/>
    </row>
    <row r="341" spans="1:9">
      <c r="A341" s="61"/>
      <c r="H341" s="12"/>
      <c r="I341" s="12"/>
    </row>
    <row r="342" spans="1:9">
      <c r="A342" s="61"/>
      <c r="H342" s="12"/>
      <c r="I342" s="12"/>
    </row>
    <row r="343" spans="1:9">
      <c r="A343" s="61"/>
      <c r="H343" s="12"/>
      <c r="I343" s="12"/>
    </row>
    <row r="344" spans="1:9">
      <c r="A344" s="61"/>
      <c r="H344" s="12"/>
      <c r="I344" s="12"/>
    </row>
    <row r="345" spans="1:9">
      <c r="A345" s="61"/>
      <c r="H345" s="12"/>
      <c r="I345" s="12"/>
    </row>
    <row r="346" spans="1:9">
      <c r="A346" s="61"/>
      <c r="H346" s="12"/>
      <c r="I346" s="12"/>
    </row>
    <row r="347" spans="1:9">
      <c r="A347" s="61"/>
      <c r="H347" s="12"/>
      <c r="I347" s="12"/>
    </row>
    <row r="348" spans="1:9">
      <c r="A348" s="61"/>
      <c r="H348" s="12"/>
      <c r="I348" s="12"/>
    </row>
    <row r="349" spans="1:9">
      <c r="A349" s="61"/>
      <c r="H349" s="12"/>
      <c r="I349" s="12"/>
    </row>
    <row r="350" spans="1:9">
      <c r="A350" s="61"/>
      <c r="H350" s="12"/>
      <c r="I350" s="12"/>
    </row>
    <row r="351" spans="1:9">
      <c r="A351" s="61"/>
      <c r="H351" s="12"/>
      <c r="I351" s="12"/>
    </row>
    <row r="352" spans="1:9">
      <c r="A352" s="61"/>
      <c r="H352" s="12"/>
      <c r="I352" s="12"/>
    </row>
    <row r="353" spans="1:9">
      <c r="A353" s="61"/>
      <c r="H353" s="12"/>
      <c r="I353" s="12"/>
    </row>
    <row r="354" spans="1:9">
      <c r="A354" s="61"/>
      <c r="H354" s="12"/>
      <c r="I354" s="12"/>
    </row>
    <row r="355" spans="1:9">
      <c r="A355" s="61"/>
      <c r="H355" s="12"/>
      <c r="I355" s="12"/>
    </row>
    <row r="356" spans="1:9">
      <c r="A356" s="61"/>
      <c r="H356" s="12"/>
      <c r="I356" s="12"/>
    </row>
    <row r="357" spans="1:9">
      <c r="A357" s="61"/>
      <c r="H357" s="12"/>
      <c r="I357" s="12"/>
    </row>
    <row r="358" spans="1:9">
      <c r="A358" s="61"/>
      <c r="H358" s="12"/>
      <c r="I358" s="12"/>
    </row>
    <row r="359" spans="1:9">
      <c r="A359" s="61"/>
      <c r="H359" s="12"/>
      <c r="I359" s="12"/>
    </row>
    <row r="360" spans="1:9">
      <c r="A360" s="61"/>
      <c r="H360" s="12"/>
      <c r="I360" s="12"/>
    </row>
    <row r="361" spans="1:9">
      <c r="A361" s="61"/>
      <c r="H361" s="12"/>
      <c r="I361" s="12"/>
    </row>
    <row r="362" spans="1:9">
      <c r="A362" s="61"/>
      <c r="H362" s="12"/>
      <c r="I362" s="12"/>
    </row>
    <row r="363" spans="1:9">
      <c r="A363" s="61"/>
      <c r="H363" s="12"/>
      <c r="I363" s="12"/>
    </row>
    <row r="364" spans="1:9">
      <c r="A364" s="61"/>
      <c r="H364" s="12"/>
      <c r="I364" s="12"/>
    </row>
    <row r="365" spans="1:9">
      <c r="A365" s="61"/>
      <c r="H365" s="12"/>
      <c r="I365" s="12"/>
    </row>
    <row r="366" spans="1:9">
      <c r="A366" s="61"/>
      <c r="H366" s="12"/>
      <c r="I366" s="12"/>
    </row>
    <row r="367" spans="1:9">
      <c r="A367" s="61"/>
      <c r="H367" s="12"/>
      <c r="I367" s="12"/>
    </row>
    <row r="368" spans="1:9">
      <c r="A368" s="61"/>
      <c r="H368" s="12"/>
      <c r="I368" s="12"/>
    </row>
    <row r="369" spans="1:9">
      <c r="A369" s="61"/>
      <c r="H369" s="12"/>
      <c r="I369" s="12"/>
    </row>
    <row r="370" spans="1:9">
      <c r="A370" s="61"/>
      <c r="H370" s="12"/>
      <c r="I370" s="12"/>
    </row>
    <row r="371" spans="1:9">
      <c r="A371" s="61"/>
      <c r="H371" s="12"/>
      <c r="I371" s="12"/>
    </row>
    <row r="372" spans="1:9">
      <c r="A372" s="61"/>
      <c r="H372" s="12"/>
      <c r="I372" s="12"/>
    </row>
    <row r="373" spans="1:9">
      <c r="A373" s="61"/>
      <c r="H373" s="12"/>
      <c r="I373" s="12"/>
    </row>
    <row r="374" spans="1:9">
      <c r="A374" s="61"/>
      <c r="H374" s="12"/>
      <c r="I374" s="12"/>
    </row>
    <row r="375" spans="1:9">
      <c r="A375" s="61"/>
      <c r="H375" s="12"/>
      <c r="I375" s="12"/>
    </row>
    <row r="376" spans="1:9">
      <c r="A376" s="61"/>
      <c r="H376" s="12"/>
      <c r="I376" s="12"/>
    </row>
    <row r="377" spans="1:9">
      <c r="A377" s="61"/>
      <c r="H377" s="12"/>
      <c r="I377" s="12"/>
    </row>
    <row r="378" spans="1:9">
      <c r="A378" s="61"/>
      <c r="H378" s="12"/>
      <c r="I378" s="12"/>
    </row>
    <row r="379" spans="1:9">
      <c r="A379" s="61"/>
      <c r="H379" s="12"/>
      <c r="I379" s="12"/>
    </row>
    <row r="380" spans="1:9">
      <c r="A380" s="61"/>
      <c r="H380" s="12"/>
      <c r="I380" s="12"/>
    </row>
    <row r="381" spans="1:9">
      <c r="A381" s="61"/>
      <c r="H381" s="12"/>
      <c r="I381" s="12"/>
    </row>
    <row r="382" spans="1:9">
      <c r="A382" s="61"/>
      <c r="H382" s="12"/>
      <c r="I382" s="12"/>
    </row>
    <row r="383" spans="1:9">
      <c r="A383" s="61"/>
      <c r="H383" s="12"/>
      <c r="I383" s="12"/>
    </row>
    <row r="384" spans="1:9">
      <c r="A384" s="61"/>
      <c r="H384" s="12"/>
      <c r="I384" s="12"/>
    </row>
    <row r="385" spans="1:9">
      <c r="A385" s="61"/>
      <c r="H385" s="12"/>
      <c r="I385" s="12"/>
    </row>
    <row r="386" spans="1:9">
      <c r="A386" s="61"/>
      <c r="H386" s="12"/>
      <c r="I386" s="12"/>
    </row>
    <row r="387" spans="1:9">
      <c r="A387" s="61"/>
      <c r="H387" s="12"/>
      <c r="I387" s="12"/>
    </row>
    <row r="388" spans="1:9">
      <c r="A388" s="61"/>
      <c r="H388" s="12"/>
      <c r="I388" s="12"/>
    </row>
    <row r="389" spans="1:9">
      <c r="A389" s="61"/>
      <c r="H389" s="12"/>
      <c r="I389" s="12"/>
    </row>
    <row r="390" spans="1:9">
      <c r="A390" s="61"/>
      <c r="H390" s="12"/>
      <c r="I390" s="12"/>
    </row>
    <row r="391" spans="1:9">
      <c r="A391" s="61"/>
      <c r="H391" s="12"/>
      <c r="I391" s="12"/>
    </row>
    <row r="392" spans="1:9">
      <c r="A392" s="61"/>
      <c r="H392" s="12"/>
      <c r="I392" s="12"/>
    </row>
    <row r="393" spans="1:9">
      <c r="A393" s="61"/>
      <c r="H393" s="12"/>
      <c r="I393" s="12"/>
    </row>
    <row r="394" spans="1:9">
      <c r="A394" s="61"/>
      <c r="H394" s="12"/>
      <c r="I394" s="12"/>
    </row>
    <row r="395" spans="1:9">
      <c r="A395" s="61"/>
      <c r="H395" s="12"/>
      <c r="I395" s="12"/>
    </row>
    <row r="396" spans="1:9">
      <c r="A396" s="61"/>
      <c r="H396" s="12"/>
      <c r="I396" s="12"/>
    </row>
    <row r="397" spans="1:9">
      <c r="A397" s="61"/>
      <c r="H397" s="12"/>
      <c r="I397" s="12"/>
    </row>
    <row r="398" spans="1:9">
      <c r="A398" s="61"/>
      <c r="H398" s="12"/>
      <c r="I398" s="12"/>
    </row>
    <row r="399" spans="1:9">
      <c r="A399" s="61"/>
      <c r="H399" s="12"/>
      <c r="I399" s="12"/>
    </row>
    <row r="400" spans="1:9">
      <c r="A400" s="61"/>
      <c r="H400" s="12"/>
      <c r="I400" s="12"/>
    </row>
    <row r="401" spans="1:9">
      <c r="A401" s="61"/>
      <c r="H401" s="12"/>
      <c r="I401" s="12"/>
    </row>
    <row r="402" spans="1:9">
      <c r="A402" s="61"/>
      <c r="H402" s="12"/>
      <c r="I402" s="12"/>
    </row>
    <row r="403" spans="1:9">
      <c r="A403" s="61"/>
      <c r="H403" s="12"/>
      <c r="I403" s="12"/>
    </row>
    <row r="404" spans="1:9">
      <c r="A404" s="61"/>
      <c r="H404" s="12"/>
      <c r="I404" s="12"/>
    </row>
    <row r="405" spans="1:9">
      <c r="A405" s="61"/>
      <c r="H405" s="12"/>
      <c r="I405" s="12"/>
    </row>
    <row r="406" spans="1:9">
      <c r="A406" s="61"/>
      <c r="H406" s="12"/>
      <c r="I406" s="12"/>
    </row>
    <row r="407" spans="1:9">
      <c r="A407" s="61"/>
      <c r="H407" s="12"/>
      <c r="I407" s="12"/>
    </row>
    <row r="408" spans="1:9">
      <c r="A408" s="61"/>
      <c r="H408" s="12"/>
      <c r="I408" s="12"/>
    </row>
    <row r="409" spans="1:9">
      <c r="A409" s="61"/>
      <c r="H409" s="12"/>
      <c r="I409" s="12"/>
    </row>
    <row r="410" spans="1:9">
      <c r="A410" s="61"/>
      <c r="H410" s="12"/>
      <c r="I410" s="12"/>
    </row>
    <row r="411" spans="1:9">
      <c r="A411" s="61"/>
      <c r="H411" s="12"/>
      <c r="I411" s="12"/>
    </row>
    <row r="412" spans="1:9">
      <c r="A412" s="61"/>
      <c r="H412" s="12"/>
      <c r="I412" s="12"/>
    </row>
    <row r="413" spans="1:9">
      <c r="A413" s="61"/>
      <c r="H413" s="12"/>
      <c r="I413" s="12"/>
    </row>
    <row r="414" spans="1:9">
      <c r="A414" s="61"/>
      <c r="H414" s="12"/>
      <c r="I414" s="12"/>
    </row>
    <row r="415" spans="1:9">
      <c r="A415" s="61"/>
      <c r="H415" s="12"/>
      <c r="I415" s="12"/>
    </row>
    <row r="416" spans="1:9">
      <c r="A416" s="61"/>
      <c r="H416" s="12"/>
      <c r="I416" s="12"/>
    </row>
    <row r="417" spans="1:9">
      <c r="A417" s="61"/>
      <c r="H417" s="12"/>
      <c r="I417" s="12"/>
    </row>
    <row r="418" spans="1:9">
      <c r="A418" s="61"/>
      <c r="H418" s="12"/>
      <c r="I418" s="12"/>
    </row>
    <row r="419" spans="1:9">
      <c r="A419" s="61"/>
      <c r="H419" s="12"/>
      <c r="I419" s="12"/>
    </row>
    <row r="420" spans="1:9">
      <c r="A420" s="61"/>
      <c r="H420" s="12"/>
      <c r="I420" s="12"/>
    </row>
    <row r="421" spans="1:9">
      <c r="A421" s="61"/>
      <c r="H421" s="12"/>
      <c r="I421" s="12"/>
    </row>
    <row r="422" spans="1:9">
      <c r="A422" s="61"/>
      <c r="H422" s="12"/>
      <c r="I422" s="12"/>
    </row>
    <row r="423" spans="1:9">
      <c r="A423" s="61"/>
      <c r="H423" s="12"/>
      <c r="I423" s="12"/>
    </row>
    <row r="424" spans="1:9">
      <c r="A424" s="61"/>
      <c r="H424" s="12"/>
      <c r="I424" s="12"/>
    </row>
    <row r="425" spans="1:9">
      <c r="A425" s="61"/>
      <c r="H425" s="12"/>
      <c r="I425" s="12"/>
    </row>
    <row r="426" spans="1:9">
      <c r="A426" s="61"/>
      <c r="H426" s="12"/>
      <c r="I426" s="12"/>
    </row>
    <row r="427" spans="1:9">
      <c r="A427" s="61"/>
      <c r="H427" s="12"/>
      <c r="I427" s="12"/>
    </row>
    <row r="428" spans="1:9">
      <c r="A428" s="61"/>
      <c r="H428" s="12"/>
      <c r="I428" s="12"/>
    </row>
    <row r="429" spans="1:9">
      <c r="A429" s="61"/>
      <c r="H429" s="12"/>
      <c r="I429" s="12"/>
    </row>
    <row r="430" spans="1:9">
      <c r="A430" s="61"/>
      <c r="H430" s="12"/>
      <c r="I430" s="12"/>
    </row>
    <row r="431" spans="1:9">
      <c r="A431" s="61"/>
      <c r="H431" s="12"/>
      <c r="I431" s="12"/>
    </row>
    <row r="432" spans="1:9">
      <c r="A432" s="61"/>
      <c r="H432" s="12"/>
      <c r="I432" s="12"/>
    </row>
    <row r="433" spans="1:9">
      <c r="A433" s="61"/>
      <c r="H433" s="12"/>
      <c r="I433" s="12"/>
    </row>
    <row r="434" spans="1:9">
      <c r="A434" s="61"/>
      <c r="H434" s="12"/>
      <c r="I434" s="12"/>
    </row>
    <row r="435" spans="1:9">
      <c r="A435" s="61"/>
      <c r="H435" s="12"/>
      <c r="I435" s="12"/>
    </row>
    <row r="436" spans="1:9">
      <c r="A436" s="61"/>
      <c r="H436" s="12"/>
      <c r="I436" s="12"/>
    </row>
    <row r="437" spans="1:9">
      <c r="A437" s="61"/>
      <c r="H437" s="12"/>
      <c r="I437" s="12"/>
    </row>
    <row r="438" spans="1:9">
      <c r="A438" s="61"/>
      <c r="H438" s="12"/>
      <c r="I438" s="12"/>
    </row>
    <row r="439" spans="1:9">
      <c r="A439" s="61"/>
      <c r="H439" s="12"/>
      <c r="I439" s="12"/>
    </row>
    <row r="440" spans="1:9">
      <c r="A440" s="61"/>
      <c r="H440" s="12"/>
      <c r="I440" s="12"/>
    </row>
    <row r="441" spans="1:9">
      <c r="A441" s="61"/>
      <c r="H441" s="12"/>
      <c r="I441" s="12"/>
    </row>
    <row r="442" spans="1:9">
      <c r="A442" s="61"/>
      <c r="H442" s="12"/>
      <c r="I442" s="12"/>
    </row>
    <row r="443" spans="1:9">
      <c r="A443" s="61"/>
      <c r="H443" s="12"/>
      <c r="I443" s="12"/>
    </row>
    <row r="444" spans="1:9">
      <c r="A444" s="61"/>
      <c r="H444" s="12"/>
      <c r="I444" s="12"/>
    </row>
    <row r="445" spans="1:9">
      <c r="A445" s="61"/>
      <c r="H445" s="12"/>
      <c r="I445" s="12"/>
    </row>
    <row r="446" spans="1:9">
      <c r="A446" s="61"/>
      <c r="H446" s="12"/>
      <c r="I446" s="12"/>
    </row>
    <row r="447" spans="1:9">
      <c r="A447" s="61"/>
      <c r="H447" s="12"/>
      <c r="I447" s="12"/>
    </row>
    <row r="448" spans="1:9">
      <c r="A448" s="61"/>
      <c r="H448" s="12"/>
      <c r="I448" s="12"/>
    </row>
    <row r="449" spans="1:9">
      <c r="A449" s="61"/>
      <c r="H449" s="12"/>
      <c r="I449" s="12"/>
    </row>
    <row r="450" spans="1:9">
      <c r="A450" s="61"/>
      <c r="H450" s="12"/>
      <c r="I450" s="12"/>
    </row>
    <row r="451" spans="1:9">
      <c r="A451" s="61"/>
      <c r="H451" s="12"/>
      <c r="I451" s="12"/>
    </row>
    <row r="452" spans="1:9">
      <c r="A452" s="61"/>
      <c r="H452" s="12"/>
      <c r="I452" s="12"/>
    </row>
    <row r="453" spans="1:9">
      <c r="A453" s="61"/>
      <c r="H453" s="12"/>
      <c r="I453" s="12"/>
    </row>
    <row r="454" spans="1:9">
      <c r="A454" s="61"/>
      <c r="H454" s="12"/>
      <c r="I454" s="12"/>
    </row>
    <row r="455" spans="1:9">
      <c r="A455" s="61"/>
      <c r="H455" s="12"/>
      <c r="I455" s="12"/>
    </row>
    <row r="456" spans="1:9">
      <c r="A456" s="61"/>
      <c r="H456" s="12"/>
      <c r="I456" s="12"/>
    </row>
    <row r="457" spans="1:9">
      <c r="A457" s="61"/>
      <c r="H457" s="12"/>
      <c r="I457" s="12"/>
    </row>
    <row r="458" spans="1:9">
      <c r="A458" s="61"/>
      <c r="H458" s="12"/>
      <c r="I458" s="12"/>
    </row>
    <row r="459" spans="1:9">
      <c r="A459" s="61"/>
      <c r="H459" s="12"/>
      <c r="I459" s="12"/>
    </row>
    <row r="460" spans="1:9">
      <c r="A460" s="61"/>
      <c r="H460" s="12"/>
      <c r="I460" s="12"/>
    </row>
    <row r="461" spans="1:9">
      <c r="A461" s="61"/>
      <c r="H461" s="12"/>
      <c r="I461" s="12"/>
    </row>
    <row r="462" spans="1:9">
      <c r="A462" s="61"/>
      <c r="H462" s="12"/>
      <c r="I462" s="12"/>
    </row>
    <row r="463" spans="1:9">
      <c r="A463" s="61"/>
      <c r="H463" s="12"/>
      <c r="I463" s="12"/>
    </row>
    <row r="464" spans="1:9">
      <c r="A464" s="61"/>
      <c r="H464" s="12"/>
      <c r="I464" s="12"/>
    </row>
    <row r="465" spans="1:9">
      <c r="A465" s="61"/>
      <c r="H465" s="12"/>
      <c r="I465" s="12"/>
    </row>
    <row r="466" spans="1:9">
      <c r="A466" s="61"/>
      <c r="H466" s="12"/>
      <c r="I466" s="12"/>
    </row>
    <row r="467" spans="1:9">
      <c r="A467" s="61"/>
      <c r="H467" s="12"/>
      <c r="I467" s="12"/>
    </row>
    <row r="468" spans="1:9">
      <c r="A468" s="61"/>
      <c r="H468" s="12"/>
      <c r="I468" s="12"/>
    </row>
    <row r="469" spans="1:9">
      <c r="A469" s="61"/>
      <c r="H469" s="12"/>
      <c r="I469" s="12"/>
    </row>
    <row r="470" spans="1:9">
      <c r="A470" s="61"/>
      <c r="H470" s="12"/>
      <c r="I470" s="12"/>
    </row>
    <row r="471" spans="1:9">
      <c r="A471" s="61"/>
      <c r="H471" s="12"/>
      <c r="I471" s="12"/>
    </row>
    <row r="472" spans="1:9">
      <c r="A472" s="61"/>
      <c r="H472" s="12"/>
      <c r="I472" s="12"/>
    </row>
    <row r="473" spans="1:9">
      <c r="A473" s="61"/>
      <c r="H473" s="12"/>
      <c r="I473" s="12"/>
    </row>
    <row r="474" spans="1:9">
      <c r="A474" s="61"/>
      <c r="H474" s="12"/>
      <c r="I474" s="12"/>
    </row>
    <row r="475" spans="1:9">
      <c r="A475" s="61"/>
      <c r="H475" s="12"/>
      <c r="I475" s="12"/>
    </row>
    <row r="476" spans="1:9">
      <c r="A476" s="61"/>
      <c r="H476" s="12"/>
      <c r="I476" s="12"/>
    </row>
    <row r="477" spans="1:9">
      <c r="A477" s="61"/>
      <c r="H477" s="12"/>
      <c r="I477" s="12"/>
    </row>
    <row r="478" spans="1:9">
      <c r="A478" s="61"/>
      <c r="H478" s="12"/>
      <c r="I478" s="12"/>
    </row>
    <row r="479" spans="1:9">
      <c r="A479" s="61"/>
      <c r="H479" s="12"/>
      <c r="I479" s="12"/>
    </row>
    <row r="480" spans="1:9">
      <c r="A480" s="61"/>
      <c r="H480" s="12"/>
      <c r="I480" s="12"/>
    </row>
    <row r="481" spans="1:9">
      <c r="A481" s="61"/>
      <c r="H481" s="12"/>
      <c r="I481" s="12"/>
    </row>
    <row r="482" spans="1:9">
      <c r="A482" s="61"/>
      <c r="H482" s="12"/>
      <c r="I482" s="12"/>
    </row>
    <row r="483" spans="1:9">
      <c r="A483" s="61"/>
      <c r="H483" s="12"/>
      <c r="I483" s="12"/>
    </row>
    <row r="484" spans="1:9">
      <c r="A484" s="61"/>
      <c r="H484" s="12"/>
      <c r="I484" s="12"/>
    </row>
    <row r="485" spans="1:9">
      <c r="A485" s="61"/>
      <c r="H485" s="12"/>
      <c r="I485" s="12"/>
    </row>
    <row r="486" spans="1:9">
      <c r="A486" s="61"/>
      <c r="H486" s="12"/>
      <c r="I486" s="12"/>
    </row>
    <row r="487" spans="1:9">
      <c r="A487" s="61"/>
      <c r="H487" s="12"/>
      <c r="I487" s="12"/>
    </row>
    <row r="488" spans="1:9">
      <c r="A488" s="61"/>
      <c r="H488" s="12"/>
      <c r="I488" s="12"/>
    </row>
    <row r="489" spans="1:9">
      <c r="A489" s="61"/>
      <c r="H489" s="12"/>
      <c r="I489" s="12"/>
    </row>
    <row r="490" spans="1:9">
      <c r="A490" s="61"/>
      <c r="H490" s="12"/>
      <c r="I490" s="12"/>
    </row>
    <row r="491" spans="1:9">
      <c r="A491" s="61"/>
      <c r="H491" s="12"/>
      <c r="I491" s="12"/>
    </row>
    <row r="492" spans="1:9">
      <c r="A492" s="61"/>
      <c r="H492" s="12"/>
      <c r="I492" s="12"/>
    </row>
    <row r="493" spans="1:9">
      <c r="A493" s="61"/>
      <c r="H493" s="12"/>
      <c r="I493" s="12"/>
    </row>
    <row r="494" spans="1:9">
      <c r="A494" s="61"/>
      <c r="H494" s="12"/>
      <c r="I494" s="12"/>
    </row>
    <row r="495" spans="1:9">
      <c r="A495" s="61"/>
      <c r="H495" s="12"/>
      <c r="I495" s="12"/>
    </row>
    <row r="496" spans="1:9">
      <c r="A496" s="61"/>
      <c r="H496" s="12"/>
      <c r="I496" s="12"/>
    </row>
    <row r="497" spans="1:9">
      <c r="A497" s="61"/>
      <c r="H497" s="12"/>
      <c r="I497" s="12"/>
    </row>
    <row r="498" spans="1:9">
      <c r="A498" s="61"/>
      <c r="H498" s="12"/>
      <c r="I498" s="12"/>
    </row>
    <row r="499" spans="1:9">
      <c r="A499" s="61"/>
      <c r="H499" s="12"/>
      <c r="I499" s="12"/>
    </row>
    <row r="500" spans="1:9">
      <c r="A500" s="61"/>
      <c r="H500" s="12"/>
      <c r="I500" s="12"/>
    </row>
    <row r="501" spans="1:9">
      <c r="A501" s="61"/>
      <c r="H501" s="12"/>
      <c r="I501" s="12"/>
    </row>
    <row r="502" spans="1:9">
      <c r="A502" s="61"/>
      <c r="H502" s="12"/>
      <c r="I502" s="12"/>
    </row>
    <row r="503" spans="1:9">
      <c r="A503" s="61"/>
      <c r="H503" s="12"/>
      <c r="I503" s="12"/>
    </row>
    <row r="504" spans="1:9">
      <c r="A504" s="61"/>
      <c r="H504" s="12"/>
      <c r="I504" s="12"/>
    </row>
    <row r="505" spans="1:9">
      <c r="A505" s="61"/>
      <c r="H505" s="12"/>
      <c r="I505" s="12"/>
    </row>
    <row r="506" spans="1:9">
      <c r="A506" s="61"/>
      <c r="H506" s="12"/>
      <c r="I506" s="12"/>
    </row>
    <row r="507" spans="1:9">
      <c r="A507" s="61"/>
      <c r="H507" s="12"/>
      <c r="I507" s="12"/>
    </row>
    <row r="508" spans="1:9">
      <c r="A508" s="61"/>
      <c r="H508" s="12"/>
      <c r="I508" s="12"/>
    </row>
    <row r="509" spans="1:9">
      <c r="A509" s="61"/>
      <c r="H509" s="12"/>
      <c r="I509" s="12"/>
    </row>
    <row r="510" spans="1:9">
      <c r="A510" s="61"/>
      <c r="H510" s="12"/>
      <c r="I510" s="12"/>
    </row>
    <row r="511" spans="1:9">
      <c r="A511" s="61"/>
      <c r="H511" s="12"/>
      <c r="I511" s="12"/>
    </row>
    <row r="512" spans="1:9">
      <c r="A512" s="61"/>
      <c r="H512" s="12"/>
      <c r="I512" s="12"/>
    </row>
    <row r="513" spans="1:9">
      <c r="A513" s="61"/>
      <c r="H513" s="12"/>
      <c r="I513" s="12"/>
    </row>
    <row r="514" spans="1:9">
      <c r="A514" s="61"/>
      <c r="H514" s="12"/>
      <c r="I514" s="12"/>
    </row>
    <row r="515" spans="1:9">
      <c r="A515" s="61"/>
      <c r="H515" s="12"/>
      <c r="I515" s="12"/>
    </row>
    <row r="516" spans="1:9">
      <c r="A516" s="61"/>
      <c r="H516" s="12"/>
      <c r="I516" s="12"/>
    </row>
    <row r="517" spans="1:9">
      <c r="A517" s="61"/>
      <c r="H517" s="12"/>
      <c r="I517" s="12"/>
    </row>
    <row r="518" spans="1:9">
      <c r="A518" s="61"/>
      <c r="H518" s="12"/>
      <c r="I518" s="12"/>
    </row>
    <row r="519" spans="1:9">
      <c r="A519" s="61"/>
      <c r="H519" s="12"/>
      <c r="I519" s="12"/>
    </row>
    <row r="520" spans="1:9">
      <c r="A520" s="61"/>
      <c r="H520" s="12"/>
      <c r="I520" s="12"/>
    </row>
    <row r="521" spans="1:9">
      <c r="A521" s="61"/>
      <c r="H521" s="12"/>
      <c r="I521" s="12"/>
    </row>
    <row r="522" spans="1:9">
      <c r="A522" s="61"/>
      <c r="H522" s="12"/>
      <c r="I522" s="12"/>
    </row>
    <row r="523" spans="1:9">
      <c r="A523" s="61"/>
      <c r="H523" s="12"/>
      <c r="I523" s="12"/>
    </row>
    <row r="524" spans="1:9">
      <c r="A524" s="61"/>
      <c r="H524" s="12"/>
      <c r="I524" s="12"/>
    </row>
    <row r="525" spans="1:9">
      <c r="A525" s="61"/>
      <c r="H525" s="12"/>
      <c r="I525" s="12"/>
    </row>
    <row r="526" spans="1:9">
      <c r="A526" s="61"/>
      <c r="H526" s="12"/>
      <c r="I526" s="12"/>
    </row>
    <row r="527" spans="1:9">
      <c r="A527" s="61"/>
      <c r="H527" s="12"/>
      <c r="I527" s="12"/>
    </row>
    <row r="528" spans="1:9">
      <c r="A528" s="61"/>
      <c r="H528" s="12"/>
      <c r="I528" s="12"/>
    </row>
    <row r="529" spans="1:9">
      <c r="A529" s="61"/>
      <c r="H529" s="12"/>
      <c r="I529" s="12"/>
    </row>
    <row r="530" spans="1:9">
      <c r="A530" s="61"/>
      <c r="H530" s="12"/>
      <c r="I530" s="12"/>
    </row>
    <row r="531" spans="1:9">
      <c r="A531" s="61"/>
      <c r="H531" s="12"/>
      <c r="I531" s="12"/>
    </row>
    <row r="532" spans="1:9">
      <c r="A532" s="61"/>
      <c r="H532" s="12"/>
      <c r="I532" s="12"/>
    </row>
    <row r="533" spans="1:9">
      <c r="A533" s="61"/>
      <c r="H533" s="12"/>
      <c r="I533" s="12"/>
    </row>
    <row r="534" spans="1:9">
      <c r="A534" s="61"/>
      <c r="H534" s="12"/>
      <c r="I534" s="12"/>
    </row>
    <row r="535" spans="1:9">
      <c r="A535" s="61"/>
      <c r="H535" s="12"/>
      <c r="I535" s="12"/>
    </row>
    <row r="536" spans="1:9">
      <c r="A536" s="61"/>
      <c r="H536" s="12"/>
      <c r="I536" s="12"/>
    </row>
    <row r="537" spans="1:9">
      <c r="A537" s="61"/>
      <c r="H537" s="12"/>
      <c r="I537" s="12"/>
    </row>
    <row r="538" spans="1:9">
      <c r="A538" s="61"/>
      <c r="H538" s="12"/>
      <c r="I538" s="12"/>
    </row>
    <row r="539" spans="1:9">
      <c r="A539" s="61"/>
      <c r="H539" s="12"/>
      <c r="I539" s="12"/>
    </row>
    <row r="540" spans="1:9">
      <c r="A540" s="61"/>
      <c r="H540" s="12"/>
      <c r="I540" s="12"/>
    </row>
    <row r="541" spans="1:9">
      <c r="A541" s="61"/>
      <c r="H541" s="12"/>
      <c r="I541" s="12"/>
    </row>
    <row r="542" spans="1:9">
      <c r="A542" s="61"/>
      <c r="H542" s="12"/>
      <c r="I542" s="12"/>
    </row>
    <row r="543" spans="1:9">
      <c r="A543" s="61"/>
      <c r="H543" s="12"/>
      <c r="I543" s="12"/>
    </row>
    <row r="544" spans="1:9">
      <c r="A544" s="61"/>
      <c r="H544" s="12"/>
      <c r="I544" s="12"/>
    </row>
    <row r="545" spans="1:9">
      <c r="A545" s="61"/>
      <c r="H545" s="12"/>
      <c r="I545" s="12"/>
    </row>
    <row r="546" spans="1:9">
      <c r="A546" s="61"/>
      <c r="H546" s="12"/>
      <c r="I546" s="12"/>
    </row>
    <row r="547" spans="1:9">
      <c r="A547" s="61"/>
      <c r="H547" s="12"/>
      <c r="I547" s="12"/>
    </row>
    <row r="548" spans="1:9">
      <c r="A548" s="61"/>
      <c r="H548" s="12"/>
      <c r="I548" s="12"/>
    </row>
    <row r="549" spans="1:9">
      <c r="A549" s="61"/>
      <c r="H549" s="12"/>
      <c r="I549" s="12"/>
    </row>
    <row r="550" spans="1:9">
      <c r="A550" s="61"/>
      <c r="H550" s="12"/>
      <c r="I550" s="12"/>
    </row>
    <row r="551" spans="1:9">
      <c r="A551" s="61"/>
      <c r="H551" s="12"/>
      <c r="I551" s="12"/>
    </row>
    <row r="552" spans="1:9">
      <c r="A552" s="61"/>
      <c r="H552" s="12"/>
      <c r="I552" s="12"/>
    </row>
    <row r="553" spans="1:9">
      <c r="A553" s="61"/>
      <c r="H553" s="12"/>
      <c r="I553" s="12"/>
    </row>
    <row r="554" spans="1:9">
      <c r="A554" s="61"/>
      <c r="H554" s="12"/>
      <c r="I554" s="12"/>
    </row>
    <row r="555" spans="1:9">
      <c r="A555" s="61"/>
      <c r="H555" s="12"/>
      <c r="I555" s="12"/>
    </row>
    <row r="556" spans="1:9">
      <c r="A556" s="61"/>
      <c r="H556" s="12"/>
      <c r="I556" s="12"/>
    </row>
    <row r="557" spans="1:9">
      <c r="A557" s="61"/>
      <c r="H557" s="12"/>
      <c r="I557" s="12"/>
    </row>
    <row r="558" spans="1:9">
      <c r="A558" s="61"/>
      <c r="H558" s="12"/>
      <c r="I558" s="12"/>
    </row>
    <row r="559" spans="1:9">
      <c r="A559" s="61"/>
      <c r="H559" s="12"/>
      <c r="I559" s="12"/>
    </row>
    <row r="560" spans="1:9">
      <c r="A560" s="61"/>
      <c r="H560" s="12"/>
      <c r="I560" s="12"/>
    </row>
    <row r="561" spans="1:9">
      <c r="A561" s="61"/>
      <c r="H561" s="12"/>
      <c r="I561" s="12"/>
    </row>
    <row r="562" spans="1:9">
      <c r="A562" s="61"/>
      <c r="H562" s="12"/>
      <c r="I562" s="12"/>
    </row>
    <row r="563" spans="1:9">
      <c r="A563" s="61"/>
      <c r="H563" s="12"/>
      <c r="I563" s="12"/>
    </row>
    <row r="564" spans="1:9">
      <c r="A564" s="61"/>
      <c r="H564" s="12"/>
      <c r="I564" s="12"/>
    </row>
    <row r="565" spans="1:9">
      <c r="A565" s="61"/>
      <c r="H565" s="12"/>
      <c r="I565" s="12"/>
    </row>
    <row r="566" spans="1:9">
      <c r="A566" s="61"/>
      <c r="H566" s="12"/>
      <c r="I566" s="12"/>
    </row>
    <row r="567" spans="1:9">
      <c r="A567" s="61"/>
      <c r="H567" s="12"/>
      <c r="I567" s="12"/>
    </row>
    <row r="568" spans="1:9">
      <c r="A568" s="61"/>
      <c r="H568" s="12"/>
      <c r="I568" s="12"/>
    </row>
    <row r="569" spans="1:9">
      <c r="A569" s="61"/>
      <c r="H569" s="12"/>
      <c r="I569" s="12"/>
    </row>
    <row r="570" spans="1:9">
      <c r="A570" s="61"/>
      <c r="H570" s="12"/>
      <c r="I570" s="12"/>
    </row>
    <row r="571" spans="1:9">
      <c r="A571" s="61"/>
      <c r="H571" s="12"/>
      <c r="I571" s="12"/>
    </row>
    <row r="572" spans="1:9">
      <c r="A572" s="61"/>
      <c r="H572" s="12"/>
      <c r="I572" s="12"/>
    </row>
    <row r="573" spans="1:9">
      <c r="A573" s="61"/>
      <c r="H573" s="12"/>
      <c r="I573" s="12"/>
    </row>
    <row r="574" spans="1:9">
      <c r="A574" s="61"/>
      <c r="H574" s="12"/>
      <c r="I574" s="12"/>
    </row>
    <row r="575" spans="1:9">
      <c r="A575" s="61"/>
      <c r="H575" s="12"/>
      <c r="I575" s="12"/>
    </row>
    <row r="576" spans="1:9">
      <c r="A576" s="61"/>
      <c r="H576" s="12"/>
      <c r="I576" s="12"/>
    </row>
    <row r="577" spans="1:9">
      <c r="A577" s="61"/>
      <c r="H577" s="12"/>
      <c r="I577" s="12"/>
    </row>
    <row r="578" spans="1:9">
      <c r="A578" s="61"/>
      <c r="H578" s="12"/>
      <c r="I578" s="12"/>
    </row>
    <row r="579" spans="1:9">
      <c r="A579" s="61"/>
      <c r="H579" s="12"/>
      <c r="I579" s="12"/>
    </row>
    <row r="580" spans="1:9">
      <c r="A580" s="61"/>
      <c r="H580" s="12"/>
      <c r="I580" s="12"/>
    </row>
    <row r="581" spans="1:9">
      <c r="A581" s="61"/>
      <c r="H581" s="12"/>
      <c r="I581" s="12"/>
    </row>
    <row r="582" spans="1:9">
      <c r="A582" s="61"/>
      <c r="H582" s="12"/>
      <c r="I582" s="12"/>
    </row>
    <row r="583" spans="1:9">
      <c r="A583" s="61"/>
      <c r="H583" s="12"/>
      <c r="I583" s="12"/>
    </row>
    <row r="584" spans="1:9">
      <c r="A584" s="61"/>
      <c r="H584" s="12"/>
      <c r="I584" s="12"/>
    </row>
    <row r="585" spans="1:9">
      <c r="A585" s="61"/>
      <c r="H585" s="12"/>
      <c r="I585" s="12"/>
    </row>
    <row r="586" spans="1:9">
      <c r="A586" s="61"/>
      <c r="H586" s="12"/>
      <c r="I586" s="12"/>
    </row>
    <row r="587" spans="1:9">
      <c r="A587" s="61"/>
      <c r="H587" s="12"/>
      <c r="I587" s="12"/>
    </row>
    <row r="588" spans="1:9">
      <c r="A588" s="61"/>
      <c r="H588" s="12"/>
      <c r="I588" s="12"/>
    </row>
    <row r="589" spans="1:9">
      <c r="A589" s="61"/>
      <c r="H589" s="12"/>
      <c r="I589" s="12"/>
    </row>
    <row r="590" spans="1:9">
      <c r="A590" s="61"/>
      <c r="H590" s="12"/>
      <c r="I590" s="12"/>
    </row>
    <row r="591" spans="1:9">
      <c r="A591" s="61"/>
      <c r="H591" s="12"/>
      <c r="I591" s="12"/>
    </row>
    <row r="592" spans="1:9">
      <c r="A592" s="61"/>
      <c r="H592" s="12"/>
      <c r="I592" s="12"/>
    </row>
    <row r="593" spans="1:9">
      <c r="A593" s="61"/>
      <c r="H593" s="12"/>
      <c r="I593" s="12"/>
    </row>
    <row r="594" spans="1:9">
      <c r="A594" s="61"/>
      <c r="H594" s="12"/>
      <c r="I594" s="12"/>
    </row>
    <row r="595" spans="1:9">
      <c r="A595" s="61"/>
      <c r="H595" s="12"/>
      <c r="I595" s="12"/>
    </row>
    <row r="596" spans="1:9">
      <c r="A596" s="61"/>
      <c r="H596" s="12"/>
      <c r="I596" s="12"/>
    </row>
    <row r="597" spans="1:9">
      <c r="A597" s="61"/>
      <c r="H597" s="12"/>
      <c r="I597" s="12"/>
    </row>
    <row r="598" spans="1:9">
      <c r="A598" s="61"/>
      <c r="H598" s="12"/>
      <c r="I598" s="12"/>
    </row>
    <row r="599" spans="1:9">
      <c r="A599" s="61"/>
      <c r="H599" s="12"/>
      <c r="I599" s="12"/>
    </row>
    <row r="600" spans="1:9">
      <c r="A600" s="61"/>
      <c r="H600" s="12"/>
      <c r="I600" s="12"/>
    </row>
    <row r="601" spans="1:9">
      <c r="A601" s="61"/>
      <c r="H601" s="12"/>
      <c r="I601" s="12"/>
    </row>
    <row r="602" spans="1:9">
      <c r="A602" s="61"/>
      <c r="H602" s="12"/>
      <c r="I602" s="12"/>
    </row>
    <row r="603" spans="1:9">
      <c r="A603" s="61"/>
      <c r="H603" s="12"/>
      <c r="I603" s="12"/>
    </row>
    <row r="604" spans="1:9">
      <c r="A604" s="61"/>
      <c r="H604" s="12"/>
      <c r="I604" s="12"/>
    </row>
    <row r="605" spans="1:9">
      <c r="A605" s="61"/>
      <c r="H605" s="12"/>
      <c r="I605" s="12"/>
    </row>
    <row r="606" spans="1:9">
      <c r="A606" s="61"/>
      <c r="H606" s="12"/>
      <c r="I606" s="12"/>
    </row>
    <row r="607" spans="1:9">
      <c r="A607" s="61"/>
      <c r="H607" s="12"/>
      <c r="I607" s="12"/>
    </row>
    <row r="608" spans="1:9">
      <c r="A608" s="61"/>
      <c r="H608" s="12"/>
      <c r="I608" s="12"/>
    </row>
    <row r="609" spans="1:9">
      <c r="A609" s="61"/>
      <c r="H609" s="12"/>
      <c r="I609" s="12"/>
    </row>
    <row r="610" spans="1:9">
      <c r="A610" s="61"/>
      <c r="H610" s="12"/>
      <c r="I610" s="12"/>
    </row>
    <row r="611" spans="1:9">
      <c r="A611" s="61"/>
      <c r="H611" s="12"/>
      <c r="I611" s="12"/>
    </row>
    <row r="612" spans="1:9">
      <c r="A612" s="61"/>
      <c r="H612" s="12"/>
      <c r="I612" s="12"/>
    </row>
    <row r="613" spans="1:9">
      <c r="A613" s="61"/>
      <c r="H613" s="12"/>
      <c r="I613" s="12"/>
    </row>
    <row r="614" spans="1:9">
      <c r="A614" s="61"/>
      <c r="H614" s="12"/>
      <c r="I614" s="12"/>
    </row>
    <row r="615" spans="1:9">
      <c r="A615" s="61"/>
      <c r="H615" s="12"/>
      <c r="I615" s="12"/>
    </row>
    <row r="616" spans="1:9">
      <c r="A616" s="61"/>
      <c r="H616" s="12"/>
      <c r="I616" s="12"/>
    </row>
    <row r="617" spans="1:9">
      <c r="A617" s="61"/>
      <c r="H617" s="12"/>
      <c r="I617" s="12"/>
    </row>
    <row r="618" spans="1:9">
      <c r="A618" s="61"/>
      <c r="H618" s="12"/>
      <c r="I618" s="12"/>
    </row>
    <row r="619" spans="1:9">
      <c r="A619" s="61"/>
      <c r="H619" s="12"/>
      <c r="I619" s="12"/>
    </row>
    <row r="620" spans="1:9">
      <c r="A620" s="61"/>
      <c r="H620" s="12"/>
      <c r="I620" s="12"/>
    </row>
    <row r="621" spans="1:9">
      <c r="A621" s="61"/>
      <c r="H621" s="12"/>
      <c r="I621" s="12"/>
    </row>
    <row r="622" spans="1:9">
      <c r="A622" s="61"/>
      <c r="H622" s="12"/>
      <c r="I622" s="12"/>
    </row>
    <row r="623" spans="1:9">
      <c r="A623" s="61"/>
      <c r="H623" s="12"/>
      <c r="I623" s="12"/>
    </row>
    <row r="624" spans="1:9">
      <c r="A624" s="61"/>
      <c r="H624" s="12"/>
      <c r="I624" s="12"/>
    </row>
    <row r="625" spans="1:9">
      <c r="A625" s="61"/>
      <c r="H625" s="12"/>
      <c r="I625" s="12"/>
    </row>
    <row r="626" spans="1:9">
      <c r="A626" s="61"/>
      <c r="H626" s="12"/>
      <c r="I626" s="12"/>
    </row>
    <row r="627" spans="1:9">
      <c r="A627" s="61"/>
      <c r="H627" s="12"/>
      <c r="I627" s="12"/>
    </row>
    <row r="628" spans="1:9">
      <c r="A628" s="61"/>
      <c r="H628" s="12"/>
      <c r="I628" s="12"/>
    </row>
    <row r="629" spans="1:9">
      <c r="A629" s="61"/>
      <c r="H629" s="12"/>
      <c r="I629" s="12"/>
    </row>
    <row r="630" spans="1:9">
      <c r="A630" s="61"/>
      <c r="H630" s="12"/>
      <c r="I630" s="12"/>
    </row>
    <row r="631" spans="1:9">
      <c r="A631" s="61"/>
      <c r="H631" s="12"/>
      <c r="I631" s="12"/>
    </row>
    <row r="632" spans="1:9">
      <c r="A632" s="61"/>
      <c r="H632" s="12"/>
      <c r="I632" s="12"/>
    </row>
    <row r="633" spans="1:9">
      <c r="A633" s="61"/>
      <c r="H633" s="12"/>
      <c r="I633" s="12"/>
    </row>
    <row r="634" spans="1:9">
      <c r="A634" s="61"/>
      <c r="H634" s="12"/>
      <c r="I634" s="12"/>
    </row>
    <row r="635" spans="1:9">
      <c r="A635" s="61"/>
      <c r="H635" s="12"/>
      <c r="I635" s="12"/>
    </row>
    <row r="636" spans="1:9">
      <c r="A636" s="61"/>
      <c r="H636" s="12"/>
      <c r="I636" s="12"/>
    </row>
    <row r="637" spans="1:9">
      <c r="A637" s="61"/>
      <c r="H637" s="12"/>
      <c r="I637" s="12"/>
    </row>
    <row r="638" spans="1:9">
      <c r="A638" s="61"/>
      <c r="H638" s="12"/>
      <c r="I638" s="12"/>
    </row>
    <row r="639" spans="1:9">
      <c r="A639" s="61"/>
      <c r="H639" s="12"/>
      <c r="I639" s="12"/>
    </row>
    <row r="640" spans="1:9">
      <c r="A640" s="61"/>
      <c r="H640" s="12"/>
      <c r="I640" s="12"/>
    </row>
    <row r="641" spans="1:9">
      <c r="A641" s="61"/>
      <c r="H641" s="12"/>
      <c r="I641" s="12"/>
    </row>
    <row r="642" spans="1:9">
      <c r="A642" s="61"/>
      <c r="H642" s="12"/>
      <c r="I642" s="12"/>
    </row>
    <row r="643" spans="1:9">
      <c r="A643" s="61"/>
      <c r="H643" s="12"/>
      <c r="I643" s="12"/>
    </row>
    <row r="644" spans="1:9">
      <c r="A644" s="61"/>
      <c r="H644" s="12"/>
      <c r="I644" s="12"/>
    </row>
    <row r="645" spans="1:9">
      <c r="A645" s="61"/>
      <c r="H645" s="12"/>
      <c r="I645" s="12"/>
    </row>
    <row r="646" spans="1:9">
      <c r="A646" s="61"/>
      <c r="H646" s="12"/>
      <c r="I646" s="12"/>
    </row>
    <row r="647" spans="1:9">
      <c r="A647" s="61"/>
      <c r="H647" s="12"/>
      <c r="I647" s="12"/>
    </row>
    <row r="648" spans="1:9">
      <c r="A648" s="61"/>
      <c r="H648" s="12"/>
      <c r="I648" s="12"/>
    </row>
    <row r="649" spans="1:9">
      <c r="A649" s="61"/>
      <c r="H649" s="12"/>
      <c r="I649" s="12"/>
    </row>
    <row r="650" spans="1:9">
      <c r="A650" s="61"/>
      <c r="H650" s="12"/>
      <c r="I650" s="12"/>
    </row>
    <row r="651" spans="1:9">
      <c r="A651" s="61"/>
      <c r="H651" s="12"/>
      <c r="I651" s="12"/>
    </row>
    <row r="652" spans="1:9">
      <c r="A652" s="61"/>
      <c r="H652" s="12"/>
      <c r="I652" s="12"/>
    </row>
    <row r="653" spans="1:9">
      <c r="A653" s="61"/>
      <c r="H653" s="12"/>
      <c r="I653" s="12"/>
    </row>
    <row r="654" spans="1:9">
      <c r="A654" s="61"/>
      <c r="H654" s="12"/>
      <c r="I654" s="12"/>
    </row>
    <row r="655" spans="1:9">
      <c r="A655" s="61"/>
      <c r="H655" s="12"/>
      <c r="I655" s="12"/>
    </row>
    <row r="656" spans="1:9">
      <c r="A656" s="61"/>
      <c r="H656" s="12"/>
      <c r="I656" s="12"/>
    </row>
    <row r="657" spans="1:9">
      <c r="A657" s="61"/>
      <c r="H657" s="12"/>
      <c r="I657" s="12"/>
    </row>
    <row r="658" spans="1:9">
      <c r="A658" s="61"/>
      <c r="H658" s="12"/>
      <c r="I658" s="12"/>
    </row>
    <row r="659" spans="1:9">
      <c r="A659" s="61"/>
      <c r="H659" s="12"/>
      <c r="I659" s="12"/>
    </row>
    <row r="660" spans="1:9">
      <c r="A660" s="61"/>
      <c r="H660" s="12"/>
      <c r="I660" s="12"/>
    </row>
    <row r="661" spans="1:9">
      <c r="A661" s="61"/>
      <c r="H661" s="12"/>
      <c r="I661" s="12"/>
    </row>
    <row r="662" spans="1:9">
      <c r="A662" s="61"/>
      <c r="H662" s="12"/>
      <c r="I662" s="12"/>
    </row>
    <row r="663" spans="1:9">
      <c r="A663" s="61"/>
      <c r="H663" s="12"/>
      <c r="I663" s="12"/>
    </row>
    <row r="664" spans="1:9">
      <c r="A664" s="61"/>
      <c r="H664" s="12"/>
      <c r="I664" s="12"/>
    </row>
    <row r="665" spans="1:9">
      <c r="A665" s="61"/>
      <c r="H665" s="12"/>
      <c r="I665" s="12"/>
    </row>
    <row r="666" spans="1:9">
      <c r="A666" s="61"/>
      <c r="H666" s="12"/>
      <c r="I666" s="12"/>
    </row>
    <row r="667" spans="1:9">
      <c r="A667" s="61"/>
      <c r="H667" s="12"/>
      <c r="I667" s="12"/>
    </row>
    <row r="668" spans="1:9">
      <c r="A668" s="61"/>
      <c r="H668" s="12"/>
      <c r="I668" s="12"/>
    </row>
    <row r="669" spans="1:9">
      <c r="A669" s="61"/>
      <c r="H669" s="12"/>
      <c r="I669" s="12"/>
    </row>
    <row r="670" spans="1:9">
      <c r="A670" s="61"/>
      <c r="H670" s="12"/>
      <c r="I670" s="12"/>
    </row>
    <row r="671" spans="1:9">
      <c r="A671" s="61"/>
      <c r="H671" s="12"/>
      <c r="I671" s="12"/>
    </row>
    <row r="672" spans="1:9">
      <c r="A672" s="61"/>
      <c r="H672" s="12"/>
      <c r="I672" s="12"/>
    </row>
    <row r="673" spans="1:9">
      <c r="A673" s="61"/>
      <c r="H673" s="12"/>
      <c r="I673" s="12"/>
    </row>
    <row r="674" spans="1:9">
      <c r="A674" s="61"/>
      <c r="H674" s="12"/>
      <c r="I674" s="12"/>
    </row>
    <row r="675" spans="1:9">
      <c r="A675" s="61"/>
      <c r="H675" s="12"/>
      <c r="I675" s="12"/>
    </row>
    <row r="676" spans="1:9">
      <c r="A676" s="61"/>
      <c r="H676" s="12"/>
      <c r="I676" s="12"/>
    </row>
    <row r="677" spans="1:9">
      <c r="A677" s="61"/>
      <c r="H677" s="12"/>
      <c r="I677" s="12"/>
    </row>
    <row r="678" spans="1:9">
      <c r="A678" s="61"/>
      <c r="H678" s="12"/>
      <c r="I678" s="12"/>
    </row>
    <row r="679" spans="1:9">
      <c r="A679" s="61"/>
      <c r="H679" s="12"/>
      <c r="I679" s="12"/>
    </row>
    <row r="680" spans="1:9">
      <c r="A680" s="61"/>
      <c r="H680" s="12"/>
      <c r="I680" s="12"/>
    </row>
    <row r="681" spans="1:9">
      <c r="A681" s="61"/>
      <c r="H681" s="12"/>
      <c r="I681" s="12"/>
    </row>
    <row r="682" spans="1:9">
      <c r="A682" s="61"/>
      <c r="H682" s="12"/>
      <c r="I682" s="12"/>
    </row>
    <row r="683" spans="1:9">
      <c r="A683" s="61"/>
      <c r="H683" s="12"/>
      <c r="I683" s="12"/>
    </row>
    <row r="684" spans="1:9">
      <c r="A684" s="61"/>
      <c r="H684" s="12"/>
      <c r="I684" s="12"/>
    </row>
    <row r="685" spans="1:9">
      <c r="H685" s="12"/>
      <c r="I685" s="12"/>
    </row>
    <row r="686" spans="1:9">
      <c r="H686" s="12"/>
      <c r="I686" s="12"/>
    </row>
    <row r="687" spans="1:9">
      <c r="H687" s="12"/>
      <c r="I687" s="12"/>
    </row>
    <row r="688" spans="1:9">
      <c r="H688" s="12"/>
      <c r="I688" s="12"/>
    </row>
    <row r="689" spans="8:9">
      <c r="H689" s="12"/>
      <c r="I689" s="12"/>
    </row>
    <row r="690" spans="8:9">
      <c r="H690" s="12"/>
      <c r="I690" s="12"/>
    </row>
    <row r="691" spans="8:9">
      <c r="H691" s="12"/>
      <c r="I691" s="12"/>
    </row>
    <row r="692" spans="8:9">
      <c r="H692" s="12"/>
      <c r="I692" s="12"/>
    </row>
    <row r="693" spans="8:9">
      <c r="H693" s="12"/>
      <c r="I693" s="12"/>
    </row>
    <row r="694" spans="8:9">
      <c r="H694" s="12"/>
      <c r="I694" s="12"/>
    </row>
    <row r="695" spans="8:9">
      <c r="H695" s="12"/>
      <c r="I695" s="12"/>
    </row>
    <row r="696" spans="8:9">
      <c r="H696" s="12"/>
      <c r="I696" s="12"/>
    </row>
    <row r="697" spans="8:9">
      <c r="H697" s="12"/>
      <c r="I697" s="12"/>
    </row>
    <row r="698" spans="8:9">
      <c r="H698" s="12"/>
      <c r="I698" s="12"/>
    </row>
    <row r="699" spans="8:9">
      <c r="H699" s="12"/>
      <c r="I699" s="12"/>
    </row>
    <row r="700" spans="8:9">
      <c r="H700" s="12"/>
      <c r="I700"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N51"/>
  <sheetViews>
    <sheetView showGridLines="0" workbookViewId="0"/>
  </sheetViews>
  <sheetFormatPr defaultColWidth="11.42578125" defaultRowHeight="12.75"/>
  <cols>
    <col min="1" max="1" width="11.42578125" style="441"/>
    <col min="2" max="16384" width="11.42578125" style="231"/>
  </cols>
  <sheetData>
    <row r="1" spans="1:14">
      <c r="A1" s="439" t="s">
        <v>67</v>
      </c>
      <c r="B1" s="440" t="str">
        <f>IF(Content!$E$1=1,B2,B3)</f>
        <v>Реінвестовані прибутки</v>
      </c>
      <c r="C1" s="440" t="str">
        <f>IF(Content!$E$1=1,C2,C3)</f>
        <v>Інші статті поточного рахунку</v>
      </c>
      <c r="D1" s="440" t="str">
        <f>IF(Content!$E$1=1,D2,D3)</f>
        <v>Поточний рахунок до перерахунку</v>
      </c>
      <c r="E1" s="440" t="str">
        <f>IF(Content!$E$1=1,E2,E3)</f>
        <v>Поточний рахунок після перерахунку</v>
      </c>
      <c r="F1" s="440"/>
      <c r="G1" s="440"/>
      <c r="H1" s="440" t="str">
        <f>IF(Content!$E$1=1,H2,H3)</f>
        <v>Поточний рахунок до та після перегляду, млрд дол.</v>
      </c>
    </row>
    <row r="2" spans="1:14" hidden="1">
      <c r="B2" s="737" t="s">
        <v>1603</v>
      </c>
      <c r="C2" s="737" t="s">
        <v>951</v>
      </c>
      <c r="D2" s="233" t="s">
        <v>952</v>
      </c>
      <c r="E2" s="233" t="s">
        <v>953</v>
      </c>
      <c r="F2" s="233"/>
      <c r="G2" s="233"/>
      <c r="H2" s="233" t="s">
        <v>954</v>
      </c>
    </row>
    <row r="3" spans="1:14" hidden="1">
      <c r="B3" s="233" t="s">
        <v>927</v>
      </c>
      <c r="C3" s="233" t="s">
        <v>955</v>
      </c>
      <c r="D3" s="233" t="s">
        <v>956</v>
      </c>
      <c r="E3" s="233" t="s">
        <v>957</v>
      </c>
      <c r="F3" s="233"/>
      <c r="G3" s="233"/>
      <c r="H3" s="233" t="s">
        <v>958</v>
      </c>
    </row>
    <row r="4" spans="1:14">
      <c r="A4" s="441">
        <v>2015</v>
      </c>
      <c r="B4" s="362">
        <v>3.4</v>
      </c>
      <c r="C4" s="362">
        <v>1.6</v>
      </c>
      <c r="D4" s="362">
        <v>1.6</v>
      </c>
      <c r="E4" s="362">
        <v>5</v>
      </c>
      <c r="F4" s="362"/>
      <c r="G4" s="362"/>
      <c r="L4" s="362"/>
      <c r="M4" s="362"/>
      <c r="N4" s="362"/>
    </row>
    <row r="5" spans="1:14">
      <c r="A5" s="441">
        <v>2016</v>
      </c>
      <c r="B5" s="362">
        <v>-0.5</v>
      </c>
      <c r="C5" s="362">
        <v>-1.4</v>
      </c>
      <c r="D5" s="362">
        <v>-1.3</v>
      </c>
      <c r="E5" s="362">
        <v>-1.9</v>
      </c>
      <c r="F5" s="362"/>
      <c r="G5" s="362"/>
      <c r="L5" s="362"/>
      <c r="M5" s="362"/>
      <c r="N5" s="362"/>
    </row>
    <row r="6" spans="1:14">
      <c r="A6" s="441">
        <v>2017</v>
      </c>
      <c r="B6" s="362">
        <v>-1.1000000000000001</v>
      </c>
      <c r="C6" s="362">
        <v>-2.4</v>
      </c>
      <c r="D6" s="362">
        <v>-2.4</v>
      </c>
      <c r="E6" s="362">
        <v>-3.5</v>
      </c>
      <c r="F6" s="362"/>
      <c r="G6" s="362"/>
      <c r="L6" s="362"/>
      <c r="M6" s="362"/>
      <c r="N6" s="362"/>
    </row>
    <row r="7" spans="1:14">
      <c r="A7" s="441">
        <v>2018</v>
      </c>
      <c r="B7" s="362">
        <v>-2.1</v>
      </c>
      <c r="C7" s="362">
        <v>-4.4000000000000004</v>
      </c>
      <c r="D7" s="362">
        <v>-4.4000000000000004</v>
      </c>
      <c r="E7" s="362">
        <v>-6.5</v>
      </c>
      <c r="F7" s="362"/>
      <c r="G7" s="362"/>
      <c r="L7" s="362"/>
      <c r="M7" s="362"/>
      <c r="N7" s="362"/>
    </row>
    <row r="8" spans="1:14">
      <c r="A8" s="441">
        <v>2019</v>
      </c>
      <c r="B8" s="362">
        <v>-2.8</v>
      </c>
      <c r="C8" s="362">
        <v>-1.4000000000000004</v>
      </c>
      <c r="D8" s="362">
        <v>-1.4</v>
      </c>
      <c r="E8" s="362">
        <v>-4.2</v>
      </c>
      <c r="F8" s="362"/>
      <c r="G8" s="362"/>
      <c r="L8" s="362"/>
      <c r="M8" s="362"/>
      <c r="N8" s="362"/>
    </row>
    <row r="9" spans="1:14">
      <c r="A9" s="441" t="s">
        <v>141</v>
      </c>
      <c r="B9" s="362">
        <v>2</v>
      </c>
      <c r="C9" s="362">
        <v>0.29999999999999982</v>
      </c>
      <c r="D9" s="362">
        <v>0.3</v>
      </c>
      <c r="E9" s="362">
        <v>2.2999999999999998</v>
      </c>
      <c r="F9" s="362"/>
      <c r="G9" s="362"/>
      <c r="L9" s="362"/>
      <c r="M9" s="362"/>
      <c r="N9" s="362"/>
    </row>
    <row r="10" spans="1:14">
      <c r="B10" s="362"/>
      <c r="C10" s="362"/>
      <c r="D10" s="362"/>
      <c r="E10" s="362"/>
      <c r="F10" s="362"/>
      <c r="G10" s="362"/>
      <c r="L10" s="362"/>
      <c r="M10" s="362"/>
      <c r="N10" s="362"/>
    </row>
    <row r="11" spans="1:14">
      <c r="B11" s="362"/>
      <c r="C11" s="362"/>
      <c r="D11" s="362"/>
      <c r="E11" s="362"/>
      <c r="F11" s="362"/>
      <c r="G11" s="362"/>
      <c r="L11" s="362"/>
      <c r="M11" s="362"/>
      <c r="N11" s="362"/>
    </row>
    <row r="12" spans="1:14">
      <c r="B12" s="362"/>
      <c r="C12" s="362"/>
      <c r="D12" s="362"/>
      <c r="E12" s="362"/>
      <c r="F12" s="362"/>
      <c r="G12" s="362"/>
      <c r="L12" s="362"/>
      <c r="M12" s="362"/>
      <c r="N12" s="362"/>
    </row>
    <row r="13" spans="1:14">
      <c r="B13" s="362"/>
      <c r="C13" s="362"/>
      <c r="D13" s="362"/>
      <c r="E13" s="362"/>
      <c r="F13" s="362"/>
      <c r="G13" s="362"/>
      <c r="L13" s="362"/>
      <c r="M13" s="362"/>
      <c r="N13" s="362"/>
    </row>
    <row r="14" spans="1:14">
      <c r="B14" s="362"/>
      <c r="C14" s="362"/>
      <c r="D14" s="362"/>
      <c r="E14" s="362"/>
      <c r="F14" s="362"/>
      <c r="G14" s="362"/>
      <c r="L14" s="362"/>
      <c r="M14" s="362"/>
      <c r="N14" s="362"/>
    </row>
    <row r="15" spans="1:14">
      <c r="B15" s="362"/>
      <c r="C15" s="362"/>
      <c r="D15" s="362"/>
      <c r="E15" s="362"/>
      <c r="F15" s="362"/>
      <c r="G15" s="362"/>
      <c r="L15" s="362"/>
      <c r="M15" s="362"/>
      <c r="N15" s="362"/>
    </row>
    <row r="16" spans="1:14">
      <c r="B16" s="362"/>
      <c r="C16" s="362"/>
      <c r="D16" s="362"/>
      <c r="E16" s="362"/>
      <c r="F16" s="362"/>
      <c r="G16" s="362"/>
      <c r="L16" s="362"/>
      <c r="M16" s="362"/>
      <c r="N16" s="362"/>
    </row>
    <row r="17" spans="2:14">
      <c r="B17" s="362"/>
      <c r="C17" s="362"/>
      <c r="D17" s="362"/>
      <c r="E17" s="362"/>
      <c r="F17" s="362"/>
      <c r="G17" s="362"/>
      <c r="L17" s="362"/>
      <c r="M17" s="362"/>
      <c r="N17" s="362"/>
    </row>
    <row r="18" spans="2:14">
      <c r="B18" s="362"/>
      <c r="C18" s="362"/>
      <c r="D18" s="362"/>
      <c r="E18" s="362"/>
      <c r="F18" s="362"/>
      <c r="G18" s="362"/>
      <c r="L18" s="362"/>
      <c r="M18" s="362"/>
      <c r="N18" s="362"/>
    </row>
    <row r="19" spans="2:14">
      <c r="B19" s="362"/>
      <c r="C19" s="362"/>
      <c r="D19" s="362"/>
      <c r="E19" s="362"/>
      <c r="F19" s="362"/>
      <c r="G19" s="362"/>
      <c r="H19" s="440" t="str">
        <f>IF(Content!$E$1=1,H20,H21)</f>
        <v>Джерело: НБУ.</v>
      </c>
      <c r="L19" s="362"/>
      <c r="M19" s="362"/>
      <c r="N19" s="362"/>
    </row>
    <row r="20" spans="2:14">
      <c r="B20" s="362"/>
      <c r="C20" s="362"/>
      <c r="D20" s="362"/>
      <c r="E20" s="362"/>
      <c r="F20" s="362"/>
      <c r="G20" s="362"/>
      <c r="H20" s="233" t="s">
        <v>43</v>
      </c>
      <c r="L20" s="362"/>
      <c r="M20" s="362"/>
      <c r="N20" s="362"/>
    </row>
    <row r="21" spans="2:14" ht="15">
      <c r="B21" s="362"/>
      <c r="C21" s="362"/>
      <c r="D21" s="362"/>
      <c r="E21" s="362"/>
      <c r="F21" s="362"/>
      <c r="G21" s="362"/>
      <c r="H21" s="366" t="s">
        <v>44</v>
      </c>
      <c r="L21" s="362"/>
      <c r="M21" s="362"/>
      <c r="N21" s="362"/>
    </row>
    <row r="22" spans="2:14">
      <c r="B22" s="362"/>
      <c r="C22" s="362"/>
      <c r="D22" s="362"/>
      <c r="E22" s="362"/>
      <c r="F22" s="362"/>
      <c r="G22" s="362"/>
      <c r="H22" s="442"/>
      <c r="L22" s="362"/>
      <c r="M22" s="362"/>
      <c r="N22" s="362"/>
    </row>
    <row r="23" spans="2:14" hidden="1">
      <c r="B23" s="362"/>
      <c r="C23" s="362"/>
      <c r="D23" s="362"/>
      <c r="E23" s="362"/>
      <c r="F23" s="362"/>
      <c r="G23" s="362"/>
      <c r="L23" s="362"/>
      <c r="M23" s="362"/>
      <c r="N23" s="362"/>
    </row>
    <row r="24" spans="2:14" hidden="1">
      <c r="B24" s="362"/>
      <c r="C24" s="362"/>
      <c r="D24" s="362"/>
      <c r="E24" s="362"/>
      <c r="F24" s="362"/>
      <c r="G24" s="362"/>
      <c r="L24" s="362"/>
      <c r="M24" s="362"/>
      <c r="N24" s="362"/>
    </row>
    <row r="25" spans="2:14">
      <c r="B25" s="362"/>
      <c r="C25" s="362"/>
      <c r="D25" s="362"/>
      <c r="E25" s="362"/>
      <c r="F25" s="362"/>
      <c r="G25" s="362"/>
      <c r="L25" s="362"/>
      <c r="M25" s="362"/>
      <c r="N25" s="362"/>
    </row>
    <row r="26" spans="2:14">
      <c r="B26" s="362"/>
      <c r="C26" s="362"/>
      <c r="D26" s="362"/>
      <c r="E26" s="362"/>
      <c r="F26" s="362"/>
      <c r="G26" s="362"/>
      <c r="L26" s="362"/>
      <c r="M26" s="362"/>
      <c r="N26" s="362"/>
    </row>
    <row r="27" spans="2:14">
      <c r="B27" s="362"/>
      <c r="C27" s="362"/>
      <c r="D27" s="362"/>
      <c r="E27" s="362"/>
      <c r="F27" s="362"/>
      <c r="G27" s="362"/>
      <c r="L27" s="362"/>
      <c r="M27" s="362"/>
      <c r="N27" s="362"/>
    </row>
    <row r="28" spans="2:14">
      <c r="B28" s="362"/>
      <c r="C28" s="362"/>
      <c r="D28" s="362"/>
      <c r="E28" s="362"/>
      <c r="F28" s="362"/>
      <c r="G28" s="362"/>
      <c r="L28" s="362"/>
      <c r="M28" s="362"/>
      <c r="N28" s="362"/>
    </row>
    <row r="29" spans="2:14">
      <c r="B29" s="362"/>
      <c r="C29" s="362"/>
      <c r="D29" s="362"/>
      <c r="E29" s="362"/>
      <c r="F29" s="362"/>
      <c r="G29" s="362"/>
      <c r="L29" s="362"/>
      <c r="M29" s="362"/>
      <c r="N29" s="362"/>
    </row>
    <row r="30" spans="2:14">
      <c r="B30" s="362"/>
      <c r="C30" s="362"/>
      <c r="D30" s="362"/>
      <c r="E30" s="362"/>
      <c r="F30" s="362"/>
      <c r="G30" s="362"/>
      <c r="L30" s="362"/>
      <c r="M30" s="362"/>
      <c r="N30" s="362"/>
    </row>
    <row r="31" spans="2:14">
      <c r="B31" s="362"/>
      <c r="C31" s="362"/>
      <c r="D31" s="362"/>
      <c r="E31" s="362"/>
      <c r="F31" s="362"/>
      <c r="G31" s="362"/>
      <c r="L31" s="362"/>
      <c r="M31" s="362"/>
      <c r="N31" s="362"/>
    </row>
    <row r="32" spans="2:14">
      <c r="B32" s="362"/>
      <c r="C32" s="362"/>
      <c r="D32" s="362"/>
      <c r="E32" s="362"/>
      <c r="F32" s="362"/>
      <c r="G32" s="362"/>
      <c r="L32" s="362"/>
      <c r="M32" s="362"/>
      <c r="N32" s="362"/>
    </row>
    <row r="33" spans="2:14">
      <c r="B33" s="362"/>
      <c r="C33" s="362"/>
      <c r="D33" s="362"/>
      <c r="E33" s="362"/>
      <c r="F33" s="362"/>
      <c r="G33" s="362"/>
      <c r="L33" s="362"/>
      <c r="M33" s="362"/>
      <c r="N33" s="362"/>
    </row>
    <row r="34" spans="2:14">
      <c r="B34" s="362"/>
      <c r="C34" s="362"/>
      <c r="D34" s="362"/>
      <c r="E34" s="362"/>
      <c r="F34" s="362"/>
      <c r="G34" s="362"/>
      <c r="L34" s="362"/>
      <c r="M34" s="362"/>
      <c r="N34" s="362"/>
    </row>
    <row r="35" spans="2:14">
      <c r="B35" s="362"/>
      <c r="C35" s="362"/>
      <c r="D35" s="362"/>
      <c r="E35" s="362"/>
      <c r="F35" s="362"/>
      <c r="G35" s="362"/>
      <c r="L35" s="362"/>
      <c r="M35" s="362"/>
      <c r="N35" s="362"/>
    </row>
    <row r="36" spans="2:14">
      <c r="B36" s="362"/>
      <c r="C36" s="362"/>
      <c r="D36" s="362"/>
      <c r="E36" s="362"/>
      <c r="F36" s="362"/>
      <c r="G36" s="362"/>
      <c r="L36" s="362"/>
      <c r="M36" s="362"/>
      <c r="N36" s="362"/>
    </row>
    <row r="37" spans="2:14">
      <c r="B37" s="362"/>
      <c r="C37" s="362"/>
      <c r="D37" s="362"/>
      <c r="E37" s="362"/>
      <c r="F37" s="362"/>
      <c r="G37" s="362"/>
      <c r="L37" s="362"/>
      <c r="M37" s="362"/>
      <c r="N37" s="362"/>
    </row>
    <row r="38" spans="2:14">
      <c r="B38" s="362"/>
      <c r="C38" s="362"/>
      <c r="D38" s="362"/>
      <c r="E38" s="362"/>
      <c r="F38" s="362"/>
      <c r="G38" s="362"/>
      <c r="L38" s="362"/>
      <c r="M38" s="362"/>
      <c r="N38" s="362"/>
    </row>
    <row r="39" spans="2:14">
      <c r="B39" s="362"/>
      <c r="C39" s="362"/>
      <c r="D39" s="362"/>
      <c r="E39" s="362"/>
      <c r="F39" s="362"/>
      <c r="G39" s="362"/>
      <c r="L39" s="362"/>
      <c r="M39" s="362"/>
      <c r="N39" s="362"/>
    </row>
    <row r="40" spans="2:14">
      <c r="B40" s="362"/>
      <c r="C40" s="362"/>
      <c r="D40" s="362"/>
      <c r="E40" s="362"/>
      <c r="F40" s="362"/>
      <c r="G40" s="362"/>
      <c r="L40" s="362"/>
      <c r="M40" s="362"/>
      <c r="N40" s="362"/>
    </row>
    <row r="41" spans="2:14">
      <c r="B41" s="362"/>
      <c r="C41" s="362"/>
      <c r="D41" s="362"/>
      <c r="E41" s="362"/>
      <c r="F41" s="362"/>
      <c r="G41" s="362"/>
      <c r="L41" s="362"/>
      <c r="M41" s="362"/>
      <c r="N41" s="362"/>
    </row>
    <row r="42" spans="2:14">
      <c r="B42" s="362"/>
      <c r="C42" s="362"/>
      <c r="D42" s="362"/>
      <c r="E42" s="362"/>
      <c r="F42" s="362"/>
      <c r="G42" s="362"/>
      <c r="L42" s="362"/>
      <c r="M42" s="362"/>
      <c r="N42" s="362"/>
    </row>
    <row r="43" spans="2:14">
      <c r="B43" s="362"/>
      <c r="C43" s="362"/>
      <c r="D43" s="362"/>
      <c r="E43" s="362"/>
      <c r="F43" s="362"/>
      <c r="G43" s="362"/>
      <c r="L43" s="362"/>
      <c r="M43" s="362"/>
      <c r="N43" s="362"/>
    </row>
    <row r="44" spans="2:14">
      <c r="B44" s="362"/>
      <c r="C44" s="362"/>
      <c r="D44" s="362"/>
      <c r="E44" s="362"/>
      <c r="F44" s="362"/>
      <c r="G44" s="362"/>
      <c r="L44" s="362"/>
      <c r="M44" s="362"/>
      <c r="N44" s="362"/>
    </row>
    <row r="45" spans="2:14">
      <c r="B45" s="362"/>
      <c r="C45" s="362"/>
      <c r="D45" s="362"/>
      <c r="E45" s="362"/>
      <c r="F45" s="362"/>
      <c r="G45" s="362"/>
      <c r="L45" s="362"/>
      <c r="M45" s="362"/>
      <c r="N45" s="362"/>
    </row>
    <row r="46" spans="2:14">
      <c r="B46" s="362"/>
      <c r="C46" s="362"/>
      <c r="D46" s="362"/>
      <c r="E46" s="362"/>
      <c r="F46" s="362"/>
      <c r="G46" s="362"/>
      <c r="L46" s="362"/>
      <c r="M46" s="362"/>
      <c r="N46" s="362"/>
    </row>
    <row r="47" spans="2:14">
      <c r="B47" s="362"/>
      <c r="C47" s="362"/>
      <c r="D47" s="362"/>
      <c r="E47" s="362"/>
      <c r="F47" s="362"/>
      <c r="G47" s="362"/>
      <c r="L47" s="362"/>
      <c r="M47" s="362"/>
      <c r="N47" s="362"/>
    </row>
    <row r="48" spans="2:14">
      <c r="B48" s="362"/>
      <c r="C48" s="362"/>
      <c r="D48" s="362"/>
      <c r="E48" s="362"/>
      <c r="F48" s="362"/>
      <c r="G48" s="362"/>
      <c r="L48" s="362"/>
      <c r="M48" s="362"/>
      <c r="N48" s="362"/>
    </row>
    <row r="49" spans="2:14">
      <c r="B49" s="362"/>
      <c r="C49" s="362"/>
      <c r="D49" s="362"/>
      <c r="E49" s="362"/>
      <c r="F49" s="362"/>
      <c r="G49" s="362"/>
      <c r="L49" s="362"/>
      <c r="M49" s="362"/>
      <c r="N49" s="362"/>
    </row>
    <row r="50" spans="2:14">
      <c r="B50" s="362"/>
      <c r="C50" s="362"/>
      <c r="D50" s="362"/>
      <c r="E50" s="362"/>
      <c r="F50" s="362"/>
      <c r="G50" s="362"/>
      <c r="L50" s="362"/>
      <c r="M50" s="362"/>
      <c r="N50" s="362"/>
    </row>
    <row r="51" spans="2:14">
      <c r="B51" s="362"/>
      <c r="C51" s="362"/>
      <c r="D51" s="362"/>
      <c r="E51" s="362"/>
      <c r="F51" s="362"/>
      <c r="G51" s="362"/>
      <c r="L51" s="362"/>
      <c r="M51" s="362"/>
      <c r="N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25"/>
  <sheetViews>
    <sheetView showGridLines="0" zoomScaleNormal="100" workbookViewId="0"/>
  </sheetViews>
  <sheetFormatPr defaultColWidth="9.140625" defaultRowHeight="12.75"/>
  <cols>
    <col min="1" max="1" width="9.140625" style="445"/>
    <col min="2" max="2" width="11.7109375" style="445" bestFit="1" customWidth="1"/>
    <col min="3" max="3" width="6.42578125" style="445" customWidth="1"/>
    <col min="4" max="4" width="20.7109375" style="445" bestFit="1" customWidth="1"/>
    <col min="5" max="16384" width="9.140625" style="445"/>
  </cols>
  <sheetData>
    <row r="1" spans="1:18" ht="12" customHeight="1">
      <c r="A1" s="282" t="s">
        <v>67</v>
      </c>
      <c r="B1" s="445" t="str">
        <f>IF(Content!$E$1=1,B2,B3)</f>
        <v>Приплив ПІІ</v>
      </c>
      <c r="C1" s="445" t="str">
        <f>IF(Content!$E$1=1,C2,C3)</f>
        <v>Інструменти участі в капіталі</v>
      </c>
      <c r="D1" s="445" t="str">
        <f>IF(Content!$E$1=1,D2,D3)</f>
        <v>Реінвестовані прибутки</v>
      </c>
      <c r="E1" s="445" t="str">
        <f>IF(Content!$E$1=1,E2,E3)</f>
        <v>Боргові інструменти</v>
      </c>
      <c r="H1" s="445" t="str">
        <f>IF(Content!$E$1=1,H2,H3)</f>
        <v>Прямі іноземні інвестиції в Польщу, млрд дол.</v>
      </c>
    </row>
    <row r="2" spans="1:18" hidden="1">
      <c r="B2" s="443" t="s">
        <v>959</v>
      </c>
      <c r="C2" s="36" t="s">
        <v>960</v>
      </c>
      <c r="D2" s="36" t="s">
        <v>1603</v>
      </c>
      <c r="E2" s="36" t="s">
        <v>961</v>
      </c>
      <c r="F2" s="36"/>
      <c r="G2" s="443"/>
      <c r="H2" s="443" t="s">
        <v>962</v>
      </c>
    </row>
    <row r="3" spans="1:18" hidden="1">
      <c r="B3" s="443" t="s">
        <v>963</v>
      </c>
      <c r="C3" s="36" t="s">
        <v>964</v>
      </c>
      <c r="D3" s="36" t="s">
        <v>927</v>
      </c>
      <c r="E3" s="36" t="s">
        <v>965</v>
      </c>
      <c r="F3" s="36"/>
      <c r="G3" s="443"/>
      <c r="H3" s="443" t="s">
        <v>1547</v>
      </c>
    </row>
    <row r="4" spans="1:18">
      <c r="A4" s="444">
        <v>2000</v>
      </c>
      <c r="B4" s="446">
        <v>9.3000000000000007</v>
      </c>
      <c r="C4" s="446">
        <v>8.8000000000000007</v>
      </c>
      <c r="D4" s="446">
        <v>-0.4</v>
      </c>
      <c r="E4" s="446">
        <v>0.9</v>
      </c>
      <c r="F4" s="740">
        <v>2000</v>
      </c>
      <c r="H4" s="446"/>
      <c r="M4" s="447"/>
      <c r="N4" s="447"/>
      <c r="O4" s="447"/>
      <c r="P4" s="447"/>
      <c r="Q4" s="447"/>
      <c r="R4" s="447"/>
    </row>
    <row r="5" spans="1:18">
      <c r="A5" s="444">
        <v>2001</v>
      </c>
      <c r="B5" s="446">
        <v>5.7</v>
      </c>
      <c r="C5" s="446">
        <v>5.3</v>
      </c>
      <c r="D5" s="446">
        <v>-1</v>
      </c>
      <c r="E5" s="446">
        <v>1.4</v>
      </c>
      <c r="F5" s="740"/>
      <c r="H5" s="446"/>
      <c r="M5" s="447"/>
      <c r="N5" s="447"/>
      <c r="O5" s="447"/>
      <c r="P5" s="447"/>
      <c r="Q5" s="447"/>
      <c r="R5" s="447"/>
    </row>
    <row r="6" spans="1:18">
      <c r="A6" s="444">
        <v>2002</v>
      </c>
      <c r="B6" s="446">
        <v>4.0999999999999996</v>
      </c>
      <c r="C6" s="446">
        <v>4.3</v>
      </c>
      <c r="D6" s="446">
        <v>-1.2</v>
      </c>
      <c r="E6" s="446">
        <v>1</v>
      </c>
      <c r="F6" s="740">
        <v>2002</v>
      </c>
      <c r="H6" s="446"/>
      <c r="M6" s="447"/>
      <c r="N6" s="447"/>
      <c r="O6" s="447"/>
      <c r="P6" s="447"/>
      <c r="Q6" s="447"/>
      <c r="R6" s="447"/>
    </row>
    <row r="7" spans="1:18">
      <c r="A7" s="444">
        <v>2003</v>
      </c>
      <c r="B7" s="446">
        <v>5.4</v>
      </c>
      <c r="C7" s="446">
        <v>4.5999999999999996</v>
      </c>
      <c r="D7" s="446">
        <v>-0.1</v>
      </c>
      <c r="E7" s="446">
        <v>0.9</v>
      </c>
      <c r="F7" s="740"/>
      <c r="H7" s="446"/>
      <c r="M7" s="447"/>
      <c r="N7" s="447"/>
      <c r="O7" s="447"/>
      <c r="P7" s="447"/>
      <c r="Q7" s="447"/>
      <c r="R7" s="447"/>
    </row>
    <row r="8" spans="1:18">
      <c r="A8" s="444">
        <v>2004</v>
      </c>
      <c r="B8" s="446">
        <v>13.9</v>
      </c>
      <c r="C8" s="446">
        <v>7.3</v>
      </c>
      <c r="D8" s="446">
        <v>6.2</v>
      </c>
      <c r="E8" s="446">
        <v>0.3</v>
      </c>
      <c r="F8" s="740">
        <v>2004</v>
      </c>
      <c r="H8" s="446"/>
      <c r="M8" s="447"/>
      <c r="N8" s="447"/>
      <c r="O8" s="447"/>
      <c r="P8" s="447"/>
      <c r="Q8" s="447"/>
      <c r="R8" s="447"/>
    </row>
    <row r="9" spans="1:18">
      <c r="A9" s="444">
        <v>2005</v>
      </c>
      <c r="B9" s="446">
        <v>11</v>
      </c>
      <c r="C9" s="446">
        <v>4.5</v>
      </c>
      <c r="D9" s="446">
        <v>3.4</v>
      </c>
      <c r="E9" s="446">
        <v>3.1</v>
      </c>
      <c r="F9" s="740"/>
      <c r="H9" s="446"/>
      <c r="M9" s="447"/>
      <c r="N9" s="447"/>
      <c r="O9" s="447"/>
      <c r="P9" s="447"/>
      <c r="Q9" s="447"/>
      <c r="R9" s="447"/>
    </row>
    <row r="10" spans="1:18">
      <c r="A10" s="444">
        <v>2006</v>
      </c>
      <c r="B10" s="446">
        <v>21.5</v>
      </c>
      <c r="C10" s="446">
        <v>7.4</v>
      </c>
      <c r="D10" s="446">
        <v>5.8</v>
      </c>
      <c r="E10" s="446">
        <v>8.3000000000000007</v>
      </c>
      <c r="F10" s="740">
        <v>2006</v>
      </c>
      <c r="H10" s="446"/>
      <c r="M10" s="447"/>
      <c r="N10" s="447"/>
      <c r="O10" s="447"/>
      <c r="P10" s="447"/>
      <c r="Q10" s="447"/>
      <c r="R10" s="447"/>
    </row>
    <row r="11" spans="1:18">
      <c r="A11" s="444">
        <v>2007</v>
      </c>
      <c r="B11" s="446">
        <v>25</v>
      </c>
      <c r="C11" s="446">
        <v>7.7</v>
      </c>
      <c r="D11" s="446">
        <v>9.3000000000000007</v>
      </c>
      <c r="E11" s="446">
        <v>8</v>
      </c>
      <c r="F11" s="740"/>
      <c r="H11" s="446"/>
      <c r="O11" s="447"/>
      <c r="P11" s="447"/>
      <c r="Q11" s="447"/>
      <c r="R11" s="447"/>
    </row>
    <row r="12" spans="1:18">
      <c r="A12" s="444">
        <v>2008</v>
      </c>
      <c r="B12" s="446">
        <v>14.6</v>
      </c>
      <c r="C12" s="446">
        <v>9.9</v>
      </c>
      <c r="D12" s="446">
        <v>-1.1000000000000001</v>
      </c>
      <c r="E12" s="446">
        <v>5.8</v>
      </c>
      <c r="F12" s="740">
        <v>2008</v>
      </c>
      <c r="H12" s="446"/>
      <c r="O12" s="447"/>
      <c r="P12" s="447"/>
      <c r="Q12" s="447"/>
      <c r="R12" s="447"/>
    </row>
    <row r="13" spans="1:18">
      <c r="A13" s="444">
        <v>2009</v>
      </c>
      <c r="B13" s="446">
        <v>14</v>
      </c>
      <c r="C13" s="446">
        <v>5.3</v>
      </c>
      <c r="D13" s="446">
        <v>5</v>
      </c>
      <c r="E13" s="446">
        <v>3.7</v>
      </c>
      <c r="F13" s="740"/>
      <c r="H13" s="446"/>
      <c r="O13" s="447"/>
      <c r="P13" s="447"/>
      <c r="Q13" s="447"/>
      <c r="R13" s="447"/>
    </row>
    <row r="14" spans="1:18">
      <c r="A14" s="444">
        <v>2010</v>
      </c>
      <c r="B14" s="446">
        <v>18.399999999999999</v>
      </c>
      <c r="C14" s="446">
        <v>5.5</v>
      </c>
      <c r="D14" s="446">
        <v>7.6</v>
      </c>
      <c r="E14" s="446">
        <v>5.3</v>
      </c>
      <c r="F14" s="740">
        <v>2010</v>
      </c>
      <c r="H14" s="446"/>
      <c r="O14" s="447"/>
      <c r="P14" s="447"/>
      <c r="Q14" s="447"/>
      <c r="R14" s="447"/>
    </row>
    <row r="15" spans="1:18">
      <c r="A15" s="444">
        <v>2011</v>
      </c>
      <c r="B15" s="446">
        <v>18.5</v>
      </c>
      <c r="C15" s="446">
        <v>4</v>
      </c>
      <c r="D15" s="446">
        <v>7</v>
      </c>
      <c r="E15" s="446">
        <v>7.4</v>
      </c>
      <c r="F15" s="740"/>
      <c r="H15" s="446"/>
      <c r="O15" s="447"/>
      <c r="P15" s="447"/>
      <c r="Q15" s="447"/>
      <c r="R15" s="447"/>
    </row>
    <row r="16" spans="1:18">
      <c r="A16" s="444">
        <v>2012</v>
      </c>
      <c r="B16" s="446">
        <v>7.4</v>
      </c>
      <c r="C16" s="446">
        <v>-3</v>
      </c>
      <c r="D16" s="446">
        <v>5.7</v>
      </c>
      <c r="E16" s="446">
        <v>4.7</v>
      </c>
      <c r="F16" s="740">
        <v>2012</v>
      </c>
      <c r="H16" s="446"/>
      <c r="O16" s="447"/>
      <c r="P16" s="447"/>
      <c r="Q16" s="447"/>
      <c r="R16" s="447"/>
    </row>
    <row r="17" spans="1:18">
      <c r="A17" s="444">
        <v>2013</v>
      </c>
      <c r="B17" s="446">
        <v>0.8</v>
      </c>
      <c r="C17" s="446">
        <v>-7.3</v>
      </c>
      <c r="D17" s="446">
        <v>4.5999999999999996</v>
      </c>
      <c r="E17" s="446">
        <v>3.4</v>
      </c>
      <c r="F17" s="740"/>
      <c r="H17" s="446"/>
      <c r="O17" s="447"/>
      <c r="P17" s="447"/>
      <c r="Q17" s="447"/>
      <c r="R17" s="447"/>
    </row>
    <row r="18" spans="1:18">
      <c r="A18" s="444">
        <v>2014</v>
      </c>
      <c r="B18" s="446">
        <v>19.8</v>
      </c>
      <c r="C18" s="446">
        <v>2.6</v>
      </c>
      <c r="D18" s="446">
        <v>9.1</v>
      </c>
      <c r="E18" s="446">
        <v>8</v>
      </c>
      <c r="F18" s="740">
        <v>2014</v>
      </c>
      <c r="H18" s="446"/>
      <c r="O18" s="447"/>
      <c r="P18" s="447"/>
      <c r="Q18" s="447"/>
      <c r="R18" s="447"/>
    </row>
    <row r="19" spans="1:18">
      <c r="A19" s="444">
        <v>2015</v>
      </c>
      <c r="B19" s="446">
        <v>15.1</v>
      </c>
      <c r="C19" s="446">
        <v>4.8</v>
      </c>
      <c r="D19" s="446">
        <v>7.8</v>
      </c>
      <c r="E19" s="446">
        <v>2.4</v>
      </c>
      <c r="F19" s="740"/>
      <c r="H19" s="446"/>
      <c r="O19" s="447"/>
      <c r="P19" s="447"/>
      <c r="Q19" s="447"/>
      <c r="R19" s="447"/>
    </row>
    <row r="20" spans="1:18">
      <c r="A20" s="444">
        <v>2016</v>
      </c>
      <c r="B20" s="446">
        <v>18.3</v>
      </c>
      <c r="C20" s="446">
        <v>1.7</v>
      </c>
      <c r="D20" s="446">
        <v>9.5</v>
      </c>
      <c r="E20" s="446">
        <v>7.1</v>
      </c>
      <c r="F20" s="740">
        <v>2016</v>
      </c>
      <c r="H20" s="446"/>
      <c r="O20" s="447"/>
      <c r="P20" s="447"/>
      <c r="Q20" s="447"/>
      <c r="R20" s="447"/>
    </row>
    <row r="21" spans="1:18">
      <c r="A21" s="444">
        <v>2017</v>
      </c>
      <c r="B21" s="446">
        <v>11.8</v>
      </c>
      <c r="C21" s="446">
        <v>0.1</v>
      </c>
      <c r="D21" s="446">
        <v>10.4</v>
      </c>
      <c r="E21" s="446">
        <v>1.3</v>
      </c>
      <c r="F21" s="740"/>
      <c r="H21" s="445" t="str">
        <f>IF(Content!$E$1=1,H22,H23)</f>
        <v>Джерело: МВФ.</v>
      </c>
      <c r="O21" s="447"/>
      <c r="P21" s="447"/>
      <c r="Q21" s="447"/>
      <c r="R21" s="447"/>
    </row>
    <row r="22" spans="1:18">
      <c r="A22" s="444">
        <v>2018</v>
      </c>
      <c r="B22" s="446">
        <v>16.7</v>
      </c>
      <c r="C22" s="446">
        <v>4.4000000000000004</v>
      </c>
      <c r="D22" s="446">
        <v>10.3</v>
      </c>
      <c r="E22" s="446">
        <v>2</v>
      </c>
      <c r="F22" s="740"/>
      <c r="H22" s="443" t="s">
        <v>966</v>
      </c>
      <c r="O22" s="447"/>
      <c r="P22" s="447"/>
      <c r="Q22" s="447"/>
      <c r="R22" s="447"/>
    </row>
    <row r="23" spans="1:18">
      <c r="A23" s="444">
        <v>2019</v>
      </c>
      <c r="B23" s="446">
        <v>15</v>
      </c>
      <c r="C23" s="446">
        <v>0.5</v>
      </c>
      <c r="D23" s="446">
        <v>13.9</v>
      </c>
      <c r="E23" s="446">
        <v>0.6</v>
      </c>
      <c r="F23" s="740">
        <v>2019</v>
      </c>
      <c r="H23" s="443" t="s">
        <v>967</v>
      </c>
      <c r="O23" s="447"/>
      <c r="P23" s="447"/>
      <c r="Q23" s="447"/>
      <c r="R23" s="447"/>
    </row>
    <row r="24" spans="1:18">
      <c r="B24" s="446"/>
      <c r="C24" s="446"/>
      <c r="D24" s="446"/>
      <c r="E24" s="446"/>
      <c r="F24" s="446"/>
      <c r="G24" s="446"/>
      <c r="H24" s="446"/>
    </row>
    <row r="25" spans="1:18">
      <c r="B25" s="446"/>
      <c r="C25" s="446"/>
      <c r="D25" s="446"/>
      <c r="E25" s="446"/>
      <c r="F25" s="446"/>
      <c r="H25" s="446"/>
    </row>
  </sheetData>
  <hyperlinks>
    <hyperlink ref="A1" location="Content!A1" display="&lt;&lt;"/>
  </hyperlinks>
  <pageMargins left="0.7" right="0.7" top="0.75" bottom="0.75" header="0.3" footer="0.3"/>
  <pageSetup paperSize="9"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5"/>
  <sheetViews>
    <sheetView showGridLines="0" zoomScaleNormal="100" workbookViewId="0"/>
  </sheetViews>
  <sheetFormatPr defaultColWidth="9.42578125" defaultRowHeight="12.75"/>
  <cols>
    <col min="1" max="1" width="9.42578125" style="39"/>
    <col min="2" max="4" width="9.42578125" style="39" customWidth="1"/>
    <col min="5" max="16384" width="9.42578125" style="39"/>
  </cols>
  <sheetData>
    <row r="1" spans="1:20" s="253" customFormat="1">
      <c r="A1" s="156" t="s">
        <v>67</v>
      </c>
      <c r="B1" s="252" t="str">
        <f>IF(Content!$E$1=1,B2,B3)</f>
        <v>Номінальна</v>
      </c>
      <c r="C1" s="252" t="str">
        <f>IF(Content!$E$1=1,C2,C3)</f>
        <v>Реальна, ex ante*</v>
      </c>
      <c r="D1" s="252" t="str">
        <f>IF(Content!$E$1=1,D2,D3)</f>
        <v>нейтральна реальна ставка</v>
      </c>
      <c r="E1" s="252"/>
      <c r="F1" s="252" t="str">
        <f>IF(Content!$E$1=1,F2,F3)</f>
        <v xml:space="preserve">Ключова ставка НБУ, середня за місяць, %
</v>
      </c>
    </row>
    <row r="2" spans="1:20" s="379" customFormat="1" hidden="1">
      <c r="A2" s="381"/>
      <c r="B2" s="213" t="s">
        <v>1367</v>
      </c>
      <c r="C2" s="213" t="s">
        <v>1368</v>
      </c>
      <c r="D2" s="213" t="s">
        <v>1369</v>
      </c>
      <c r="E2" s="382"/>
      <c r="F2" s="214" t="s">
        <v>1370</v>
      </c>
    </row>
    <row r="3" spans="1:20" s="379" customFormat="1" hidden="1">
      <c r="A3" s="381"/>
      <c r="B3" s="213" t="s">
        <v>1371</v>
      </c>
      <c r="C3" s="213" t="s">
        <v>1372</v>
      </c>
      <c r="D3" s="213" t="s">
        <v>1373</v>
      </c>
      <c r="E3" s="382"/>
      <c r="F3" s="214" t="s">
        <v>1374</v>
      </c>
      <c r="G3" s="380"/>
      <c r="H3" s="380"/>
      <c r="I3" s="380"/>
      <c r="J3" s="380"/>
    </row>
    <row r="4" spans="1:20" s="253" customFormat="1">
      <c r="A4" s="81">
        <v>43131</v>
      </c>
      <c r="B4" s="229">
        <v>14.8</v>
      </c>
      <c r="C4" s="229">
        <v>6.1</v>
      </c>
      <c r="D4" s="229">
        <v>1.1000000000000001</v>
      </c>
      <c r="E4" s="199">
        <f>A4</f>
        <v>43131</v>
      </c>
      <c r="F4" s="256"/>
      <c r="O4" s="257"/>
      <c r="P4" s="257"/>
      <c r="Q4" s="81"/>
      <c r="R4" s="229"/>
      <c r="S4" s="229"/>
      <c r="T4" s="229"/>
    </row>
    <row r="5" spans="1:20">
      <c r="A5" s="81">
        <v>43159</v>
      </c>
      <c r="B5" s="229">
        <v>16</v>
      </c>
      <c r="C5" s="229">
        <v>6.5</v>
      </c>
      <c r="D5" s="229">
        <v>1</v>
      </c>
      <c r="E5" s="199"/>
      <c r="F5" s="38"/>
      <c r="G5" s="38"/>
      <c r="H5" s="38"/>
      <c r="O5" s="43"/>
      <c r="P5" s="43"/>
      <c r="Q5" s="81"/>
      <c r="R5" s="229"/>
      <c r="S5" s="229"/>
      <c r="T5" s="229"/>
    </row>
    <row r="6" spans="1:20">
      <c r="A6" s="81">
        <v>43190</v>
      </c>
      <c r="B6" s="229">
        <v>17</v>
      </c>
      <c r="C6" s="229">
        <v>7.8</v>
      </c>
      <c r="D6" s="229" t="e">
        <v>#N/A</v>
      </c>
      <c r="E6" s="199"/>
      <c r="F6" s="38"/>
      <c r="G6" s="38"/>
      <c r="H6" s="38"/>
      <c r="O6" s="43"/>
      <c r="P6" s="43"/>
      <c r="Q6" s="81"/>
      <c r="R6" s="229"/>
      <c r="S6" s="229"/>
      <c r="T6" s="229"/>
    </row>
    <row r="7" spans="1:20">
      <c r="A7" s="81">
        <v>43220</v>
      </c>
      <c r="B7" s="229">
        <v>17</v>
      </c>
      <c r="C7" s="229">
        <v>8.6</v>
      </c>
      <c r="D7" s="229" t="e">
        <v>#N/A</v>
      </c>
      <c r="E7" s="199"/>
      <c r="F7" s="38"/>
      <c r="G7" s="38"/>
      <c r="H7" s="38"/>
      <c r="O7" s="43"/>
      <c r="P7" s="43"/>
      <c r="Q7" s="81"/>
      <c r="R7" s="229"/>
      <c r="S7" s="229"/>
      <c r="T7" s="229"/>
    </row>
    <row r="8" spans="1:20">
      <c r="A8" s="81">
        <v>43251</v>
      </c>
      <c r="B8" s="229">
        <v>17</v>
      </c>
      <c r="C8" s="229">
        <v>8.4</v>
      </c>
      <c r="D8" s="229">
        <v>0.5</v>
      </c>
      <c r="E8" s="199"/>
      <c r="F8" s="38"/>
      <c r="G8" s="38"/>
      <c r="H8" s="38"/>
      <c r="O8" s="43"/>
      <c r="P8" s="43"/>
      <c r="Q8" s="81"/>
      <c r="R8" s="229"/>
      <c r="S8" s="229"/>
      <c r="T8" s="229"/>
    </row>
    <row r="9" spans="1:20">
      <c r="A9" s="81">
        <v>43281</v>
      </c>
      <c r="B9" s="229">
        <v>17</v>
      </c>
      <c r="C9" s="229">
        <v>8.6999999999999993</v>
      </c>
      <c r="D9" s="229" t="e">
        <v>#N/A</v>
      </c>
      <c r="E9" s="199"/>
      <c r="F9" s="38"/>
      <c r="G9" s="38"/>
      <c r="H9" s="38"/>
      <c r="O9" s="43"/>
      <c r="P9" s="43"/>
      <c r="Q9" s="81"/>
      <c r="R9" s="229"/>
      <c r="S9" s="229"/>
      <c r="T9" s="229"/>
    </row>
    <row r="10" spans="1:20">
      <c r="A10" s="81">
        <v>43312</v>
      </c>
      <c r="B10" s="229">
        <v>17.3</v>
      </c>
      <c r="C10" s="229">
        <v>8.6</v>
      </c>
      <c r="D10" s="229" t="e">
        <v>#N/A</v>
      </c>
      <c r="E10" s="199">
        <f>A10</f>
        <v>43312</v>
      </c>
      <c r="F10" s="38"/>
      <c r="G10" s="38"/>
      <c r="H10" s="38"/>
      <c r="O10" s="43"/>
      <c r="P10" s="43"/>
      <c r="Q10" s="81"/>
      <c r="R10" s="229"/>
      <c r="S10" s="229"/>
      <c r="T10" s="229"/>
    </row>
    <row r="11" spans="1:20">
      <c r="A11" s="81">
        <v>43343</v>
      </c>
      <c r="B11" s="229">
        <v>17.5</v>
      </c>
      <c r="C11" s="229">
        <v>9.3000000000000007</v>
      </c>
      <c r="D11" s="229">
        <v>-0.1</v>
      </c>
      <c r="E11" s="199"/>
      <c r="F11" s="38"/>
      <c r="G11" s="38"/>
      <c r="H11" s="38"/>
      <c r="O11" s="43"/>
      <c r="P11" s="43"/>
      <c r="Q11" s="81"/>
      <c r="R11" s="229"/>
      <c r="S11" s="229"/>
      <c r="T11" s="229"/>
    </row>
    <row r="12" spans="1:20">
      <c r="A12" s="81">
        <v>43373</v>
      </c>
      <c r="B12" s="229">
        <v>17.899999999999999</v>
      </c>
      <c r="C12" s="229">
        <v>9.4</v>
      </c>
      <c r="D12" s="229" t="e">
        <v>#N/A</v>
      </c>
      <c r="E12" s="199"/>
      <c r="F12" s="38"/>
      <c r="G12" s="38"/>
      <c r="H12" s="38"/>
      <c r="O12" s="43"/>
      <c r="P12" s="43"/>
      <c r="Q12" s="81"/>
      <c r="R12" s="229"/>
      <c r="S12" s="229"/>
      <c r="T12" s="229"/>
    </row>
    <row r="13" spans="1:20">
      <c r="A13" s="81">
        <v>43404</v>
      </c>
      <c r="B13" s="229">
        <v>18</v>
      </c>
      <c r="C13" s="229">
        <v>10.1</v>
      </c>
      <c r="D13" s="229" t="e">
        <v>#N/A</v>
      </c>
      <c r="E13" s="199"/>
      <c r="F13" s="38"/>
      <c r="G13" s="38"/>
      <c r="H13" s="38"/>
      <c r="O13" s="43"/>
      <c r="P13" s="43"/>
      <c r="Q13" s="81"/>
      <c r="R13" s="229"/>
      <c r="S13" s="229"/>
      <c r="T13" s="229"/>
    </row>
    <row r="14" spans="1:20">
      <c r="A14" s="81">
        <v>43434</v>
      </c>
      <c r="B14" s="229">
        <v>18</v>
      </c>
      <c r="C14" s="229">
        <v>9.9</v>
      </c>
      <c r="D14" s="229">
        <v>-0.6</v>
      </c>
      <c r="E14" s="199"/>
      <c r="F14" s="38"/>
      <c r="G14" s="38"/>
      <c r="H14" s="38"/>
      <c r="O14" s="43"/>
      <c r="P14" s="43"/>
      <c r="Q14" s="81"/>
      <c r="R14" s="229"/>
      <c r="S14" s="229"/>
      <c r="T14" s="229"/>
    </row>
    <row r="15" spans="1:20">
      <c r="A15" s="81">
        <v>43463</v>
      </c>
      <c r="B15" s="229">
        <v>18</v>
      </c>
      <c r="C15" s="229">
        <v>10.1</v>
      </c>
      <c r="D15" s="229" t="e">
        <v>#N/A</v>
      </c>
      <c r="E15" s="199"/>
      <c r="F15" s="38"/>
      <c r="G15" s="38"/>
      <c r="H15" s="38"/>
      <c r="O15" s="43"/>
      <c r="P15" s="43"/>
      <c r="Q15" s="81"/>
      <c r="R15" s="229"/>
      <c r="S15" s="229"/>
      <c r="T15" s="229"/>
    </row>
    <row r="16" spans="1:20">
      <c r="A16" s="81">
        <v>43496</v>
      </c>
      <c r="B16" s="229">
        <v>18</v>
      </c>
      <c r="C16" s="229">
        <v>10.5</v>
      </c>
      <c r="D16" s="229" t="e">
        <v>#N/A</v>
      </c>
      <c r="E16" s="199">
        <f>A16</f>
        <v>43496</v>
      </c>
      <c r="F16" s="38"/>
      <c r="G16" s="38"/>
      <c r="H16" s="38"/>
      <c r="O16" s="43"/>
      <c r="P16" s="43"/>
      <c r="Q16" s="81"/>
      <c r="R16" s="229"/>
      <c r="S16" s="229"/>
      <c r="T16" s="229"/>
    </row>
    <row r="17" spans="1:20">
      <c r="A17" s="81">
        <v>43524</v>
      </c>
      <c r="B17" s="229">
        <v>18</v>
      </c>
      <c r="C17" s="229">
        <v>10.8</v>
      </c>
      <c r="D17" s="229">
        <v>-1</v>
      </c>
      <c r="E17" s="199"/>
      <c r="F17" s="219" t="str">
        <f>IF(Content!$E$1=1,F20,F21)</f>
        <v>* Дефльована на очікування фінансових аналітиків щодо інфляції через 12 місяців.</v>
      </c>
      <c r="I17" s="38"/>
      <c r="J17" s="38"/>
      <c r="O17" s="43"/>
      <c r="P17" s="43"/>
      <c r="Q17" s="81"/>
      <c r="R17" s="229"/>
      <c r="S17" s="229"/>
      <c r="T17" s="229"/>
    </row>
    <row r="18" spans="1:20">
      <c r="A18" s="81">
        <v>43555</v>
      </c>
      <c r="B18" s="229">
        <v>18</v>
      </c>
      <c r="C18" s="229">
        <v>10.7</v>
      </c>
      <c r="D18" s="229" t="e">
        <v>#N/A</v>
      </c>
      <c r="E18" s="199"/>
      <c r="F18" s="219" t="str">
        <f>IF(Content!$E$1=1,F22,F23)</f>
        <v>Джерело: розрахунки НБУ.</v>
      </c>
      <c r="J18" s="38"/>
      <c r="O18" s="43"/>
      <c r="P18" s="43"/>
      <c r="Q18" s="81"/>
      <c r="R18" s="229"/>
      <c r="S18" s="229"/>
      <c r="T18" s="229"/>
    </row>
    <row r="19" spans="1:20">
      <c r="A19" s="81">
        <v>43585</v>
      </c>
      <c r="B19" s="229">
        <v>17.899999999999999</v>
      </c>
      <c r="C19" s="229">
        <v>10.7</v>
      </c>
      <c r="D19" s="229" t="e">
        <v>#N/A</v>
      </c>
      <c r="E19" s="199"/>
      <c r="F19" s="253"/>
      <c r="G19" s="38"/>
      <c r="H19" s="38"/>
      <c r="O19" s="43"/>
      <c r="P19" s="43"/>
      <c r="Q19" s="81"/>
      <c r="R19" s="229"/>
      <c r="S19" s="229"/>
      <c r="T19" s="229"/>
    </row>
    <row r="20" spans="1:20">
      <c r="A20" s="81">
        <v>43616</v>
      </c>
      <c r="B20" s="229">
        <v>17.5</v>
      </c>
      <c r="C20" s="229">
        <v>10.4</v>
      </c>
      <c r="D20" s="229">
        <v>-1.3</v>
      </c>
      <c r="E20" s="199"/>
      <c r="F20" s="82" t="s">
        <v>1426</v>
      </c>
      <c r="H20" s="38"/>
      <c r="O20" s="43"/>
      <c r="P20" s="43"/>
      <c r="Q20" s="81"/>
      <c r="R20" s="229"/>
      <c r="S20" s="229"/>
      <c r="T20" s="229"/>
    </row>
    <row r="21" spans="1:20">
      <c r="A21" s="81">
        <v>43646</v>
      </c>
      <c r="B21" s="229">
        <v>17.5</v>
      </c>
      <c r="C21" s="229">
        <v>10.5</v>
      </c>
      <c r="D21" s="229" t="e">
        <v>#N/A</v>
      </c>
      <c r="E21" s="199"/>
      <c r="F21" s="82" t="s">
        <v>1427</v>
      </c>
      <c r="G21" s="38"/>
      <c r="H21" s="38"/>
      <c r="O21" s="43"/>
      <c r="P21" s="43"/>
      <c r="Q21" s="81"/>
      <c r="R21" s="229"/>
      <c r="S21" s="229"/>
      <c r="T21" s="229"/>
    </row>
    <row r="22" spans="1:20">
      <c r="A22" s="81">
        <v>43677</v>
      </c>
      <c r="B22" s="229">
        <v>17.3</v>
      </c>
      <c r="C22" s="229">
        <v>10.199999999999999</v>
      </c>
      <c r="D22" s="229" t="e">
        <v>#N/A</v>
      </c>
      <c r="E22" s="199">
        <f>A22</f>
        <v>43677</v>
      </c>
      <c r="F22" s="82" t="s">
        <v>41</v>
      </c>
      <c r="O22" s="43"/>
      <c r="P22" s="43"/>
      <c r="Q22" s="81"/>
      <c r="R22" s="229"/>
      <c r="S22" s="550"/>
      <c r="T22" s="550"/>
    </row>
    <row r="23" spans="1:20">
      <c r="A23" s="81">
        <v>43708</v>
      </c>
      <c r="B23" s="229">
        <v>17</v>
      </c>
      <c r="C23" s="229">
        <v>9.9</v>
      </c>
      <c r="D23" s="229">
        <v>-1.4</v>
      </c>
      <c r="E23" s="199"/>
      <c r="F23" s="82" t="s">
        <v>42</v>
      </c>
      <c r="O23" s="43"/>
      <c r="P23" s="43"/>
      <c r="Q23" s="81"/>
      <c r="R23" s="229"/>
      <c r="S23" s="550"/>
      <c r="T23" s="550"/>
    </row>
    <row r="24" spans="1:20">
      <c r="A24" s="81">
        <v>43738</v>
      </c>
      <c r="B24" s="229">
        <v>16.600000000000001</v>
      </c>
      <c r="C24" s="229" t="e">
        <v>#N/A</v>
      </c>
      <c r="D24" s="229" t="e">
        <v>#N/A</v>
      </c>
      <c r="E24" s="199"/>
      <c r="H24" s="38"/>
      <c r="O24" s="43"/>
      <c r="P24" s="43"/>
      <c r="Q24" s="81"/>
      <c r="R24" s="229"/>
      <c r="S24" s="550"/>
      <c r="T24" s="550"/>
    </row>
    <row r="25" spans="1:20">
      <c r="A25" s="81">
        <v>43769</v>
      </c>
      <c r="B25" s="229">
        <v>16.3</v>
      </c>
      <c r="C25" s="229">
        <v>9.9</v>
      </c>
      <c r="D25" s="229" t="e">
        <v>#N/A</v>
      </c>
      <c r="E25" s="199"/>
      <c r="G25" s="38"/>
      <c r="H25" s="38"/>
      <c r="O25" s="43"/>
      <c r="P25" s="43"/>
      <c r="Q25" s="81"/>
      <c r="R25" s="229"/>
      <c r="S25" s="550"/>
      <c r="T25" s="550"/>
    </row>
    <row r="26" spans="1:20">
      <c r="A26" s="81">
        <v>43799</v>
      </c>
      <c r="B26" s="229">
        <v>15.5</v>
      </c>
      <c r="C26" s="229" t="e">
        <v>#N/A</v>
      </c>
      <c r="D26" s="229">
        <v>-1.1000000000000001</v>
      </c>
      <c r="E26" s="199"/>
      <c r="G26" s="38"/>
      <c r="H26" s="38"/>
      <c r="O26" s="43"/>
      <c r="P26" s="43"/>
      <c r="Q26" s="81"/>
      <c r="R26" s="229"/>
      <c r="S26" s="550"/>
      <c r="T26" s="550"/>
    </row>
    <row r="27" spans="1:20">
      <c r="A27" s="81">
        <v>43830</v>
      </c>
      <c r="B27" s="229">
        <v>14.3</v>
      </c>
      <c r="C27" s="229">
        <v>8.3000000000000007</v>
      </c>
      <c r="D27" s="229" t="e">
        <v>#N/A</v>
      </c>
      <c r="E27" s="199"/>
      <c r="F27" s="82"/>
      <c r="G27" s="38"/>
      <c r="H27" s="38"/>
      <c r="O27" s="43"/>
      <c r="P27" s="43"/>
      <c r="Q27" s="81"/>
      <c r="R27" s="229"/>
      <c r="S27" s="550"/>
      <c r="T27" s="550"/>
    </row>
    <row r="28" spans="1:20">
      <c r="A28" s="81">
        <v>43861</v>
      </c>
      <c r="B28" s="229">
        <v>13.4</v>
      </c>
      <c r="C28" s="229">
        <v>7.7</v>
      </c>
      <c r="D28" s="229" t="e">
        <v>#N/A</v>
      </c>
      <c r="E28" s="199">
        <f>A28</f>
        <v>43861</v>
      </c>
      <c r="G28" s="38"/>
      <c r="H28" s="38"/>
      <c r="O28" s="43"/>
      <c r="P28" s="43"/>
      <c r="Q28" s="81"/>
      <c r="R28" s="229"/>
      <c r="S28" s="550"/>
      <c r="T28" s="550"/>
    </row>
    <row r="29" spans="1:20">
      <c r="A29" s="81">
        <v>43890</v>
      </c>
      <c r="B29" s="229">
        <v>11</v>
      </c>
      <c r="C29" s="229">
        <v>5.7</v>
      </c>
      <c r="D29" s="229">
        <v>1.1000000000000001</v>
      </c>
      <c r="E29" s="199"/>
      <c r="O29" s="43"/>
      <c r="P29" s="43"/>
      <c r="Q29" s="81"/>
      <c r="R29" s="229"/>
      <c r="S29" s="550"/>
      <c r="T29" s="550"/>
    </row>
    <row r="30" spans="1:20">
      <c r="A30" s="81">
        <v>43921</v>
      </c>
      <c r="B30" s="229">
        <v>10.4</v>
      </c>
      <c r="C30" s="229" t="e">
        <v>#N/A</v>
      </c>
      <c r="D30" s="229" t="e">
        <v>#N/A</v>
      </c>
      <c r="E30" s="199"/>
      <c r="F30" s="82"/>
      <c r="G30" s="38"/>
      <c r="H30" s="38"/>
      <c r="O30" s="43"/>
      <c r="P30" s="43"/>
      <c r="Q30" s="81"/>
      <c r="R30" s="229"/>
      <c r="S30" s="550"/>
      <c r="T30" s="550"/>
    </row>
    <row r="31" spans="1:20">
      <c r="A31" s="81">
        <v>43951</v>
      </c>
      <c r="B31" s="229">
        <v>9.5</v>
      </c>
      <c r="C31" s="229">
        <v>2.9</v>
      </c>
      <c r="D31" s="229">
        <v>2.5</v>
      </c>
      <c r="E31" s="199"/>
      <c r="O31" s="43"/>
      <c r="P31" s="43"/>
      <c r="Q31" s="81"/>
      <c r="R31" s="229"/>
      <c r="S31" s="550"/>
      <c r="T31" s="550"/>
    </row>
    <row r="32" spans="1:20">
      <c r="A32" s="81">
        <v>43982</v>
      </c>
      <c r="B32" s="229">
        <v>8</v>
      </c>
      <c r="C32" s="229" t="e">
        <v>#N/A</v>
      </c>
      <c r="D32" s="229">
        <v>2.8</v>
      </c>
      <c r="E32" s="199"/>
      <c r="O32" s="43"/>
      <c r="P32" s="43"/>
      <c r="Q32" s="81"/>
      <c r="R32" s="229"/>
      <c r="S32" s="550"/>
      <c r="T32" s="550"/>
    </row>
    <row r="33" spans="1:20">
      <c r="A33" s="81">
        <v>44012</v>
      </c>
      <c r="B33" s="229">
        <v>6.7</v>
      </c>
      <c r="C33" s="229">
        <v>0.7</v>
      </c>
      <c r="D33" s="229">
        <v>2.9</v>
      </c>
      <c r="E33" s="199"/>
      <c r="H33" s="38"/>
      <c r="O33" s="43"/>
      <c r="P33" s="43"/>
      <c r="Q33" s="81"/>
      <c r="R33" s="229"/>
      <c r="S33" s="550"/>
      <c r="T33" s="550"/>
    </row>
    <row r="34" spans="1:20">
      <c r="A34" s="81">
        <v>44043</v>
      </c>
      <c r="B34" s="229">
        <v>6</v>
      </c>
      <c r="C34" s="229">
        <v>0.1</v>
      </c>
      <c r="D34" s="229">
        <v>2.9</v>
      </c>
      <c r="E34" s="199">
        <f>A34</f>
        <v>44043</v>
      </c>
      <c r="H34" s="38"/>
      <c r="O34" s="43"/>
      <c r="P34" s="43"/>
      <c r="Q34" s="81"/>
      <c r="R34" s="229"/>
      <c r="S34" s="550"/>
      <c r="T34" s="550"/>
    </row>
    <row r="35" spans="1:20">
      <c r="A35" s="81"/>
      <c r="B35" s="229"/>
      <c r="C35" s="550"/>
      <c r="D35" s="550"/>
      <c r="E35" s="199"/>
      <c r="F35" s="82"/>
      <c r="G35" s="38"/>
      <c r="H35" s="38"/>
      <c r="O35" s="43"/>
      <c r="P35" s="43"/>
      <c r="Q35" s="43"/>
    </row>
    <row r="36" spans="1:20">
      <c r="A36" s="81"/>
      <c r="B36" s="229"/>
      <c r="C36" s="550"/>
      <c r="D36" s="550"/>
      <c r="E36" s="199"/>
      <c r="G36" s="38"/>
      <c r="H36" s="38"/>
      <c r="O36" s="43"/>
      <c r="P36" s="43"/>
      <c r="Q36" s="43"/>
    </row>
    <row r="37" spans="1:20">
      <c r="A37" s="81"/>
      <c r="B37" s="229"/>
      <c r="C37" s="550"/>
      <c r="D37" s="550"/>
      <c r="E37" s="199"/>
      <c r="O37" s="43"/>
      <c r="P37" s="43"/>
      <c r="Q37" s="43"/>
    </row>
    <row r="38" spans="1:20">
      <c r="A38" s="81"/>
      <c r="B38" s="229"/>
      <c r="C38" s="550"/>
      <c r="D38" s="550"/>
      <c r="E38" s="199"/>
      <c r="O38" s="43"/>
      <c r="P38" s="43"/>
      <c r="Q38" s="43"/>
    </row>
    <row r="39" spans="1:20">
      <c r="A39" s="81"/>
      <c r="B39" s="229"/>
      <c r="C39" s="550"/>
      <c r="D39" s="550"/>
      <c r="E39" s="199"/>
      <c r="O39" s="43"/>
      <c r="P39" s="43"/>
      <c r="Q39" s="43"/>
    </row>
    <row r="40" spans="1:20">
      <c r="A40" s="81"/>
      <c r="B40" s="229"/>
      <c r="C40" s="550"/>
      <c r="D40" s="550"/>
      <c r="E40" s="199">
        <f>A40</f>
        <v>0</v>
      </c>
      <c r="O40" s="43"/>
      <c r="P40" s="43"/>
      <c r="Q40" s="43"/>
    </row>
    <row r="41" spans="1:20">
      <c r="A41" s="81"/>
      <c r="B41" s="229"/>
      <c r="C41" s="550"/>
      <c r="D41" s="550"/>
      <c r="E41" s="199"/>
    </row>
    <row r="42" spans="1:20">
      <c r="A42" s="81"/>
      <c r="B42" s="229"/>
      <c r="C42" s="550"/>
      <c r="D42" s="550"/>
      <c r="E42" s="199">
        <f>A30</f>
        <v>43921</v>
      </c>
    </row>
    <row r="43" spans="1:20">
      <c r="A43" s="81"/>
      <c r="B43" s="229"/>
      <c r="C43" s="550"/>
      <c r="D43" s="550"/>
    </row>
    <row r="44" spans="1:20">
      <c r="A44" s="81"/>
      <c r="B44" s="229"/>
      <c r="C44" s="550"/>
      <c r="D44" s="550"/>
    </row>
    <row r="45" spans="1:20">
      <c r="A45" s="81"/>
      <c r="B45" s="229"/>
      <c r="C45" s="550"/>
      <c r="D45" s="550"/>
    </row>
  </sheetData>
  <hyperlinks>
    <hyperlink ref="A1" location="Content!A1" display="&lt;&lt;"/>
  </hyperlinks>
  <pageMargins left="0.7" right="0.7" top="0.75" bottom="0.75" header="0.3" footer="0.3"/>
  <pageSetup paperSize="9"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793"/>
  <sheetViews>
    <sheetView showGridLines="0" zoomScaleNormal="100" workbookViewId="0"/>
  </sheetViews>
  <sheetFormatPr defaultColWidth="9.42578125" defaultRowHeight="12.75"/>
  <cols>
    <col min="1" max="1" width="9.42578125" style="555" customWidth="1"/>
    <col min="2" max="6" width="8.42578125" style="551" customWidth="1"/>
    <col min="7" max="16" width="9.42578125" style="551"/>
    <col min="17" max="17" width="10.140625" style="551" bestFit="1" customWidth="1"/>
    <col min="18" max="16384" width="9.42578125" style="551"/>
  </cols>
  <sheetData>
    <row r="1" spans="1:22">
      <c r="A1" s="80" t="s">
        <v>67</v>
      </c>
      <c r="B1" s="83" t="str">
        <f>IF(Content!$E$1=1,B2,B3)</f>
        <v>Облікова ставка</v>
      </c>
      <c r="C1" s="83" t="str">
        <f>IF(Content!$E$1=1,C2,C3)</f>
        <v>Кредити овернайт НБУ</v>
      </c>
      <c r="D1" s="83" t="str">
        <f>IF(Content!$E$1=1,D2,D3)</f>
        <v>ДС овернайт НБУ</v>
      </c>
      <c r="E1" s="83" t="str">
        <f>IF(Content!$E$1=1,E2,E3)</f>
        <v>UONIA (UIIR - до 22.06.2020)</v>
      </c>
      <c r="F1" s="83" t="str">
        <f>IF(Content!$E$1=1,F2,F3)</f>
        <v>Коридор процентних ставок НБУ</v>
      </c>
      <c r="G1" s="83"/>
      <c r="H1" s="83" t="str">
        <f>IF(Content!$E$1=1,H2,H3)</f>
        <v xml:space="preserve">Процентні ставки НБУ та UIIR/UONIA*, % </v>
      </c>
      <c r="L1" s="83" t="str">
        <f>IF(Content!$E$1=1,L2,L3)</f>
        <v>Верхня межа – процентні ставки за кредитами овернайт, нижня – за ДС овернайт</v>
      </c>
    </row>
    <row r="2" spans="1:22" s="552" customFormat="1" ht="13.5" hidden="1" customHeight="1">
      <c r="A2" s="239"/>
      <c r="B2" s="385" t="s">
        <v>94</v>
      </c>
      <c r="C2" s="385" t="s">
        <v>95</v>
      </c>
      <c r="D2" s="385" t="s">
        <v>96</v>
      </c>
      <c r="E2" s="385" t="s">
        <v>1375</v>
      </c>
      <c r="F2" s="385" t="s">
        <v>1376</v>
      </c>
      <c r="H2" s="85" t="s">
        <v>1377</v>
      </c>
      <c r="I2" s="85"/>
      <c r="J2" s="85"/>
      <c r="K2" s="85"/>
      <c r="L2" s="85" t="s">
        <v>1378</v>
      </c>
      <c r="M2" s="85"/>
      <c r="N2" s="85"/>
      <c r="O2" s="85"/>
      <c r="P2" s="85"/>
      <c r="Q2" s="85"/>
    </row>
    <row r="3" spans="1:22" s="552" customFormat="1" ht="12.75" hidden="1" customHeight="1">
      <c r="A3" s="239"/>
      <c r="B3" s="385" t="s">
        <v>97</v>
      </c>
      <c r="C3" s="385" t="s">
        <v>98</v>
      </c>
      <c r="D3" s="385" t="s">
        <v>99</v>
      </c>
      <c r="E3" s="385" t="s">
        <v>1379</v>
      </c>
      <c r="F3" s="385" t="s">
        <v>1380</v>
      </c>
      <c r="H3" s="85" t="s">
        <v>1381</v>
      </c>
      <c r="I3" s="85"/>
      <c r="J3" s="85"/>
      <c r="K3" s="85"/>
      <c r="L3" s="86" t="s">
        <v>1382</v>
      </c>
      <c r="M3" s="85"/>
      <c r="N3" s="85"/>
      <c r="O3" s="85"/>
      <c r="P3" s="85"/>
      <c r="Q3" s="85"/>
    </row>
    <row r="4" spans="1:22">
      <c r="A4" s="553">
        <v>43103</v>
      </c>
      <c r="B4" s="550">
        <v>14.5</v>
      </c>
      <c r="C4" s="550">
        <v>16.5</v>
      </c>
      <c r="D4" s="550">
        <v>12.5</v>
      </c>
      <c r="E4" s="550">
        <v>13.2</v>
      </c>
      <c r="F4" s="550">
        <v>4</v>
      </c>
      <c r="Q4" s="554"/>
      <c r="R4" s="550"/>
      <c r="S4" s="550"/>
      <c r="T4" s="550"/>
      <c r="U4" s="550"/>
      <c r="V4" s="550"/>
    </row>
    <row r="5" spans="1:22">
      <c r="A5" s="553">
        <v>43104</v>
      </c>
      <c r="B5" s="550">
        <v>14.5</v>
      </c>
      <c r="C5" s="550">
        <v>16.5</v>
      </c>
      <c r="D5" s="550">
        <v>12.5</v>
      </c>
      <c r="E5" s="550">
        <v>12.9</v>
      </c>
      <c r="F5" s="550">
        <v>4</v>
      </c>
      <c r="Q5" s="554"/>
      <c r="R5" s="550"/>
      <c r="S5" s="550"/>
      <c r="T5" s="550"/>
      <c r="U5" s="550"/>
      <c r="V5" s="550"/>
    </row>
    <row r="6" spans="1:22">
      <c r="A6" s="553">
        <v>43105</v>
      </c>
      <c r="B6" s="550">
        <v>14.5</v>
      </c>
      <c r="C6" s="550">
        <v>16.5</v>
      </c>
      <c r="D6" s="550">
        <v>12.5</v>
      </c>
      <c r="E6" s="550">
        <v>13.3</v>
      </c>
      <c r="F6" s="550">
        <v>4</v>
      </c>
      <c r="Q6" s="554"/>
      <c r="R6" s="550"/>
      <c r="S6" s="550"/>
      <c r="T6" s="550"/>
      <c r="U6" s="550"/>
      <c r="V6" s="550"/>
    </row>
    <row r="7" spans="1:22">
      <c r="A7" s="553">
        <v>43109</v>
      </c>
      <c r="B7" s="550">
        <v>14.5</v>
      </c>
      <c r="C7" s="550">
        <v>16.5</v>
      </c>
      <c r="D7" s="550">
        <v>12.5</v>
      </c>
      <c r="E7" s="550">
        <v>13.1</v>
      </c>
      <c r="F7" s="550">
        <v>4</v>
      </c>
      <c r="Q7" s="554"/>
      <c r="R7" s="550"/>
      <c r="S7" s="550"/>
      <c r="T7" s="550"/>
      <c r="U7" s="550"/>
      <c r="V7" s="550"/>
    </row>
    <row r="8" spans="1:22">
      <c r="A8" s="553">
        <v>43110</v>
      </c>
      <c r="B8" s="550">
        <v>14.5</v>
      </c>
      <c r="C8" s="550">
        <v>16.5</v>
      </c>
      <c r="D8" s="550">
        <v>12.5</v>
      </c>
      <c r="E8" s="550">
        <v>13.2</v>
      </c>
      <c r="F8" s="550">
        <v>4</v>
      </c>
      <c r="Q8" s="554"/>
      <c r="R8" s="550"/>
      <c r="S8" s="550"/>
      <c r="T8" s="550"/>
      <c r="U8" s="550"/>
      <c r="V8" s="550"/>
    </row>
    <row r="9" spans="1:22">
      <c r="A9" s="553">
        <v>43111</v>
      </c>
      <c r="B9" s="550">
        <v>14.5</v>
      </c>
      <c r="C9" s="550">
        <v>16.5</v>
      </c>
      <c r="D9" s="550">
        <v>12.5</v>
      </c>
      <c r="E9" s="550">
        <v>13.1</v>
      </c>
      <c r="F9" s="550">
        <v>4</v>
      </c>
      <c r="Q9" s="554"/>
      <c r="R9" s="550"/>
      <c r="S9" s="550"/>
      <c r="T9" s="550"/>
      <c r="U9" s="550"/>
      <c r="V9" s="550"/>
    </row>
    <row r="10" spans="1:22">
      <c r="A10" s="553">
        <v>43112</v>
      </c>
      <c r="B10" s="550">
        <v>14.5</v>
      </c>
      <c r="C10" s="550">
        <v>16.5</v>
      </c>
      <c r="D10" s="550">
        <v>12.5</v>
      </c>
      <c r="E10" s="550">
        <v>13.1</v>
      </c>
      <c r="F10" s="550">
        <v>4</v>
      </c>
      <c r="Q10" s="554"/>
      <c r="R10" s="550"/>
      <c r="S10" s="550"/>
      <c r="T10" s="550"/>
      <c r="U10" s="550"/>
      <c r="V10" s="550"/>
    </row>
    <row r="11" spans="1:22">
      <c r="A11" s="553">
        <v>43115</v>
      </c>
      <c r="B11" s="550">
        <v>14.5</v>
      </c>
      <c r="C11" s="550">
        <v>16.5</v>
      </c>
      <c r="D11" s="550">
        <v>12.5</v>
      </c>
      <c r="E11" s="550">
        <v>13.2</v>
      </c>
      <c r="F11" s="550">
        <v>4</v>
      </c>
      <c r="Q11" s="554"/>
      <c r="R11" s="550"/>
      <c r="S11" s="550"/>
      <c r="T11" s="550"/>
      <c r="U11" s="550"/>
      <c r="V11" s="550"/>
    </row>
    <row r="12" spans="1:22">
      <c r="A12" s="553">
        <v>43116</v>
      </c>
      <c r="B12" s="550">
        <v>14.5</v>
      </c>
      <c r="C12" s="550">
        <v>16.5</v>
      </c>
      <c r="D12" s="550">
        <v>12.5</v>
      </c>
      <c r="E12" s="550">
        <v>13</v>
      </c>
      <c r="F12" s="550">
        <v>4</v>
      </c>
      <c r="Q12" s="554"/>
      <c r="R12" s="550"/>
      <c r="S12" s="550"/>
      <c r="T12" s="550"/>
      <c r="U12" s="550"/>
      <c r="V12" s="550"/>
    </row>
    <row r="13" spans="1:22">
      <c r="A13" s="553">
        <v>43117</v>
      </c>
      <c r="B13" s="550">
        <v>14.5</v>
      </c>
      <c r="C13" s="550">
        <v>16.5</v>
      </c>
      <c r="D13" s="550">
        <v>12.5</v>
      </c>
      <c r="E13" s="550">
        <v>13.1</v>
      </c>
      <c r="F13" s="550">
        <v>4</v>
      </c>
      <c r="Q13" s="554"/>
      <c r="R13" s="550"/>
      <c r="S13" s="550"/>
      <c r="T13" s="550"/>
      <c r="U13" s="550"/>
      <c r="V13" s="550"/>
    </row>
    <row r="14" spans="1:22">
      <c r="A14" s="553">
        <v>43118</v>
      </c>
      <c r="B14" s="550">
        <v>14.5</v>
      </c>
      <c r="C14" s="550">
        <v>16.5</v>
      </c>
      <c r="D14" s="550">
        <v>12.5</v>
      </c>
      <c r="E14" s="550">
        <v>13</v>
      </c>
      <c r="F14" s="550">
        <v>4</v>
      </c>
      <c r="Q14" s="554"/>
      <c r="R14" s="550"/>
      <c r="S14" s="550"/>
      <c r="T14" s="550"/>
      <c r="U14" s="550"/>
      <c r="V14" s="550"/>
    </row>
    <row r="15" spans="1:22">
      <c r="A15" s="553">
        <v>43119</v>
      </c>
      <c r="B15" s="550">
        <v>14.5</v>
      </c>
      <c r="C15" s="550">
        <v>16.5</v>
      </c>
      <c r="D15" s="550">
        <v>12.5</v>
      </c>
      <c r="E15" s="550">
        <v>13.1</v>
      </c>
      <c r="F15" s="550">
        <v>4</v>
      </c>
      <c r="Q15" s="554"/>
      <c r="R15" s="550"/>
      <c r="S15" s="550"/>
      <c r="T15" s="550"/>
      <c r="U15" s="550"/>
      <c r="V15" s="550"/>
    </row>
    <row r="16" spans="1:22">
      <c r="A16" s="553">
        <v>43122</v>
      </c>
      <c r="B16" s="550">
        <v>14.5</v>
      </c>
      <c r="C16" s="550">
        <v>16.5</v>
      </c>
      <c r="D16" s="550">
        <v>12.5</v>
      </c>
      <c r="E16" s="550">
        <v>13</v>
      </c>
      <c r="F16" s="550">
        <v>4</v>
      </c>
      <c r="Q16" s="554"/>
      <c r="R16" s="550"/>
      <c r="S16" s="550"/>
      <c r="T16" s="550"/>
      <c r="U16" s="550"/>
      <c r="V16" s="550"/>
    </row>
    <row r="17" spans="1:22">
      <c r="A17" s="553">
        <v>43123</v>
      </c>
      <c r="B17" s="550">
        <v>14.5</v>
      </c>
      <c r="C17" s="550">
        <v>16.5</v>
      </c>
      <c r="D17" s="550">
        <v>12.5</v>
      </c>
      <c r="E17" s="550">
        <v>13.2</v>
      </c>
      <c r="F17" s="550">
        <v>4</v>
      </c>
      <c r="Q17" s="554"/>
      <c r="R17" s="550"/>
      <c r="S17" s="550"/>
      <c r="T17" s="550"/>
      <c r="U17" s="550"/>
      <c r="V17" s="550"/>
    </row>
    <row r="18" spans="1:22">
      <c r="A18" s="553">
        <v>43124</v>
      </c>
      <c r="B18" s="550">
        <v>14.5</v>
      </c>
      <c r="C18" s="550">
        <v>16.5</v>
      </c>
      <c r="D18" s="550">
        <v>12.5</v>
      </c>
      <c r="E18" s="550">
        <v>13.1</v>
      </c>
      <c r="F18" s="550">
        <v>4</v>
      </c>
      <c r="Q18" s="554"/>
      <c r="R18" s="550"/>
      <c r="S18" s="550"/>
      <c r="T18" s="550"/>
      <c r="U18" s="550"/>
      <c r="V18" s="550"/>
    </row>
    <row r="19" spans="1:22">
      <c r="A19" s="553">
        <v>43125</v>
      </c>
      <c r="B19" s="550">
        <v>14.5</v>
      </c>
      <c r="C19" s="550">
        <v>16.5</v>
      </c>
      <c r="D19" s="550">
        <v>12.5</v>
      </c>
      <c r="E19" s="550">
        <v>13.5</v>
      </c>
      <c r="F19" s="550">
        <v>4</v>
      </c>
      <c r="Q19" s="554"/>
      <c r="R19" s="550"/>
      <c r="S19" s="550"/>
      <c r="T19" s="550"/>
      <c r="U19" s="550"/>
      <c r="V19" s="550"/>
    </row>
    <row r="20" spans="1:22">
      <c r="A20" s="553">
        <v>43126</v>
      </c>
      <c r="B20" s="550">
        <v>16</v>
      </c>
      <c r="C20" s="550">
        <v>18</v>
      </c>
      <c r="D20" s="550">
        <v>14</v>
      </c>
      <c r="E20" s="550">
        <v>14.4</v>
      </c>
      <c r="F20" s="550">
        <v>4</v>
      </c>
      <c r="I20" s="84"/>
      <c r="J20" s="84"/>
      <c r="K20" s="84"/>
      <c r="L20" s="84"/>
      <c r="M20" s="84"/>
      <c r="N20" s="84"/>
      <c r="O20" s="84"/>
      <c r="P20" s="84"/>
      <c r="Q20" s="554"/>
      <c r="R20" s="550"/>
      <c r="S20" s="550"/>
      <c r="T20" s="550"/>
      <c r="U20" s="550"/>
      <c r="V20" s="550"/>
    </row>
    <row r="21" spans="1:22">
      <c r="A21" s="553">
        <v>43129</v>
      </c>
      <c r="B21" s="550">
        <v>16</v>
      </c>
      <c r="C21" s="550">
        <v>18</v>
      </c>
      <c r="D21" s="550">
        <v>14</v>
      </c>
      <c r="E21" s="550">
        <v>14.5</v>
      </c>
      <c r="F21" s="550">
        <v>4</v>
      </c>
      <c r="H21" s="83" t="str">
        <f>IF(Content!$E$1=1,H23,H24)</f>
        <v>* Останні дані – за 29.07.2020.</v>
      </c>
      <c r="I21" s="198"/>
      <c r="J21" s="198"/>
      <c r="K21" s="198"/>
      <c r="L21" s="198"/>
      <c r="M21" s="198"/>
      <c r="N21" s="198"/>
      <c r="O21" s="198"/>
      <c r="P21" s="198"/>
      <c r="Q21" s="554"/>
      <c r="R21" s="550"/>
      <c r="S21" s="550"/>
      <c r="T21" s="550"/>
      <c r="U21" s="550"/>
      <c r="V21" s="550"/>
    </row>
    <row r="22" spans="1:22">
      <c r="A22" s="553">
        <v>43130</v>
      </c>
      <c r="B22" s="550">
        <v>16</v>
      </c>
      <c r="C22" s="550">
        <v>18</v>
      </c>
      <c r="D22" s="550">
        <v>14</v>
      </c>
      <c r="E22" s="550">
        <v>14.8</v>
      </c>
      <c r="F22" s="550">
        <v>4</v>
      </c>
      <c r="H22" s="83" t="str">
        <f>IF(Content!$E$1=1,H25,H26)</f>
        <v>Джерело: НБУ.</v>
      </c>
      <c r="I22" s="7"/>
      <c r="J22" s="7"/>
      <c r="K22" s="7"/>
      <c r="L22" s="8"/>
      <c r="M22" s="9"/>
      <c r="N22" s="10"/>
      <c r="O22" s="10"/>
      <c r="P22" s="10"/>
      <c r="Q22" s="554"/>
      <c r="R22" s="550"/>
      <c r="S22" s="550"/>
      <c r="T22" s="550"/>
      <c r="U22" s="550"/>
      <c r="V22" s="550"/>
    </row>
    <row r="23" spans="1:22">
      <c r="A23" s="553">
        <v>43131</v>
      </c>
      <c r="B23" s="550">
        <v>16</v>
      </c>
      <c r="C23" s="550">
        <v>18</v>
      </c>
      <c r="D23" s="550">
        <v>14</v>
      </c>
      <c r="E23" s="550">
        <v>15.4</v>
      </c>
      <c r="F23" s="550">
        <v>4</v>
      </c>
      <c r="H23" s="579" t="s">
        <v>1647</v>
      </c>
      <c r="I23" s="7"/>
      <c r="J23" s="7"/>
      <c r="K23" s="7"/>
      <c r="L23" s="8"/>
      <c r="M23" s="9"/>
      <c r="N23" s="10"/>
      <c r="O23" s="10"/>
      <c r="P23" s="10"/>
      <c r="Q23" s="554"/>
      <c r="R23" s="550"/>
      <c r="S23" s="550"/>
      <c r="T23" s="550"/>
      <c r="U23" s="550"/>
      <c r="V23" s="550"/>
    </row>
    <row r="24" spans="1:22">
      <c r="A24" s="553">
        <v>43132</v>
      </c>
      <c r="B24" s="550">
        <v>16</v>
      </c>
      <c r="C24" s="550">
        <v>18</v>
      </c>
      <c r="D24" s="550">
        <v>14</v>
      </c>
      <c r="E24" s="550">
        <v>14.5</v>
      </c>
      <c r="F24" s="550">
        <v>4</v>
      </c>
      <c r="H24" s="82" t="s">
        <v>1635</v>
      </c>
      <c r="Q24" s="554"/>
      <c r="R24" s="550"/>
      <c r="S24" s="550"/>
      <c r="T24" s="550"/>
      <c r="U24" s="550"/>
      <c r="V24" s="550"/>
    </row>
    <row r="25" spans="1:22">
      <c r="A25" s="553">
        <v>43133</v>
      </c>
      <c r="B25" s="550">
        <v>16</v>
      </c>
      <c r="C25" s="550">
        <v>18</v>
      </c>
      <c r="D25" s="550">
        <v>14</v>
      </c>
      <c r="E25" s="550">
        <v>14.8</v>
      </c>
      <c r="F25" s="550">
        <v>4</v>
      </c>
      <c r="H25" s="9" t="s">
        <v>43</v>
      </c>
      <c r="Q25" s="554"/>
      <c r="R25" s="550"/>
      <c r="S25" s="550"/>
      <c r="T25" s="550"/>
      <c r="U25" s="550"/>
      <c r="V25" s="550"/>
    </row>
    <row r="26" spans="1:22">
      <c r="A26" s="553">
        <v>43136</v>
      </c>
      <c r="B26" s="550">
        <v>16</v>
      </c>
      <c r="C26" s="550">
        <v>18</v>
      </c>
      <c r="D26" s="550">
        <v>14</v>
      </c>
      <c r="E26" s="550">
        <v>14.7</v>
      </c>
      <c r="F26" s="550">
        <v>4</v>
      </c>
      <c r="H26" s="9" t="s">
        <v>44</v>
      </c>
      <c r="Q26" s="554"/>
      <c r="R26" s="550"/>
      <c r="S26" s="550"/>
      <c r="T26" s="550"/>
      <c r="U26" s="550"/>
      <c r="V26" s="550"/>
    </row>
    <row r="27" spans="1:22">
      <c r="A27" s="553">
        <v>43137</v>
      </c>
      <c r="B27" s="550">
        <v>16</v>
      </c>
      <c r="C27" s="550">
        <v>18</v>
      </c>
      <c r="D27" s="550">
        <v>14</v>
      </c>
      <c r="E27" s="550">
        <v>14.9</v>
      </c>
      <c r="F27" s="550">
        <v>4</v>
      </c>
      <c r="H27" s="198"/>
      <c r="Q27" s="554"/>
      <c r="R27" s="550"/>
      <c r="S27" s="550"/>
      <c r="T27" s="550"/>
      <c r="U27" s="550"/>
      <c r="V27" s="550"/>
    </row>
    <row r="28" spans="1:22">
      <c r="A28" s="553">
        <v>43138</v>
      </c>
      <c r="B28" s="550">
        <v>16</v>
      </c>
      <c r="C28" s="550">
        <v>18</v>
      </c>
      <c r="D28" s="550">
        <v>14</v>
      </c>
      <c r="E28" s="550">
        <v>14.8</v>
      </c>
      <c r="F28" s="550">
        <v>4</v>
      </c>
      <c r="Q28" s="554"/>
      <c r="R28" s="550"/>
      <c r="S28" s="550"/>
      <c r="T28" s="550"/>
      <c r="U28" s="550"/>
      <c r="V28" s="550"/>
    </row>
    <row r="29" spans="1:22">
      <c r="A29" s="553">
        <v>43139</v>
      </c>
      <c r="B29" s="550">
        <v>16</v>
      </c>
      <c r="C29" s="550">
        <v>18</v>
      </c>
      <c r="D29" s="550">
        <v>14</v>
      </c>
      <c r="E29" s="550">
        <v>14.8</v>
      </c>
      <c r="F29" s="550">
        <v>4</v>
      </c>
      <c r="Q29" s="554"/>
      <c r="R29" s="550"/>
      <c r="S29" s="550"/>
      <c r="T29" s="550"/>
      <c r="U29" s="550"/>
      <c r="V29" s="550"/>
    </row>
    <row r="30" spans="1:22">
      <c r="A30" s="553">
        <v>43140</v>
      </c>
      <c r="B30" s="550">
        <v>16</v>
      </c>
      <c r="C30" s="550">
        <v>18</v>
      </c>
      <c r="D30" s="550">
        <v>14</v>
      </c>
      <c r="E30" s="550">
        <v>15.1</v>
      </c>
      <c r="F30" s="550">
        <v>4</v>
      </c>
      <c r="Q30" s="554"/>
      <c r="R30" s="550"/>
      <c r="S30" s="550"/>
      <c r="T30" s="550"/>
      <c r="U30" s="550"/>
      <c r="V30" s="550"/>
    </row>
    <row r="31" spans="1:22">
      <c r="A31" s="553">
        <v>43143</v>
      </c>
      <c r="B31" s="550">
        <v>16</v>
      </c>
      <c r="C31" s="550">
        <v>18</v>
      </c>
      <c r="D31" s="550">
        <v>14</v>
      </c>
      <c r="E31" s="550">
        <v>14.8</v>
      </c>
      <c r="F31" s="550">
        <v>4</v>
      </c>
      <c r="Q31" s="554"/>
      <c r="R31" s="550"/>
      <c r="S31" s="550"/>
      <c r="T31" s="550"/>
      <c r="U31" s="550"/>
      <c r="V31" s="550"/>
    </row>
    <row r="32" spans="1:22">
      <c r="A32" s="553">
        <v>43144</v>
      </c>
      <c r="B32" s="550">
        <v>16</v>
      </c>
      <c r="C32" s="550">
        <v>18</v>
      </c>
      <c r="D32" s="550">
        <v>14</v>
      </c>
      <c r="E32" s="550">
        <v>14.8</v>
      </c>
      <c r="F32" s="550">
        <v>4</v>
      </c>
      <c r="Q32" s="554"/>
      <c r="R32" s="550"/>
      <c r="S32" s="550"/>
      <c r="T32" s="550"/>
      <c r="U32" s="550"/>
      <c r="V32" s="550"/>
    </row>
    <row r="33" spans="1:22">
      <c r="A33" s="553">
        <v>43145</v>
      </c>
      <c r="B33" s="550">
        <v>16</v>
      </c>
      <c r="C33" s="550">
        <v>18</v>
      </c>
      <c r="D33" s="550">
        <v>14</v>
      </c>
      <c r="E33" s="550">
        <v>14.7</v>
      </c>
      <c r="F33" s="550">
        <v>4</v>
      </c>
      <c r="Q33" s="554"/>
      <c r="R33" s="550"/>
      <c r="S33" s="550"/>
      <c r="T33" s="550"/>
      <c r="U33" s="550"/>
      <c r="V33" s="550"/>
    </row>
    <row r="34" spans="1:22">
      <c r="A34" s="553">
        <v>43146</v>
      </c>
      <c r="B34" s="550">
        <v>16</v>
      </c>
      <c r="C34" s="550">
        <v>18</v>
      </c>
      <c r="D34" s="550">
        <v>14</v>
      </c>
      <c r="E34" s="550">
        <v>14.5</v>
      </c>
      <c r="F34" s="550">
        <v>4</v>
      </c>
      <c r="Q34" s="554"/>
      <c r="R34" s="550"/>
      <c r="S34" s="550"/>
      <c r="T34" s="550"/>
      <c r="U34" s="550"/>
      <c r="V34" s="550"/>
    </row>
    <row r="35" spans="1:22">
      <c r="A35" s="553">
        <v>43147</v>
      </c>
      <c r="B35" s="550">
        <v>16</v>
      </c>
      <c r="C35" s="550">
        <v>18</v>
      </c>
      <c r="D35" s="550">
        <v>14</v>
      </c>
      <c r="E35" s="550">
        <v>14.5</v>
      </c>
      <c r="F35" s="550">
        <v>4</v>
      </c>
      <c r="Q35" s="554"/>
      <c r="R35" s="550"/>
      <c r="S35" s="550"/>
      <c r="T35" s="550"/>
      <c r="U35" s="550"/>
      <c r="V35" s="550"/>
    </row>
    <row r="36" spans="1:22">
      <c r="A36" s="553">
        <v>43150</v>
      </c>
      <c r="B36" s="550">
        <v>16</v>
      </c>
      <c r="C36" s="550">
        <v>18</v>
      </c>
      <c r="D36" s="550">
        <v>14</v>
      </c>
      <c r="E36" s="550">
        <v>14.7</v>
      </c>
      <c r="F36" s="550">
        <v>4</v>
      </c>
      <c r="Q36" s="554"/>
      <c r="R36" s="550"/>
      <c r="S36" s="550"/>
      <c r="T36" s="550"/>
      <c r="U36" s="550"/>
      <c r="V36" s="550"/>
    </row>
    <row r="37" spans="1:22">
      <c r="A37" s="553">
        <v>43151</v>
      </c>
      <c r="B37" s="550">
        <v>16</v>
      </c>
      <c r="C37" s="550">
        <v>18</v>
      </c>
      <c r="D37" s="550">
        <v>14</v>
      </c>
      <c r="E37" s="550">
        <v>14.8</v>
      </c>
      <c r="F37" s="550">
        <v>4</v>
      </c>
      <c r="Q37" s="554"/>
      <c r="R37" s="550"/>
      <c r="S37" s="550"/>
      <c r="T37" s="550"/>
      <c r="U37" s="550"/>
      <c r="V37" s="550"/>
    </row>
    <row r="38" spans="1:22">
      <c r="A38" s="553">
        <v>43152</v>
      </c>
      <c r="B38" s="550">
        <v>16</v>
      </c>
      <c r="C38" s="550">
        <v>18</v>
      </c>
      <c r="D38" s="550">
        <v>14</v>
      </c>
      <c r="E38" s="550">
        <v>14.7</v>
      </c>
      <c r="F38" s="550">
        <v>4</v>
      </c>
      <c r="Q38" s="554"/>
      <c r="R38" s="550"/>
      <c r="S38" s="550"/>
      <c r="T38" s="550"/>
      <c r="U38" s="550"/>
      <c r="V38" s="550"/>
    </row>
    <row r="39" spans="1:22">
      <c r="A39" s="553">
        <v>43153</v>
      </c>
      <c r="B39" s="550">
        <v>16</v>
      </c>
      <c r="C39" s="550">
        <v>18</v>
      </c>
      <c r="D39" s="550">
        <v>14</v>
      </c>
      <c r="E39" s="550">
        <v>14.7</v>
      </c>
      <c r="F39" s="550">
        <v>4</v>
      </c>
      <c r="Q39" s="554"/>
      <c r="R39" s="550"/>
      <c r="S39" s="550"/>
      <c r="T39" s="550"/>
      <c r="U39" s="550"/>
      <c r="V39" s="550"/>
    </row>
    <row r="40" spans="1:22">
      <c r="A40" s="553">
        <v>43154</v>
      </c>
      <c r="B40" s="550">
        <v>16</v>
      </c>
      <c r="C40" s="550">
        <v>18</v>
      </c>
      <c r="D40" s="550">
        <v>14</v>
      </c>
      <c r="E40" s="550">
        <v>14.8</v>
      </c>
      <c r="F40" s="550">
        <v>4</v>
      </c>
      <c r="Q40" s="554"/>
      <c r="R40" s="550"/>
      <c r="S40" s="550"/>
      <c r="T40" s="550"/>
      <c r="U40" s="550"/>
      <c r="V40" s="550"/>
    </row>
    <row r="41" spans="1:22">
      <c r="A41" s="553">
        <v>43157</v>
      </c>
      <c r="B41" s="550">
        <v>16</v>
      </c>
      <c r="C41" s="550">
        <v>18</v>
      </c>
      <c r="D41" s="550">
        <v>14</v>
      </c>
      <c r="E41" s="550">
        <v>14.7</v>
      </c>
      <c r="F41" s="550">
        <v>4</v>
      </c>
      <c r="Q41" s="554"/>
      <c r="R41" s="550"/>
      <c r="S41" s="550"/>
      <c r="T41" s="550"/>
      <c r="U41" s="550"/>
      <c r="V41" s="550"/>
    </row>
    <row r="42" spans="1:22">
      <c r="A42" s="553">
        <v>43158</v>
      </c>
      <c r="B42" s="550">
        <v>16</v>
      </c>
      <c r="C42" s="550">
        <v>18</v>
      </c>
      <c r="D42" s="550">
        <v>14</v>
      </c>
      <c r="E42" s="550">
        <v>14.6</v>
      </c>
      <c r="F42" s="550">
        <v>4</v>
      </c>
      <c r="Q42" s="554"/>
      <c r="R42" s="550"/>
      <c r="S42" s="550"/>
      <c r="T42" s="550"/>
      <c r="U42" s="550"/>
      <c r="V42" s="550"/>
    </row>
    <row r="43" spans="1:22">
      <c r="A43" s="553">
        <v>43159</v>
      </c>
      <c r="B43" s="550">
        <v>16</v>
      </c>
      <c r="C43" s="550">
        <v>18</v>
      </c>
      <c r="D43" s="550">
        <v>14</v>
      </c>
      <c r="E43" s="550">
        <v>14.5</v>
      </c>
      <c r="F43" s="550">
        <v>4</v>
      </c>
      <c r="Q43" s="554"/>
      <c r="R43" s="550"/>
      <c r="S43" s="550"/>
      <c r="T43" s="550"/>
      <c r="U43" s="550"/>
      <c r="V43" s="550"/>
    </row>
    <row r="44" spans="1:22">
      <c r="A44" s="553">
        <v>43160</v>
      </c>
      <c r="B44" s="550">
        <v>16</v>
      </c>
      <c r="C44" s="550">
        <v>18</v>
      </c>
      <c r="D44" s="550">
        <v>14</v>
      </c>
      <c r="E44" s="550">
        <v>14.6</v>
      </c>
      <c r="F44" s="550">
        <v>4</v>
      </c>
      <c r="Q44" s="554"/>
      <c r="R44" s="550"/>
      <c r="S44" s="550"/>
      <c r="T44" s="550"/>
      <c r="U44" s="550"/>
      <c r="V44" s="550"/>
    </row>
    <row r="45" spans="1:22">
      <c r="A45" s="553">
        <v>43161</v>
      </c>
      <c r="B45" s="550">
        <v>17</v>
      </c>
      <c r="C45" s="550">
        <v>19</v>
      </c>
      <c r="D45" s="550">
        <v>15</v>
      </c>
      <c r="E45" s="550">
        <v>15.4</v>
      </c>
      <c r="F45" s="550">
        <v>4</v>
      </c>
      <c r="Q45" s="554"/>
      <c r="R45" s="550"/>
      <c r="S45" s="550"/>
      <c r="T45" s="550"/>
      <c r="U45" s="550"/>
      <c r="V45" s="550"/>
    </row>
    <row r="46" spans="1:22">
      <c r="A46" s="553">
        <v>43162</v>
      </c>
      <c r="B46" s="550">
        <v>17</v>
      </c>
      <c r="C46" s="550">
        <v>19</v>
      </c>
      <c r="D46" s="550">
        <v>15</v>
      </c>
      <c r="E46" s="550">
        <v>15.3</v>
      </c>
      <c r="F46" s="550">
        <v>4</v>
      </c>
      <c r="Q46" s="554"/>
      <c r="R46" s="550"/>
      <c r="S46" s="550"/>
      <c r="T46" s="550"/>
      <c r="U46" s="550"/>
      <c r="V46" s="550"/>
    </row>
    <row r="47" spans="1:22">
      <c r="A47" s="553">
        <v>43164</v>
      </c>
      <c r="B47" s="550">
        <v>17</v>
      </c>
      <c r="C47" s="550">
        <v>19</v>
      </c>
      <c r="D47" s="550">
        <v>15</v>
      </c>
      <c r="E47" s="550">
        <v>15.3</v>
      </c>
      <c r="F47" s="550">
        <v>4</v>
      </c>
      <c r="Q47" s="554"/>
      <c r="R47" s="550"/>
      <c r="S47" s="550"/>
      <c r="T47" s="550"/>
      <c r="U47" s="550"/>
      <c r="V47" s="550"/>
    </row>
    <row r="48" spans="1:22">
      <c r="A48" s="553">
        <v>43165</v>
      </c>
      <c r="B48" s="550">
        <v>17</v>
      </c>
      <c r="C48" s="550">
        <v>19</v>
      </c>
      <c r="D48" s="550">
        <v>15</v>
      </c>
      <c r="E48" s="550">
        <v>15.6</v>
      </c>
      <c r="F48" s="550">
        <v>4</v>
      </c>
      <c r="Q48" s="554"/>
      <c r="R48" s="550"/>
      <c r="S48" s="550"/>
      <c r="T48" s="550"/>
      <c r="U48" s="550"/>
      <c r="V48" s="550"/>
    </row>
    <row r="49" spans="1:22">
      <c r="A49" s="553">
        <v>43166</v>
      </c>
      <c r="B49" s="550">
        <v>17</v>
      </c>
      <c r="C49" s="550">
        <v>19</v>
      </c>
      <c r="D49" s="550">
        <v>15</v>
      </c>
      <c r="E49" s="550">
        <v>15.5</v>
      </c>
      <c r="F49" s="550">
        <v>4</v>
      </c>
      <c r="Q49" s="554"/>
      <c r="R49" s="550"/>
      <c r="S49" s="550"/>
      <c r="T49" s="550"/>
      <c r="U49" s="550"/>
      <c r="V49" s="550"/>
    </row>
    <row r="50" spans="1:22">
      <c r="A50" s="553">
        <v>43171</v>
      </c>
      <c r="B50" s="550">
        <v>17</v>
      </c>
      <c r="C50" s="550">
        <v>19</v>
      </c>
      <c r="D50" s="550">
        <v>15</v>
      </c>
      <c r="E50" s="550">
        <v>15.7</v>
      </c>
      <c r="F50" s="550">
        <v>4</v>
      </c>
      <c r="Q50" s="554"/>
      <c r="R50" s="550"/>
      <c r="S50" s="550"/>
      <c r="T50" s="550"/>
      <c r="U50" s="550"/>
      <c r="V50" s="550"/>
    </row>
    <row r="51" spans="1:22">
      <c r="A51" s="553">
        <v>43172</v>
      </c>
      <c r="B51" s="550">
        <v>17</v>
      </c>
      <c r="C51" s="550">
        <v>19</v>
      </c>
      <c r="D51" s="550">
        <v>15</v>
      </c>
      <c r="E51" s="550">
        <v>15.6</v>
      </c>
      <c r="F51" s="550">
        <v>4</v>
      </c>
      <c r="Q51" s="554"/>
      <c r="R51" s="550"/>
      <c r="S51" s="550"/>
      <c r="T51" s="550"/>
      <c r="U51" s="550"/>
      <c r="V51" s="550"/>
    </row>
    <row r="52" spans="1:22">
      <c r="A52" s="553">
        <v>43173</v>
      </c>
      <c r="B52" s="550">
        <v>17</v>
      </c>
      <c r="C52" s="550">
        <v>19</v>
      </c>
      <c r="D52" s="550">
        <v>15</v>
      </c>
      <c r="E52" s="550">
        <v>15.7</v>
      </c>
      <c r="F52" s="550">
        <v>4</v>
      </c>
      <c r="Q52" s="554"/>
      <c r="R52" s="550"/>
      <c r="S52" s="550"/>
      <c r="T52" s="550"/>
      <c r="U52" s="550"/>
      <c r="V52" s="550"/>
    </row>
    <row r="53" spans="1:22">
      <c r="A53" s="553">
        <v>43174</v>
      </c>
      <c r="B53" s="550">
        <v>17</v>
      </c>
      <c r="C53" s="550">
        <v>19</v>
      </c>
      <c r="D53" s="550">
        <v>15</v>
      </c>
      <c r="E53" s="550">
        <v>15.6</v>
      </c>
      <c r="F53" s="550">
        <v>4</v>
      </c>
      <c r="Q53" s="554"/>
      <c r="R53" s="550"/>
      <c r="S53" s="550"/>
      <c r="T53" s="550"/>
      <c r="U53" s="550"/>
      <c r="V53" s="550"/>
    </row>
    <row r="54" spans="1:22">
      <c r="A54" s="553">
        <v>43175</v>
      </c>
      <c r="B54" s="550">
        <v>17</v>
      </c>
      <c r="C54" s="550">
        <v>19</v>
      </c>
      <c r="D54" s="550">
        <v>15</v>
      </c>
      <c r="E54" s="550">
        <v>15.6</v>
      </c>
      <c r="F54" s="550">
        <v>4</v>
      </c>
      <c r="Q54" s="554"/>
      <c r="R54" s="550"/>
      <c r="S54" s="550"/>
      <c r="T54" s="550"/>
      <c r="U54" s="550"/>
      <c r="V54" s="550"/>
    </row>
    <row r="55" spans="1:22">
      <c r="A55" s="553">
        <v>43178</v>
      </c>
      <c r="B55" s="550">
        <v>17</v>
      </c>
      <c r="C55" s="550">
        <v>19</v>
      </c>
      <c r="D55" s="550">
        <v>15</v>
      </c>
      <c r="E55" s="550">
        <v>15.7</v>
      </c>
      <c r="F55" s="550">
        <v>4</v>
      </c>
      <c r="Q55" s="554"/>
      <c r="R55" s="550"/>
      <c r="S55" s="550"/>
      <c r="T55" s="550"/>
      <c r="U55" s="550"/>
      <c r="V55" s="550"/>
    </row>
    <row r="56" spans="1:22">
      <c r="A56" s="553">
        <v>43179</v>
      </c>
      <c r="B56" s="550">
        <v>17</v>
      </c>
      <c r="C56" s="550">
        <v>19</v>
      </c>
      <c r="D56" s="550">
        <v>15</v>
      </c>
      <c r="E56" s="550">
        <v>15.6</v>
      </c>
      <c r="F56" s="550">
        <v>4</v>
      </c>
      <c r="Q56" s="554"/>
      <c r="R56" s="550"/>
      <c r="S56" s="550"/>
      <c r="T56" s="550"/>
      <c r="U56" s="550"/>
      <c r="V56" s="550"/>
    </row>
    <row r="57" spans="1:22">
      <c r="A57" s="553">
        <v>43180</v>
      </c>
      <c r="B57" s="550">
        <v>17</v>
      </c>
      <c r="C57" s="550">
        <v>19</v>
      </c>
      <c r="D57" s="550">
        <v>15</v>
      </c>
      <c r="E57" s="550">
        <v>15.6</v>
      </c>
      <c r="F57" s="550">
        <v>4</v>
      </c>
      <c r="Q57" s="554"/>
      <c r="R57" s="550"/>
      <c r="S57" s="550"/>
      <c r="T57" s="550"/>
      <c r="U57" s="550"/>
      <c r="V57" s="550"/>
    </row>
    <row r="58" spans="1:22">
      <c r="A58" s="553">
        <v>43181</v>
      </c>
      <c r="B58" s="550">
        <v>17</v>
      </c>
      <c r="C58" s="550">
        <v>19</v>
      </c>
      <c r="D58" s="550">
        <v>15</v>
      </c>
      <c r="E58" s="550">
        <v>15.6</v>
      </c>
      <c r="F58" s="550">
        <v>4</v>
      </c>
      <c r="Q58" s="554"/>
      <c r="R58" s="550"/>
      <c r="S58" s="550"/>
      <c r="T58" s="550"/>
      <c r="U58" s="550"/>
      <c r="V58" s="550"/>
    </row>
    <row r="59" spans="1:22">
      <c r="A59" s="553">
        <v>43182</v>
      </c>
      <c r="B59" s="550">
        <v>17</v>
      </c>
      <c r="C59" s="550">
        <v>19</v>
      </c>
      <c r="D59" s="550">
        <v>15</v>
      </c>
      <c r="E59" s="550">
        <v>15.6</v>
      </c>
      <c r="F59" s="550">
        <v>4</v>
      </c>
      <c r="Q59" s="554"/>
      <c r="R59" s="550"/>
      <c r="S59" s="550"/>
      <c r="T59" s="550"/>
      <c r="U59" s="550"/>
      <c r="V59" s="550"/>
    </row>
    <row r="60" spans="1:22">
      <c r="A60" s="553">
        <v>43185</v>
      </c>
      <c r="B60" s="550">
        <v>17</v>
      </c>
      <c r="C60" s="550">
        <v>19</v>
      </c>
      <c r="D60" s="550">
        <v>15</v>
      </c>
      <c r="E60" s="550">
        <v>15.4</v>
      </c>
      <c r="F60" s="550">
        <v>4</v>
      </c>
      <c r="Q60" s="554"/>
      <c r="R60" s="550"/>
      <c r="S60" s="550"/>
      <c r="T60" s="550"/>
      <c r="U60" s="550"/>
      <c r="V60" s="550"/>
    </row>
    <row r="61" spans="1:22">
      <c r="A61" s="553">
        <v>43186</v>
      </c>
      <c r="B61" s="550">
        <v>17</v>
      </c>
      <c r="C61" s="550">
        <v>19</v>
      </c>
      <c r="D61" s="550">
        <v>15</v>
      </c>
      <c r="E61" s="550">
        <v>15.7</v>
      </c>
      <c r="F61" s="550">
        <v>4</v>
      </c>
      <c r="Q61" s="554"/>
      <c r="R61" s="550"/>
      <c r="S61" s="550"/>
      <c r="T61" s="550"/>
      <c r="U61" s="550"/>
      <c r="V61" s="550"/>
    </row>
    <row r="62" spans="1:22">
      <c r="A62" s="553">
        <v>43187</v>
      </c>
      <c r="B62" s="550">
        <v>17</v>
      </c>
      <c r="C62" s="550">
        <v>19</v>
      </c>
      <c r="D62" s="550">
        <v>15</v>
      </c>
      <c r="E62" s="550">
        <v>15.7</v>
      </c>
      <c r="F62" s="550">
        <v>4</v>
      </c>
      <c r="Q62" s="554"/>
      <c r="R62" s="550"/>
      <c r="S62" s="550"/>
      <c r="T62" s="550"/>
      <c r="U62" s="550"/>
      <c r="V62" s="550"/>
    </row>
    <row r="63" spans="1:22">
      <c r="A63" s="553">
        <v>43188</v>
      </c>
      <c r="B63" s="550">
        <v>17</v>
      </c>
      <c r="C63" s="550">
        <v>19</v>
      </c>
      <c r="D63" s="550">
        <v>15</v>
      </c>
      <c r="E63" s="550">
        <v>15.5</v>
      </c>
      <c r="F63" s="550">
        <v>4</v>
      </c>
      <c r="Q63" s="554"/>
      <c r="R63" s="550"/>
      <c r="S63" s="550"/>
      <c r="T63" s="550"/>
      <c r="U63" s="550"/>
      <c r="V63" s="550"/>
    </row>
    <row r="64" spans="1:22">
      <c r="A64" s="553">
        <v>43189</v>
      </c>
      <c r="B64" s="550">
        <v>17</v>
      </c>
      <c r="C64" s="550">
        <v>19</v>
      </c>
      <c r="D64" s="550">
        <v>15</v>
      </c>
      <c r="E64" s="550">
        <v>15.4</v>
      </c>
      <c r="F64" s="550">
        <v>4</v>
      </c>
      <c r="Q64" s="554"/>
      <c r="R64" s="550"/>
      <c r="S64" s="550"/>
      <c r="T64" s="550"/>
      <c r="U64" s="550"/>
      <c r="V64" s="550"/>
    </row>
    <row r="65" spans="1:22">
      <c r="A65" s="553">
        <v>43192</v>
      </c>
      <c r="B65" s="550">
        <v>17</v>
      </c>
      <c r="C65" s="550">
        <v>19</v>
      </c>
      <c r="D65" s="550">
        <v>15</v>
      </c>
      <c r="E65" s="550">
        <v>15.4</v>
      </c>
      <c r="F65" s="550">
        <v>4</v>
      </c>
      <c r="Q65" s="554"/>
      <c r="R65" s="550"/>
      <c r="S65" s="550"/>
      <c r="T65" s="550"/>
      <c r="U65" s="550"/>
      <c r="V65" s="550"/>
    </row>
    <row r="66" spans="1:22">
      <c r="A66" s="553">
        <v>43193</v>
      </c>
      <c r="B66" s="550">
        <v>17</v>
      </c>
      <c r="C66" s="550">
        <v>19</v>
      </c>
      <c r="D66" s="550">
        <v>15</v>
      </c>
      <c r="E66" s="550">
        <v>15.3</v>
      </c>
      <c r="F66" s="550">
        <v>4</v>
      </c>
      <c r="Q66" s="554"/>
      <c r="R66" s="550"/>
      <c r="S66" s="550"/>
      <c r="T66" s="550"/>
      <c r="U66" s="550"/>
      <c r="V66" s="550"/>
    </row>
    <row r="67" spans="1:22">
      <c r="A67" s="553">
        <v>43194</v>
      </c>
      <c r="B67" s="550">
        <v>17</v>
      </c>
      <c r="C67" s="550">
        <v>19</v>
      </c>
      <c r="D67" s="550">
        <v>15</v>
      </c>
      <c r="E67" s="550">
        <v>15.6</v>
      </c>
      <c r="F67" s="550">
        <v>4</v>
      </c>
      <c r="Q67" s="554"/>
      <c r="R67" s="550"/>
      <c r="S67" s="550"/>
      <c r="T67" s="550"/>
      <c r="U67" s="550"/>
      <c r="V67" s="550"/>
    </row>
    <row r="68" spans="1:22">
      <c r="A68" s="553">
        <v>43195</v>
      </c>
      <c r="B68" s="550">
        <v>17</v>
      </c>
      <c r="C68" s="550">
        <v>19</v>
      </c>
      <c r="D68" s="550">
        <v>15</v>
      </c>
      <c r="E68" s="550">
        <v>15.6</v>
      </c>
      <c r="F68" s="550">
        <v>4</v>
      </c>
      <c r="Q68" s="554"/>
      <c r="R68" s="550"/>
      <c r="S68" s="550"/>
      <c r="T68" s="550"/>
      <c r="U68" s="550"/>
      <c r="V68" s="550"/>
    </row>
    <row r="69" spans="1:22">
      <c r="A69" s="553">
        <v>43196</v>
      </c>
      <c r="B69" s="550">
        <v>17</v>
      </c>
      <c r="C69" s="550">
        <v>19</v>
      </c>
      <c r="D69" s="550">
        <v>15</v>
      </c>
      <c r="E69" s="550">
        <v>15.6</v>
      </c>
      <c r="F69" s="550">
        <v>4</v>
      </c>
      <c r="Q69" s="554"/>
      <c r="R69" s="550"/>
      <c r="S69" s="550"/>
      <c r="T69" s="550"/>
      <c r="U69" s="550"/>
      <c r="V69" s="550"/>
    </row>
    <row r="70" spans="1:22">
      <c r="A70" s="553">
        <v>43200</v>
      </c>
      <c r="B70" s="550">
        <v>17</v>
      </c>
      <c r="C70" s="550">
        <v>19</v>
      </c>
      <c r="D70" s="550">
        <v>15</v>
      </c>
      <c r="E70" s="550">
        <v>15.6</v>
      </c>
      <c r="F70" s="550">
        <v>4</v>
      </c>
      <c r="Q70" s="554"/>
      <c r="R70" s="550"/>
      <c r="S70" s="550"/>
      <c r="T70" s="550"/>
      <c r="U70" s="550"/>
      <c r="V70" s="550"/>
    </row>
    <row r="71" spans="1:22">
      <c r="A71" s="553">
        <v>43201</v>
      </c>
      <c r="B71" s="550">
        <v>17</v>
      </c>
      <c r="C71" s="550">
        <v>19</v>
      </c>
      <c r="D71" s="550">
        <v>15</v>
      </c>
      <c r="E71" s="550">
        <v>15.7</v>
      </c>
      <c r="F71" s="550">
        <v>4</v>
      </c>
      <c r="Q71" s="554"/>
      <c r="R71" s="550"/>
      <c r="S71" s="550"/>
      <c r="T71" s="550"/>
      <c r="U71" s="550"/>
      <c r="V71" s="550"/>
    </row>
    <row r="72" spans="1:22">
      <c r="A72" s="553">
        <v>43202</v>
      </c>
      <c r="B72" s="550">
        <v>17</v>
      </c>
      <c r="C72" s="550">
        <v>19</v>
      </c>
      <c r="D72" s="550">
        <v>15</v>
      </c>
      <c r="E72" s="550">
        <v>15.8</v>
      </c>
      <c r="F72" s="550">
        <v>4</v>
      </c>
      <c r="Q72" s="554"/>
      <c r="R72" s="550"/>
      <c r="S72" s="550"/>
      <c r="T72" s="550"/>
      <c r="U72" s="550"/>
      <c r="V72" s="550"/>
    </row>
    <row r="73" spans="1:22">
      <c r="A73" s="553">
        <v>43203</v>
      </c>
      <c r="B73" s="550">
        <v>17</v>
      </c>
      <c r="C73" s="550">
        <v>19</v>
      </c>
      <c r="D73" s="550">
        <v>15</v>
      </c>
      <c r="E73" s="550">
        <v>15.7</v>
      </c>
      <c r="F73" s="550">
        <v>4</v>
      </c>
      <c r="Q73" s="554"/>
      <c r="R73" s="550"/>
      <c r="S73" s="550"/>
      <c r="T73" s="550"/>
      <c r="U73" s="550"/>
      <c r="V73" s="550"/>
    </row>
    <row r="74" spans="1:22">
      <c r="A74" s="553">
        <v>43206</v>
      </c>
      <c r="B74" s="550">
        <v>17</v>
      </c>
      <c r="C74" s="550">
        <v>19</v>
      </c>
      <c r="D74" s="550">
        <v>15</v>
      </c>
      <c r="E74" s="550">
        <v>15.7</v>
      </c>
      <c r="F74" s="550">
        <v>4</v>
      </c>
      <c r="Q74" s="554"/>
      <c r="R74" s="550"/>
      <c r="S74" s="550"/>
      <c r="T74" s="550"/>
      <c r="U74" s="550"/>
      <c r="V74" s="550"/>
    </row>
    <row r="75" spans="1:22">
      <c r="A75" s="553">
        <v>43207</v>
      </c>
      <c r="B75" s="550">
        <v>17</v>
      </c>
      <c r="C75" s="550">
        <v>19</v>
      </c>
      <c r="D75" s="550">
        <v>15</v>
      </c>
      <c r="E75" s="550">
        <v>15.8</v>
      </c>
      <c r="F75" s="550">
        <v>4</v>
      </c>
      <c r="Q75" s="554"/>
      <c r="R75" s="550"/>
      <c r="S75" s="550"/>
      <c r="T75" s="550"/>
      <c r="U75" s="550"/>
      <c r="V75" s="550"/>
    </row>
    <row r="76" spans="1:22">
      <c r="A76" s="553">
        <v>43208</v>
      </c>
      <c r="B76" s="550">
        <v>17</v>
      </c>
      <c r="C76" s="550">
        <v>19</v>
      </c>
      <c r="D76" s="550">
        <v>15</v>
      </c>
      <c r="E76" s="550">
        <v>15.7</v>
      </c>
      <c r="F76" s="550">
        <v>4</v>
      </c>
      <c r="Q76" s="554"/>
      <c r="R76" s="550"/>
      <c r="S76" s="550"/>
      <c r="T76" s="550"/>
      <c r="U76" s="550"/>
      <c r="V76" s="550"/>
    </row>
    <row r="77" spans="1:22">
      <c r="A77" s="553">
        <v>43209</v>
      </c>
      <c r="B77" s="550">
        <v>17</v>
      </c>
      <c r="C77" s="550">
        <v>19</v>
      </c>
      <c r="D77" s="550">
        <v>15</v>
      </c>
      <c r="E77" s="550">
        <v>15.6</v>
      </c>
      <c r="F77" s="550">
        <v>4</v>
      </c>
      <c r="Q77" s="554"/>
      <c r="R77" s="550"/>
      <c r="S77" s="550"/>
      <c r="T77" s="550"/>
      <c r="U77" s="550"/>
      <c r="V77" s="550"/>
    </row>
    <row r="78" spans="1:22">
      <c r="A78" s="553">
        <v>43210</v>
      </c>
      <c r="B78" s="550">
        <v>17</v>
      </c>
      <c r="C78" s="550">
        <v>19</v>
      </c>
      <c r="D78" s="550">
        <v>15</v>
      </c>
      <c r="E78" s="550">
        <v>15.6</v>
      </c>
      <c r="F78" s="550">
        <v>4</v>
      </c>
      <c r="Q78" s="554"/>
      <c r="R78" s="550"/>
      <c r="S78" s="550"/>
      <c r="T78" s="550"/>
      <c r="U78" s="550"/>
      <c r="V78" s="550"/>
    </row>
    <row r="79" spans="1:22">
      <c r="A79" s="553">
        <v>43213</v>
      </c>
      <c r="B79" s="550">
        <v>17</v>
      </c>
      <c r="C79" s="550">
        <v>19</v>
      </c>
      <c r="D79" s="550">
        <v>15</v>
      </c>
      <c r="E79" s="550">
        <v>15.6</v>
      </c>
      <c r="F79" s="550">
        <v>4</v>
      </c>
      <c r="Q79" s="554"/>
      <c r="R79" s="550"/>
      <c r="S79" s="550"/>
      <c r="T79" s="550"/>
      <c r="U79" s="550"/>
      <c r="V79" s="550"/>
    </row>
    <row r="80" spans="1:22">
      <c r="A80" s="553">
        <v>43214</v>
      </c>
      <c r="B80" s="550">
        <v>17</v>
      </c>
      <c r="C80" s="550">
        <v>19</v>
      </c>
      <c r="D80" s="550">
        <v>15</v>
      </c>
      <c r="E80" s="550">
        <v>15.6</v>
      </c>
      <c r="F80" s="550">
        <v>4</v>
      </c>
      <c r="Q80" s="554"/>
      <c r="R80" s="550"/>
      <c r="S80" s="550"/>
      <c r="T80" s="550"/>
      <c r="U80" s="550"/>
      <c r="V80" s="550"/>
    </row>
    <row r="81" spans="1:22">
      <c r="A81" s="553">
        <v>43215</v>
      </c>
      <c r="B81" s="550">
        <v>17</v>
      </c>
      <c r="C81" s="550">
        <v>19</v>
      </c>
      <c r="D81" s="550">
        <v>15</v>
      </c>
      <c r="E81" s="550">
        <v>15.6</v>
      </c>
      <c r="F81" s="550">
        <v>4</v>
      </c>
      <c r="Q81" s="554"/>
      <c r="R81" s="550"/>
      <c r="S81" s="550"/>
      <c r="T81" s="550"/>
      <c r="U81" s="550"/>
      <c r="V81" s="550"/>
    </row>
    <row r="82" spans="1:22">
      <c r="A82" s="553">
        <v>43216</v>
      </c>
      <c r="B82" s="550">
        <v>17</v>
      </c>
      <c r="C82" s="550">
        <v>19</v>
      </c>
      <c r="D82" s="550">
        <v>15</v>
      </c>
      <c r="E82" s="550">
        <v>15.6</v>
      </c>
      <c r="F82" s="550">
        <v>4</v>
      </c>
      <c r="Q82" s="554"/>
      <c r="R82" s="550"/>
      <c r="S82" s="550"/>
      <c r="T82" s="550"/>
      <c r="U82" s="550"/>
      <c r="V82" s="550"/>
    </row>
    <row r="83" spans="1:22">
      <c r="A83" s="553">
        <v>43217</v>
      </c>
      <c r="B83" s="550">
        <v>17</v>
      </c>
      <c r="C83" s="550">
        <v>19</v>
      </c>
      <c r="D83" s="550">
        <v>15</v>
      </c>
      <c r="E83" s="550">
        <v>15.6</v>
      </c>
      <c r="F83" s="550">
        <v>4</v>
      </c>
      <c r="Q83" s="554"/>
      <c r="R83" s="550"/>
      <c r="S83" s="550"/>
      <c r="T83" s="550"/>
      <c r="U83" s="550"/>
      <c r="V83" s="550"/>
    </row>
    <row r="84" spans="1:22">
      <c r="A84" s="553">
        <v>43222</v>
      </c>
      <c r="B84" s="550">
        <v>17</v>
      </c>
      <c r="C84" s="550">
        <v>19</v>
      </c>
      <c r="D84" s="550">
        <v>15</v>
      </c>
      <c r="E84" s="550">
        <v>15.6</v>
      </c>
      <c r="F84" s="550">
        <v>4</v>
      </c>
      <c r="Q84" s="554"/>
      <c r="R84" s="550"/>
      <c r="S84" s="550"/>
      <c r="T84" s="550"/>
      <c r="U84" s="550"/>
      <c r="V84" s="550"/>
    </row>
    <row r="85" spans="1:22">
      <c r="A85" s="553">
        <v>43223</v>
      </c>
      <c r="B85" s="550">
        <v>17</v>
      </c>
      <c r="C85" s="550">
        <v>19</v>
      </c>
      <c r="D85" s="550">
        <v>15</v>
      </c>
      <c r="E85" s="550">
        <v>15.5</v>
      </c>
      <c r="F85" s="550">
        <v>4</v>
      </c>
      <c r="Q85" s="554"/>
      <c r="R85" s="550"/>
      <c r="S85" s="550"/>
      <c r="T85" s="550"/>
      <c r="U85" s="550"/>
      <c r="V85" s="550"/>
    </row>
    <row r="86" spans="1:22">
      <c r="A86" s="553">
        <v>43224</v>
      </c>
      <c r="B86" s="550">
        <v>17</v>
      </c>
      <c r="C86" s="550">
        <v>19</v>
      </c>
      <c r="D86" s="550">
        <v>15</v>
      </c>
      <c r="E86" s="550">
        <v>15.4</v>
      </c>
      <c r="F86" s="550">
        <v>4</v>
      </c>
      <c r="Q86" s="554"/>
      <c r="R86" s="550"/>
      <c r="S86" s="550"/>
      <c r="T86" s="550"/>
      <c r="U86" s="550"/>
      <c r="V86" s="550"/>
    </row>
    <row r="87" spans="1:22">
      <c r="A87" s="553">
        <v>43225</v>
      </c>
      <c r="B87" s="550">
        <v>17</v>
      </c>
      <c r="C87" s="550">
        <v>19</v>
      </c>
      <c r="D87" s="550">
        <v>15</v>
      </c>
      <c r="E87" s="550">
        <v>15.6</v>
      </c>
      <c r="F87" s="550">
        <v>4</v>
      </c>
      <c r="Q87" s="554"/>
      <c r="R87" s="550"/>
      <c r="S87" s="550"/>
      <c r="T87" s="550"/>
      <c r="U87" s="550"/>
      <c r="V87" s="550"/>
    </row>
    <row r="88" spans="1:22">
      <c r="A88" s="553">
        <v>43227</v>
      </c>
      <c r="B88" s="550">
        <v>17</v>
      </c>
      <c r="C88" s="550">
        <v>19</v>
      </c>
      <c r="D88" s="550">
        <v>15</v>
      </c>
      <c r="E88" s="550">
        <v>15.5</v>
      </c>
      <c r="F88" s="550">
        <v>4</v>
      </c>
      <c r="Q88" s="554"/>
      <c r="R88" s="550"/>
      <c r="S88" s="550"/>
      <c r="T88" s="550"/>
      <c r="U88" s="550"/>
      <c r="V88" s="550"/>
    </row>
    <row r="89" spans="1:22">
      <c r="A89" s="553">
        <v>43228</v>
      </c>
      <c r="B89" s="550">
        <v>17</v>
      </c>
      <c r="C89" s="550">
        <v>19</v>
      </c>
      <c r="D89" s="550">
        <v>15</v>
      </c>
      <c r="E89" s="550">
        <v>15.6</v>
      </c>
      <c r="F89" s="550">
        <v>4</v>
      </c>
      <c r="Q89" s="554"/>
      <c r="R89" s="550"/>
      <c r="S89" s="550"/>
      <c r="T89" s="550"/>
      <c r="U89" s="550"/>
      <c r="V89" s="550"/>
    </row>
    <row r="90" spans="1:22">
      <c r="A90" s="553">
        <v>43230</v>
      </c>
      <c r="B90" s="550">
        <v>17</v>
      </c>
      <c r="C90" s="550">
        <v>19</v>
      </c>
      <c r="D90" s="550">
        <v>15</v>
      </c>
      <c r="E90" s="550">
        <v>15.8</v>
      </c>
      <c r="F90" s="550">
        <v>4</v>
      </c>
      <c r="Q90" s="554"/>
      <c r="R90" s="550"/>
      <c r="S90" s="550"/>
      <c r="T90" s="550"/>
      <c r="U90" s="550"/>
      <c r="V90" s="550"/>
    </row>
    <row r="91" spans="1:22">
      <c r="A91" s="553">
        <v>43231</v>
      </c>
      <c r="B91" s="550">
        <v>17</v>
      </c>
      <c r="C91" s="550">
        <v>19</v>
      </c>
      <c r="D91" s="550">
        <v>15</v>
      </c>
      <c r="E91" s="550">
        <v>15.7</v>
      </c>
      <c r="F91" s="550">
        <v>4</v>
      </c>
      <c r="Q91" s="554"/>
      <c r="R91" s="550"/>
      <c r="S91" s="550"/>
      <c r="T91" s="550"/>
      <c r="U91" s="550"/>
      <c r="V91" s="550"/>
    </row>
    <row r="92" spans="1:22">
      <c r="A92" s="553">
        <v>43234</v>
      </c>
      <c r="B92" s="550">
        <v>17</v>
      </c>
      <c r="C92" s="550">
        <v>19</v>
      </c>
      <c r="D92" s="550">
        <v>15</v>
      </c>
      <c r="E92" s="550">
        <v>15.8</v>
      </c>
      <c r="F92" s="550">
        <v>4</v>
      </c>
      <c r="Q92" s="554"/>
      <c r="R92" s="550"/>
      <c r="S92" s="550"/>
      <c r="T92" s="550"/>
      <c r="U92" s="550"/>
      <c r="V92" s="550"/>
    </row>
    <row r="93" spans="1:22">
      <c r="A93" s="553">
        <v>43235</v>
      </c>
      <c r="B93" s="550">
        <v>17</v>
      </c>
      <c r="C93" s="550">
        <v>19</v>
      </c>
      <c r="D93" s="550">
        <v>15</v>
      </c>
      <c r="E93" s="550">
        <v>15.8</v>
      </c>
      <c r="F93" s="550">
        <v>4</v>
      </c>
      <c r="Q93" s="554"/>
      <c r="R93" s="550"/>
      <c r="S93" s="550"/>
      <c r="T93" s="550"/>
      <c r="U93" s="550"/>
      <c r="V93" s="550"/>
    </row>
    <row r="94" spans="1:22">
      <c r="A94" s="553">
        <v>43236</v>
      </c>
      <c r="B94" s="550">
        <v>17</v>
      </c>
      <c r="C94" s="550">
        <v>19</v>
      </c>
      <c r="D94" s="550">
        <v>15</v>
      </c>
      <c r="E94" s="550">
        <v>15.9</v>
      </c>
      <c r="F94" s="550">
        <v>4</v>
      </c>
      <c r="Q94" s="554"/>
      <c r="R94" s="550"/>
      <c r="S94" s="550"/>
      <c r="T94" s="550"/>
      <c r="U94" s="550"/>
      <c r="V94" s="550"/>
    </row>
    <row r="95" spans="1:22">
      <c r="A95" s="553">
        <v>43237</v>
      </c>
      <c r="B95" s="550">
        <v>17</v>
      </c>
      <c r="C95" s="550">
        <v>19</v>
      </c>
      <c r="D95" s="550">
        <v>15</v>
      </c>
      <c r="E95" s="550">
        <v>15.8</v>
      </c>
      <c r="F95" s="550">
        <v>4</v>
      </c>
      <c r="Q95" s="554"/>
      <c r="R95" s="550"/>
      <c r="S95" s="550"/>
      <c r="T95" s="550"/>
      <c r="U95" s="550"/>
      <c r="V95" s="550"/>
    </row>
    <row r="96" spans="1:22">
      <c r="A96" s="553">
        <v>43238</v>
      </c>
      <c r="B96" s="550">
        <v>17</v>
      </c>
      <c r="C96" s="550">
        <v>19</v>
      </c>
      <c r="D96" s="550">
        <v>15</v>
      </c>
      <c r="E96" s="550">
        <v>15.9</v>
      </c>
      <c r="F96" s="550">
        <v>4</v>
      </c>
      <c r="Q96" s="554"/>
      <c r="R96" s="550"/>
      <c r="S96" s="550"/>
      <c r="T96" s="550"/>
      <c r="U96" s="550"/>
      <c r="V96" s="550"/>
    </row>
    <row r="97" spans="1:22">
      <c r="A97" s="553">
        <v>43241</v>
      </c>
      <c r="B97" s="550">
        <v>17</v>
      </c>
      <c r="C97" s="550">
        <v>19</v>
      </c>
      <c r="D97" s="550">
        <v>15</v>
      </c>
      <c r="E97" s="550">
        <v>15.9</v>
      </c>
      <c r="F97" s="550">
        <v>4</v>
      </c>
      <c r="Q97" s="554"/>
      <c r="R97" s="550"/>
      <c r="S97" s="550"/>
      <c r="T97" s="550"/>
      <c r="U97" s="550"/>
      <c r="V97" s="550"/>
    </row>
    <row r="98" spans="1:22">
      <c r="A98" s="553">
        <v>43242</v>
      </c>
      <c r="B98" s="550">
        <v>17</v>
      </c>
      <c r="C98" s="550">
        <v>19</v>
      </c>
      <c r="D98" s="550">
        <v>15</v>
      </c>
      <c r="E98" s="550">
        <v>15.9</v>
      </c>
      <c r="F98" s="550">
        <v>4</v>
      </c>
      <c r="Q98" s="554"/>
      <c r="R98" s="550"/>
      <c r="S98" s="550"/>
      <c r="T98" s="550"/>
      <c r="U98" s="550"/>
      <c r="V98" s="550"/>
    </row>
    <row r="99" spans="1:22">
      <c r="A99" s="553">
        <v>43243</v>
      </c>
      <c r="B99" s="550">
        <v>17</v>
      </c>
      <c r="C99" s="550">
        <v>19</v>
      </c>
      <c r="D99" s="550">
        <v>15</v>
      </c>
      <c r="E99" s="550">
        <v>16.100000000000001</v>
      </c>
      <c r="F99" s="550">
        <v>4</v>
      </c>
      <c r="Q99" s="554"/>
      <c r="R99" s="550"/>
      <c r="S99" s="550"/>
      <c r="T99" s="550"/>
      <c r="U99" s="550"/>
      <c r="V99" s="550"/>
    </row>
    <row r="100" spans="1:22">
      <c r="A100" s="553">
        <v>43244</v>
      </c>
      <c r="B100" s="550">
        <v>17</v>
      </c>
      <c r="C100" s="550">
        <v>19</v>
      </c>
      <c r="D100" s="550">
        <v>15</v>
      </c>
      <c r="E100" s="550">
        <v>15.9</v>
      </c>
      <c r="F100" s="550">
        <v>4</v>
      </c>
      <c r="Q100" s="554"/>
      <c r="R100" s="550"/>
      <c r="S100" s="550"/>
      <c r="T100" s="550"/>
      <c r="U100" s="550"/>
      <c r="V100" s="550"/>
    </row>
    <row r="101" spans="1:22">
      <c r="A101" s="553">
        <v>43245</v>
      </c>
      <c r="B101" s="550">
        <v>17</v>
      </c>
      <c r="C101" s="550">
        <v>19</v>
      </c>
      <c r="D101" s="550">
        <v>15</v>
      </c>
      <c r="E101" s="550">
        <v>15.8</v>
      </c>
      <c r="F101" s="550">
        <v>4</v>
      </c>
      <c r="Q101" s="554"/>
      <c r="R101" s="550"/>
      <c r="S101" s="550"/>
      <c r="T101" s="550"/>
      <c r="U101" s="550"/>
      <c r="V101" s="550"/>
    </row>
    <row r="102" spans="1:22">
      <c r="A102" s="553">
        <v>43249</v>
      </c>
      <c r="B102" s="550">
        <v>17</v>
      </c>
      <c r="C102" s="550">
        <v>19</v>
      </c>
      <c r="D102" s="550">
        <v>15</v>
      </c>
      <c r="E102" s="550">
        <v>15.8</v>
      </c>
      <c r="F102" s="550">
        <v>4</v>
      </c>
      <c r="Q102" s="554"/>
      <c r="R102" s="550"/>
      <c r="S102" s="550"/>
      <c r="T102" s="550"/>
      <c r="U102" s="550"/>
      <c r="V102" s="550"/>
    </row>
    <row r="103" spans="1:22">
      <c r="A103" s="553">
        <v>43250</v>
      </c>
      <c r="B103" s="550">
        <v>17</v>
      </c>
      <c r="C103" s="550">
        <v>19</v>
      </c>
      <c r="D103" s="550">
        <v>15</v>
      </c>
      <c r="E103" s="550">
        <v>15.7</v>
      </c>
      <c r="F103" s="550">
        <v>4</v>
      </c>
      <c r="Q103" s="554"/>
      <c r="R103" s="550"/>
      <c r="S103" s="550"/>
      <c r="T103" s="550"/>
      <c r="U103" s="550"/>
      <c r="V103" s="550"/>
    </row>
    <row r="104" spans="1:22">
      <c r="A104" s="553">
        <v>43251</v>
      </c>
      <c r="B104" s="550">
        <v>17</v>
      </c>
      <c r="C104" s="550">
        <v>19</v>
      </c>
      <c r="D104" s="550">
        <v>15</v>
      </c>
      <c r="E104" s="550">
        <v>16.399999999999999</v>
      </c>
      <c r="F104" s="550">
        <v>4</v>
      </c>
      <c r="Q104" s="554"/>
      <c r="R104" s="550"/>
      <c r="S104" s="550"/>
      <c r="T104" s="550"/>
      <c r="U104" s="550"/>
      <c r="V104" s="550"/>
    </row>
    <row r="105" spans="1:22">
      <c r="A105" s="553">
        <v>43252</v>
      </c>
      <c r="B105" s="550">
        <v>17</v>
      </c>
      <c r="C105" s="550">
        <v>19</v>
      </c>
      <c r="D105" s="550">
        <v>15</v>
      </c>
      <c r="E105" s="550">
        <v>15.5</v>
      </c>
      <c r="F105" s="550">
        <v>4</v>
      </c>
      <c r="Q105" s="554"/>
      <c r="R105" s="550"/>
      <c r="S105" s="550"/>
      <c r="T105" s="550"/>
      <c r="U105" s="550"/>
      <c r="V105" s="550"/>
    </row>
    <row r="106" spans="1:22">
      <c r="A106" s="553">
        <v>43255</v>
      </c>
      <c r="B106" s="550">
        <v>17</v>
      </c>
      <c r="C106" s="550">
        <v>19</v>
      </c>
      <c r="D106" s="550">
        <v>15</v>
      </c>
      <c r="E106" s="550">
        <v>15.7</v>
      </c>
      <c r="F106" s="550">
        <v>4</v>
      </c>
      <c r="Q106" s="554"/>
      <c r="R106" s="550"/>
      <c r="S106" s="550"/>
      <c r="T106" s="550"/>
      <c r="U106" s="550"/>
      <c r="V106" s="550"/>
    </row>
    <row r="107" spans="1:22">
      <c r="A107" s="553">
        <v>43256</v>
      </c>
      <c r="B107" s="550">
        <v>17</v>
      </c>
      <c r="C107" s="550">
        <v>19</v>
      </c>
      <c r="D107" s="550">
        <v>15</v>
      </c>
      <c r="E107" s="550">
        <v>15.4</v>
      </c>
      <c r="F107" s="550">
        <v>4</v>
      </c>
      <c r="Q107" s="554"/>
      <c r="R107" s="550"/>
      <c r="S107" s="550"/>
      <c r="T107" s="550"/>
      <c r="U107" s="550"/>
      <c r="V107" s="550"/>
    </row>
    <row r="108" spans="1:22">
      <c r="A108" s="553">
        <v>43257</v>
      </c>
      <c r="B108" s="550">
        <v>17</v>
      </c>
      <c r="C108" s="550">
        <v>19</v>
      </c>
      <c r="D108" s="550">
        <v>15</v>
      </c>
      <c r="E108" s="550">
        <v>15.3</v>
      </c>
      <c r="F108" s="550">
        <v>4</v>
      </c>
      <c r="Q108" s="554"/>
      <c r="R108" s="550"/>
      <c r="S108" s="550"/>
      <c r="T108" s="550"/>
      <c r="U108" s="550"/>
      <c r="V108" s="550"/>
    </row>
    <row r="109" spans="1:22">
      <c r="A109" s="553">
        <v>43258</v>
      </c>
      <c r="B109" s="550">
        <v>17</v>
      </c>
      <c r="C109" s="550">
        <v>19</v>
      </c>
      <c r="D109" s="550">
        <v>15</v>
      </c>
      <c r="E109" s="550">
        <v>15.5</v>
      </c>
      <c r="F109" s="550">
        <v>4</v>
      </c>
      <c r="Q109" s="554"/>
      <c r="R109" s="550"/>
      <c r="S109" s="550"/>
      <c r="T109" s="550"/>
      <c r="U109" s="550"/>
      <c r="V109" s="550"/>
    </row>
    <row r="110" spans="1:22">
      <c r="A110" s="553">
        <v>43259</v>
      </c>
      <c r="B110" s="550">
        <v>17</v>
      </c>
      <c r="C110" s="550">
        <v>19</v>
      </c>
      <c r="D110" s="550">
        <v>15</v>
      </c>
      <c r="E110" s="550">
        <v>15.6</v>
      </c>
      <c r="F110" s="550">
        <v>4</v>
      </c>
      <c r="Q110" s="554"/>
      <c r="R110" s="550"/>
      <c r="S110" s="550"/>
      <c r="T110" s="550"/>
      <c r="U110" s="550"/>
      <c r="V110" s="550"/>
    </row>
    <row r="111" spans="1:22">
      <c r="A111" s="553">
        <v>43262</v>
      </c>
      <c r="B111" s="550">
        <v>17</v>
      </c>
      <c r="C111" s="550">
        <v>19</v>
      </c>
      <c r="D111" s="550">
        <v>15</v>
      </c>
      <c r="E111" s="550">
        <v>15.7</v>
      </c>
      <c r="F111" s="550">
        <v>4</v>
      </c>
      <c r="Q111" s="554"/>
      <c r="R111" s="550"/>
      <c r="S111" s="550"/>
      <c r="T111" s="550"/>
      <c r="U111" s="550"/>
      <c r="V111" s="550"/>
    </row>
    <row r="112" spans="1:22">
      <c r="A112" s="553">
        <v>43263</v>
      </c>
      <c r="B112" s="550">
        <v>17</v>
      </c>
      <c r="C112" s="550">
        <v>19</v>
      </c>
      <c r="D112" s="550">
        <v>15</v>
      </c>
      <c r="E112" s="550">
        <v>15.7</v>
      </c>
      <c r="F112" s="550">
        <v>4</v>
      </c>
      <c r="Q112" s="554"/>
      <c r="R112" s="550"/>
      <c r="S112" s="550"/>
      <c r="T112" s="550"/>
      <c r="U112" s="550"/>
      <c r="V112" s="550"/>
    </row>
    <row r="113" spans="1:22">
      <c r="A113" s="553">
        <v>43264</v>
      </c>
      <c r="B113" s="550">
        <v>17</v>
      </c>
      <c r="C113" s="550">
        <v>19</v>
      </c>
      <c r="D113" s="550">
        <v>15</v>
      </c>
      <c r="E113" s="550">
        <v>15.7</v>
      </c>
      <c r="F113" s="550">
        <v>4</v>
      </c>
      <c r="Q113" s="554"/>
      <c r="R113" s="550"/>
      <c r="S113" s="550"/>
      <c r="T113" s="550"/>
      <c r="U113" s="550"/>
      <c r="V113" s="550"/>
    </row>
    <row r="114" spans="1:22">
      <c r="A114" s="553">
        <v>43265</v>
      </c>
      <c r="B114" s="550">
        <v>17</v>
      </c>
      <c r="C114" s="550">
        <v>19</v>
      </c>
      <c r="D114" s="550">
        <v>15</v>
      </c>
      <c r="E114" s="550">
        <v>15.7</v>
      </c>
      <c r="F114" s="550">
        <v>4</v>
      </c>
      <c r="Q114" s="554"/>
      <c r="R114" s="550"/>
      <c r="S114" s="550"/>
      <c r="T114" s="550"/>
      <c r="U114" s="550"/>
      <c r="V114" s="550"/>
    </row>
    <row r="115" spans="1:22">
      <c r="A115" s="553">
        <v>43266</v>
      </c>
      <c r="B115" s="550">
        <v>17</v>
      </c>
      <c r="C115" s="550">
        <v>19</v>
      </c>
      <c r="D115" s="550">
        <v>15</v>
      </c>
      <c r="E115" s="550">
        <v>15.7</v>
      </c>
      <c r="F115" s="550">
        <v>4</v>
      </c>
      <c r="Q115" s="554"/>
      <c r="R115" s="550"/>
      <c r="S115" s="550"/>
      <c r="T115" s="550"/>
      <c r="U115" s="550"/>
      <c r="V115" s="550"/>
    </row>
    <row r="116" spans="1:22">
      <c r="A116" s="553">
        <v>43269</v>
      </c>
      <c r="B116" s="550">
        <v>17</v>
      </c>
      <c r="C116" s="550">
        <v>19</v>
      </c>
      <c r="D116" s="550">
        <v>15</v>
      </c>
      <c r="E116" s="550">
        <v>15.7</v>
      </c>
      <c r="F116" s="550">
        <v>4</v>
      </c>
      <c r="Q116" s="554"/>
      <c r="R116" s="550"/>
      <c r="S116" s="550"/>
      <c r="T116" s="550"/>
      <c r="U116" s="550"/>
      <c r="V116" s="550"/>
    </row>
    <row r="117" spans="1:22">
      <c r="A117" s="553">
        <v>43270</v>
      </c>
      <c r="B117" s="550">
        <v>17</v>
      </c>
      <c r="C117" s="550">
        <v>19</v>
      </c>
      <c r="D117" s="550">
        <v>15</v>
      </c>
      <c r="E117" s="550">
        <v>15.6</v>
      </c>
      <c r="F117" s="550">
        <v>4</v>
      </c>
      <c r="Q117" s="554"/>
      <c r="R117" s="550"/>
      <c r="S117" s="550"/>
      <c r="T117" s="550"/>
      <c r="U117" s="550"/>
      <c r="V117" s="550"/>
    </row>
    <row r="118" spans="1:22">
      <c r="A118" s="553">
        <v>43271</v>
      </c>
      <c r="B118" s="550">
        <v>17</v>
      </c>
      <c r="C118" s="550">
        <v>19</v>
      </c>
      <c r="D118" s="550">
        <v>15</v>
      </c>
      <c r="E118" s="550">
        <v>15.7</v>
      </c>
      <c r="F118" s="550">
        <v>4</v>
      </c>
      <c r="Q118" s="554"/>
      <c r="R118" s="550"/>
      <c r="S118" s="550"/>
      <c r="T118" s="550"/>
      <c r="U118" s="550"/>
      <c r="V118" s="550"/>
    </row>
    <row r="119" spans="1:22">
      <c r="A119" s="553">
        <v>43272</v>
      </c>
      <c r="B119" s="550">
        <v>17</v>
      </c>
      <c r="C119" s="550">
        <v>19</v>
      </c>
      <c r="D119" s="550">
        <v>15</v>
      </c>
      <c r="E119" s="550">
        <v>15.8</v>
      </c>
      <c r="F119" s="550">
        <v>4</v>
      </c>
      <c r="Q119" s="554"/>
      <c r="R119" s="550"/>
      <c r="S119" s="550"/>
      <c r="T119" s="550"/>
      <c r="U119" s="550"/>
      <c r="V119" s="550"/>
    </row>
    <row r="120" spans="1:22">
      <c r="A120" s="553">
        <v>43273</v>
      </c>
      <c r="B120" s="550">
        <v>17</v>
      </c>
      <c r="C120" s="550">
        <v>19</v>
      </c>
      <c r="D120" s="550">
        <v>15</v>
      </c>
      <c r="E120" s="550">
        <v>15.7</v>
      </c>
      <c r="F120" s="550">
        <v>4</v>
      </c>
      <c r="Q120" s="554"/>
      <c r="R120" s="550"/>
      <c r="S120" s="550"/>
      <c r="T120" s="550"/>
      <c r="U120" s="550"/>
      <c r="V120" s="550"/>
    </row>
    <row r="121" spans="1:22">
      <c r="A121" s="553">
        <v>43274</v>
      </c>
      <c r="B121" s="550">
        <v>17</v>
      </c>
      <c r="C121" s="550">
        <v>19</v>
      </c>
      <c r="D121" s="550">
        <v>15</v>
      </c>
      <c r="E121" s="550">
        <v>15.7</v>
      </c>
      <c r="F121" s="550">
        <v>4</v>
      </c>
      <c r="Q121" s="554"/>
      <c r="R121" s="550"/>
      <c r="S121" s="550"/>
      <c r="T121" s="550"/>
      <c r="U121" s="550"/>
      <c r="V121" s="550"/>
    </row>
    <row r="122" spans="1:22">
      <c r="A122" s="553">
        <v>43276</v>
      </c>
      <c r="B122" s="550">
        <v>17</v>
      </c>
      <c r="C122" s="550">
        <v>19</v>
      </c>
      <c r="D122" s="550">
        <v>15</v>
      </c>
      <c r="E122" s="550">
        <v>15.6</v>
      </c>
      <c r="F122" s="550">
        <v>4</v>
      </c>
      <c r="Q122" s="554"/>
      <c r="R122" s="550"/>
      <c r="S122" s="550"/>
      <c r="T122" s="550"/>
      <c r="U122" s="550"/>
      <c r="V122" s="550"/>
    </row>
    <row r="123" spans="1:22">
      <c r="A123" s="553">
        <v>43277</v>
      </c>
      <c r="B123" s="550">
        <v>17</v>
      </c>
      <c r="C123" s="550">
        <v>19</v>
      </c>
      <c r="D123" s="550">
        <v>15</v>
      </c>
      <c r="E123" s="550">
        <v>15.7</v>
      </c>
      <c r="F123" s="550">
        <v>4</v>
      </c>
      <c r="Q123" s="554"/>
      <c r="R123" s="550"/>
      <c r="S123" s="550"/>
      <c r="T123" s="550"/>
      <c r="U123" s="550"/>
      <c r="V123" s="550"/>
    </row>
    <row r="124" spans="1:22">
      <c r="A124" s="553">
        <v>43278</v>
      </c>
      <c r="B124" s="550">
        <v>17</v>
      </c>
      <c r="C124" s="550">
        <v>19</v>
      </c>
      <c r="D124" s="550">
        <v>15</v>
      </c>
      <c r="E124" s="550">
        <v>15.4</v>
      </c>
      <c r="F124" s="550">
        <v>4</v>
      </c>
      <c r="Q124" s="554"/>
      <c r="R124" s="550"/>
      <c r="S124" s="550"/>
      <c r="T124" s="550"/>
      <c r="U124" s="550"/>
      <c r="V124" s="550"/>
    </row>
    <row r="125" spans="1:22">
      <c r="A125" s="553">
        <v>43283</v>
      </c>
      <c r="B125" s="550">
        <v>17</v>
      </c>
      <c r="C125" s="550">
        <v>19</v>
      </c>
      <c r="D125" s="550">
        <v>15</v>
      </c>
      <c r="E125" s="550">
        <v>15.6</v>
      </c>
      <c r="F125" s="550">
        <v>4</v>
      </c>
      <c r="Q125" s="554"/>
      <c r="R125" s="550"/>
      <c r="S125" s="550"/>
      <c r="T125" s="550"/>
      <c r="U125" s="550"/>
      <c r="V125" s="550"/>
    </row>
    <row r="126" spans="1:22">
      <c r="A126" s="553">
        <v>43284</v>
      </c>
      <c r="B126" s="550">
        <v>17</v>
      </c>
      <c r="C126" s="550">
        <v>19</v>
      </c>
      <c r="D126" s="550">
        <v>15</v>
      </c>
      <c r="E126" s="550">
        <v>15.7</v>
      </c>
      <c r="F126" s="550">
        <v>4</v>
      </c>
      <c r="Q126" s="554"/>
      <c r="R126" s="550"/>
      <c r="S126" s="550"/>
      <c r="T126" s="550"/>
      <c r="U126" s="550"/>
      <c r="V126" s="550"/>
    </row>
    <row r="127" spans="1:22">
      <c r="A127" s="553">
        <v>43285</v>
      </c>
      <c r="B127" s="550">
        <v>17</v>
      </c>
      <c r="C127" s="550">
        <v>19</v>
      </c>
      <c r="D127" s="550">
        <v>15</v>
      </c>
      <c r="E127" s="550">
        <v>15.7</v>
      </c>
      <c r="F127" s="550">
        <v>4</v>
      </c>
      <c r="Q127" s="554"/>
      <c r="R127" s="550"/>
      <c r="S127" s="550"/>
      <c r="T127" s="550"/>
      <c r="U127" s="550"/>
      <c r="V127" s="550"/>
    </row>
    <row r="128" spans="1:22">
      <c r="A128" s="553">
        <v>43286</v>
      </c>
      <c r="B128" s="550">
        <v>17</v>
      </c>
      <c r="C128" s="550">
        <v>19</v>
      </c>
      <c r="D128" s="550">
        <v>15</v>
      </c>
      <c r="E128" s="550">
        <v>15.7</v>
      </c>
      <c r="F128" s="550">
        <v>4</v>
      </c>
      <c r="Q128" s="554"/>
      <c r="R128" s="550"/>
      <c r="S128" s="550"/>
      <c r="T128" s="550"/>
      <c r="U128" s="550"/>
      <c r="V128" s="550"/>
    </row>
    <row r="129" spans="1:22">
      <c r="A129" s="553">
        <v>43287</v>
      </c>
      <c r="B129" s="550">
        <v>17</v>
      </c>
      <c r="C129" s="550">
        <v>19</v>
      </c>
      <c r="D129" s="550">
        <v>15</v>
      </c>
      <c r="E129" s="550">
        <v>15.4</v>
      </c>
      <c r="F129" s="550">
        <v>4</v>
      </c>
      <c r="Q129" s="554"/>
      <c r="R129" s="550"/>
      <c r="S129" s="550"/>
      <c r="T129" s="550"/>
      <c r="U129" s="550"/>
      <c r="V129" s="550"/>
    </row>
    <row r="130" spans="1:22">
      <c r="A130" s="553">
        <v>43290</v>
      </c>
      <c r="B130" s="550">
        <v>17</v>
      </c>
      <c r="C130" s="550">
        <v>19</v>
      </c>
      <c r="D130" s="550">
        <v>15</v>
      </c>
      <c r="E130" s="550">
        <v>15.4</v>
      </c>
      <c r="F130" s="550">
        <v>4</v>
      </c>
      <c r="Q130" s="554"/>
      <c r="R130" s="550"/>
      <c r="S130" s="550"/>
      <c r="T130" s="550"/>
      <c r="U130" s="550"/>
      <c r="V130" s="550"/>
    </row>
    <row r="131" spans="1:22">
      <c r="A131" s="553">
        <v>43291</v>
      </c>
      <c r="B131" s="550">
        <v>17</v>
      </c>
      <c r="C131" s="550">
        <v>19</v>
      </c>
      <c r="D131" s="550">
        <v>15</v>
      </c>
      <c r="E131" s="550">
        <v>15.7</v>
      </c>
      <c r="F131" s="550">
        <v>4</v>
      </c>
      <c r="Q131" s="554"/>
      <c r="R131" s="550"/>
      <c r="S131" s="550"/>
      <c r="T131" s="550"/>
      <c r="U131" s="550"/>
      <c r="V131" s="550"/>
    </row>
    <row r="132" spans="1:22">
      <c r="A132" s="553">
        <v>43292</v>
      </c>
      <c r="B132" s="550">
        <v>17</v>
      </c>
      <c r="C132" s="550">
        <v>19</v>
      </c>
      <c r="D132" s="550">
        <v>15</v>
      </c>
      <c r="E132" s="550">
        <v>15.7</v>
      </c>
      <c r="F132" s="550">
        <v>4</v>
      </c>
      <c r="Q132" s="554"/>
      <c r="R132" s="550"/>
      <c r="S132" s="550"/>
      <c r="T132" s="550"/>
      <c r="U132" s="550"/>
      <c r="V132" s="550"/>
    </row>
    <row r="133" spans="1:22">
      <c r="A133" s="553">
        <v>43293</v>
      </c>
      <c r="B133" s="550">
        <v>17</v>
      </c>
      <c r="C133" s="550">
        <v>19</v>
      </c>
      <c r="D133" s="550">
        <v>15</v>
      </c>
      <c r="E133" s="550">
        <v>15.8</v>
      </c>
      <c r="F133" s="550">
        <v>4</v>
      </c>
      <c r="Q133" s="554"/>
      <c r="R133" s="550"/>
      <c r="S133" s="550"/>
      <c r="T133" s="550"/>
      <c r="U133" s="550"/>
      <c r="V133" s="550"/>
    </row>
    <row r="134" spans="1:22">
      <c r="A134" s="553">
        <v>43294</v>
      </c>
      <c r="B134" s="550">
        <v>17.5</v>
      </c>
      <c r="C134" s="550">
        <v>19.5</v>
      </c>
      <c r="D134" s="550">
        <v>15.5</v>
      </c>
      <c r="E134" s="550">
        <v>16.2</v>
      </c>
      <c r="F134" s="550">
        <v>4</v>
      </c>
      <c r="Q134" s="554"/>
      <c r="R134" s="550"/>
      <c r="S134" s="550"/>
      <c r="T134" s="550"/>
      <c r="U134" s="550"/>
      <c r="V134" s="550"/>
    </row>
    <row r="135" spans="1:22">
      <c r="A135" s="553">
        <v>43297</v>
      </c>
      <c r="B135" s="550">
        <v>17.5</v>
      </c>
      <c r="C135" s="550">
        <v>19.5</v>
      </c>
      <c r="D135" s="550">
        <v>15.5</v>
      </c>
      <c r="E135" s="550">
        <v>16.2</v>
      </c>
      <c r="F135" s="550">
        <v>4</v>
      </c>
      <c r="Q135" s="554"/>
      <c r="R135" s="550"/>
      <c r="S135" s="550"/>
      <c r="T135" s="550"/>
      <c r="U135" s="550"/>
      <c r="V135" s="550"/>
    </row>
    <row r="136" spans="1:22">
      <c r="A136" s="553">
        <v>43298</v>
      </c>
      <c r="B136" s="550">
        <v>17.5</v>
      </c>
      <c r="C136" s="550">
        <v>19.5</v>
      </c>
      <c r="D136" s="550">
        <v>15.5</v>
      </c>
      <c r="E136" s="550">
        <v>16.2</v>
      </c>
      <c r="F136" s="550">
        <v>4</v>
      </c>
      <c r="Q136" s="554"/>
      <c r="R136" s="550"/>
      <c r="S136" s="550"/>
      <c r="T136" s="550"/>
      <c r="U136" s="550"/>
      <c r="V136" s="550"/>
    </row>
    <row r="137" spans="1:22">
      <c r="A137" s="553">
        <v>43299</v>
      </c>
      <c r="B137" s="550">
        <v>17.5</v>
      </c>
      <c r="C137" s="550">
        <v>19.5</v>
      </c>
      <c r="D137" s="550">
        <v>15.5</v>
      </c>
      <c r="E137" s="550">
        <v>16.2</v>
      </c>
      <c r="F137" s="550">
        <v>4</v>
      </c>
      <c r="Q137" s="554"/>
      <c r="R137" s="550"/>
      <c r="S137" s="550"/>
      <c r="T137" s="550"/>
      <c r="U137" s="550"/>
      <c r="V137" s="550"/>
    </row>
    <row r="138" spans="1:22">
      <c r="A138" s="553">
        <v>43300</v>
      </c>
      <c r="B138" s="550">
        <v>17.5</v>
      </c>
      <c r="C138" s="550">
        <v>19.5</v>
      </c>
      <c r="D138" s="550">
        <v>15.5</v>
      </c>
      <c r="E138" s="550">
        <v>16.3</v>
      </c>
      <c r="F138" s="550">
        <v>4</v>
      </c>
      <c r="Q138" s="554"/>
      <c r="R138" s="550"/>
      <c r="S138" s="550"/>
      <c r="T138" s="550"/>
      <c r="U138" s="550"/>
      <c r="V138" s="550"/>
    </row>
    <row r="139" spans="1:22">
      <c r="A139" s="553">
        <v>43301</v>
      </c>
      <c r="B139" s="550">
        <v>17.5</v>
      </c>
      <c r="C139" s="550">
        <v>19.5</v>
      </c>
      <c r="D139" s="550">
        <v>15.5</v>
      </c>
      <c r="E139" s="550">
        <v>16.2</v>
      </c>
      <c r="F139" s="550">
        <v>4</v>
      </c>
      <c r="Q139" s="554"/>
      <c r="R139" s="550"/>
      <c r="S139" s="550"/>
      <c r="T139" s="550"/>
      <c r="U139" s="550"/>
      <c r="V139" s="550"/>
    </row>
    <row r="140" spans="1:22">
      <c r="A140" s="553">
        <v>43304</v>
      </c>
      <c r="B140" s="550">
        <v>17.5</v>
      </c>
      <c r="C140" s="550">
        <v>19.5</v>
      </c>
      <c r="D140" s="550">
        <v>15.5</v>
      </c>
      <c r="E140" s="550">
        <v>16.100000000000001</v>
      </c>
      <c r="F140" s="550">
        <v>4</v>
      </c>
      <c r="Q140" s="554"/>
      <c r="R140" s="550"/>
      <c r="S140" s="550"/>
      <c r="T140" s="550"/>
      <c r="U140" s="550"/>
      <c r="V140" s="550"/>
    </row>
    <row r="141" spans="1:22">
      <c r="A141" s="553">
        <v>43305</v>
      </c>
      <c r="B141" s="550">
        <v>17.5</v>
      </c>
      <c r="C141" s="550">
        <v>19.5</v>
      </c>
      <c r="D141" s="550">
        <v>15.5</v>
      </c>
      <c r="E141" s="550">
        <v>16.2</v>
      </c>
      <c r="F141" s="550">
        <v>4</v>
      </c>
      <c r="Q141" s="554"/>
      <c r="R141" s="550"/>
      <c r="S141" s="550"/>
      <c r="T141" s="550"/>
      <c r="U141" s="550"/>
      <c r="V141" s="550"/>
    </row>
    <row r="142" spans="1:22">
      <c r="A142" s="553">
        <v>43306</v>
      </c>
      <c r="B142" s="550">
        <v>17.5</v>
      </c>
      <c r="C142" s="550">
        <v>19.5</v>
      </c>
      <c r="D142" s="550">
        <v>15.5</v>
      </c>
      <c r="E142" s="550">
        <v>16.2</v>
      </c>
      <c r="F142" s="550">
        <v>4</v>
      </c>
      <c r="Q142" s="554"/>
      <c r="R142" s="550"/>
      <c r="S142" s="550"/>
      <c r="T142" s="550"/>
      <c r="U142" s="550"/>
      <c r="V142" s="550"/>
    </row>
    <row r="143" spans="1:22">
      <c r="A143" s="553">
        <v>43307</v>
      </c>
      <c r="B143" s="550">
        <v>17.5</v>
      </c>
      <c r="C143" s="550">
        <v>19.5</v>
      </c>
      <c r="D143" s="550">
        <v>15.5</v>
      </c>
      <c r="E143" s="550">
        <v>16.2</v>
      </c>
      <c r="F143" s="550">
        <v>4</v>
      </c>
      <c r="Q143" s="554"/>
      <c r="R143" s="550"/>
      <c r="S143" s="550"/>
      <c r="T143" s="550"/>
      <c r="U143" s="550"/>
      <c r="V143" s="550"/>
    </row>
    <row r="144" spans="1:22">
      <c r="A144" s="553">
        <v>43308</v>
      </c>
      <c r="B144" s="550">
        <v>17.5</v>
      </c>
      <c r="C144" s="550">
        <v>19.5</v>
      </c>
      <c r="D144" s="550">
        <v>15.5</v>
      </c>
      <c r="E144" s="550">
        <v>16.2</v>
      </c>
      <c r="F144" s="550">
        <v>4</v>
      </c>
      <c r="Q144" s="554"/>
      <c r="R144" s="550"/>
      <c r="S144" s="550"/>
      <c r="T144" s="550"/>
      <c r="U144" s="550"/>
      <c r="V144" s="550"/>
    </row>
    <row r="145" spans="1:22">
      <c r="A145" s="553">
        <v>43311</v>
      </c>
      <c r="B145" s="550">
        <v>17.5</v>
      </c>
      <c r="C145" s="550">
        <v>19.5</v>
      </c>
      <c r="D145" s="550">
        <v>15.5</v>
      </c>
      <c r="E145" s="550">
        <v>16.100000000000001</v>
      </c>
      <c r="F145" s="550">
        <v>4</v>
      </c>
      <c r="Q145" s="554"/>
      <c r="R145" s="550"/>
      <c r="S145" s="550"/>
      <c r="T145" s="550"/>
      <c r="U145" s="550"/>
      <c r="V145" s="550"/>
    </row>
    <row r="146" spans="1:22">
      <c r="A146" s="553">
        <v>43312</v>
      </c>
      <c r="B146" s="550">
        <v>17.5</v>
      </c>
      <c r="C146" s="550">
        <v>19.5</v>
      </c>
      <c r="D146" s="550">
        <v>15.5</v>
      </c>
      <c r="E146" s="550">
        <v>15.7</v>
      </c>
      <c r="F146" s="550">
        <v>4</v>
      </c>
      <c r="Q146" s="554"/>
      <c r="R146" s="550"/>
      <c r="S146" s="550"/>
      <c r="T146" s="550"/>
      <c r="U146" s="550"/>
      <c r="V146" s="550"/>
    </row>
    <row r="147" spans="1:22">
      <c r="A147" s="553">
        <v>43313</v>
      </c>
      <c r="B147" s="550">
        <v>17.5</v>
      </c>
      <c r="C147" s="550">
        <v>19.5</v>
      </c>
      <c r="D147" s="550">
        <v>15.5</v>
      </c>
      <c r="E147" s="550">
        <v>16.100000000000001</v>
      </c>
      <c r="F147" s="550">
        <v>4</v>
      </c>
      <c r="Q147" s="554"/>
      <c r="R147" s="550"/>
      <c r="S147" s="550"/>
      <c r="T147" s="550"/>
      <c r="U147" s="550"/>
      <c r="V147" s="550"/>
    </row>
    <row r="148" spans="1:22">
      <c r="A148" s="553">
        <v>43314</v>
      </c>
      <c r="B148" s="550">
        <v>17.5</v>
      </c>
      <c r="C148" s="550">
        <v>19.5</v>
      </c>
      <c r="D148" s="550">
        <v>15.5</v>
      </c>
      <c r="E148" s="550">
        <v>16.2</v>
      </c>
      <c r="F148" s="550">
        <v>4</v>
      </c>
      <c r="Q148" s="554"/>
      <c r="R148" s="550"/>
      <c r="S148" s="550"/>
      <c r="T148" s="550"/>
      <c r="U148" s="550"/>
      <c r="V148" s="550"/>
    </row>
    <row r="149" spans="1:22">
      <c r="A149" s="553">
        <v>43315</v>
      </c>
      <c r="B149" s="550">
        <v>17.5</v>
      </c>
      <c r="C149" s="550">
        <v>19.5</v>
      </c>
      <c r="D149" s="550">
        <v>15.5</v>
      </c>
      <c r="E149" s="550">
        <v>16.2</v>
      </c>
      <c r="F149" s="550">
        <v>4</v>
      </c>
      <c r="Q149" s="554"/>
      <c r="R149" s="550"/>
      <c r="S149" s="550"/>
      <c r="T149" s="550"/>
      <c r="U149" s="550"/>
      <c r="V149" s="550"/>
    </row>
    <row r="150" spans="1:22">
      <c r="A150" s="553">
        <v>43318</v>
      </c>
      <c r="B150" s="550">
        <v>17.5</v>
      </c>
      <c r="C150" s="550">
        <v>19.5</v>
      </c>
      <c r="D150" s="550">
        <v>15.5</v>
      </c>
      <c r="E150" s="550">
        <v>16.2</v>
      </c>
      <c r="F150" s="550">
        <v>4</v>
      </c>
      <c r="Q150" s="554"/>
      <c r="R150" s="550"/>
      <c r="S150" s="550"/>
      <c r="T150" s="550"/>
      <c r="U150" s="550"/>
      <c r="V150" s="550"/>
    </row>
    <row r="151" spans="1:22">
      <c r="A151" s="553">
        <v>43319</v>
      </c>
      <c r="B151" s="550">
        <v>17.5</v>
      </c>
      <c r="C151" s="550">
        <v>19.5</v>
      </c>
      <c r="D151" s="550">
        <v>15.5</v>
      </c>
      <c r="E151" s="550">
        <v>16.2</v>
      </c>
      <c r="F151" s="550">
        <v>4</v>
      </c>
      <c r="Q151" s="554"/>
      <c r="R151" s="550"/>
      <c r="S151" s="550"/>
      <c r="T151" s="550"/>
      <c r="U151" s="550"/>
      <c r="V151" s="550"/>
    </row>
    <row r="152" spans="1:22">
      <c r="A152" s="553">
        <v>43320</v>
      </c>
      <c r="B152" s="550">
        <v>17.5</v>
      </c>
      <c r="C152" s="550">
        <v>19.5</v>
      </c>
      <c r="D152" s="550">
        <v>15.5</v>
      </c>
      <c r="E152" s="550">
        <v>16.3</v>
      </c>
      <c r="F152" s="550">
        <v>4</v>
      </c>
      <c r="Q152" s="554"/>
      <c r="R152" s="550"/>
      <c r="S152" s="550"/>
      <c r="T152" s="550"/>
      <c r="U152" s="550"/>
      <c r="V152" s="550"/>
    </row>
    <row r="153" spans="1:22">
      <c r="A153" s="553">
        <v>43321</v>
      </c>
      <c r="B153" s="550">
        <v>17.5</v>
      </c>
      <c r="C153" s="550">
        <v>19.5</v>
      </c>
      <c r="D153" s="550">
        <v>15.5</v>
      </c>
      <c r="E153" s="550">
        <v>16.399999999999999</v>
      </c>
      <c r="F153" s="550">
        <v>4</v>
      </c>
      <c r="Q153" s="554"/>
      <c r="R153" s="550"/>
      <c r="S153" s="550"/>
      <c r="T153" s="550"/>
      <c r="U153" s="550"/>
      <c r="V153" s="550"/>
    </row>
    <row r="154" spans="1:22">
      <c r="A154" s="553">
        <v>43322</v>
      </c>
      <c r="B154" s="550">
        <v>17.5</v>
      </c>
      <c r="C154" s="550">
        <v>19.5</v>
      </c>
      <c r="D154" s="550">
        <v>15.5</v>
      </c>
      <c r="E154" s="550">
        <v>16.5</v>
      </c>
      <c r="F154" s="550">
        <v>4</v>
      </c>
      <c r="Q154" s="554"/>
      <c r="R154" s="550"/>
      <c r="S154" s="550"/>
      <c r="T154" s="550"/>
      <c r="U154" s="550"/>
      <c r="V154" s="550"/>
    </row>
    <row r="155" spans="1:22">
      <c r="A155" s="553">
        <v>43325</v>
      </c>
      <c r="B155" s="550">
        <v>17.5</v>
      </c>
      <c r="C155" s="550">
        <v>19.5</v>
      </c>
      <c r="D155" s="550">
        <v>15.5</v>
      </c>
      <c r="E155" s="550">
        <v>16.2</v>
      </c>
      <c r="F155" s="550">
        <v>4</v>
      </c>
      <c r="Q155" s="554"/>
      <c r="R155" s="550"/>
      <c r="S155" s="550"/>
      <c r="T155" s="550"/>
      <c r="U155" s="550"/>
      <c r="V155" s="550"/>
    </row>
    <row r="156" spans="1:22">
      <c r="A156" s="553">
        <v>43326</v>
      </c>
      <c r="B156" s="550">
        <v>17.5</v>
      </c>
      <c r="C156" s="550">
        <v>19.5</v>
      </c>
      <c r="D156" s="550">
        <v>15.5</v>
      </c>
      <c r="E156" s="550">
        <v>16.2</v>
      </c>
      <c r="F156" s="550">
        <v>4</v>
      </c>
      <c r="Q156" s="554"/>
      <c r="R156" s="550"/>
      <c r="S156" s="550"/>
      <c r="T156" s="550"/>
      <c r="U156" s="550"/>
      <c r="V156" s="550"/>
    </row>
    <row r="157" spans="1:22">
      <c r="A157" s="553">
        <v>43327</v>
      </c>
      <c r="B157" s="550">
        <v>17.5</v>
      </c>
      <c r="C157" s="550">
        <v>19.5</v>
      </c>
      <c r="D157" s="550">
        <v>15.5</v>
      </c>
      <c r="E157" s="550">
        <v>16.399999999999999</v>
      </c>
      <c r="F157" s="550">
        <v>4</v>
      </c>
      <c r="Q157" s="554"/>
      <c r="R157" s="550"/>
      <c r="S157" s="550"/>
      <c r="T157" s="550"/>
      <c r="U157" s="550"/>
      <c r="V157" s="550"/>
    </row>
    <row r="158" spans="1:22">
      <c r="A158" s="553">
        <v>43328</v>
      </c>
      <c r="B158" s="550">
        <v>17.5</v>
      </c>
      <c r="C158" s="550">
        <v>19.5</v>
      </c>
      <c r="D158" s="550">
        <v>15.5</v>
      </c>
      <c r="E158" s="550">
        <v>16.399999999999999</v>
      </c>
      <c r="F158" s="550">
        <v>4</v>
      </c>
      <c r="Q158" s="554"/>
      <c r="R158" s="550"/>
      <c r="S158" s="550"/>
      <c r="T158" s="550"/>
      <c r="U158" s="550"/>
      <c r="V158" s="550"/>
    </row>
    <row r="159" spans="1:22">
      <c r="A159" s="553">
        <v>43329</v>
      </c>
      <c r="B159" s="550">
        <v>17.5</v>
      </c>
      <c r="C159" s="550">
        <v>19.5</v>
      </c>
      <c r="D159" s="550">
        <v>15.5</v>
      </c>
      <c r="E159" s="550">
        <v>16.3</v>
      </c>
      <c r="F159" s="550">
        <v>4</v>
      </c>
      <c r="Q159" s="554"/>
      <c r="R159" s="550"/>
      <c r="S159" s="550"/>
      <c r="T159" s="550"/>
      <c r="U159" s="550"/>
      <c r="V159" s="550"/>
    </row>
    <row r="160" spans="1:22">
      <c r="A160" s="553">
        <v>43332</v>
      </c>
      <c r="B160" s="550">
        <v>17.5</v>
      </c>
      <c r="C160" s="550">
        <v>19.5</v>
      </c>
      <c r="D160" s="550">
        <v>15.5</v>
      </c>
      <c r="E160" s="550">
        <v>16.399999999999999</v>
      </c>
      <c r="F160" s="550">
        <v>4</v>
      </c>
      <c r="Q160" s="554"/>
      <c r="R160" s="550"/>
      <c r="S160" s="550"/>
      <c r="T160" s="550"/>
      <c r="U160" s="550"/>
      <c r="V160" s="550"/>
    </row>
    <row r="161" spans="1:22">
      <c r="A161" s="553">
        <v>43333</v>
      </c>
      <c r="B161" s="550">
        <v>17.5</v>
      </c>
      <c r="C161" s="550">
        <v>19.5</v>
      </c>
      <c r="D161" s="550">
        <v>15.5</v>
      </c>
      <c r="E161" s="550">
        <v>16.7</v>
      </c>
      <c r="F161" s="550">
        <v>4</v>
      </c>
      <c r="Q161" s="554"/>
      <c r="R161" s="550"/>
      <c r="S161" s="550"/>
      <c r="T161" s="550"/>
      <c r="U161" s="550"/>
      <c r="V161" s="550"/>
    </row>
    <row r="162" spans="1:22">
      <c r="A162" s="553">
        <v>43334</v>
      </c>
      <c r="B162" s="550">
        <v>17.5</v>
      </c>
      <c r="C162" s="550">
        <v>19.5</v>
      </c>
      <c r="D162" s="550">
        <v>15.5</v>
      </c>
      <c r="E162" s="550">
        <v>16.7</v>
      </c>
      <c r="F162" s="550">
        <v>4</v>
      </c>
      <c r="Q162" s="554"/>
      <c r="R162" s="550"/>
      <c r="S162" s="550"/>
      <c r="T162" s="550"/>
      <c r="U162" s="550"/>
      <c r="V162" s="550"/>
    </row>
    <row r="163" spans="1:22">
      <c r="A163" s="553">
        <v>43335</v>
      </c>
      <c r="B163" s="550">
        <v>17.5</v>
      </c>
      <c r="C163" s="550">
        <v>19.5</v>
      </c>
      <c r="D163" s="550">
        <v>15.5</v>
      </c>
      <c r="E163" s="550">
        <v>16.8</v>
      </c>
      <c r="F163" s="550">
        <v>4</v>
      </c>
      <c r="Q163" s="554"/>
      <c r="R163" s="550"/>
      <c r="S163" s="550"/>
      <c r="T163" s="550"/>
      <c r="U163" s="550"/>
      <c r="V163" s="550"/>
    </row>
    <row r="164" spans="1:22">
      <c r="A164" s="553">
        <v>43339</v>
      </c>
      <c r="B164" s="550">
        <v>17.5</v>
      </c>
      <c r="C164" s="550">
        <v>19.5</v>
      </c>
      <c r="D164" s="550">
        <v>15.5</v>
      </c>
      <c r="E164" s="550">
        <v>16.5</v>
      </c>
      <c r="F164" s="550">
        <v>4</v>
      </c>
      <c r="Q164" s="554"/>
      <c r="R164" s="550"/>
      <c r="S164" s="550"/>
      <c r="T164" s="550"/>
      <c r="U164" s="550"/>
      <c r="V164" s="550"/>
    </row>
    <row r="165" spans="1:22">
      <c r="A165" s="553">
        <v>43340</v>
      </c>
      <c r="B165" s="550">
        <v>17.5</v>
      </c>
      <c r="C165" s="550">
        <v>19.5</v>
      </c>
      <c r="D165" s="550">
        <v>15.5</v>
      </c>
      <c r="E165" s="550">
        <v>16.600000000000001</v>
      </c>
      <c r="F165" s="550">
        <v>4</v>
      </c>
      <c r="Q165" s="554"/>
      <c r="R165" s="550"/>
      <c r="S165" s="550"/>
      <c r="T165" s="550"/>
      <c r="U165" s="550"/>
      <c r="V165" s="550"/>
    </row>
    <row r="166" spans="1:22">
      <c r="A166" s="553">
        <v>43341</v>
      </c>
      <c r="B166" s="550">
        <v>17.5</v>
      </c>
      <c r="C166" s="550">
        <v>19.5</v>
      </c>
      <c r="D166" s="550">
        <v>15.5</v>
      </c>
      <c r="E166" s="550">
        <v>16.7</v>
      </c>
      <c r="F166" s="550">
        <v>4</v>
      </c>
      <c r="Q166" s="554"/>
      <c r="R166" s="550"/>
      <c r="S166" s="550"/>
      <c r="T166" s="550"/>
      <c r="U166" s="550"/>
      <c r="V166" s="550"/>
    </row>
    <row r="167" spans="1:22">
      <c r="A167" s="553">
        <v>43342</v>
      </c>
      <c r="B167" s="550">
        <v>17.5</v>
      </c>
      <c r="C167" s="550">
        <v>19.5</v>
      </c>
      <c r="D167" s="550">
        <v>15.5</v>
      </c>
      <c r="E167" s="550">
        <v>16.899999999999999</v>
      </c>
      <c r="F167" s="550">
        <v>4</v>
      </c>
      <c r="Q167" s="554"/>
      <c r="R167" s="550"/>
      <c r="S167" s="550"/>
      <c r="T167" s="550"/>
      <c r="U167" s="550"/>
      <c r="V167" s="550"/>
    </row>
    <row r="168" spans="1:22">
      <c r="A168" s="553">
        <v>43343</v>
      </c>
      <c r="B168" s="550">
        <v>17.5</v>
      </c>
      <c r="C168" s="550">
        <v>19.5</v>
      </c>
      <c r="D168" s="550">
        <v>15.5</v>
      </c>
      <c r="E168" s="550" t="e">
        <v>#N/A</v>
      </c>
      <c r="F168" s="550">
        <v>4</v>
      </c>
      <c r="Q168" s="554"/>
      <c r="R168" s="550"/>
      <c r="S168" s="550"/>
      <c r="T168" s="550"/>
      <c r="U168" s="550"/>
      <c r="V168" s="550"/>
    </row>
    <row r="169" spans="1:22">
      <c r="A169" s="553">
        <v>43346</v>
      </c>
      <c r="B169" s="550">
        <v>17.5</v>
      </c>
      <c r="C169" s="550">
        <v>19.5</v>
      </c>
      <c r="D169" s="550">
        <v>15.5</v>
      </c>
      <c r="E169" s="550">
        <v>17.2</v>
      </c>
      <c r="F169" s="550">
        <v>4</v>
      </c>
      <c r="Q169" s="554"/>
      <c r="R169" s="550"/>
      <c r="S169" s="550"/>
      <c r="T169" s="550"/>
      <c r="U169" s="550"/>
      <c r="V169" s="550"/>
    </row>
    <row r="170" spans="1:22">
      <c r="A170" s="553">
        <v>43347</v>
      </c>
      <c r="B170" s="550">
        <v>17.5</v>
      </c>
      <c r="C170" s="550">
        <v>19.5</v>
      </c>
      <c r="D170" s="550">
        <v>15.5</v>
      </c>
      <c r="E170" s="550">
        <v>16.899999999999999</v>
      </c>
      <c r="F170" s="550">
        <v>4</v>
      </c>
      <c r="Q170" s="554"/>
      <c r="R170" s="550"/>
      <c r="S170" s="550"/>
      <c r="T170" s="550"/>
      <c r="U170" s="550"/>
      <c r="V170" s="550"/>
    </row>
    <row r="171" spans="1:22">
      <c r="A171" s="553">
        <v>43348</v>
      </c>
      <c r="B171" s="550">
        <v>17.5</v>
      </c>
      <c r="C171" s="550">
        <v>19.5</v>
      </c>
      <c r="D171" s="550">
        <v>15.5</v>
      </c>
      <c r="E171" s="550">
        <v>17</v>
      </c>
      <c r="F171" s="550">
        <v>4</v>
      </c>
      <c r="Q171" s="554"/>
      <c r="R171" s="550"/>
      <c r="S171" s="550"/>
      <c r="T171" s="550"/>
      <c r="U171" s="550"/>
      <c r="V171" s="550"/>
    </row>
    <row r="172" spans="1:22">
      <c r="A172" s="553">
        <v>43349</v>
      </c>
      <c r="B172" s="550">
        <v>17.5</v>
      </c>
      <c r="C172" s="550">
        <v>19.5</v>
      </c>
      <c r="D172" s="550">
        <v>15.5</v>
      </c>
      <c r="E172" s="550">
        <v>17.100000000000001</v>
      </c>
      <c r="F172" s="550">
        <v>4</v>
      </c>
      <c r="Q172" s="554"/>
      <c r="R172" s="550"/>
      <c r="S172" s="550"/>
      <c r="T172" s="550"/>
      <c r="U172" s="550"/>
      <c r="V172" s="550"/>
    </row>
    <row r="173" spans="1:22">
      <c r="A173" s="553">
        <v>43350</v>
      </c>
      <c r="B173" s="550">
        <v>18</v>
      </c>
      <c r="C173" s="550">
        <v>20</v>
      </c>
      <c r="D173" s="550">
        <v>16</v>
      </c>
      <c r="E173" s="550">
        <v>17.399999999999999</v>
      </c>
      <c r="F173" s="550">
        <v>4</v>
      </c>
      <c r="Q173" s="554"/>
      <c r="R173" s="550"/>
      <c r="S173" s="550"/>
      <c r="T173" s="550"/>
      <c r="U173" s="550"/>
      <c r="V173" s="550"/>
    </row>
    <row r="174" spans="1:22">
      <c r="A174" s="553">
        <v>43353</v>
      </c>
      <c r="B174" s="550">
        <v>18</v>
      </c>
      <c r="C174" s="550">
        <v>20</v>
      </c>
      <c r="D174" s="550">
        <v>16</v>
      </c>
      <c r="E174" s="550">
        <v>17.5</v>
      </c>
      <c r="F174" s="550">
        <v>4</v>
      </c>
      <c r="Q174" s="554"/>
      <c r="R174" s="550"/>
      <c r="S174" s="550"/>
      <c r="T174" s="550"/>
      <c r="U174" s="550"/>
      <c r="V174" s="550"/>
    </row>
    <row r="175" spans="1:22">
      <c r="A175" s="553">
        <v>43354</v>
      </c>
      <c r="B175" s="550">
        <v>18</v>
      </c>
      <c r="C175" s="550">
        <v>20</v>
      </c>
      <c r="D175" s="550">
        <v>16</v>
      </c>
      <c r="E175" s="550">
        <v>17.600000000000001</v>
      </c>
      <c r="F175" s="550">
        <v>4</v>
      </c>
      <c r="Q175" s="554"/>
      <c r="R175" s="550"/>
      <c r="S175" s="550"/>
      <c r="T175" s="550"/>
      <c r="U175" s="550"/>
      <c r="V175" s="550"/>
    </row>
    <row r="176" spans="1:22">
      <c r="A176" s="553">
        <v>43355</v>
      </c>
      <c r="B176" s="550">
        <v>18</v>
      </c>
      <c r="C176" s="550">
        <v>20</v>
      </c>
      <c r="D176" s="550">
        <v>16</v>
      </c>
      <c r="E176" s="550">
        <v>17.600000000000001</v>
      </c>
      <c r="F176" s="550">
        <v>4</v>
      </c>
      <c r="Q176" s="554"/>
      <c r="R176" s="550"/>
      <c r="S176" s="550"/>
      <c r="T176" s="550"/>
      <c r="U176" s="550"/>
      <c r="V176" s="550"/>
    </row>
    <row r="177" spans="1:22">
      <c r="A177" s="553">
        <v>43356</v>
      </c>
      <c r="B177" s="550">
        <v>18</v>
      </c>
      <c r="C177" s="550">
        <v>20</v>
      </c>
      <c r="D177" s="550">
        <v>16</v>
      </c>
      <c r="E177" s="550">
        <v>17.8</v>
      </c>
      <c r="F177" s="550">
        <v>4</v>
      </c>
      <c r="Q177" s="554"/>
      <c r="R177" s="550"/>
      <c r="S177" s="550"/>
      <c r="T177" s="550"/>
      <c r="U177" s="550"/>
      <c r="V177" s="550"/>
    </row>
    <row r="178" spans="1:22">
      <c r="A178" s="553">
        <v>43357</v>
      </c>
      <c r="B178" s="550">
        <v>18</v>
      </c>
      <c r="C178" s="550">
        <v>20</v>
      </c>
      <c r="D178" s="550">
        <v>16</v>
      </c>
      <c r="E178" s="550">
        <v>17.600000000000001</v>
      </c>
      <c r="F178" s="550">
        <v>4</v>
      </c>
      <c r="Q178" s="554"/>
      <c r="R178" s="550"/>
      <c r="S178" s="550"/>
      <c r="T178" s="550"/>
      <c r="U178" s="550"/>
      <c r="V178" s="550"/>
    </row>
    <row r="179" spans="1:22">
      <c r="A179" s="553">
        <v>43360</v>
      </c>
      <c r="B179" s="550">
        <v>18</v>
      </c>
      <c r="C179" s="550">
        <v>20</v>
      </c>
      <c r="D179" s="550">
        <v>16</v>
      </c>
      <c r="E179" s="550">
        <v>17.600000000000001</v>
      </c>
      <c r="F179" s="550">
        <v>4</v>
      </c>
      <c r="Q179" s="554"/>
      <c r="R179" s="550"/>
      <c r="S179" s="550"/>
      <c r="T179" s="550"/>
      <c r="U179" s="550"/>
      <c r="V179" s="550"/>
    </row>
    <row r="180" spans="1:22">
      <c r="A180" s="553">
        <v>43361</v>
      </c>
      <c r="B180" s="550">
        <v>18</v>
      </c>
      <c r="C180" s="550">
        <v>20</v>
      </c>
      <c r="D180" s="550">
        <v>16</v>
      </c>
      <c r="E180" s="550">
        <v>17.8</v>
      </c>
      <c r="F180" s="550">
        <v>4</v>
      </c>
      <c r="Q180" s="554"/>
      <c r="R180" s="550"/>
      <c r="S180" s="550"/>
      <c r="T180" s="550"/>
      <c r="U180" s="550"/>
      <c r="V180" s="550"/>
    </row>
    <row r="181" spans="1:22">
      <c r="A181" s="553">
        <v>43362</v>
      </c>
      <c r="B181" s="550">
        <v>18</v>
      </c>
      <c r="C181" s="550">
        <v>20</v>
      </c>
      <c r="D181" s="550">
        <v>16</v>
      </c>
      <c r="E181" s="550">
        <v>17.7</v>
      </c>
      <c r="F181" s="550">
        <v>4</v>
      </c>
      <c r="Q181" s="554"/>
      <c r="R181" s="550"/>
      <c r="S181" s="550"/>
      <c r="T181" s="550"/>
      <c r="U181" s="550"/>
      <c r="V181" s="550"/>
    </row>
    <row r="182" spans="1:22">
      <c r="A182" s="553">
        <v>43363</v>
      </c>
      <c r="B182" s="550">
        <v>18</v>
      </c>
      <c r="C182" s="550">
        <v>20</v>
      </c>
      <c r="D182" s="550">
        <v>16</v>
      </c>
      <c r="E182" s="550">
        <v>17.8</v>
      </c>
      <c r="F182" s="550">
        <v>4</v>
      </c>
      <c r="Q182" s="554"/>
      <c r="R182" s="550"/>
      <c r="S182" s="550"/>
      <c r="T182" s="550"/>
      <c r="U182" s="550"/>
      <c r="V182" s="550"/>
    </row>
    <row r="183" spans="1:22">
      <c r="A183" s="553">
        <v>43364</v>
      </c>
      <c r="B183" s="550">
        <v>18</v>
      </c>
      <c r="C183" s="550">
        <v>20</v>
      </c>
      <c r="D183" s="550">
        <v>16</v>
      </c>
      <c r="E183" s="550">
        <v>17.600000000000001</v>
      </c>
      <c r="F183" s="550">
        <v>4</v>
      </c>
      <c r="Q183" s="554"/>
      <c r="R183" s="550"/>
      <c r="S183" s="550"/>
      <c r="T183" s="550"/>
      <c r="U183" s="550"/>
      <c r="V183" s="550"/>
    </row>
    <row r="184" spans="1:22">
      <c r="A184" s="553">
        <v>43367</v>
      </c>
      <c r="B184" s="550">
        <v>18</v>
      </c>
      <c r="C184" s="550">
        <v>20</v>
      </c>
      <c r="D184" s="550">
        <v>16</v>
      </c>
      <c r="E184" s="550">
        <v>17.5</v>
      </c>
      <c r="F184" s="550">
        <v>4</v>
      </c>
      <c r="Q184" s="554"/>
      <c r="R184" s="550"/>
      <c r="S184" s="550"/>
      <c r="T184" s="550"/>
      <c r="U184" s="550"/>
      <c r="V184" s="550"/>
    </row>
    <row r="185" spans="1:22">
      <c r="A185" s="553">
        <v>43368</v>
      </c>
      <c r="B185" s="550">
        <v>18</v>
      </c>
      <c r="C185" s="550">
        <v>20</v>
      </c>
      <c r="D185" s="550">
        <v>16</v>
      </c>
      <c r="E185" s="550">
        <v>17.600000000000001</v>
      </c>
      <c r="F185" s="550">
        <v>4</v>
      </c>
      <c r="Q185" s="554"/>
      <c r="R185" s="550"/>
      <c r="S185" s="550"/>
      <c r="T185" s="550"/>
      <c r="U185" s="550"/>
      <c r="V185" s="550"/>
    </row>
    <row r="186" spans="1:22">
      <c r="A186" s="553">
        <v>43369</v>
      </c>
      <c r="B186" s="550">
        <v>18</v>
      </c>
      <c r="C186" s="550">
        <v>20</v>
      </c>
      <c r="D186" s="550">
        <v>16</v>
      </c>
      <c r="E186" s="550">
        <v>17.399999999999999</v>
      </c>
      <c r="F186" s="550">
        <v>4</v>
      </c>
      <c r="Q186" s="554"/>
      <c r="R186" s="550"/>
      <c r="S186" s="550"/>
      <c r="T186" s="550"/>
      <c r="U186" s="550"/>
      <c r="V186" s="550"/>
    </row>
    <row r="187" spans="1:22">
      <c r="A187" s="553">
        <v>43370</v>
      </c>
      <c r="B187" s="550">
        <v>18</v>
      </c>
      <c r="C187" s="550">
        <v>20</v>
      </c>
      <c r="D187" s="550">
        <v>16</v>
      </c>
      <c r="E187" s="550">
        <v>17.399999999999999</v>
      </c>
      <c r="F187" s="550">
        <v>4</v>
      </c>
      <c r="Q187" s="554"/>
      <c r="R187" s="550"/>
      <c r="S187" s="550"/>
      <c r="T187" s="550"/>
      <c r="U187" s="550"/>
      <c r="V187" s="550"/>
    </row>
    <row r="188" spans="1:22">
      <c r="A188" s="553">
        <v>43371</v>
      </c>
      <c r="B188" s="550">
        <v>18</v>
      </c>
      <c r="C188" s="550">
        <v>20</v>
      </c>
      <c r="D188" s="550">
        <v>16</v>
      </c>
      <c r="E188" s="550">
        <v>17.7</v>
      </c>
      <c r="F188" s="550">
        <v>4</v>
      </c>
      <c r="Q188" s="554"/>
      <c r="R188" s="550"/>
      <c r="S188" s="550"/>
      <c r="T188" s="550"/>
      <c r="U188" s="550"/>
      <c r="V188" s="550"/>
    </row>
    <row r="189" spans="1:22">
      <c r="A189" s="553">
        <v>43374</v>
      </c>
      <c r="B189" s="550">
        <v>18</v>
      </c>
      <c r="C189" s="550">
        <v>20</v>
      </c>
      <c r="D189" s="550">
        <v>16</v>
      </c>
      <c r="E189" s="550">
        <v>17.5</v>
      </c>
      <c r="F189" s="550">
        <v>4</v>
      </c>
      <c r="Q189" s="554"/>
      <c r="R189" s="550"/>
      <c r="S189" s="550"/>
      <c r="T189" s="550"/>
      <c r="U189" s="550"/>
      <c r="V189" s="550"/>
    </row>
    <row r="190" spans="1:22">
      <c r="A190" s="553">
        <v>43375</v>
      </c>
      <c r="B190" s="550">
        <v>18</v>
      </c>
      <c r="C190" s="550">
        <v>20</v>
      </c>
      <c r="D190" s="550">
        <v>16</v>
      </c>
      <c r="E190" s="550">
        <v>17.600000000000001</v>
      </c>
      <c r="F190" s="550">
        <v>4</v>
      </c>
      <c r="Q190" s="554"/>
      <c r="R190" s="550"/>
      <c r="S190" s="550"/>
      <c r="T190" s="550"/>
      <c r="U190" s="550"/>
      <c r="V190" s="550"/>
    </row>
    <row r="191" spans="1:22">
      <c r="A191" s="553">
        <v>43376</v>
      </c>
      <c r="B191" s="550">
        <v>18</v>
      </c>
      <c r="C191" s="550">
        <v>20</v>
      </c>
      <c r="D191" s="550">
        <v>16</v>
      </c>
      <c r="E191" s="550">
        <v>17.5</v>
      </c>
      <c r="F191" s="550">
        <v>4</v>
      </c>
      <c r="Q191" s="554"/>
      <c r="R191" s="550"/>
      <c r="S191" s="550"/>
      <c r="T191" s="550"/>
      <c r="U191" s="550"/>
      <c r="V191" s="550"/>
    </row>
    <row r="192" spans="1:22">
      <c r="A192" s="553">
        <v>43377</v>
      </c>
      <c r="B192" s="550">
        <v>18</v>
      </c>
      <c r="C192" s="550">
        <v>20</v>
      </c>
      <c r="D192" s="550">
        <v>16</v>
      </c>
      <c r="E192" s="550">
        <v>17.399999999999999</v>
      </c>
      <c r="F192" s="550">
        <v>4</v>
      </c>
      <c r="Q192" s="554"/>
      <c r="R192" s="550"/>
      <c r="S192" s="550"/>
      <c r="T192" s="550"/>
      <c r="U192" s="550"/>
      <c r="V192" s="550"/>
    </row>
    <row r="193" spans="1:22">
      <c r="A193" s="553">
        <v>43378</v>
      </c>
      <c r="B193" s="550">
        <v>18</v>
      </c>
      <c r="C193" s="550">
        <v>20</v>
      </c>
      <c r="D193" s="550">
        <v>16</v>
      </c>
      <c r="E193" s="550">
        <v>17.5</v>
      </c>
      <c r="F193" s="550">
        <v>4</v>
      </c>
      <c r="Q193" s="554"/>
      <c r="R193" s="550"/>
      <c r="S193" s="550"/>
      <c r="T193" s="550"/>
      <c r="U193" s="550"/>
      <c r="V193" s="550"/>
    </row>
    <row r="194" spans="1:22">
      <c r="A194" s="553">
        <v>43381</v>
      </c>
      <c r="B194" s="550">
        <v>18</v>
      </c>
      <c r="C194" s="550">
        <v>20</v>
      </c>
      <c r="D194" s="550">
        <v>16</v>
      </c>
      <c r="E194" s="550">
        <v>17.600000000000001</v>
      </c>
      <c r="F194" s="550">
        <v>4</v>
      </c>
      <c r="Q194" s="554"/>
      <c r="R194" s="550"/>
      <c r="S194" s="550"/>
      <c r="T194" s="550"/>
      <c r="U194" s="550"/>
      <c r="V194" s="550"/>
    </row>
    <row r="195" spans="1:22">
      <c r="A195" s="553">
        <v>43382</v>
      </c>
      <c r="B195" s="550">
        <v>18</v>
      </c>
      <c r="C195" s="550">
        <v>20</v>
      </c>
      <c r="D195" s="550">
        <v>16</v>
      </c>
      <c r="E195" s="550">
        <v>17.600000000000001</v>
      </c>
      <c r="F195" s="550">
        <v>4</v>
      </c>
      <c r="Q195" s="554"/>
      <c r="R195" s="550"/>
      <c r="S195" s="550"/>
      <c r="T195" s="550"/>
      <c r="U195" s="550"/>
      <c r="V195" s="550"/>
    </row>
    <row r="196" spans="1:22">
      <c r="A196" s="553">
        <v>43383</v>
      </c>
      <c r="B196" s="550">
        <v>18</v>
      </c>
      <c r="C196" s="550">
        <v>20</v>
      </c>
      <c r="D196" s="550">
        <v>16</v>
      </c>
      <c r="E196" s="550">
        <v>17.7</v>
      </c>
      <c r="F196" s="550">
        <v>4</v>
      </c>
      <c r="Q196" s="554"/>
      <c r="R196" s="550"/>
      <c r="S196" s="550"/>
      <c r="T196" s="550"/>
      <c r="U196" s="550"/>
      <c r="V196" s="550"/>
    </row>
    <row r="197" spans="1:22">
      <c r="A197" s="553">
        <v>43384</v>
      </c>
      <c r="B197" s="550">
        <v>18</v>
      </c>
      <c r="C197" s="550">
        <v>20</v>
      </c>
      <c r="D197" s="550">
        <v>16</v>
      </c>
      <c r="E197" s="550">
        <v>17.8</v>
      </c>
      <c r="F197" s="550">
        <v>4</v>
      </c>
      <c r="Q197" s="554"/>
      <c r="R197" s="550"/>
      <c r="S197" s="550"/>
      <c r="T197" s="550"/>
      <c r="U197" s="550"/>
      <c r="V197" s="550"/>
    </row>
    <row r="198" spans="1:22">
      <c r="A198" s="553">
        <v>43385</v>
      </c>
      <c r="B198" s="550">
        <v>18</v>
      </c>
      <c r="C198" s="550">
        <v>20</v>
      </c>
      <c r="D198" s="550">
        <v>16</v>
      </c>
      <c r="E198" s="550">
        <v>18</v>
      </c>
      <c r="F198" s="550">
        <v>4</v>
      </c>
      <c r="Q198" s="554"/>
      <c r="R198" s="550"/>
      <c r="S198" s="550"/>
      <c r="T198" s="550"/>
      <c r="U198" s="550"/>
      <c r="V198" s="550"/>
    </row>
    <row r="199" spans="1:22">
      <c r="A199" s="553">
        <v>43389</v>
      </c>
      <c r="B199" s="550">
        <v>18</v>
      </c>
      <c r="C199" s="550">
        <v>20</v>
      </c>
      <c r="D199" s="550">
        <v>16</v>
      </c>
      <c r="E199" s="550">
        <v>17.899999999999999</v>
      </c>
      <c r="F199" s="550">
        <v>4</v>
      </c>
      <c r="Q199" s="554"/>
      <c r="R199" s="550"/>
      <c r="S199" s="550"/>
      <c r="T199" s="550"/>
      <c r="U199" s="550"/>
      <c r="V199" s="550"/>
    </row>
    <row r="200" spans="1:22">
      <c r="A200" s="553">
        <v>43390</v>
      </c>
      <c r="B200" s="550">
        <v>18</v>
      </c>
      <c r="C200" s="550">
        <v>20</v>
      </c>
      <c r="D200" s="550">
        <v>16</v>
      </c>
      <c r="E200" s="550">
        <v>17.899999999999999</v>
      </c>
      <c r="F200" s="550">
        <v>4</v>
      </c>
      <c r="Q200" s="554"/>
      <c r="R200" s="550"/>
      <c r="S200" s="550"/>
      <c r="T200" s="550"/>
      <c r="U200" s="550"/>
      <c r="V200" s="550"/>
    </row>
    <row r="201" spans="1:22">
      <c r="A201" s="553">
        <v>43391</v>
      </c>
      <c r="B201" s="550">
        <v>18</v>
      </c>
      <c r="C201" s="550">
        <v>20</v>
      </c>
      <c r="D201" s="550">
        <v>16</v>
      </c>
      <c r="E201" s="550">
        <v>17.899999999999999</v>
      </c>
      <c r="F201" s="550">
        <v>4</v>
      </c>
      <c r="Q201" s="554"/>
      <c r="R201" s="550"/>
      <c r="S201" s="550"/>
      <c r="T201" s="550"/>
      <c r="U201" s="550"/>
      <c r="V201" s="550"/>
    </row>
    <row r="202" spans="1:22">
      <c r="A202" s="553">
        <v>43392</v>
      </c>
      <c r="B202" s="550">
        <v>18</v>
      </c>
      <c r="C202" s="550">
        <v>20</v>
      </c>
      <c r="D202" s="550">
        <v>16</v>
      </c>
      <c r="E202" s="550">
        <v>17.899999999999999</v>
      </c>
      <c r="F202" s="550">
        <v>4</v>
      </c>
      <c r="Q202" s="554"/>
      <c r="R202" s="550"/>
      <c r="S202" s="550"/>
      <c r="T202" s="550"/>
      <c r="U202" s="550"/>
      <c r="V202" s="550"/>
    </row>
    <row r="203" spans="1:22">
      <c r="A203" s="553">
        <v>43395</v>
      </c>
      <c r="B203" s="550">
        <v>18</v>
      </c>
      <c r="C203" s="550">
        <v>20</v>
      </c>
      <c r="D203" s="550">
        <v>16</v>
      </c>
      <c r="E203" s="550">
        <v>17.8</v>
      </c>
      <c r="F203" s="550">
        <v>4</v>
      </c>
      <c r="Q203" s="554"/>
      <c r="R203" s="550"/>
      <c r="S203" s="550"/>
      <c r="T203" s="550"/>
      <c r="U203" s="550"/>
      <c r="V203" s="550"/>
    </row>
    <row r="204" spans="1:22">
      <c r="A204" s="553">
        <v>43396</v>
      </c>
      <c r="B204" s="550">
        <v>18</v>
      </c>
      <c r="C204" s="550">
        <v>20</v>
      </c>
      <c r="D204" s="550">
        <v>16</v>
      </c>
      <c r="E204" s="550">
        <v>17.899999999999999</v>
      </c>
      <c r="F204" s="550">
        <v>4</v>
      </c>
      <c r="Q204" s="554"/>
      <c r="R204" s="550"/>
      <c r="S204" s="550"/>
      <c r="T204" s="550"/>
      <c r="U204" s="550"/>
      <c r="V204" s="550"/>
    </row>
    <row r="205" spans="1:22">
      <c r="A205" s="553">
        <v>43397</v>
      </c>
      <c r="B205" s="550">
        <v>18</v>
      </c>
      <c r="C205" s="550">
        <v>20</v>
      </c>
      <c r="D205" s="550">
        <v>16</v>
      </c>
      <c r="E205" s="550">
        <v>17.899999999999999</v>
      </c>
      <c r="F205" s="550">
        <v>4</v>
      </c>
      <c r="Q205" s="377"/>
      <c r="R205" s="202"/>
      <c r="S205" s="202"/>
      <c r="T205" s="202"/>
      <c r="U205" s="202"/>
      <c r="V205" s="202"/>
    </row>
    <row r="206" spans="1:22">
      <c r="A206" s="553">
        <v>43398</v>
      </c>
      <c r="B206" s="550">
        <v>18</v>
      </c>
      <c r="C206" s="550">
        <v>20</v>
      </c>
      <c r="D206" s="550">
        <v>16</v>
      </c>
      <c r="E206" s="550">
        <v>17.7</v>
      </c>
      <c r="F206" s="550">
        <v>4</v>
      </c>
      <c r="Q206" s="377"/>
      <c r="R206" s="202"/>
      <c r="S206" s="202"/>
      <c r="T206" s="202"/>
      <c r="U206" s="202"/>
      <c r="V206" s="202"/>
    </row>
    <row r="207" spans="1:22">
      <c r="A207" s="553">
        <v>43399</v>
      </c>
      <c r="B207" s="550">
        <v>18</v>
      </c>
      <c r="C207" s="550">
        <v>20</v>
      </c>
      <c r="D207" s="550">
        <v>16</v>
      </c>
      <c r="E207" s="550">
        <v>17.899999999999999</v>
      </c>
      <c r="F207" s="550">
        <v>4</v>
      </c>
      <c r="Q207" s="377"/>
      <c r="R207" s="202"/>
      <c r="S207" s="202"/>
      <c r="T207" s="202"/>
      <c r="U207" s="202"/>
      <c r="V207" s="202"/>
    </row>
    <row r="208" spans="1:22">
      <c r="A208" s="553">
        <v>43402</v>
      </c>
      <c r="B208" s="550">
        <v>18</v>
      </c>
      <c r="C208" s="550">
        <v>20</v>
      </c>
      <c r="D208" s="550">
        <v>16</v>
      </c>
      <c r="E208" s="550">
        <v>17.5</v>
      </c>
      <c r="F208" s="550">
        <v>4</v>
      </c>
      <c r="Q208" s="377"/>
      <c r="R208" s="202"/>
      <c r="S208" s="202"/>
      <c r="T208" s="202"/>
      <c r="U208" s="202"/>
      <c r="V208" s="202"/>
    </row>
    <row r="209" spans="1:22">
      <c r="A209" s="553">
        <v>43403</v>
      </c>
      <c r="B209" s="550">
        <v>18</v>
      </c>
      <c r="C209" s="550">
        <v>20</v>
      </c>
      <c r="D209" s="550">
        <v>16</v>
      </c>
      <c r="E209" s="550">
        <v>17.399999999999999</v>
      </c>
      <c r="F209" s="550">
        <v>4</v>
      </c>
      <c r="Q209" s="377"/>
      <c r="R209" s="202"/>
      <c r="S209" s="202"/>
      <c r="T209" s="202"/>
      <c r="U209" s="202"/>
      <c r="V209" s="202"/>
    </row>
    <row r="210" spans="1:22">
      <c r="A210" s="553">
        <v>43404</v>
      </c>
      <c r="B210" s="550">
        <v>18</v>
      </c>
      <c r="C210" s="550">
        <v>20</v>
      </c>
      <c r="D210" s="550">
        <v>16</v>
      </c>
      <c r="E210" s="550">
        <v>18.100000000000001</v>
      </c>
      <c r="F210" s="550">
        <v>4</v>
      </c>
      <c r="Q210" s="377"/>
      <c r="R210" s="202"/>
      <c r="S210" s="202"/>
      <c r="T210" s="202"/>
      <c r="U210" s="202"/>
      <c r="V210" s="202"/>
    </row>
    <row r="211" spans="1:22">
      <c r="A211" s="553">
        <v>43405</v>
      </c>
      <c r="B211" s="550">
        <v>18</v>
      </c>
      <c r="C211" s="550">
        <v>20</v>
      </c>
      <c r="D211" s="550">
        <v>16</v>
      </c>
      <c r="E211" s="550">
        <v>17.3</v>
      </c>
      <c r="F211" s="550">
        <v>4</v>
      </c>
      <c r="Q211" s="377"/>
      <c r="R211" s="202"/>
      <c r="S211" s="202"/>
      <c r="T211" s="202"/>
      <c r="U211" s="202"/>
      <c r="V211" s="202"/>
    </row>
    <row r="212" spans="1:22">
      <c r="A212" s="553">
        <v>43406</v>
      </c>
      <c r="B212" s="550">
        <v>18</v>
      </c>
      <c r="C212" s="550">
        <v>20</v>
      </c>
      <c r="D212" s="550">
        <v>16</v>
      </c>
      <c r="E212" s="550">
        <v>17.5</v>
      </c>
      <c r="F212" s="550">
        <v>4</v>
      </c>
      <c r="Q212" s="377"/>
      <c r="R212" s="202"/>
      <c r="S212" s="202"/>
      <c r="T212" s="202"/>
      <c r="U212" s="202"/>
      <c r="V212" s="202"/>
    </row>
    <row r="213" spans="1:22">
      <c r="A213" s="553">
        <v>43409</v>
      </c>
      <c r="B213" s="550">
        <v>18</v>
      </c>
      <c r="C213" s="550">
        <v>20</v>
      </c>
      <c r="D213" s="550">
        <v>16</v>
      </c>
      <c r="E213" s="550">
        <v>17.3</v>
      </c>
      <c r="F213" s="550">
        <v>4</v>
      </c>
      <c r="Q213" s="377"/>
      <c r="R213" s="202"/>
      <c r="S213" s="202"/>
      <c r="T213" s="202"/>
      <c r="U213" s="202"/>
      <c r="V213" s="202"/>
    </row>
    <row r="214" spans="1:22">
      <c r="A214" s="553">
        <v>43410</v>
      </c>
      <c r="B214" s="550">
        <v>18</v>
      </c>
      <c r="C214" s="550">
        <v>20</v>
      </c>
      <c r="D214" s="550">
        <v>16</v>
      </c>
      <c r="E214" s="550">
        <v>17.5</v>
      </c>
      <c r="F214" s="550">
        <v>4</v>
      </c>
      <c r="Q214" s="377"/>
      <c r="R214" s="202"/>
      <c r="S214" s="202"/>
      <c r="T214" s="202"/>
      <c r="U214" s="202"/>
      <c r="V214" s="202"/>
    </row>
    <row r="215" spans="1:22">
      <c r="A215" s="553">
        <v>43411</v>
      </c>
      <c r="B215" s="550">
        <v>18</v>
      </c>
      <c r="C215" s="550">
        <v>20</v>
      </c>
      <c r="D215" s="550">
        <v>16</v>
      </c>
      <c r="E215" s="550">
        <v>17.399999999999999</v>
      </c>
      <c r="F215" s="550">
        <v>4</v>
      </c>
      <c r="Q215" s="377"/>
      <c r="R215" s="202"/>
      <c r="S215" s="202"/>
      <c r="T215" s="202"/>
      <c r="U215" s="202"/>
      <c r="V215" s="202"/>
    </row>
    <row r="216" spans="1:22">
      <c r="A216" s="553">
        <v>43412</v>
      </c>
      <c r="B216" s="550">
        <v>18</v>
      </c>
      <c r="C216" s="550">
        <v>20</v>
      </c>
      <c r="D216" s="550">
        <v>16</v>
      </c>
      <c r="E216" s="550">
        <v>17.399999999999999</v>
      </c>
      <c r="F216" s="550">
        <v>4</v>
      </c>
      <c r="Q216" s="377"/>
      <c r="R216" s="202"/>
      <c r="S216" s="202"/>
      <c r="T216" s="202"/>
      <c r="U216" s="202"/>
      <c r="V216" s="202"/>
    </row>
    <row r="217" spans="1:22">
      <c r="A217" s="553">
        <v>43413</v>
      </c>
      <c r="B217" s="550">
        <v>18</v>
      </c>
      <c r="C217" s="550">
        <v>20</v>
      </c>
      <c r="D217" s="550">
        <v>16</v>
      </c>
      <c r="E217" s="550">
        <v>17.3</v>
      </c>
      <c r="F217" s="550">
        <v>4</v>
      </c>
      <c r="Q217" s="377"/>
      <c r="R217" s="202"/>
      <c r="S217" s="202"/>
      <c r="T217" s="202"/>
      <c r="U217" s="202"/>
      <c r="V217" s="202"/>
    </row>
    <row r="218" spans="1:22">
      <c r="A218" s="553">
        <v>43416</v>
      </c>
      <c r="B218" s="550">
        <v>18</v>
      </c>
      <c r="C218" s="550">
        <v>20</v>
      </c>
      <c r="D218" s="550">
        <v>16</v>
      </c>
      <c r="E218" s="550">
        <v>17.5</v>
      </c>
      <c r="F218" s="550">
        <v>4</v>
      </c>
      <c r="Q218" s="377"/>
      <c r="R218" s="202"/>
      <c r="S218" s="202"/>
      <c r="T218" s="202"/>
      <c r="U218" s="202"/>
      <c r="V218" s="202"/>
    </row>
    <row r="219" spans="1:22">
      <c r="A219" s="553">
        <v>43417</v>
      </c>
      <c r="B219" s="550">
        <v>18</v>
      </c>
      <c r="C219" s="550">
        <v>20</v>
      </c>
      <c r="D219" s="550">
        <v>16</v>
      </c>
      <c r="E219" s="550">
        <v>17.600000000000001</v>
      </c>
      <c r="F219" s="550">
        <v>4</v>
      </c>
      <c r="Q219" s="377"/>
      <c r="R219" s="202"/>
      <c r="S219" s="202"/>
      <c r="T219" s="202"/>
      <c r="U219" s="202"/>
      <c r="V219" s="202"/>
    </row>
    <row r="220" spans="1:22">
      <c r="A220" s="553">
        <v>43418</v>
      </c>
      <c r="B220" s="550">
        <v>18</v>
      </c>
      <c r="C220" s="550">
        <v>20</v>
      </c>
      <c r="D220" s="550">
        <v>16</v>
      </c>
      <c r="E220" s="550">
        <v>17.8</v>
      </c>
      <c r="F220" s="550">
        <v>4</v>
      </c>
      <c r="Q220" s="377"/>
      <c r="R220" s="202"/>
      <c r="S220" s="202"/>
      <c r="T220" s="202"/>
      <c r="U220" s="202"/>
      <c r="V220" s="202"/>
    </row>
    <row r="221" spans="1:22">
      <c r="A221" s="553">
        <v>43419</v>
      </c>
      <c r="B221" s="550">
        <v>18</v>
      </c>
      <c r="C221" s="550">
        <v>20</v>
      </c>
      <c r="D221" s="550">
        <v>16</v>
      </c>
      <c r="E221" s="550">
        <v>17.8</v>
      </c>
      <c r="F221" s="550">
        <v>4</v>
      </c>
      <c r="Q221" s="377"/>
      <c r="R221" s="202"/>
      <c r="S221" s="202"/>
      <c r="T221" s="202"/>
      <c r="U221" s="202"/>
      <c r="V221" s="202"/>
    </row>
    <row r="222" spans="1:22">
      <c r="A222" s="553">
        <v>43420</v>
      </c>
      <c r="B222" s="550">
        <v>18</v>
      </c>
      <c r="C222" s="550">
        <v>20</v>
      </c>
      <c r="D222" s="550">
        <v>16</v>
      </c>
      <c r="E222" s="550">
        <v>17.899999999999999</v>
      </c>
      <c r="F222" s="550">
        <v>4</v>
      </c>
      <c r="Q222" s="377"/>
      <c r="R222" s="202"/>
      <c r="S222" s="202"/>
      <c r="T222" s="202"/>
      <c r="U222" s="202"/>
      <c r="V222" s="202"/>
    </row>
    <row r="223" spans="1:22">
      <c r="A223" s="553">
        <v>43423</v>
      </c>
      <c r="B223" s="550">
        <v>18</v>
      </c>
      <c r="C223" s="550">
        <v>20</v>
      </c>
      <c r="D223" s="550">
        <v>16</v>
      </c>
      <c r="E223" s="550">
        <v>18</v>
      </c>
      <c r="F223" s="550">
        <v>4</v>
      </c>
      <c r="Q223" s="377"/>
      <c r="R223" s="202"/>
      <c r="S223" s="202"/>
      <c r="T223" s="202"/>
      <c r="U223" s="202"/>
      <c r="V223" s="202"/>
    </row>
    <row r="224" spans="1:22">
      <c r="A224" s="553">
        <v>43424</v>
      </c>
      <c r="B224" s="550">
        <v>18</v>
      </c>
      <c r="C224" s="550">
        <v>20</v>
      </c>
      <c r="D224" s="550">
        <v>16</v>
      </c>
      <c r="E224" s="550">
        <v>18.100000000000001</v>
      </c>
      <c r="F224" s="550">
        <v>4</v>
      </c>
      <c r="Q224" s="377"/>
      <c r="R224" s="202"/>
      <c r="S224" s="202"/>
      <c r="T224" s="202"/>
      <c r="U224" s="202"/>
      <c r="V224" s="202"/>
    </row>
    <row r="225" spans="1:22">
      <c r="A225" s="553">
        <v>43425</v>
      </c>
      <c r="B225" s="550">
        <v>18</v>
      </c>
      <c r="C225" s="550">
        <v>20</v>
      </c>
      <c r="D225" s="550">
        <v>16</v>
      </c>
      <c r="E225" s="550">
        <v>18.3</v>
      </c>
      <c r="F225" s="550">
        <v>4</v>
      </c>
      <c r="Q225" s="377"/>
      <c r="R225" s="202"/>
      <c r="S225" s="202"/>
      <c r="T225" s="202"/>
      <c r="U225" s="202"/>
      <c r="V225" s="202"/>
    </row>
    <row r="226" spans="1:22">
      <c r="A226" s="553">
        <v>43426</v>
      </c>
      <c r="B226" s="550">
        <v>18</v>
      </c>
      <c r="C226" s="550">
        <v>20</v>
      </c>
      <c r="D226" s="550">
        <v>16</v>
      </c>
      <c r="E226" s="550">
        <v>18.3</v>
      </c>
      <c r="F226" s="550">
        <v>4</v>
      </c>
      <c r="Q226" s="377"/>
      <c r="R226" s="202"/>
      <c r="S226" s="202"/>
      <c r="T226" s="202"/>
      <c r="U226" s="202"/>
      <c r="V226" s="202"/>
    </row>
    <row r="227" spans="1:22">
      <c r="A227" s="553">
        <v>43427</v>
      </c>
      <c r="B227" s="550">
        <v>18</v>
      </c>
      <c r="C227" s="550">
        <v>20</v>
      </c>
      <c r="D227" s="550">
        <v>16</v>
      </c>
      <c r="E227" s="550">
        <v>18.399999999999999</v>
      </c>
      <c r="F227" s="550">
        <v>4</v>
      </c>
      <c r="Q227" s="377"/>
      <c r="R227" s="202"/>
      <c r="S227" s="202"/>
      <c r="T227" s="202"/>
      <c r="U227" s="202"/>
      <c r="V227" s="202"/>
    </row>
    <row r="228" spans="1:22">
      <c r="A228" s="553">
        <v>43430</v>
      </c>
      <c r="B228" s="550">
        <v>18</v>
      </c>
      <c r="C228" s="550">
        <v>20</v>
      </c>
      <c r="D228" s="550">
        <v>16</v>
      </c>
      <c r="E228" s="550">
        <v>18.399999999999999</v>
      </c>
      <c r="F228" s="550">
        <v>4</v>
      </c>
      <c r="Q228" s="377"/>
      <c r="R228" s="202"/>
      <c r="S228" s="202"/>
      <c r="T228" s="202"/>
      <c r="U228" s="202"/>
      <c r="V228" s="202"/>
    </row>
    <row r="229" spans="1:22">
      <c r="A229" s="553">
        <v>43431</v>
      </c>
      <c r="B229" s="550">
        <v>18</v>
      </c>
      <c r="C229" s="550">
        <v>20</v>
      </c>
      <c r="D229" s="550">
        <v>16</v>
      </c>
      <c r="E229" s="550">
        <v>18.399999999999999</v>
      </c>
      <c r="F229" s="550">
        <v>4</v>
      </c>
      <c r="Q229" s="377"/>
      <c r="R229" s="202"/>
      <c r="S229" s="202"/>
      <c r="T229" s="202"/>
      <c r="U229" s="202"/>
      <c r="V229" s="202"/>
    </row>
    <row r="230" spans="1:22">
      <c r="A230" s="553">
        <v>43432</v>
      </c>
      <c r="B230" s="550">
        <v>18</v>
      </c>
      <c r="C230" s="550">
        <v>20</v>
      </c>
      <c r="D230" s="550">
        <v>16</v>
      </c>
      <c r="E230" s="550">
        <v>18.5</v>
      </c>
      <c r="F230" s="550">
        <v>4</v>
      </c>
      <c r="Q230" s="377"/>
      <c r="R230" s="202"/>
      <c r="S230" s="202"/>
      <c r="T230" s="202"/>
      <c r="U230" s="202"/>
      <c r="V230" s="202"/>
    </row>
    <row r="231" spans="1:22">
      <c r="A231" s="553">
        <v>43433</v>
      </c>
      <c r="B231" s="550">
        <v>18</v>
      </c>
      <c r="C231" s="550">
        <v>20</v>
      </c>
      <c r="D231" s="550">
        <v>16</v>
      </c>
      <c r="E231" s="550">
        <v>18.399999999999999</v>
      </c>
      <c r="F231" s="550">
        <v>4</v>
      </c>
      <c r="Q231" s="377"/>
      <c r="R231" s="202"/>
      <c r="S231" s="202"/>
      <c r="T231" s="202"/>
      <c r="U231" s="202"/>
      <c r="V231" s="202"/>
    </row>
    <row r="232" spans="1:22">
      <c r="A232" s="553">
        <v>43434</v>
      </c>
      <c r="B232" s="550">
        <v>18</v>
      </c>
      <c r="C232" s="550">
        <v>20</v>
      </c>
      <c r="D232" s="550">
        <v>16</v>
      </c>
      <c r="E232" s="550">
        <v>18.399999999999999</v>
      </c>
      <c r="F232" s="550">
        <v>4</v>
      </c>
      <c r="Q232" s="377"/>
      <c r="R232" s="202"/>
      <c r="S232" s="202"/>
      <c r="T232" s="202"/>
      <c r="U232" s="202"/>
      <c r="V232" s="202"/>
    </row>
    <row r="233" spans="1:22">
      <c r="A233" s="553">
        <v>43437</v>
      </c>
      <c r="B233" s="550">
        <v>18</v>
      </c>
      <c r="C233" s="550">
        <v>20</v>
      </c>
      <c r="D233" s="550">
        <v>16</v>
      </c>
      <c r="E233" s="550">
        <v>18.399999999999999</v>
      </c>
      <c r="F233" s="550">
        <v>4</v>
      </c>
      <c r="Q233" s="201"/>
      <c r="R233" s="202"/>
      <c r="S233" s="202"/>
      <c r="T233" s="202"/>
      <c r="U233" s="202"/>
      <c r="V233" s="202"/>
    </row>
    <row r="234" spans="1:22">
      <c r="A234" s="553">
        <v>43438</v>
      </c>
      <c r="B234" s="550">
        <v>18</v>
      </c>
      <c r="C234" s="550">
        <v>20</v>
      </c>
      <c r="D234" s="550">
        <v>16</v>
      </c>
      <c r="E234" s="550">
        <v>18.399999999999999</v>
      </c>
      <c r="F234" s="550">
        <v>4</v>
      </c>
      <c r="Q234" s="201"/>
      <c r="R234" s="202"/>
      <c r="S234" s="202"/>
      <c r="T234" s="202"/>
      <c r="U234" s="202"/>
      <c r="V234" s="202"/>
    </row>
    <row r="235" spans="1:22">
      <c r="A235" s="553">
        <v>43439</v>
      </c>
      <c r="B235" s="550">
        <v>18</v>
      </c>
      <c r="C235" s="550">
        <v>20</v>
      </c>
      <c r="D235" s="550">
        <v>16</v>
      </c>
      <c r="E235" s="550">
        <v>18.2</v>
      </c>
      <c r="F235" s="550">
        <v>4</v>
      </c>
      <c r="Q235" s="201"/>
      <c r="R235" s="202"/>
      <c r="S235" s="202"/>
      <c r="T235" s="202"/>
      <c r="U235" s="202"/>
      <c r="V235" s="202"/>
    </row>
    <row r="236" spans="1:22">
      <c r="A236" s="553">
        <v>43440</v>
      </c>
      <c r="B236" s="550">
        <v>18</v>
      </c>
      <c r="C236" s="550">
        <v>20</v>
      </c>
      <c r="D236" s="550">
        <v>16</v>
      </c>
      <c r="E236" s="550">
        <v>17.600000000000001</v>
      </c>
      <c r="F236" s="550">
        <v>4</v>
      </c>
      <c r="Q236" s="201"/>
      <c r="R236" s="202"/>
      <c r="S236" s="202"/>
      <c r="T236" s="202"/>
      <c r="U236" s="202"/>
      <c r="V236" s="202"/>
    </row>
    <row r="237" spans="1:22">
      <c r="A237" s="553">
        <v>43441</v>
      </c>
      <c r="B237" s="550">
        <v>18</v>
      </c>
      <c r="C237" s="550">
        <v>20</v>
      </c>
      <c r="D237" s="550">
        <v>16</v>
      </c>
      <c r="E237" s="550">
        <v>17.3</v>
      </c>
      <c r="F237" s="550">
        <v>4</v>
      </c>
      <c r="Q237" s="201"/>
      <c r="R237" s="202"/>
      <c r="S237" s="202"/>
      <c r="T237" s="202"/>
      <c r="U237" s="202"/>
      <c r="V237" s="202"/>
    </row>
    <row r="238" spans="1:22">
      <c r="A238" s="553">
        <v>43444</v>
      </c>
      <c r="B238" s="550">
        <v>18</v>
      </c>
      <c r="C238" s="550">
        <v>20</v>
      </c>
      <c r="D238" s="550">
        <v>16</v>
      </c>
      <c r="E238" s="550">
        <v>18</v>
      </c>
      <c r="F238" s="550">
        <v>4</v>
      </c>
      <c r="Q238" s="201"/>
      <c r="R238" s="202"/>
      <c r="S238" s="202"/>
      <c r="T238" s="202"/>
      <c r="U238" s="202"/>
      <c r="V238" s="202"/>
    </row>
    <row r="239" spans="1:22">
      <c r="A239" s="553">
        <v>43445</v>
      </c>
      <c r="B239" s="550">
        <v>18</v>
      </c>
      <c r="C239" s="550">
        <v>20</v>
      </c>
      <c r="D239" s="550">
        <v>16</v>
      </c>
      <c r="E239" s="550">
        <v>18</v>
      </c>
      <c r="F239" s="550">
        <v>4</v>
      </c>
      <c r="Q239" s="201"/>
      <c r="R239" s="202"/>
      <c r="S239" s="202"/>
      <c r="T239" s="202"/>
      <c r="U239" s="202"/>
      <c r="V239" s="202"/>
    </row>
    <row r="240" spans="1:22">
      <c r="A240" s="553">
        <v>43446</v>
      </c>
      <c r="B240" s="550">
        <v>18</v>
      </c>
      <c r="C240" s="550">
        <v>20</v>
      </c>
      <c r="D240" s="550">
        <v>16</v>
      </c>
      <c r="E240" s="550">
        <v>17.899999999999999</v>
      </c>
      <c r="F240" s="550">
        <v>4</v>
      </c>
      <c r="Q240" s="201"/>
      <c r="R240" s="202"/>
      <c r="S240" s="202"/>
      <c r="T240" s="202"/>
      <c r="U240" s="202"/>
      <c r="V240" s="202"/>
    </row>
    <row r="241" spans="1:22">
      <c r="A241" s="553">
        <v>43447</v>
      </c>
      <c r="B241" s="550">
        <v>18</v>
      </c>
      <c r="C241" s="550">
        <v>20</v>
      </c>
      <c r="D241" s="550">
        <v>16</v>
      </c>
      <c r="E241" s="550">
        <v>17.899999999999999</v>
      </c>
      <c r="F241" s="550">
        <v>4</v>
      </c>
      <c r="Q241" s="201"/>
      <c r="R241" s="202"/>
      <c r="S241" s="202"/>
      <c r="T241" s="202"/>
      <c r="U241" s="202"/>
      <c r="V241" s="202"/>
    </row>
    <row r="242" spans="1:22">
      <c r="A242" s="553">
        <v>43448</v>
      </c>
      <c r="B242" s="550">
        <v>18</v>
      </c>
      <c r="C242" s="550">
        <v>20</v>
      </c>
      <c r="D242" s="550">
        <v>16</v>
      </c>
      <c r="E242" s="550">
        <v>17.399999999999999</v>
      </c>
      <c r="F242" s="550">
        <v>4</v>
      </c>
      <c r="Q242" s="201"/>
      <c r="R242" s="202"/>
      <c r="S242" s="202"/>
      <c r="T242" s="202"/>
      <c r="U242" s="202"/>
      <c r="V242" s="202"/>
    </row>
    <row r="243" spans="1:22">
      <c r="A243" s="553">
        <v>43451</v>
      </c>
      <c r="B243" s="550">
        <v>18</v>
      </c>
      <c r="C243" s="550">
        <v>20</v>
      </c>
      <c r="D243" s="550">
        <v>16</v>
      </c>
      <c r="E243" s="550">
        <v>17.399999999999999</v>
      </c>
      <c r="F243" s="550">
        <v>4</v>
      </c>
      <c r="Q243" s="201"/>
      <c r="R243" s="202"/>
      <c r="S243" s="202"/>
      <c r="T243" s="202"/>
      <c r="U243" s="202"/>
      <c r="V243" s="202"/>
    </row>
    <row r="244" spans="1:22">
      <c r="A244" s="553">
        <v>43452</v>
      </c>
      <c r="B244" s="550">
        <v>18</v>
      </c>
      <c r="C244" s="550">
        <v>20</v>
      </c>
      <c r="D244" s="550">
        <v>16</v>
      </c>
      <c r="E244" s="550">
        <v>17</v>
      </c>
      <c r="F244" s="550">
        <v>4</v>
      </c>
      <c r="Q244" s="201"/>
      <c r="R244" s="202"/>
      <c r="S244" s="202"/>
      <c r="T244" s="202"/>
      <c r="U244" s="202"/>
      <c r="V244" s="202"/>
    </row>
    <row r="245" spans="1:22">
      <c r="A245" s="553">
        <v>43453</v>
      </c>
      <c r="B245" s="550">
        <v>18</v>
      </c>
      <c r="C245" s="550">
        <v>20</v>
      </c>
      <c r="D245" s="550">
        <v>16</v>
      </c>
      <c r="E245" s="550">
        <v>16.8</v>
      </c>
      <c r="F245" s="550">
        <v>4</v>
      </c>
      <c r="Q245" s="201"/>
      <c r="R245" s="202"/>
      <c r="S245" s="202"/>
      <c r="T245" s="202"/>
      <c r="U245" s="202"/>
      <c r="V245" s="202"/>
    </row>
    <row r="246" spans="1:22">
      <c r="A246" s="553">
        <v>43454</v>
      </c>
      <c r="B246" s="550">
        <v>18</v>
      </c>
      <c r="C246" s="550">
        <v>20</v>
      </c>
      <c r="D246" s="550">
        <v>16</v>
      </c>
      <c r="E246" s="550">
        <v>17.100000000000001</v>
      </c>
      <c r="F246" s="550">
        <v>4</v>
      </c>
      <c r="Q246" s="201"/>
      <c r="R246" s="202"/>
      <c r="S246" s="202"/>
      <c r="T246" s="202"/>
      <c r="U246" s="202"/>
      <c r="V246" s="202"/>
    </row>
    <row r="247" spans="1:22">
      <c r="A247" s="553">
        <v>43455</v>
      </c>
      <c r="B247" s="550">
        <v>18</v>
      </c>
      <c r="C247" s="550">
        <v>20</v>
      </c>
      <c r="D247" s="550">
        <v>16</v>
      </c>
      <c r="E247" s="550">
        <v>17.2</v>
      </c>
      <c r="F247" s="550">
        <v>4</v>
      </c>
      <c r="Q247" s="201"/>
      <c r="R247" s="202"/>
      <c r="S247" s="202"/>
      <c r="T247" s="202"/>
      <c r="U247" s="202"/>
      <c r="V247" s="202"/>
    </row>
    <row r="248" spans="1:22">
      <c r="A248" s="553">
        <v>43456</v>
      </c>
      <c r="B248" s="550">
        <v>18</v>
      </c>
      <c r="C248" s="550">
        <v>20</v>
      </c>
      <c r="D248" s="550">
        <v>16</v>
      </c>
      <c r="E248" s="550">
        <v>17.2</v>
      </c>
      <c r="F248" s="550">
        <v>4</v>
      </c>
      <c r="Q248" s="201"/>
      <c r="R248" s="202"/>
      <c r="S248" s="202"/>
      <c r="T248" s="202"/>
      <c r="U248" s="202"/>
      <c r="V248" s="202"/>
    </row>
    <row r="249" spans="1:22">
      <c r="A249" s="553">
        <v>43460</v>
      </c>
      <c r="B249" s="550">
        <v>18</v>
      </c>
      <c r="C249" s="550">
        <v>20</v>
      </c>
      <c r="D249" s="550">
        <v>16</v>
      </c>
      <c r="E249" s="550">
        <v>16.8</v>
      </c>
      <c r="F249" s="550">
        <v>4</v>
      </c>
      <c r="Q249" s="201"/>
      <c r="R249" s="202"/>
      <c r="S249" s="202"/>
      <c r="T249" s="202"/>
      <c r="U249" s="202"/>
      <c r="V249" s="202"/>
    </row>
    <row r="250" spans="1:22">
      <c r="A250" s="553">
        <v>43461</v>
      </c>
      <c r="B250" s="550">
        <v>18</v>
      </c>
      <c r="C250" s="550">
        <v>20</v>
      </c>
      <c r="D250" s="550">
        <v>16</v>
      </c>
      <c r="E250" s="550">
        <v>17.100000000000001</v>
      </c>
      <c r="F250" s="550">
        <v>4</v>
      </c>
      <c r="Q250" s="201"/>
      <c r="R250" s="202"/>
      <c r="S250" s="202"/>
      <c r="T250" s="202"/>
      <c r="U250" s="202"/>
      <c r="V250" s="202"/>
    </row>
    <row r="251" spans="1:22">
      <c r="A251" s="553">
        <v>43462</v>
      </c>
      <c r="B251" s="550">
        <v>18</v>
      </c>
      <c r="C251" s="550">
        <v>20</v>
      </c>
      <c r="D251" s="550">
        <v>16</v>
      </c>
      <c r="E251" s="550" t="e">
        <v>#N/A</v>
      </c>
      <c r="F251" s="550">
        <v>4</v>
      </c>
      <c r="Q251" s="201"/>
      <c r="R251" s="202"/>
      <c r="S251" s="202"/>
      <c r="T251" s="202"/>
      <c r="U251" s="41"/>
      <c r="V251" s="202"/>
    </row>
    <row r="252" spans="1:22">
      <c r="A252" s="553">
        <v>43463</v>
      </c>
      <c r="B252" s="550">
        <v>18</v>
      </c>
      <c r="C252" s="550">
        <v>20</v>
      </c>
      <c r="D252" s="550">
        <v>16</v>
      </c>
      <c r="E252" s="550" t="e">
        <v>#N/A</v>
      </c>
      <c r="F252" s="550">
        <v>4</v>
      </c>
      <c r="Q252" s="201"/>
      <c r="R252" s="202"/>
      <c r="S252" s="202"/>
      <c r="T252" s="202"/>
      <c r="U252" s="41"/>
      <c r="V252" s="202"/>
    </row>
    <row r="253" spans="1:22">
      <c r="A253" s="553">
        <v>43468</v>
      </c>
      <c r="B253" s="550">
        <v>18</v>
      </c>
      <c r="C253" s="550">
        <v>20</v>
      </c>
      <c r="D253" s="550">
        <v>16</v>
      </c>
      <c r="E253" s="550">
        <v>17.100000000000001</v>
      </c>
      <c r="F253" s="550">
        <v>4</v>
      </c>
      <c r="Q253" s="201"/>
      <c r="R253" s="202"/>
      <c r="S253" s="202"/>
      <c r="T253" s="202"/>
      <c r="U253" s="202"/>
      <c r="V253" s="202"/>
    </row>
    <row r="254" spans="1:22">
      <c r="A254" s="553">
        <v>43469</v>
      </c>
      <c r="B254" s="550">
        <v>18</v>
      </c>
      <c r="C254" s="550">
        <v>20</v>
      </c>
      <c r="D254" s="550">
        <v>16</v>
      </c>
      <c r="E254" s="550">
        <v>17.3</v>
      </c>
      <c r="F254" s="550">
        <v>4</v>
      </c>
      <c r="Q254" s="201"/>
      <c r="R254" s="202"/>
      <c r="S254" s="202"/>
      <c r="T254" s="202"/>
      <c r="U254" s="202"/>
      <c r="V254" s="202"/>
    </row>
    <row r="255" spans="1:22">
      <c r="A255" s="553">
        <v>43473</v>
      </c>
      <c r="B255" s="550">
        <v>18</v>
      </c>
      <c r="C255" s="550">
        <v>20</v>
      </c>
      <c r="D255" s="550">
        <v>16</v>
      </c>
      <c r="E255" s="550">
        <v>17.399999999999999</v>
      </c>
      <c r="F255" s="550">
        <v>4</v>
      </c>
      <c r="Q255" s="201"/>
      <c r="R255" s="202"/>
      <c r="S255" s="202"/>
      <c r="T255" s="202"/>
      <c r="U255" s="202"/>
      <c r="V255" s="202"/>
    </row>
    <row r="256" spans="1:22">
      <c r="A256" s="553">
        <v>43474</v>
      </c>
      <c r="B256" s="550">
        <v>18</v>
      </c>
      <c r="C256" s="550">
        <v>20</v>
      </c>
      <c r="D256" s="550">
        <v>16</v>
      </c>
      <c r="E256" s="550">
        <v>17.399999999999999</v>
      </c>
      <c r="F256" s="550">
        <v>4</v>
      </c>
      <c r="Q256" s="201"/>
      <c r="R256" s="202"/>
      <c r="S256" s="202"/>
      <c r="T256" s="202"/>
      <c r="U256" s="202"/>
      <c r="V256" s="202"/>
    </row>
    <row r="257" spans="1:22">
      <c r="A257" s="553">
        <v>43475</v>
      </c>
      <c r="B257" s="550">
        <v>18</v>
      </c>
      <c r="C257" s="550">
        <v>20</v>
      </c>
      <c r="D257" s="550">
        <v>16</v>
      </c>
      <c r="E257" s="550">
        <v>17.3</v>
      </c>
      <c r="F257" s="550">
        <v>4</v>
      </c>
      <c r="Q257" s="201"/>
      <c r="R257" s="202"/>
      <c r="S257" s="202"/>
      <c r="T257" s="202"/>
      <c r="U257" s="202"/>
      <c r="V257" s="202"/>
    </row>
    <row r="258" spans="1:22">
      <c r="A258" s="553">
        <v>43476</v>
      </c>
      <c r="B258" s="550">
        <v>18</v>
      </c>
      <c r="C258" s="550">
        <v>20</v>
      </c>
      <c r="D258" s="550">
        <v>16</v>
      </c>
      <c r="E258" s="550">
        <v>17.399999999999999</v>
      </c>
      <c r="F258" s="550">
        <v>4</v>
      </c>
      <c r="Q258" s="201"/>
      <c r="R258" s="202"/>
      <c r="S258" s="202"/>
      <c r="T258" s="202"/>
      <c r="U258" s="202"/>
      <c r="V258" s="202"/>
    </row>
    <row r="259" spans="1:22">
      <c r="A259" s="553">
        <v>43477</v>
      </c>
      <c r="B259" s="550">
        <v>18</v>
      </c>
      <c r="C259" s="550">
        <v>20</v>
      </c>
      <c r="D259" s="550">
        <v>16</v>
      </c>
      <c r="E259" s="550" t="e">
        <v>#N/A</v>
      </c>
      <c r="F259" s="550">
        <v>4</v>
      </c>
      <c r="Q259" s="201"/>
      <c r="R259" s="202"/>
      <c r="S259" s="202"/>
      <c r="T259" s="202"/>
      <c r="U259" s="202"/>
      <c r="V259" s="202"/>
    </row>
    <row r="260" spans="1:22">
      <c r="A260" s="553">
        <v>43479</v>
      </c>
      <c r="B260" s="550">
        <v>18</v>
      </c>
      <c r="C260" s="550">
        <v>20</v>
      </c>
      <c r="D260" s="550">
        <v>16</v>
      </c>
      <c r="E260" s="550">
        <v>17.100000000000001</v>
      </c>
      <c r="F260" s="550">
        <v>4</v>
      </c>
      <c r="Q260" s="201"/>
      <c r="R260" s="202"/>
      <c r="S260" s="202"/>
      <c r="T260" s="202"/>
      <c r="U260" s="202"/>
      <c r="V260" s="202"/>
    </row>
    <row r="261" spans="1:22">
      <c r="A261" s="553">
        <v>43480</v>
      </c>
      <c r="B261" s="550">
        <v>18</v>
      </c>
      <c r="C261" s="550">
        <v>20</v>
      </c>
      <c r="D261" s="550">
        <v>16</v>
      </c>
      <c r="E261" s="550">
        <v>17.100000000000001</v>
      </c>
      <c r="F261" s="550">
        <v>4</v>
      </c>
      <c r="Q261" s="201"/>
      <c r="R261" s="202"/>
      <c r="S261" s="202"/>
      <c r="T261" s="202"/>
      <c r="U261" s="202"/>
      <c r="V261" s="202"/>
    </row>
    <row r="262" spans="1:22">
      <c r="A262" s="553">
        <v>43481</v>
      </c>
      <c r="B262" s="550">
        <v>18</v>
      </c>
      <c r="C262" s="550">
        <v>20</v>
      </c>
      <c r="D262" s="550">
        <v>16</v>
      </c>
      <c r="E262" s="550">
        <v>17.399999999999999</v>
      </c>
      <c r="F262" s="550">
        <v>4</v>
      </c>
      <c r="Q262" s="201"/>
      <c r="R262" s="202"/>
      <c r="S262" s="202"/>
      <c r="T262" s="202"/>
      <c r="U262" s="202"/>
      <c r="V262" s="202"/>
    </row>
    <row r="263" spans="1:22">
      <c r="A263" s="553">
        <v>43482</v>
      </c>
      <c r="B263" s="550">
        <v>18</v>
      </c>
      <c r="C263" s="550">
        <v>20</v>
      </c>
      <c r="D263" s="550">
        <v>16</v>
      </c>
      <c r="E263" s="550">
        <v>17.2</v>
      </c>
      <c r="F263" s="550">
        <v>4</v>
      </c>
      <c r="Q263" s="201"/>
      <c r="R263" s="202"/>
      <c r="S263" s="202"/>
      <c r="T263" s="202"/>
      <c r="U263" s="202"/>
      <c r="V263" s="202"/>
    </row>
    <row r="264" spans="1:22">
      <c r="A264" s="553">
        <v>43483</v>
      </c>
      <c r="B264" s="550">
        <v>18</v>
      </c>
      <c r="C264" s="550">
        <v>20</v>
      </c>
      <c r="D264" s="550">
        <v>16</v>
      </c>
      <c r="E264" s="550">
        <v>16.600000000000001</v>
      </c>
      <c r="F264" s="550">
        <v>4</v>
      </c>
      <c r="Q264" s="201"/>
      <c r="R264" s="202"/>
      <c r="S264" s="202"/>
      <c r="T264" s="202"/>
      <c r="U264" s="202"/>
      <c r="V264" s="202"/>
    </row>
    <row r="265" spans="1:22">
      <c r="A265" s="553">
        <v>43486</v>
      </c>
      <c r="B265" s="550">
        <v>18</v>
      </c>
      <c r="C265" s="550">
        <v>20</v>
      </c>
      <c r="D265" s="550">
        <v>16</v>
      </c>
      <c r="E265" s="550">
        <v>16.399999999999999</v>
      </c>
      <c r="F265" s="550">
        <v>4</v>
      </c>
      <c r="Q265" s="201"/>
      <c r="R265" s="202"/>
      <c r="S265" s="202"/>
      <c r="T265" s="202"/>
      <c r="U265" s="202"/>
      <c r="V265" s="202"/>
    </row>
    <row r="266" spans="1:22">
      <c r="A266" s="553">
        <v>43487</v>
      </c>
      <c r="B266" s="550">
        <v>18</v>
      </c>
      <c r="C266" s="550">
        <v>20</v>
      </c>
      <c r="D266" s="550">
        <v>16</v>
      </c>
      <c r="E266" s="550">
        <v>16.5</v>
      </c>
      <c r="F266" s="550">
        <v>4</v>
      </c>
      <c r="Q266" s="201"/>
      <c r="R266" s="202"/>
      <c r="S266" s="202"/>
      <c r="T266" s="202"/>
      <c r="U266" s="202"/>
      <c r="V266" s="202"/>
    </row>
    <row r="267" spans="1:22">
      <c r="A267" s="553">
        <v>43488</v>
      </c>
      <c r="B267" s="550">
        <v>18</v>
      </c>
      <c r="C267" s="550">
        <v>20</v>
      </c>
      <c r="D267" s="550">
        <v>16</v>
      </c>
      <c r="E267" s="550">
        <v>16.399999999999999</v>
      </c>
      <c r="F267" s="550">
        <v>4</v>
      </c>
      <c r="Q267" s="201"/>
      <c r="R267" s="202"/>
      <c r="S267" s="202"/>
      <c r="T267" s="202"/>
      <c r="U267" s="202"/>
      <c r="V267" s="202"/>
    </row>
    <row r="268" spans="1:22">
      <c r="A268" s="553">
        <v>43489</v>
      </c>
      <c r="B268" s="550">
        <v>18</v>
      </c>
      <c r="C268" s="550">
        <v>20</v>
      </c>
      <c r="D268" s="550">
        <v>16</v>
      </c>
      <c r="E268" s="550">
        <v>16.399999999999999</v>
      </c>
      <c r="F268" s="550">
        <v>4</v>
      </c>
      <c r="Q268" s="201"/>
      <c r="R268" s="202"/>
      <c r="S268" s="202"/>
      <c r="T268" s="202"/>
      <c r="U268" s="202"/>
      <c r="V268" s="202"/>
    </row>
    <row r="269" spans="1:22">
      <c r="A269" s="553">
        <v>43490</v>
      </c>
      <c r="B269" s="550">
        <v>18</v>
      </c>
      <c r="C269" s="550">
        <v>20</v>
      </c>
      <c r="D269" s="550">
        <v>16</v>
      </c>
      <c r="E269" s="550">
        <v>16.2</v>
      </c>
      <c r="F269" s="550">
        <v>4</v>
      </c>
      <c r="Q269" s="201"/>
      <c r="R269" s="202"/>
      <c r="S269" s="202"/>
      <c r="T269" s="202"/>
      <c r="U269" s="202"/>
      <c r="V269" s="202"/>
    </row>
    <row r="270" spans="1:22">
      <c r="A270" s="553">
        <v>43493</v>
      </c>
      <c r="B270" s="550">
        <v>18</v>
      </c>
      <c r="C270" s="550">
        <v>20</v>
      </c>
      <c r="D270" s="550">
        <v>16</v>
      </c>
      <c r="E270" s="550">
        <v>16.399999999999999</v>
      </c>
      <c r="F270" s="550">
        <v>4</v>
      </c>
      <c r="Q270" s="201"/>
      <c r="R270" s="202"/>
      <c r="S270" s="202"/>
      <c r="T270" s="202"/>
      <c r="U270" s="202"/>
      <c r="V270" s="202"/>
    </row>
    <row r="271" spans="1:22">
      <c r="A271" s="553">
        <v>43494</v>
      </c>
      <c r="B271" s="550">
        <v>18</v>
      </c>
      <c r="C271" s="550">
        <v>20</v>
      </c>
      <c r="D271" s="550">
        <v>16</v>
      </c>
      <c r="E271" s="550">
        <v>16.3</v>
      </c>
      <c r="F271" s="550">
        <v>4</v>
      </c>
      <c r="Q271" s="201"/>
      <c r="R271" s="202"/>
      <c r="S271" s="202"/>
      <c r="T271" s="202"/>
      <c r="U271" s="202"/>
      <c r="V271" s="202"/>
    </row>
    <row r="272" spans="1:22">
      <c r="A272" s="553">
        <v>43495</v>
      </c>
      <c r="B272" s="550">
        <v>18</v>
      </c>
      <c r="C272" s="550">
        <v>20</v>
      </c>
      <c r="D272" s="550">
        <v>16</v>
      </c>
      <c r="E272" s="550">
        <v>16.3</v>
      </c>
      <c r="F272" s="550">
        <v>4</v>
      </c>
      <c r="Q272" s="201"/>
      <c r="R272" s="202"/>
      <c r="S272" s="202"/>
      <c r="T272" s="202"/>
      <c r="U272" s="202"/>
      <c r="V272" s="202"/>
    </row>
    <row r="273" spans="1:22">
      <c r="A273" s="553">
        <v>43496</v>
      </c>
      <c r="B273" s="550">
        <v>18</v>
      </c>
      <c r="C273" s="550">
        <v>20</v>
      </c>
      <c r="D273" s="550">
        <v>16</v>
      </c>
      <c r="E273" s="550">
        <v>16.7</v>
      </c>
      <c r="F273" s="550">
        <v>4</v>
      </c>
      <c r="Q273" s="201"/>
      <c r="R273" s="202"/>
      <c r="S273" s="202"/>
      <c r="T273" s="202"/>
      <c r="U273" s="202"/>
      <c r="V273" s="202"/>
    </row>
    <row r="274" spans="1:22">
      <c r="A274" s="553">
        <v>43497</v>
      </c>
      <c r="B274" s="550">
        <v>18</v>
      </c>
      <c r="C274" s="550">
        <v>20</v>
      </c>
      <c r="D274" s="550">
        <v>16</v>
      </c>
      <c r="E274" s="550">
        <v>16.2</v>
      </c>
      <c r="F274" s="550">
        <v>4</v>
      </c>
      <c r="Q274" s="201"/>
      <c r="R274" s="202"/>
      <c r="S274" s="202"/>
      <c r="T274" s="202"/>
      <c r="U274" s="202"/>
      <c r="V274" s="202"/>
    </row>
    <row r="275" spans="1:22">
      <c r="A275" s="553">
        <v>43500</v>
      </c>
      <c r="B275" s="550">
        <v>18</v>
      </c>
      <c r="C275" s="550">
        <v>20</v>
      </c>
      <c r="D275" s="550">
        <v>16</v>
      </c>
      <c r="E275" s="550">
        <v>16.2</v>
      </c>
      <c r="F275" s="550">
        <v>4</v>
      </c>
      <c r="Q275" s="201"/>
      <c r="R275" s="202"/>
      <c r="S275" s="202"/>
      <c r="T275" s="202"/>
      <c r="U275" s="202"/>
      <c r="V275" s="202"/>
    </row>
    <row r="276" spans="1:22">
      <c r="A276" s="553">
        <v>43501</v>
      </c>
      <c r="B276" s="550">
        <v>18</v>
      </c>
      <c r="C276" s="550">
        <v>20</v>
      </c>
      <c r="D276" s="550">
        <v>16</v>
      </c>
      <c r="E276" s="550">
        <v>16.399999999999999</v>
      </c>
      <c r="F276" s="550">
        <v>4</v>
      </c>
      <c r="Q276" s="201"/>
      <c r="R276" s="202"/>
      <c r="S276" s="202"/>
      <c r="T276" s="202"/>
      <c r="U276" s="202"/>
      <c r="V276" s="202"/>
    </row>
    <row r="277" spans="1:22">
      <c r="A277" s="553">
        <v>43502</v>
      </c>
      <c r="B277" s="550">
        <v>18</v>
      </c>
      <c r="C277" s="550">
        <v>20</v>
      </c>
      <c r="D277" s="550">
        <v>16</v>
      </c>
      <c r="E277" s="550">
        <v>16.5</v>
      </c>
      <c r="F277" s="550">
        <v>4</v>
      </c>
      <c r="Q277" s="201"/>
      <c r="R277" s="202"/>
      <c r="S277" s="202"/>
      <c r="T277" s="202"/>
      <c r="U277" s="202"/>
      <c r="V277" s="202"/>
    </row>
    <row r="278" spans="1:22">
      <c r="A278" s="553">
        <v>43503</v>
      </c>
      <c r="B278" s="550">
        <v>18</v>
      </c>
      <c r="C278" s="550">
        <v>20</v>
      </c>
      <c r="D278" s="550">
        <v>16</v>
      </c>
      <c r="E278" s="550">
        <v>16.399999999999999</v>
      </c>
      <c r="F278" s="550">
        <v>4</v>
      </c>
      <c r="Q278" s="201"/>
      <c r="R278" s="202"/>
      <c r="S278" s="202"/>
      <c r="T278" s="202"/>
      <c r="U278" s="202"/>
      <c r="V278" s="202"/>
    </row>
    <row r="279" spans="1:22">
      <c r="A279" s="553">
        <v>43504</v>
      </c>
      <c r="B279" s="550">
        <v>18</v>
      </c>
      <c r="C279" s="550">
        <v>20</v>
      </c>
      <c r="D279" s="550">
        <v>16</v>
      </c>
      <c r="E279" s="550">
        <v>16.3</v>
      </c>
      <c r="F279" s="550">
        <v>4</v>
      </c>
      <c r="Q279" s="201"/>
      <c r="R279" s="202"/>
      <c r="S279" s="202"/>
      <c r="T279" s="202"/>
      <c r="U279" s="202"/>
      <c r="V279" s="202"/>
    </row>
    <row r="280" spans="1:22">
      <c r="A280" s="553">
        <v>43507</v>
      </c>
      <c r="B280" s="550">
        <v>18</v>
      </c>
      <c r="C280" s="550">
        <v>20</v>
      </c>
      <c r="D280" s="550">
        <v>16</v>
      </c>
      <c r="E280" s="550">
        <v>16.399999999999999</v>
      </c>
      <c r="F280" s="550">
        <v>4</v>
      </c>
      <c r="Q280" s="201"/>
      <c r="R280" s="202"/>
      <c r="S280" s="202"/>
      <c r="T280" s="202"/>
      <c r="U280" s="202"/>
      <c r="V280" s="202"/>
    </row>
    <row r="281" spans="1:22">
      <c r="A281" s="553">
        <v>43508</v>
      </c>
      <c r="B281" s="550">
        <v>18</v>
      </c>
      <c r="C281" s="550">
        <v>20</v>
      </c>
      <c r="D281" s="550">
        <v>16</v>
      </c>
      <c r="E281" s="550">
        <v>16.5</v>
      </c>
      <c r="F281" s="550">
        <v>4</v>
      </c>
      <c r="Q281" s="201"/>
      <c r="R281" s="202"/>
      <c r="S281" s="202"/>
      <c r="T281" s="202"/>
      <c r="U281" s="202"/>
      <c r="V281" s="202"/>
    </row>
    <row r="282" spans="1:22">
      <c r="A282" s="553">
        <v>43509</v>
      </c>
      <c r="B282" s="550">
        <v>18</v>
      </c>
      <c r="C282" s="550">
        <v>20</v>
      </c>
      <c r="D282" s="550">
        <v>16</v>
      </c>
      <c r="E282" s="550">
        <v>16.399999999999999</v>
      </c>
      <c r="F282" s="550">
        <v>4</v>
      </c>
      <c r="Q282" s="201"/>
      <c r="R282" s="202"/>
      <c r="S282" s="202"/>
      <c r="T282" s="202"/>
      <c r="U282" s="202"/>
      <c r="V282" s="202"/>
    </row>
    <row r="283" spans="1:22">
      <c r="A283" s="553">
        <v>43510</v>
      </c>
      <c r="B283" s="550">
        <v>18</v>
      </c>
      <c r="C283" s="550">
        <v>20</v>
      </c>
      <c r="D283" s="550">
        <v>16</v>
      </c>
      <c r="E283" s="550">
        <v>16.399999999999999</v>
      </c>
      <c r="F283" s="550">
        <v>4</v>
      </c>
      <c r="Q283" s="201"/>
      <c r="R283" s="202"/>
      <c r="S283" s="202"/>
      <c r="T283" s="202"/>
      <c r="U283" s="202"/>
      <c r="V283" s="202"/>
    </row>
    <row r="284" spans="1:22">
      <c r="A284" s="553">
        <v>43511</v>
      </c>
      <c r="B284" s="550">
        <v>18</v>
      </c>
      <c r="C284" s="550">
        <v>20</v>
      </c>
      <c r="D284" s="550">
        <v>16</v>
      </c>
      <c r="E284" s="550">
        <v>16.399999999999999</v>
      </c>
      <c r="F284" s="550">
        <v>4</v>
      </c>
      <c r="Q284" s="201"/>
      <c r="R284" s="202"/>
      <c r="S284" s="202"/>
      <c r="T284" s="202"/>
      <c r="U284" s="202"/>
      <c r="V284" s="202"/>
    </row>
    <row r="285" spans="1:22">
      <c r="A285" s="553">
        <v>43514</v>
      </c>
      <c r="B285" s="550">
        <v>18</v>
      </c>
      <c r="C285" s="550">
        <v>20</v>
      </c>
      <c r="D285" s="550">
        <v>16</v>
      </c>
      <c r="E285" s="550">
        <v>16.399999999999999</v>
      </c>
      <c r="F285" s="550">
        <v>4</v>
      </c>
      <c r="Q285" s="201"/>
      <c r="R285" s="202"/>
      <c r="S285" s="202"/>
      <c r="T285" s="202"/>
      <c r="U285" s="202"/>
      <c r="V285" s="202"/>
    </row>
    <row r="286" spans="1:22">
      <c r="A286" s="553">
        <v>43515</v>
      </c>
      <c r="B286" s="550">
        <v>18</v>
      </c>
      <c r="C286" s="550">
        <v>20</v>
      </c>
      <c r="D286" s="550">
        <v>16</v>
      </c>
      <c r="E286" s="550">
        <v>16.5</v>
      </c>
      <c r="F286" s="550">
        <v>4</v>
      </c>
      <c r="Q286" s="201"/>
      <c r="R286" s="202"/>
      <c r="S286" s="202"/>
      <c r="T286" s="202"/>
      <c r="U286" s="202"/>
      <c r="V286" s="202"/>
    </row>
    <row r="287" spans="1:22">
      <c r="A287" s="553">
        <v>43516</v>
      </c>
      <c r="B287" s="550">
        <v>18</v>
      </c>
      <c r="C287" s="550">
        <v>20</v>
      </c>
      <c r="D287" s="550">
        <v>16</v>
      </c>
      <c r="E287" s="550">
        <v>16.600000000000001</v>
      </c>
      <c r="F287" s="550">
        <v>4</v>
      </c>
      <c r="Q287" s="201"/>
      <c r="R287" s="202"/>
      <c r="S287" s="202"/>
      <c r="T287" s="202"/>
      <c r="U287" s="202"/>
      <c r="V287" s="202"/>
    </row>
    <row r="288" spans="1:22">
      <c r="A288" s="553">
        <v>43517</v>
      </c>
      <c r="B288" s="550">
        <v>18</v>
      </c>
      <c r="C288" s="550">
        <v>20</v>
      </c>
      <c r="D288" s="550">
        <v>16</v>
      </c>
      <c r="E288" s="550">
        <v>16.7</v>
      </c>
      <c r="F288" s="550">
        <v>4</v>
      </c>
      <c r="Q288" s="201"/>
      <c r="R288" s="202"/>
      <c r="S288" s="202"/>
      <c r="T288" s="202"/>
      <c r="U288" s="202"/>
      <c r="V288" s="202"/>
    </row>
    <row r="289" spans="1:22">
      <c r="A289" s="553">
        <v>43518</v>
      </c>
      <c r="B289" s="550">
        <v>18</v>
      </c>
      <c r="C289" s="550">
        <v>20</v>
      </c>
      <c r="D289" s="550">
        <v>16</v>
      </c>
      <c r="E289" s="550">
        <v>16.600000000000001</v>
      </c>
      <c r="F289" s="550">
        <v>4</v>
      </c>
      <c r="Q289" s="201"/>
      <c r="R289" s="202"/>
      <c r="S289" s="202"/>
      <c r="T289" s="202"/>
      <c r="U289" s="202"/>
      <c r="V289" s="202"/>
    </row>
    <row r="290" spans="1:22">
      <c r="A290" s="553">
        <v>43521</v>
      </c>
      <c r="B290" s="550">
        <v>18</v>
      </c>
      <c r="C290" s="550">
        <v>20</v>
      </c>
      <c r="D290" s="550">
        <v>16</v>
      </c>
      <c r="E290" s="550">
        <v>16.5</v>
      </c>
      <c r="F290" s="550">
        <v>4</v>
      </c>
      <c r="Q290" s="201"/>
      <c r="R290" s="202"/>
      <c r="S290" s="202"/>
      <c r="T290" s="202"/>
      <c r="U290" s="202"/>
      <c r="V290" s="202"/>
    </row>
    <row r="291" spans="1:22">
      <c r="A291" s="553">
        <v>43522</v>
      </c>
      <c r="B291" s="550">
        <v>18</v>
      </c>
      <c r="C291" s="550">
        <v>20</v>
      </c>
      <c r="D291" s="550">
        <v>16</v>
      </c>
      <c r="E291" s="550">
        <v>16.399999999999999</v>
      </c>
      <c r="F291" s="550">
        <v>4</v>
      </c>
      <c r="Q291" s="201"/>
      <c r="R291" s="202"/>
      <c r="S291" s="202"/>
      <c r="T291" s="202"/>
      <c r="U291" s="202"/>
      <c r="V291" s="202"/>
    </row>
    <row r="292" spans="1:22">
      <c r="A292" s="553">
        <v>43523</v>
      </c>
      <c r="B292" s="550">
        <v>18</v>
      </c>
      <c r="C292" s="550">
        <v>20</v>
      </c>
      <c r="D292" s="550">
        <v>16</v>
      </c>
      <c r="E292" s="550">
        <v>16.3</v>
      </c>
      <c r="F292" s="550">
        <v>4</v>
      </c>
      <c r="Q292" s="201"/>
      <c r="R292" s="202"/>
      <c r="S292" s="202"/>
      <c r="T292" s="202"/>
      <c r="U292" s="202"/>
      <c r="V292" s="202"/>
    </row>
    <row r="293" spans="1:22">
      <c r="A293" s="553">
        <v>43524</v>
      </c>
      <c r="B293" s="550">
        <v>18</v>
      </c>
      <c r="C293" s="550">
        <v>20</v>
      </c>
      <c r="D293" s="550">
        <v>16</v>
      </c>
      <c r="E293" s="550" t="e">
        <v>#N/A</v>
      </c>
      <c r="F293" s="550">
        <v>4</v>
      </c>
      <c r="Q293" s="201"/>
      <c r="R293" s="202"/>
      <c r="S293" s="202"/>
      <c r="T293" s="202"/>
      <c r="U293" s="202"/>
      <c r="V293" s="202"/>
    </row>
    <row r="294" spans="1:22">
      <c r="A294" s="553">
        <v>43525</v>
      </c>
      <c r="B294" s="550">
        <v>18</v>
      </c>
      <c r="C294" s="550">
        <v>20</v>
      </c>
      <c r="D294" s="550">
        <v>16</v>
      </c>
      <c r="E294" s="550">
        <v>16.399999999999999</v>
      </c>
      <c r="F294" s="550">
        <v>4</v>
      </c>
      <c r="Q294" s="201"/>
      <c r="R294" s="202"/>
      <c r="S294" s="202"/>
      <c r="T294" s="202"/>
      <c r="U294" s="202"/>
      <c r="V294" s="202"/>
    </row>
    <row r="295" spans="1:22">
      <c r="A295" s="553">
        <v>43528</v>
      </c>
      <c r="B295" s="550">
        <v>18</v>
      </c>
      <c r="C295" s="550">
        <v>20</v>
      </c>
      <c r="D295" s="550">
        <v>16</v>
      </c>
      <c r="E295" s="550">
        <v>16.399999999999999</v>
      </c>
      <c r="F295" s="550">
        <v>4</v>
      </c>
      <c r="Q295" s="201"/>
      <c r="R295" s="202"/>
      <c r="S295" s="202"/>
      <c r="T295" s="202"/>
      <c r="U295" s="202"/>
      <c r="V295" s="202"/>
    </row>
    <row r="296" spans="1:22">
      <c r="A296" s="553">
        <v>43529</v>
      </c>
      <c r="B296" s="550">
        <v>18</v>
      </c>
      <c r="C296" s="550">
        <v>20</v>
      </c>
      <c r="D296" s="550">
        <v>16</v>
      </c>
      <c r="E296" s="550">
        <v>16.399999999999999</v>
      </c>
      <c r="F296" s="550">
        <v>4</v>
      </c>
      <c r="Q296" s="201"/>
      <c r="R296" s="202"/>
      <c r="S296" s="202"/>
      <c r="T296" s="202"/>
      <c r="U296" s="202"/>
      <c r="V296" s="202"/>
    </row>
    <row r="297" spans="1:22">
      <c r="A297" s="553">
        <v>43530</v>
      </c>
      <c r="B297" s="550">
        <v>18</v>
      </c>
      <c r="C297" s="550">
        <v>20</v>
      </c>
      <c r="D297" s="550">
        <v>16</v>
      </c>
      <c r="E297" s="550">
        <v>16.399999999999999</v>
      </c>
      <c r="F297" s="550">
        <v>4</v>
      </c>
      <c r="Q297" s="201"/>
      <c r="R297" s="202"/>
      <c r="S297" s="202"/>
      <c r="T297" s="202"/>
      <c r="U297" s="202"/>
      <c r="V297" s="202"/>
    </row>
    <row r="298" spans="1:22">
      <c r="A298" s="553">
        <v>43531</v>
      </c>
      <c r="B298" s="550">
        <v>18</v>
      </c>
      <c r="C298" s="550">
        <v>20</v>
      </c>
      <c r="D298" s="550">
        <v>16</v>
      </c>
      <c r="E298" s="550">
        <v>16.5</v>
      </c>
      <c r="F298" s="550">
        <v>4</v>
      </c>
      <c r="Q298" s="201"/>
      <c r="R298" s="202"/>
      <c r="S298" s="202"/>
      <c r="T298" s="202"/>
      <c r="U298" s="202"/>
      <c r="V298" s="202"/>
    </row>
    <row r="299" spans="1:22">
      <c r="A299" s="553">
        <v>43535</v>
      </c>
      <c r="B299" s="550">
        <v>18</v>
      </c>
      <c r="C299" s="550">
        <v>20</v>
      </c>
      <c r="D299" s="550">
        <v>16</v>
      </c>
      <c r="E299" s="550">
        <v>16.5</v>
      </c>
      <c r="F299" s="550">
        <v>4</v>
      </c>
      <c r="Q299" s="201"/>
      <c r="R299" s="202"/>
      <c r="S299" s="202"/>
      <c r="T299" s="202"/>
      <c r="U299" s="202"/>
      <c r="V299" s="202"/>
    </row>
    <row r="300" spans="1:22">
      <c r="A300" s="553">
        <v>43536</v>
      </c>
      <c r="B300" s="550">
        <v>18</v>
      </c>
      <c r="C300" s="550">
        <v>20</v>
      </c>
      <c r="D300" s="550">
        <v>16</v>
      </c>
      <c r="E300" s="550">
        <v>16.600000000000001</v>
      </c>
      <c r="F300" s="550">
        <v>4</v>
      </c>
      <c r="Q300" s="201"/>
      <c r="R300" s="202"/>
      <c r="S300" s="202"/>
      <c r="T300" s="202"/>
      <c r="U300" s="202"/>
      <c r="V300" s="202"/>
    </row>
    <row r="301" spans="1:22">
      <c r="A301" s="553">
        <v>43537</v>
      </c>
      <c r="B301" s="550">
        <v>18</v>
      </c>
      <c r="C301" s="550">
        <v>20</v>
      </c>
      <c r="D301" s="550">
        <v>16</v>
      </c>
      <c r="E301" s="550">
        <v>16.5</v>
      </c>
      <c r="F301" s="550">
        <v>4</v>
      </c>
      <c r="Q301" s="201"/>
      <c r="R301" s="202"/>
      <c r="S301" s="202"/>
      <c r="T301" s="202"/>
      <c r="U301" s="202"/>
      <c r="V301" s="202"/>
    </row>
    <row r="302" spans="1:22">
      <c r="A302" s="553">
        <v>43538</v>
      </c>
      <c r="B302" s="550">
        <v>18</v>
      </c>
      <c r="C302" s="550">
        <v>20</v>
      </c>
      <c r="D302" s="550">
        <v>16</v>
      </c>
      <c r="E302" s="550">
        <v>16.5</v>
      </c>
      <c r="F302" s="550">
        <v>4</v>
      </c>
      <c r="Q302" s="201"/>
      <c r="R302" s="202"/>
      <c r="S302" s="202"/>
      <c r="T302" s="202"/>
      <c r="U302" s="202"/>
      <c r="V302" s="202"/>
    </row>
    <row r="303" spans="1:22">
      <c r="A303" s="553">
        <v>43539</v>
      </c>
      <c r="B303" s="550">
        <v>18</v>
      </c>
      <c r="C303" s="550">
        <v>20</v>
      </c>
      <c r="D303" s="550">
        <v>16</v>
      </c>
      <c r="E303" s="550">
        <v>16.5</v>
      </c>
      <c r="F303" s="550">
        <v>4</v>
      </c>
      <c r="Q303" s="201"/>
      <c r="R303" s="202"/>
      <c r="S303" s="202"/>
      <c r="T303" s="202"/>
      <c r="U303" s="202"/>
      <c r="V303" s="202"/>
    </row>
    <row r="304" spans="1:22">
      <c r="A304" s="553">
        <v>43542</v>
      </c>
      <c r="B304" s="550">
        <v>18</v>
      </c>
      <c r="C304" s="550">
        <v>20</v>
      </c>
      <c r="D304" s="550">
        <v>16</v>
      </c>
      <c r="E304" s="550">
        <v>16.399999999999999</v>
      </c>
      <c r="F304" s="550">
        <v>4</v>
      </c>
      <c r="Q304" s="201"/>
      <c r="R304" s="202"/>
      <c r="S304" s="202"/>
      <c r="T304" s="202"/>
      <c r="U304" s="202"/>
      <c r="V304" s="202"/>
    </row>
    <row r="305" spans="1:22">
      <c r="A305" s="553">
        <v>43543</v>
      </c>
      <c r="B305" s="550">
        <v>18</v>
      </c>
      <c r="C305" s="550">
        <v>20</v>
      </c>
      <c r="D305" s="550">
        <v>16</v>
      </c>
      <c r="E305" s="550">
        <v>16.5</v>
      </c>
      <c r="F305" s="550">
        <v>4</v>
      </c>
      <c r="Q305" s="201"/>
      <c r="R305" s="202"/>
      <c r="S305" s="202"/>
      <c r="T305" s="202"/>
      <c r="U305" s="202"/>
      <c r="V305" s="202"/>
    </row>
    <row r="306" spans="1:22">
      <c r="A306" s="553">
        <v>43544</v>
      </c>
      <c r="B306" s="550">
        <v>18</v>
      </c>
      <c r="C306" s="550">
        <v>20</v>
      </c>
      <c r="D306" s="550">
        <v>16</v>
      </c>
      <c r="E306" s="550">
        <v>16.399999999999999</v>
      </c>
      <c r="F306" s="550">
        <v>4</v>
      </c>
      <c r="Q306" s="201"/>
      <c r="R306" s="202"/>
      <c r="S306" s="202"/>
      <c r="T306" s="202"/>
      <c r="U306" s="202"/>
      <c r="V306" s="202"/>
    </row>
    <row r="307" spans="1:22">
      <c r="A307" s="553">
        <v>43545</v>
      </c>
      <c r="B307" s="550">
        <v>18</v>
      </c>
      <c r="C307" s="550">
        <v>20</v>
      </c>
      <c r="D307" s="550">
        <v>16</v>
      </c>
      <c r="E307" s="550">
        <v>16.5</v>
      </c>
      <c r="F307" s="550">
        <v>4</v>
      </c>
      <c r="Q307" s="201"/>
      <c r="R307" s="202"/>
      <c r="S307" s="202"/>
      <c r="T307" s="202"/>
      <c r="U307" s="202"/>
      <c r="V307" s="202"/>
    </row>
    <row r="308" spans="1:22">
      <c r="A308" s="553">
        <v>43546</v>
      </c>
      <c r="B308" s="550">
        <v>18</v>
      </c>
      <c r="C308" s="550">
        <v>20</v>
      </c>
      <c r="D308" s="550">
        <v>16</v>
      </c>
      <c r="E308" s="550">
        <v>16.5</v>
      </c>
      <c r="F308" s="550">
        <v>4</v>
      </c>
      <c r="Q308" s="201"/>
      <c r="R308" s="202"/>
      <c r="S308" s="202"/>
      <c r="T308" s="202"/>
      <c r="U308" s="202"/>
      <c r="V308" s="202"/>
    </row>
    <row r="309" spans="1:22">
      <c r="A309" s="553">
        <v>43549</v>
      </c>
      <c r="B309" s="550">
        <v>18</v>
      </c>
      <c r="C309" s="550">
        <v>20</v>
      </c>
      <c r="D309" s="550">
        <v>16</v>
      </c>
      <c r="E309" s="550">
        <v>16.5</v>
      </c>
      <c r="F309" s="550">
        <v>4</v>
      </c>
      <c r="Q309" s="201"/>
      <c r="R309" s="202"/>
      <c r="S309" s="202"/>
      <c r="T309" s="202"/>
      <c r="U309" s="202"/>
      <c r="V309" s="202"/>
    </row>
    <row r="310" spans="1:22">
      <c r="A310" s="553">
        <v>43550</v>
      </c>
      <c r="B310" s="550">
        <v>18</v>
      </c>
      <c r="C310" s="550">
        <v>20</v>
      </c>
      <c r="D310" s="550">
        <v>16</v>
      </c>
      <c r="E310" s="550">
        <v>16.5</v>
      </c>
      <c r="F310" s="550">
        <v>4</v>
      </c>
      <c r="Q310" s="201"/>
      <c r="R310" s="202"/>
      <c r="S310" s="202"/>
      <c r="T310" s="202"/>
      <c r="U310" s="202"/>
      <c r="V310" s="202"/>
    </row>
    <row r="311" spans="1:22">
      <c r="A311" s="553">
        <v>43551</v>
      </c>
      <c r="B311" s="550">
        <v>18</v>
      </c>
      <c r="C311" s="550">
        <v>20</v>
      </c>
      <c r="D311" s="550">
        <v>16</v>
      </c>
      <c r="E311" s="550">
        <v>16.5</v>
      </c>
      <c r="F311" s="550">
        <v>4</v>
      </c>
      <c r="Q311" s="201"/>
      <c r="R311" s="202"/>
      <c r="S311" s="202"/>
      <c r="T311" s="202"/>
      <c r="U311" s="202"/>
      <c r="V311" s="202"/>
    </row>
    <row r="312" spans="1:22">
      <c r="A312" s="553">
        <v>43552</v>
      </c>
      <c r="B312" s="550">
        <v>18</v>
      </c>
      <c r="C312" s="550">
        <v>20</v>
      </c>
      <c r="D312" s="550">
        <v>16</v>
      </c>
      <c r="E312" s="550">
        <v>16.399999999999999</v>
      </c>
      <c r="F312" s="550">
        <v>4</v>
      </c>
      <c r="Q312" s="201"/>
      <c r="R312" s="202"/>
      <c r="S312" s="202"/>
      <c r="T312" s="202"/>
      <c r="U312" s="202"/>
      <c r="V312" s="202"/>
    </row>
    <row r="313" spans="1:22">
      <c r="A313" s="553">
        <v>43553</v>
      </c>
      <c r="B313" s="550">
        <v>18</v>
      </c>
      <c r="C313" s="550">
        <v>20</v>
      </c>
      <c r="D313" s="550">
        <v>16</v>
      </c>
      <c r="E313" s="550">
        <v>16.600000000000001</v>
      </c>
      <c r="F313" s="550">
        <v>4</v>
      </c>
      <c r="Q313" s="201"/>
      <c r="R313" s="202"/>
      <c r="S313" s="202"/>
      <c r="T313" s="202"/>
      <c r="U313" s="202"/>
      <c r="V313" s="202"/>
    </row>
    <row r="314" spans="1:22">
      <c r="A314" s="553">
        <v>43556</v>
      </c>
      <c r="B314" s="550">
        <v>18</v>
      </c>
      <c r="C314" s="550">
        <v>20</v>
      </c>
      <c r="D314" s="550">
        <v>16</v>
      </c>
      <c r="E314" s="550">
        <v>16.399999999999999</v>
      </c>
      <c r="F314" s="550">
        <v>4</v>
      </c>
      <c r="Q314" s="201"/>
      <c r="R314" s="202"/>
      <c r="S314" s="202"/>
      <c r="T314" s="202"/>
      <c r="U314" s="202"/>
      <c r="V314" s="202"/>
    </row>
    <row r="315" spans="1:22">
      <c r="A315" s="553">
        <v>43557</v>
      </c>
      <c r="B315" s="550">
        <v>18</v>
      </c>
      <c r="C315" s="550">
        <v>20</v>
      </c>
      <c r="D315" s="550">
        <v>16</v>
      </c>
      <c r="E315" s="550">
        <v>16.3</v>
      </c>
      <c r="F315" s="550">
        <v>4</v>
      </c>
      <c r="Q315" s="201"/>
      <c r="R315" s="202"/>
      <c r="S315" s="202"/>
      <c r="T315" s="202"/>
      <c r="U315" s="202"/>
      <c r="V315" s="202"/>
    </row>
    <row r="316" spans="1:22">
      <c r="A316" s="553">
        <v>43558</v>
      </c>
      <c r="B316" s="550">
        <v>18</v>
      </c>
      <c r="C316" s="550">
        <v>20</v>
      </c>
      <c r="D316" s="550">
        <v>16</v>
      </c>
      <c r="E316" s="550" t="e">
        <v>#N/A</v>
      </c>
      <c r="F316" s="550">
        <v>4</v>
      </c>
      <c r="Q316" s="201"/>
      <c r="R316" s="202"/>
      <c r="S316" s="202"/>
      <c r="T316" s="202"/>
      <c r="U316" s="202"/>
      <c r="V316" s="202"/>
    </row>
    <row r="317" spans="1:22">
      <c r="A317" s="553">
        <v>43559</v>
      </c>
      <c r="B317" s="550">
        <v>18</v>
      </c>
      <c r="C317" s="550">
        <v>20</v>
      </c>
      <c r="D317" s="550">
        <v>16</v>
      </c>
      <c r="E317" s="550">
        <v>16.100000000000001</v>
      </c>
      <c r="F317" s="550">
        <v>4</v>
      </c>
      <c r="Q317" s="201"/>
      <c r="R317" s="202"/>
      <c r="S317" s="202"/>
      <c r="T317" s="202"/>
      <c r="U317" s="202"/>
      <c r="V317" s="202"/>
    </row>
    <row r="318" spans="1:22">
      <c r="A318" s="553">
        <v>43560</v>
      </c>
      <c r="B318" s="550">
        <v>18</v>
      </c>
      <c r="C318" s="550">
        <v>20</v>
      </c>
      <c r="D318" s="550">
        <v>16</v>
      </c>
      <c r="E318" s="550">
        <v>16.3</v>
      </c>
      <c r="F318" s="550">
        <v>4</v>
      </c>
      <c r="Q318" s="201"/>
      <c r="R318" s="202"/>
      <c r="S318" s="202"/>
      <c r="T318" s="202"/>
      <c r="U318" s="202"/>
      <c r="V318" s="202"/>
    </row>
    <row r="319" spans="1:22">
      <c r="A319" s="553">
        <v>43563</v>
      </c>
      <c r="B319" s="550">
        <v>18</v>
      </c>
      <c r="C319" s="550">
        <v>20</v>
      </c>
      <c r="D319" s="550">
        <v>16</v>
      </c>
      <c r="E319" s="550">
        <v>16.3</v>
      </c>
      <c r="F319" s="550">
        <v>4</v>
      </c>
      <c r="Q319" s="201"/>
      <c r="R319" s="202"/>
      <c r="S319" s="202"/>
      <c r="T319" s="202"/>
      <c r="U319" s="202"/>
      <c r="V319" s="202"/>
    </row>
    <row r="320" spans="1:22">
      <c r="A320" s="553">
        <v>43564</v>
      </c>
      <c r="B320" s="550">
        <v>18</v>
      </c>
      <c r="C320" s="550">
        <v>20</v>
      </c>
      <c r="D320" s="550">
        <v>16</v>
      </c>
      <c r="E320" s="550">
        <v>16.399999999999999</v>
      </c>
      <c r="F320" s="550">
        <v>4</v>
      </c>
      <c r="Q320" s="201"/>
      <c r="R320" s="202"/>
      <c r="S320" s="202"/>
      <c r="T320" s="202"/>
      <c r="U320" s="202"/>
      <c r="V320" s="202"/>
    </row>
    <row r="321" spans="1:22">
      <c r="A321" s="553">
        <v>43565</v>
      </c>
      <c r="B321" s="550">
        <v>18</v>
      </c>
      <c r="C321" s="550">
        <v>20</v>
      </c>
      <c r="D321" s="550">
        <v>16</v>
      </c>
      <c r="E321" s="550">
        <v>16.399999999999999</v>
      </c>
      <c r="F321" s="550">
        <v>4</v>
      </c>
      <c r="Q321" s="201"/>
      <c r="R321" s="202"/>
      <c r="S321" s="202"/>
      <c r="T321" s="202"/>
      <c r="U321" s="202"/>
      <c r="V321" s="202"/>
    </row>
    <row r="322" spans="1:22">
      <c r="A322" s="553">
        <v>43566</v>
      </c>
      <c r="B322" s="550">
        <v>18</v>
      </c>
      <c r="C322" s="550">
        <v>20</v>
      </c>
      <c r="D322" s="550">
        <v>16</v>
      </c>
      <c r="E322" s="550">
        <v>16.3</v>
      </c>
      <c r="F322" s="550">
        <v>4</v>
      </c>
      <c r="Q322" s="201"/>
      <c r="R322" s="202"/>
      <c r="S322" s="202"/>
      <c r="T322" s="202"/>
      <c r="U322" s="202"/>
      <c r="V322" s="202"/>
    </row>
    <row r="323" spans="1:22">
      <c r="A323" s="553">
        <v>43567</v>
      </c>
      <c r="B323" s="550">
        <v>18</v>
      </c>
      <c r="C323" s="550">
        <v>20</v>
      </c>
      <c r="D323" s="550">
        <v>16</v>
      </c>
      <c r="E323" s="550">
        <v>16.3</v>
      </c>
      <c r="F323" s="550">
        <v>4</v>
      </c>
      <c r="Q323" s="201"/>
      <c r="R323" s="202"/>
      <c r="S323" s="202"/>
      <c r="T323" s="202"/>
      <c r="U323" s="202"/>
      <c r="V323" s="202"/>
    </row>
    <row r="324" spans="1:22">
      <c r="A324" s="553">
        <v>43570</v>
      </c>
      <c r="B324" s="550">
        <v>18</v>
      </c>
      <c r="C324" s="550">
        <v>20</v>
      </c>
      <c r="D324" s="550">
        <v>16</v>
      </c>
      <c r="E324" s="550">
        <v>16.399999999999999</v>
      </c>
      <c r="F324" s="550">
        <v>4</v>
      </c>
      <c r="Q324" s="201"/>
      <c r="R324" s="202"/>
      <c r="S324" s="202"/>
      <c r="T324" s="202"/>
      <c r="U324" s="202"/>
      <c r="V324" s="202"/>
    </row>
    <row r="325" spans="1:22">
      <c r="A325" s="553">
        <v>43571</v>
      </c>
      <c r="B325" s="550">
        <v>18</v>
      </c>
      <c r="C325" s="550">
        <v>20</v>
      </c>
      <c r="D325" s="550">
        <v>16</v>
      </c>
      <c r="E325" s="550">
        <v>16.2</v>
      </c>
      <c r="F325" s="550">
        <v>4</v>
      </c>
      <c r="Q325" s="201"/>
      <c r="R325" s="202"/>
      <c r="S325" s="202"/>
      <c r="T325" s="202"/>
      <c r="U325" s="202"/>
      <c r="V325" s="202"/>
    </row>
    <row r="326" spans="1:22">
      <c r="A326" s="553">
        <v>43572</v>
      </c>
      <c r="B326" s="550">
        <v>18</v>
      </c>
      <c r="C326" s="550">
        <v>20</v>
      </c>
      <c r="D326" s="550">
        <v>16</v>
      </c>
      <c r="E326" s="550">
        <v>16.399999999999999</v>
      </c>
      <c r="F326" s="550">
        <v>4</v>
      </c>
      <c r="Q326" s="201"/>
      <c r="R326" s="202"/>
      <c r="S326" s="202"/>
      <c r="T326" s="202"/>
      <c r="U326" s="202"/>
      <c r="V326" s="202"/>
    </row>
    <row r="327" spans="1:22">
      <c r="A327" s="553">
        <v>43573</v>
      </c>
      <c r="B327" s="550">
        <v>18</v>
      </c>
      <c r="C327" s="550">
        <v>20</v>
      </c>
      <c r="D327" s="550">
        <v>16</v>
      </c>
      <c r="E327" s="550">
        <v>16.399999999999999</v>
      </c>
      <c r="F327" s="550">
        <v>4</v>
      </c>
      <c r="Q327" s="201"/>
      <c r="R327" s="202"/>
      <c r="S327" s="202"/>
      <c r="T327" s="202"/>
      <c r="U327" s="202"/>
      <c r="V327" s="202"/>
    </row>
    <row r="328" spans="1:22">
      <c r="A328" s="553">
        <v>43574</v>
      </c>
      <c r="B328" s="550">
        <v>18</v>
      </c>
      <c r="C328" s="550">
        <v>20</v>
      </c>
      <c r="D328" s="550">
        <v>16</v>
      </c>
      <c r="E328" s="550">
        <v>16.399999999999999</v>
      </c>
      <c r="F328" s="550">
        <v>4</v>
      </c>
      <c r="Q328" s="201"/>
      <c r="R328" s="202"/>
      <c r="S328" s="202"/>
      <c r="T328" s="202"/>
      <c r="U328" s="202"/>
      <c r="V328" s="202"/>
    </row>
    <row r="329" spans="1:22">
      <c r="A329" s="553">
        <v>43577</v>
      </c>
      <c r="B329" s="550">
        <v>18</v>
      </c>
      <c r="C329" s="550">
        <v>20</v>
      </c>
      <c r="D329" s="550">
        <v>16</v>
      </c>
      <c r="E329" s="550">
        <v>16.399999999999999</v>
      </c>
      <c r="F329" s="550">
        <v>4</v>
      </c>
      <c r="Q329" s="201"/>
      <c r="R329" s="202"/>
      <c r="S329" s="202"/>
      <c r="T329" s="202"/>
      <c r="U329" s="202"/>
      <c r="V329" s="202"/>
    </row>
    <row r="330" spans="1:22">
      <c r="A330" s="553">
        <v>43578</v>
      </c>
      <c r="B330" s="550">
        <v>18</v>
      </c>
      <c r="C330" s="550">
        <v>20</v>
      </c>
      <c r="D330" s="550">
        <v>16</v>
      </c>
      <c r="E330" s="550">
        <v>16.399999999999999</v>
      </c>
      <c r="F330" s="550">
        <v>4</v>
      </c>
      <c r="Q330" s="201"/>
      <c r="R330" s="202"/>
      <c r="S330" s="202"/>
      <c r="T330" s="202"/>
      <c r="U330" s="550"/>
      <c r="V330" s="202"/>
    </row>
    <row r="331" spans="1:22">
      <c r="A331" s="553">
        <v>43579</v>
      </c>
      <c r="B331" s="550">
        <v>18</v>
      </c>
      <c r="C331" s="550">
        <v>20</v>
      </c>
      <c r="D331" s="550">
        <v>16</v>
      </c>
      <c r="E331" s="550">
        <v>16.5</v>
      </c>
      <c r="F331" s="550">
        <v>4</v>
      </c>
      <c r="Q331" s="201"/>
      <c r="R331" s="202"/>
      <c r="S331" s="202"/>
      <c r="T331" s="202"/>
      <c r="U331" s="550"/>
      <c r="V331" s="202"/>
    </row>
    <row r="332" spans="1:22">
      <c r="A332" s="553">
        <v>43580</v>
      </c>
      <c r="B332" s="550">
        <v>18</v>
      </c>
      <c r="C332" s="550">
        <v>20</v>
      </c>
      <c r="D332" s="550">
        <v>16</v>
      </c>
      <c r="E332" s="550">
        <v>16.5</v>
      </c>
      <c r="F332" s="550">
        <v>4</v>
      </c>
      <c r="Q332" s="201"/>
      <c r="R332" s="202"/>
      <c r="S332" s="202"/>
      <c r="T332" s="202"/>
      <c r="U332" s="550"/>
      <c r="V332" s="202"/>
    </row>
    <row r="333" spans="1:22">
      <c r="A333" s="553">
        <v>43581</v>
      </c>
      <c r="B333" s="550">
        <v>17.5</v>
      </c>
      <c r="C333" s="550">
        <v>19.5</v>
      </c>
      <c r="D333" s="550">
        <v>15.5</v>
      </c>
      <c r="E333" s="550">
        <v>16.600000000000001</v>
      </c>
      <c r="F333" s="550">
        <v>4</v>
      </c>
      <c r="Q333" s="201"/>
      <c r="R333" s="202"/>
      <c r="S333" s="202"/>
      <c r="T333" s="202"/>
      <c r="U333" s="550"/>
      <c r="V333" s="202"/>
    </row>
    <row r="334" spans="1:22">
      <c r="A334" s="553">
        <v>43587</v>
      </c>
      <c r="B334" s="550">
        <v>17.5</v>
      </c>
      <c r="C334" s="550">
        <v>19.5</v>
      </c>
      <c r="D334" s="550">
        <v>15.5</v>
      </c>
      <c r="E334" s="550">
        <v>16.3</v>
      </c>
      <c r="F334" s="550">
        <v>4</v>
      </c>
      <c r="Q334" s="201"/>
      <c r="R334" s="202"/>
      <c r="S334" s="202"/>
      <c r="T334" s="202"/>
      <c r="U334" s="550"/>
      <c r="V334" s="202"/>
    </row>
    <row r="335" spans="1:22">
      <c r="A335" s="553">
        <v>43588</v>
      </c>
      <c r="B335" s="550">
        <v>17.5</v>
      </c>
      <c r="C335" s="550">
        <v>19.5</v>
      </c>
      <c r="D335" s="550">
        <v>15.5</v>
      </c>
      <c r="E335" s="550">
        <v>16.3</v>
      </c>
      <c r="F335" s="550">
        <v>4</v>
      </c>
      <c r="Q335" s="201"/>
      <c r="R335" s="202"/>
      <c r="S335" s="202"/>
      <c r="T335" s="202"/>
      <c r="U335" s="550"/>
      <c r="V335" s="202"/>
    </row>
    <row r="336" spans="1:22">
      <c r="A336" s="553">
        <v>43591</v>
      </c>
      <c r="B336" s="550">
        <v>17.5</v>
      </c>
      <c r="C336" s="550">
        <v>19.5</v>
      </c>
      <c r="D336" s="550">
        <v>15.5</v>
      </c>
      <c r="E336" s="550">
        <v>16.2</v>
      </c>
      <c r="F336" s="550">
        <v>4</v>
      </c>
      <c r="Q336" s="201"/>
      <c r="R336" s="202"/>
      <c r="S336" s="202"/>
      <c r="T336" s="202"/>
      <c r="U336" s="550"/>
      <c r="V336" s="202"/>
    </row>
    <row r="337" spans="1:22">
      <c r="A337" s="553">
        <v>43592</v>
      </c>
      <c r="B337" s="550">
        <v>17.5</v>
      </c>
      <c r="C337" s="550">
        <v>19.5</v>
      </c>
      <c r="D337" s="550">
        <v>15.5</v>
      </c>
      <c r="E337" s="550">
        <v>16.3</v>
      </c>
      <c r="F337" s="550">
        <v>4</v>
      </c>
      <c r="Q337" s="201"/>
      <c r="R337" s="202"/>
      <c r="S337" s="202"/>
      <c r="T337" s="202"/>
      <c r="U337" s="550"/>
      <c r="V337" s="202"/>
    </row>
    <row r="338" spans="1:22">
      <c r="A338" s="553">
        <v>43593</v>
      </c>
      <c r="B338" s="550">
        <v>17.5</v>
      </c>
      <c r="C338" s="550">
        <v>19.5</v>
      </c>
      <c r="D338" s="550">
        <v>15.5</v>
      </c>
      <c r="E338" s="550">
        <v>16.100000000000001</v>
      </c>
      <c r="F338" s="550">
        <v>4</v>
      </c>
      <c r="Q338" s="201"/>
      <c r="R338" s="202"/>
      <c r="S338" s="202"/>
      <c r="T338" s="202"/>
      <c r="U338" s="550"/>
      <c r="V338" s="202"/>
    </row>
    <row r="339" spans="1:22">
      <c r="A339" s="553">
        <v>43595</v>
      </c>
      <c r="B339" s="550">
        <v>17.5</v>
      </c>
      <c r="C339" s="550">
        <v>19.5</v>
      </c>
      <c r="D339" s="550">
        <v>15.5</v>
      </c>
      <c r="E339" s="550">
        <v>16.2</v>
      </c>
      <c r="F339" s="550">
        <v>4</v>
      </c>
      <c r="Q339" s="201"/>
      <c r="R339" s="202"/>
      <c r="S339" s="202"/>
      <c r="T339" s="202"/>
      <c r="U339" s="550"/>
      <c r="V339" s="202"/>
    </row>
    <row r="340" spans="1:22">
      <c r="A340" s="553">
        <v>43596</v>
      </c>
      <c r="B340" s="550">
        <v>17.5</v>
      </c>
      <c r="C340" s="550">
        <v>19.5</v>
      </c>
      <c r="D340" s="550">
        <v>15.5</v>
      </c>
      <c r="E340" s="550">
        <v>16.100000000000001</v>
      </c>
      <c r="F340" s="550">
        <v>4</v>
      </c>
      <c r="Q340" s="201"/>
      <c r="R340" s="202"/>
      <c r="S340" s="202"/>
      <c r="T340" s="202"/>
      <c r="U340" s="550"/>
      <c r="V340" s="202"/>
    </row>
    <row r="341" spans="1:22">
      <c r="A341" s="553">
        <v>43598</v>
      </c>
      <c r="B341" s="550">
        <v>17.5</v>
      </c>
      <c r="C341" s="550">
        <v>19.5</v>
      </c>
      <c r="D341" s="550">
        <v>15.5</v>
      </c>
      <c r="E341" s="550">
        <v>16.100000000000001</v>
      </c>
      <c r="F341" s="550">
        <v>4</v>
      </c>
      <c r="Q341" s="201"/>
      <c r="R341" s="202"/>
      <c r="S341" s="202"/>
      <c r="T341" s="202"/>
      <c r="U341" s="550"/>
      <c r="V341" s="202"/>
    </row>
    <row r="342" spans="1:22">
      <c r="A342" s="553">
        <v>43599</v>
      </c>
      <c r="B342" s="550">
        <v>17.5</v>
      </c>
      <c r="C342" s="550">
        <v>19.5</v>
      </c>
      <c r="D342" s="550">
        <v>15.5</v>
      </c>
      <c r="E342" s="550">
        <v>16.100000000000001</v>
      </c>
      <c r="F342" s="550">
        <v>4</v>
      </c>
      <c r="Q342" s="201"/>
      <c r="R342" s="202"/>
      <c r="S342" s="202"/>
      <c r="T342" s="202"/>
      <c r="U342" s="550"/>
      <c r="V342" s="202"/>
    </row>
    <row r="343" spans="1:22">
      <c r="A343" s="553">
        <v>43600</v>
      </c>
      <c r="B343" s="550">
        <v>17.5</v>
      </c>
      <c r="C343" s="550">
        <v>19.5</v>
      </c>
      <c r="D343" s="550">
        <v>15.5</v>
      </c>
      <c r="E343" s="550">
        <v>16.100000000000001</v>
      </c>
      <c r="F343" s="550">
        <v>4</v>
      </c>
      <c r="Q343" s="201"/>
      <c r="R343" s="202"/>
      <c r="S343" s="202"/>
      <c r="T343" s="202"/>
      <c r="U343" s="550"/>
      <c r="V343" s="202"/>
    </row>
    <row r="344" spans="1:22">
      <c r="A344" s="553">
        <v>43601</v>
      </c>
      <c r="B344" s="550">
        <v>17.5</v>
      </c>
      <c r="C344" s="550">
        <v>19.5</v>
      </c>
      <c r="D344" s="550">
        <v>15.5</v>
      </c>
      <c r="E344" s="550">
        <v>16</v>
      </c>
      <c r="F344" s="550">
        <v>4</v>
      </c>
      <c r="Q344" s="201"/>
      <c r="R344" s="202"/>
      <c r="S344" s="202"/>
      <c r="T344" s="202"/>
      <c r="U344" s="550"/>
      <c r="V344" s="202"/>
    </row>
    <row r="345" spans="1:22">
      <c r="A345" s="553">
        <v>43602</v>
      </c>
      <c r="B345" s="550">
        <v>17.5</v>
      </c>
      <c r="C345" s="550">
        <v>19.5</v>
      </c>
      <c r="D345" s="550">
        <v>15.5</v>
      </c>
      <c r="E345" s="550">
        <v>16</v>
      </c>
      <c r="F345" s="550">
        <v>4</v>
      </c>
      <c r="Q345" s="201"/>
      <c r="R345" s="202"/>
      <c r="S345" s="202"/>
      <c r="T345" s="202"/>
      <c r="U345" s="550"/>
      <c r="V345" s="202"/>
    </row>
    <row r="346" spans="1:22">
      <c r="A346" s="553">
        <v>43605</v>
      </c>
      <c r="B346" s="550">
        <v>17.5</v>
      </c>
      <c r="C346" s="550">
        <v>19.5</v>
      </c>
      <c r="D346" s="550">
        <v>15.5</v>
      </c>
      <c r="E346" s="550">
        <v>16</v>
      </c>
      <c r="F346" s="550">
        <v>4</v>
      </c>
      <c r="Q346" s="201"/>
      <c r="R346" s="202"/>
      <c r="S346" s="202"/>
      <c r="T346" s="202"/>
      <c r="U346" s="550"/>
      <c r="V346" s="202"/>
    </row>
    <row r="347" spans="1:22">
      <c r="A347" s="553">
        <v>43606</v>
      </c>
      <c r="B347" s="550">
        <v>17.5</v>
      </c>
      <c r="C347" s="550">
        <v>19.5</v>
      </c>
      <c r="D347" s="550">
        <v>15.5</v>
      </c>
      <c r="E347" s="550">
        <v>16.100000000000001</v>
      </c>
      <c r="F347" s="550">
        <v>4</v>
      </c>
      <c r="Q347" s="555"/>
      <c r="R347" s="202"/>
      <c r="S347" s="202"/>
      <c r="T347" s="202"/>
      <c r="U347" s="550"/>
      <c r="V347" s="202"/>
    </row>
    <row r="348" spans="1:22">
      <c r="A348" s="553">
        <v>43607</v>
      </c>
      <c r="B348" s="550">
        <v>17.5</v>
      </c>
      <c r="C348" s="550">
        <v>19.5</v>
      </c>
      <c r="D348" s="550">
        <v>15.5</v>
      </c>
      <c r="E348" s="550">
        <v>16.100000000000001</v>
      </c>
      <c r="F348" s="550">
        <v>4</v>
      </c>
      <c r="Q348" s="555"/>
      <c r="R348" s="202"/>
      <c r="S348" s="202"/>
      <c r="T348" s="202"/>
      <c r="U348" s="550"/>
      <c r="V348" s="202"/>
    </row>
    <row r="349" spans="1:22">
      <c r="A349" s="553">
        <v>43608</v>
      </c>
      <c r="B349" s="550">
        <v>17.5</v>
      </c>
      <c r="C349" s="550">
        <v>19.5</v>
      </c>
      <c r="D349" s="550">
        <v>15.5</v>
      </c>
      <c r="E349" s="550">
        <v>16.100000000000001</v>
      </c>
      <c r="F349" s="550">
        <v>4</v>
      </c>
      <c r="Q349" s="555"/>
      <c r="R349" s="202"/>
      <c r="S349" s="202"/>
      <c r="T349" s="202"/>
      <c r="U349" s="550"/>
      <c r="V349" s="202"/>
    </row>
    <row r="350" spans="1:22">
      <c r="A350" s="553">
        <v>43609</v>
      </c>
      <c r="B350" s="550">
        <v>17.5</v>
      </c>
      <c r="C350" s="550">
        <v>19.5</v>
      </c>
      <c r="D350" s="550">
        <v>15.5</v>
      </c>
      <c r="E350" s="550">
        <v>16.3</v>
      </c>
      <c r="F350" s="550">
        <v>4</v>
      </c>
      <c r="Q350" s="555"/>
      <c r="R350" s="202"/>
      <c r="S350" s="202"/>
      <c r="T350" s="202"/>
      <c r="U350" s="550"/>
      <c r="V350" s="202"/>
    </row>
    <row r="351" spans="1:22">
      <c r="A351" s="553">
        <v>43612</v>
      </c>
      <c r="B351" s="550">
        <v>17.5</v>
      </c>
      <c r="C351" s="550">
        <v>19.5</v>
      </c>
      <c r="D351" s="550">
        <v>15.5</v>
      </c>
      <c r="E351" s="550">
        <v>16.3</v>
      </c>
      <c r="F351" s="550">
        <v>4</v>
      </c>
      <c r="Q351" s="555"/>
      <c r="R351" s="202"/>
      <c r="S351" s="202"/>
      <c r="T351" s="202"/>
      <c r="U351" s="550"/>
      <c r="V351" s="202"/>
    </row>
    <row r="352" spans="1:22">
      <c r="A352" s="553">
        <v>43613</v>
      </c>
      <c r="B352" s="550">
        <v>17.5</v>
      </c>
      <c r="C352" s="550">
        <v>19.5</v>
      </c>
      <c r="D352" s="550">
        <v>15.5</v>
      </c>
      <c r="E352" s="550">
        <v>16.2</v>
      </c>
      <c r="F352" s="550">
        <v>4</v>
      </c>
      <c r="Q352" s="555"/>
      <c r="R352" s="202"/>
      <c r="S352" s="202"/>
      <c r="T352" s="202"/>
      <c r="U352" s="550"/>
      <c r="V352" s="202"/>
    </row>
    <row r="353" spans="1:22">
      <c r="A353" s="553">
        <v>43614</v>
      </c>
      <c r="B353" s="550">
        <v>17.5</v>
      </c>
      <c r="C353" s="550">
        <v>19.5</v>
      </c>
      <c r="D353" s="550">
        <v>15.5</v>
      </c>
      <c r="E353" s="550">
        <v>16.2</v>
      </c>
      <c r="F353" s="550">
        <v>4</v>
      </c>
      <c r="Q353" s="555"/>
      <c r="R353" s="202"/>
      <c r="S353" s="202"/>
      <c r="T353" s="202"/>
      <c r="U353" s="550"/>
      <c r="V353" s="202"/>
    </row>
    <row r="354" spans="1:22">
      <c r="A354" s="553">
        <v>43615</v>
      </c>
      <c r="B354" s="550">
        <v>17.5</v>
      </c>
      <c r="C354" s="550">
        <v>19.5</v>
      </c>
      <c r="D354" s="550">
        <v>15.5</v>
      </c>
      <c r="E354" s="550">
        <v>16.2</v>
      </c>
      <c r="F354" s="550">
        <v>4</v>
      </c>
      <c r="Q354" s="555"/>
      <c r="R354" s="202"/>
      <c r="S354" s="202"/>
      <c r="T354" s="202"/>
      <c r="U354" s="550"/>
      <c r="V354" s="202"/>
    </row>
    <row r="355" spans="1:22">
      <c r="A355" s="553">
        <v>43616</v>
      </c>
      <c r="B355" s="550">
        <v>17.5</v>
      </c>
      <c r="C355" s="550">
        <v>19.5</v>
      </c>
      <c r="D355" s="550">
        <v>15.5</v>
      </c>
      <c r="E355" s="550">
        <v>16.2</v>
      </c>
      <c r="F355" s="550">
        <v>4</v>
      </c>
      <c r="Q355" s="555"/>
      <c r="R355" s="202"/>
      <c r="S355" s="202"/>
      <c r="T355" s="202"/>
      <c r="U355" s="550"/>
      <c r="V355" s="202"/>
    </row>
    <row r="356" spans="1:22">
      <c r="A356" s="553">
        <v>43619</v>
      </c>
      <c r="B356" s="550">
        <v>17.5</v>
      </c>
      <c r="C356" s="550">
        <v>19.5</v>
      </c>
      <c r="D356" s="550">
        <v>15.5</v>
      </c>
      <c r="E356" s="550">
        <v>16.100000000000001</v>
      </c>
      <c r="F356" s="550">
        <v>4</v>
      </c>
      <c r="Q356" s="555"/>
      <c r="R356" s="202"/>
      <c r="S356" s="202"/>
      <c r="T356" s="202"/>
      <c r="U356" s="550"/>
      <c r="V356" s="202"/>
    </row>
    <row r="357" spans="1:22">
      <c r="A357" s="553">
        <v>43620</v>
      </c>
      <c r="B357" s="550">
        <v>17.5</v>
      </c>
      <c r="C357" s="550">
        <v>19.5</v>
      </c>
      <c r="D357" s="550">
        <v>15.5</v>
      </c>
      <c r="E357" s="550">
        <v>15.9</v>
      </c>
      <c r="F357" s="550">
        <v>4</v>
      </c>
      <c r="Q357" s="555"/>
      <c r="R357" s="202"/>
      <c r="S357" s="202"/>
      <c r="T357" s="202"/>
      <c r="U357" s="550"/>
      <c r="V357" s="202"/>
    </row>
    <row r="358" spans="1:22">
      <c r="A358" s="553">
        <v>43621</v>
      </c>
      <c r="B358" s="550">
        <v>17.5</v>
      </c>
      <c r="C358" s="550">
        <v>19.5</v>
      </c>
      <c r="D358" s="550">
        <v>15.5</v>
      </c>
      <c r="E358" s="550">
        <v>15.9</v>
      </c>
      <c r="F358" s="550">
        <v>4</v>
      </c>
      <c r="Q358" s="555"/>
      <c r="R358" s="202"/>
      <c r="S358" s="202"/>
      <c r="T358" s="202"/>
      <c r="U358" s="550"/>
      <c r="V358" s="202"/>
    </row>
    <row r="359" spans="1:22">
      <c r="A359" s="553">
        <v>43622</v>
      </c>
      <c r="B359" s="550">
        <v>17.5</v>
      </c>
      <c r="C359" s="550">
        <v>19.5</v>
      </c>
      <c r="D359" s="550">
        <v>15.5</v>
      </c>
      <c r="E359" s="550">
        <v>16</v>
      </c>
      <c r="F359" s="550">
        <v>4</v>
      </c>
      <c r="Q359" s="555"/>
      <c r="R359" s="202"/>
      <c r="S359" s="202"/>
      <c r="T359" s="202"/>
      <c r="U359" s="550"/>
      <c r="V359" s="202"/>
    </row>
    <row r="360" spans="1:22">
      <c r="A360" s="553">
        <v>43623</v>
      </c>
      <c r="B360" s="550">
        <v>17.5</v>
      </c>
      <c r="C360" s="550">
        <v>19.5</v>
      </c>
      <c r="D360" s="550">
        <v>15.5</v>
      </c>
      <c r="E360" s="550">
        <v>16</v>
      </c>
      <c r="F360" s="550">
        <v>4</v>
      </c>
      <c r="Q360" s="555"/>
      <c r="R360" s="202"/>
      <c r="S360" s="202"/>
      <c r="T360" s="202"/>
      <c r="U360" s="550"/>
      <c r="V360" s="202"/>
    </row>
    <row r="361" spans="1:22">
      <c r="A361" s="553">
        <v>43626</v>
      </c>
      <c r="B361" s="550">
        <v>17.5</v>
      </c>
      <c r="C361" s="550">
        <v>19.5</v>
      </c>
      <c r="D361" s="550">
        <v>15.5</v>
      </c>
      <c r="E361" s="550">
        <v>16.100000000000001</v>
      </c>
      <c r="F361" s="550">
        <v>4</v>
      </c>
      <c r="Q361" s="555"/>
      <c r="R361" s="202"/>
      <c r="S361" s="202"/>
      <c r="T361" s="202"/>
      <c r="U361" s="550"/>
      <c r="V361" s="202"/>
    </row>
    <row r="362" spans="1:22">
      <c r="A362" s="553">
        <v>43627</v>
      </c>
      <c r="B362" s="550">
        <v>17.5</v>
      </c>
      <c r="C362" s="550">
        <v>19.5</v>
      </c>
      <c r="D362" s="550">
        <v>15.5</v>
      </c>
      <c r="E362" s="550">
        <v>16.2</v>
      </c>
      <c r="F362" s="550">
        <v>4</v>
      </c>
      <c r="Q362" s="555"/>
      <c r="R362" s="202"/>
      <c r="S362" s="202"/>
      <c r="T362" s="202"/>
      <c r="U362" s="550"/>
      <c r="V362" s="202"/>
    </row>
    <row r="363" spans="1:22">
      <c r="A363" s="553">
        <v>43628</v>
      </c>
      <c r="B363" s="550">
        <v>17.5</v>
      </c>
      <c r="C363" s="550">
        <v>19.5</v>
      </c>
      <c r="D363" s="550">
        <v>15.5</v>
      </c>
      <c r="E363" s="550">
        <v>16.2</v>
      </c>
      <c r="F363" s="550">
        <v>4</v>
      </c>
      <c r="Q363" s="555"/>
      <c r="R363" s="202"/>
      <c r="S363" s="202"/>
      <c r="T363" s="202"/>
      <c r="U363" s="550"/>
      <c r="V363" s="202"/>
    </row>
    <row r="364" spans="1:22">
      <c r="A364" s="553">
        <v>43629</v>
      </c>
      <c r="B364" s="550">
        <v>17.5</v>
      </c>
      <c r="C364" s="550">
        <v>19.5</v>
      </c>
      <c r="D364" s="550">
        <v>15.5</v>
      </c>
      <c r="E364" s="550">
        <v>16.3</v>
      </c>
      <c r="F364" s="550">
        <v>4</v>
      </c>
      <c r="Q364" s="555"/>
      <c r="R364" s="202"/>
      <c r="S364" s="202"/>
      <c r="T364" s="202"/>
      <c r="U364" s="550"/>
      <c r="V364" s="202"/>
    </row>
    <row r="365" spans="1:22">
      <c r="A365" s="553">
        <v>43630</v>
      </c>
      <c r="B365" s="550">
        <v>17.5</v>
      </c>
      <c r="C365" s="550">
        <v>19.5</v>
      </c>
      <c r="D365" s="550">
        <v>15.5</v>
      </c>
      <c r="E365" s="550">
        <v>16.2</v>
      </c>
      <c r="F365" s="550">
        <v>4</v>
      </c>
      <c r="Q365" s="555"/>
      <c r="R365" s="202"/>
      <c r="S365" s="202"/>
      <c r="T365" s="202"/>
      <c r="U365" s="550"/>
      <c r="V365" s="202"/>
    </row>
    <row r="366" spans="1:22">
      <c r="A366" s="553">
        <v>43634</v>
      </c>
      <c r="B366" s="550">
        <v>17.5</v>
      </c>
      <c r="C366" s="550">
        <v>19.5</v>
      </c>
      <c r="D366" s="550">
        <v>15.5</v>
      </c>
      <c r="E366" s="550">
        <v>16.2</v>
      </c>
      <c r="F366" s="550">
        <v>4</v>
      </c>
      <c r="Q366" s="555"/>
      <c r="R366" s="202"/>
      <c r="S366" s="202"/>
      <c r="T366" s="202"/>
      <c r="U366" s="550"/>
      <c r="V366" s="202"/>
    </row>
    <row r="367" spans="1:22">
      <c r="A367" s="553">
        <v>43635</v>
      </c>
      <c r="B367" s="550">
        <v>17.5</v>
      </c>
      <c r="C367" s="550">
        <v>19.5</v>
      </c>
      <c r="D367" s="550">
        <v>15.5</v>
      </c>
      <c r="E367" s="550">
        <v>16.2</v>
      </c>
      <c r="F367" s="550">
        <v>4</v>
      </c>
      <c r="Q367" s="555"/>
      <c r="R367" s="202"/>
      <c r="S367" s="202"/>
      <c r="T367" s="202"/>
      <c r="U367" s="550"/>
      <c r="V367" s="202"/>
    </row>
    <row r="368" spans="1:22">
      <c r="A368" s="553">
        <v>43636</v>
      </c>
      <c r="B368" s="550">
        <v>17.5</v>
      </c>
      <c r="C368" s="550">
        <v>19.5</v>
      </c>
      <c r="D368" s="550">
        <v>15.5</v>
      </c>
      <c r="E368" s="550">
        <v>16.2</v>
      </c>
      <c r="F368" s="550">
        <v>4</v>
      </c>
      <c r="Q368" s="555"/>
      <c r="R368" s="202"/>
      <c r="S368" s="202"/>
      <c r="T368" s="202"/>
      <c r="U368" s="550"/>
      <c r="V368" s="202"/>
    </row>
    <row r="369" spans="1:22">
      <c r="A369" s="553">
        <v>43637</v>
      </c>
      <c r="B369" s="550">
        <v>17.5</v>
      </c>
      <c r="C369" s="550">
        <v>19.5</v>
      </c>
      <c r="D369" s="550">
        <v>15.5</v>
      </c>
      <c r="E369" s="550">
        <v>16</v>
      </c>
      <c r="F369" s="550">
        <v>4</v>
      </c>
      <c r="Q369" s="555"/>
      <c r="R369" s="202"/>
      <c r="S369" s="202"/>
      <c r="T369" s="202"/>
      <c r="U369" s="550"/>
      <c r="V369" s="202"/>
    </row>
    <row r="370" spans="1:22">
      <c r="A370" s="553">
        <v>43640</v>
      </c>
      <c r="B370" s="550">
        <v>17.5</v>
      </c>
      <c r="C370" s="550">
        <v>19.5</v>
      </c>
      <c r="D370" s="550">
        <v>15.5</v>
      </c>
      <c r="E370" s="550">
        <v>16.100000000000001</v>
      </c>
      <c r="F370" s="550">
        <v>4</v>
      </c>
      <c r="Q370" s="555"/>
      <c r="R370" s="202"/>
      <c r="S370" s="202"/>
      <c r="T370" s="202"/>
      <c r="U370" s="550"/>
      <c r="V370" s="202"/>
    </row>
    <row r="371" spans="1:22">
      <c r="A371" s="553">
        <v>43641</v>
      </c>
      <c r="B371" s="550">
        <v>17.5</v>
      </c>
      <c r="C371" s="550">
        <v>19.5</v>
      </c>
      <c r="D371" s="550">
        <v>15.5</v>
      </c>
      <c r="E371" s="550">
        <v>16.100000000000001</v>
      </c>
      <c r="F371" s="550">
        <v>4</v>
      </c>
      <c r="Q371" s="555"/>
      <c r="R371" s="202"/>
      <c r="S371" s="202"/>
      <c r="T371" s="202"/>
      <c r="U371" s="550"/>
      <c r="V371" s="202"/>
    </row>
    <row r="372" spans="1:22">
      <c r="A372" s="553">
        <v>43642</v>
      </c>
      <c r="B372" s="550">
        <v>17.5</v>
      </c>
      <c r="C372" s="550">
        <v>19.5</v>
      </c>
      <c r="D372" s="550">
        <v>15.5</v>
      </c>
      <c r="E372" s="550">
        <v>16.100000000000001</v>
      </c>
      <c r="F372" s="550">
        <v>4</v>
      </c>
      <c r="Q372" s="555"/>
      <c r="R372" s="202"/>
      <c r="S372" s="202"/>
      <c r="T372" s="202"/>
      <c r="U372" s="550"/>
      <c r="V372" s="202"/>
    </row>
    <row r="373" spans="1:22">
      <c r="A373" s="553">
        <v>43643</v>
      </c>
      <c r="B373" s="550">
        <v>17.5</v>
      </c>
      <c r="C373" s="550">
        <v>19.5</v>
      </c>
      <c r="D373" s="550">
        <v>15.5</v>
      </c>
      <c r="E373" s="550">
        <v>15.9</v>
      </c>
      <c r="F373" s="550">
        <v>4</v>
      </c>
      <c r="Q373" s="555"/>
      <c r="R373" s="202"/>
      <c r="S373" s="202"/>
      <c r="T373" s="202"/>
      <c r="U373" s="550"/>
      <c r="V373" s="202"/>
    </row>
    <row r="374" spans="1:22">
      <c r="A374" s="553">
        <v>43647</v>
      </c>
      <c r="B374" s="550">
        <v>17.5</v>
      </c>
      <c r="C374" s="550">
        <v>19.5</v>
      </c>
      <c r="D374" s="550">
        <v>15.5</v>
      </c>
      <c r="E374" s="550">
        <v>16.100000000000001</v>
      </c>
      <c r="F374" s="550">
        <v>4</v>
      </c>
      <c r="Q374" s="555"/>
      <c r="R374" s="202"/>
      <c r="S374" s="202"/>
      <c r="T374" s="202"/>
      <c r="U374" s="550"/>
      <c r="V374" s="202"/>
    </row>
    <row r="375" spans="1:22">
      <c r="A375" s="553">
        <v>43648</v>
      </c>
      <c r="B375" s="550">
        <v>17.5</v>
      </c>
      <c r="C375" s="550">
        <v>19.5</v>
      </c>
      <c r="D375" s="550">
        <v>15.5</v>
      </c>
      <c r="E375" s="550">
        <v>16.2</v>
      </c>
      <c r="F375" s="550">
        <v>4</v>
      </c>
      <c r="Q375" s="555"/>
      <c r="R375" s="202"/>
      <c r="S375" s="202"/>
      <c r="T375" s="202"/>
      <c r="U375" s="550"/>
      <c r="V375" s="202"/>
    </row>
    <row r="376" spans="1:22">
      <c r="A376" s="553">
        <v>43649</v>
      </c>
      <c r="B376" s="550">
        <v>17.5</v>
      </c>
      <c r="C376" s="550">
        <v>19.5</v>
      </c>
      <c r="D376" s="550">
        <v>15.5</v>
      </c>
      <c r="E376" s="550">
        <v>16.100000000000001</v>
      </c>
      <c r="F376" s="550">
        <v>4</v>
      </c>
      <c r="Q376" s="555"/>
      <c r="R376" s="202"/>
      <c r="S376" s="202"/>
      <c r="T376" s="202"/>
      <c r="U376" s="550"/>
      <c r="V376" s="202"/>
    </row>
    <row r="377" spans="1:22">
      <c r="A377" s="553">
        <v>43650</v>
      </c>
      <c r="B377" s="550">
        <v>17.5</v>
      </c>
      <c r="C377" s="550">
        <v>19.5</v>
      </c>
      <c r="D377" s="550">
        <v>15.5</v>
      </c>
      <c r="E377" s="550">
        <v>16.100000000000001</v>
      </c>
      <c r="F377" s="550">
        <v>4</v>
      </c>
      <c r="Q377" s="555"/>
      <c r="R377" s="202"/>
      <c r="S377" s="202"/>
      <c r="T377" s="202"/>
      <c r="U377" s="550"/>
      <c r="V377" s="202"/>
    </row>
    <row r="378" spans="1:22">
      <c r="A378" s="553">
        <v>43651</v>
      </c>
      <c r="B378" s="550">
        <v>17.5</v>
      </c>
      <c r="C378" s="550">
        <v>19.5</v>
      </c>
      <c r="D378" s="550">
        <v>15.5</v>
      </c>
      <c r="E378" s="550">
        <v>16.600000000000001</v>
      </c>
      <c r="F378" s="550">
        <v>4</v>
      </c>
      <c r="Q378" s="555"/>
      <c r="R378" s="202"/>
      <c r="S378" s="202"/>
      <c r="T378" s="202"/>
      <c r="U378" s="550"/>
      <c r="V378" s="202"/>
    </row>
    <row r="379" spans="1:22">
      <c r="A379" s="553">
        <v>43654</v>
      </c>
      <c r="B379" s="550">
        <v>17.5</v>
      </c>
      <c r="C379" s="550">
        <v>19.5</v>
      </c>
      <c r="D379" s="550">
        <v>15.5</v>
      </c>
      <c r="E379" s="550">
        <v>16</v>
      </c>
      <c r="F379" s="550">
        <v>4</v>
      </c>
      <c r="Q379" s="555"/>
      <c r="R379" s="202"/>
      <c r="S379" s="202"/>
      <c r="T379" s="202"/>
      <c r="U379" s="550"/>
      <c r="V379" s="202"/>
    </row>
    <row r="380" spans="1:22">
      <c r="A380" s="553">
        <v>43655</v>
      </c>
      <c r="B380" s="550">
        <v>17.5</v>
      </c>
      <c r="C380" s="550">
        <v>19.5</v>
      </c>
      <c r="D380" s="550">
        <v>15.5</v>
      </c>
      <c r="E380" s="550">
        <v>16.2</v>
      </c>
      <c r="F380" s="550">
        <v>4</v>
      </c>
      <c r="Q380" s="555"/>
      <c r="R380" s="202"/>
      <c r="S380" s="202"/>
      <c r="T380" s="202"/>
      <c r="U380" s="550"/>
      <c r="V380" s="202"/>
    </row>
    <row r="381" spans="1:22">
      <c r="A381" s="553">
        <v>43656</v>
      </c>
      <c r="B381" s="550">
        <v>17.5</v>
      </c>
      <c r="C381" s="550">
        <v>19.5</v>
      </c>
      <c r="D381" s="550">
        <v>15.5</v>
      </c>
      <c r="E381" s="550">
        <v>16.100000000000001</v>
      </c>
      <c r="F381" s="550">
        <v>4</v>
      </c>
      <c r="Q381" s="555"/>
      <c r="R381" s="202"/>
      <c r="S381" s="202"/>
      <c r="T381" s="202"/>
      <c r="U381" s="550"/>
      <c r="V381" s="202"/>
    </row>
    <row r="382" spans="1:22">
      <c r="A382" s="553">
        <v>43657</v>
      </c>
      <c r="B382" s="550">
        <v>17.5</v>
      </c>
      <c r="C382" s="550">
        <v>19.5</v>
      </c>
      <c r="D382" s="550">
        <v>15.5</v>
      </c>
      <c r="E382" s="550">
        <v>16</v>
      </c>
      <c r="F382" s="550">
        <v>4</v>
      </c>
      <c r="Q382" s="555"/>
      <c r="R382" s="202"/>
      <c r="S382" s="202"/>
      <c r="T382" s="202"/>
      <c r="U382" s="550"/>
      <c r="V382" s="202"/>
    </row>
    <row r="383" spans="1:22">
      <c r="A383" s="553">
        <v>43658</v>
      </c>
      <c r="B383" s="550">
        <v>17.5</v>
      </c>
      <c r="C383" s="550">
        <v>19.5</v>
      </c>
      <c r="D383" s="550">
        <v>15.5</v>
      </c>
      <c r="E383" s="550">
        <v>16</v>
      </c>
      <c r="F383" s="550">
        <v>4</v>
      </c>
      <c r="Q383" s="555"/>
      <c r="R383" s="202"/>
      <c r="S383" s="202"/>
      <c r="T383" s="202"/>
      <c r="U383" s="550"/>
      <c r="V383" s="202"/>
    </row>
    <row r="384" spans="1:22">
      <c r="A384" s="553">
        <v>43661</v>
      </c>
      <c r="B384" s="550">
        <v>17.5</v>
      </c>
      <c r="C384" s="550">
        <v>19.5</v>
      </c>
      <c r="D384" s="550">
        <v>15.5</v>
      </c>
      <c r="E384" s="550">
        <v>16</v>
      </c>
      <c r="F384" s="550">
        <v>4</v>
      </c>
      <c r="Q384" s="555"/>
      <c r="R384" s="202"/>
      <c r="S384" s="202"/>
      <c r="T384" s="202"/>
      <c r="U384" s="550"/>
      <c r="V384" s="202"/>
    </row>
    <row r="385" spans="1:22">
      <c r="A385" s="553">
        <v>43662</v>
      </c>
      <c r="B385" s="550">
        <v>17.5</v>
      </c>
      <c r="C385" s="550">
        <v>19.5</v>
      </c>
      <c r="D385" s="550">
        <v>15.5</v>
      </c>
      <c r="E385" s="550">
        <v>16</v>
      </c>
      <c r="F385" s="550">
        <v>4</v>
      </c>
      <c r="Q385" s="555"/>
      <c r="R385" s="202"/>
      <c r="S385" s="202"/>
      <c r="T385" s="202"/>
      <c r="U385" s="550"/>
      <c r="V385" s="202"/>
    </row>
    <row r="386" spans="1:22">
      <c r="A386" s="553">
        <v>43663</v>
      </c>
      <c r="B386" s="550">
        <v>17.5</v>
      </c>
      <c r="C386" s="550">
        <v>19.5</v>
      </c>
      <c r="D386" s="550">
        <v>15.5</v>
      </c>
      <c r="E386" s="550">
        <v>16</v>
      </c>
      <c r="F386" s="550">
        <v>4</v>
      </c>
      <c r="Q386" s="555"/>
      <c r="R386" s="202"/>
      <c r="S386" s="202"/>
      <c r="T386" s="202"/>
      <c r="U386" s="550"/>
      <c r="V386" s="202"/>
    </row>
    <row r="387" spans="1:22">
      <c r="A387" s="553">
        <v>43664</v>
      </c>
      <c r="B387" s="550">
        <v>17.5</v>
      </c>
      <c r="C387" s="550">
        <v>19.5</v>
      </c>
      <c r="D387" s="550">
        <v>15.5</v>
      </c>
      <c r="E387" s="550">
        <v>15.9</v>
      </c>
      <c r="F387" s="550">
        <v>4</v>
      </c>
      <c r="Q387" s="555"/>
      <c r="R387" s="202"/>
      <c r="S387" s="202"/>
      <c r="T387" s="202"/>
      <c r="U387" s="550"/>
      <c r="V387" s="202"/>
    </row>
    <row r="388" spans="1:22">
      <c r="A388" s="553">
        <v>43665</v>
      </c>
      <c r="B388" s="550">
        <v>17</v>
      </c>
      <c r="C388" s="550">
        <v>19</v>
      </c>
      <c r="D388" s="550">
        <v>15</v>
      </c>
      <c r="E388" s="550">
        <v>15.6</v>
      </c>
      <c r="F388" s="550">
        <v>4</v>
      </c>
      <c r="Q388" s="555"/>
      <c r="R388" s="202"/>
      <c r="S388" s="202"/>
      <c r="T388" s="202"/>
      <c r="U388" s="550"/>
      <c r="V388" s="202"/>
    </row>
    <row r="389" spans="1:22">
      <c r="A389" s="553">
        <v>43668</v>
      </c>
      <c r="B389" s="550">
        <v>17</v>
      </c>
      <c r="C389" s="550">
        <v>19</v>
      </c>
      <c r="D389" s="550">
        <v>15</v>
      </c>
      <c r="E389" s="550">
        <v>15.6</v>
      </c>
      <c r="F389" s="550">
        <v>4</v>
      </c>
      <c r="Q389" s="555"/>
      <c r="R389" s="202"/>
      <c r="S389" s="202"/>
      <c r="T389" s="202"/>
      <c r="U389" s="550"/>
      <c r="V389" s="202"/>
    </row>
    <row r="390" spans="1:22">
      <c r="A390" s="553">
        <v>43669</v>
      </c>
      <c r="B390" s="550">
        <v>17</v>
      </c>
      <c r="C390" s="550">
        <v>19</v>
      </c>
      <c r="D390" s="550">
        <v>15</v>
      </c>
      <c r="E390" s="550">
        <v>15.6</v>
      </c>
      <c r="F390" s="550">
        <v>4</v>
      </c>
      <c r="Q390" s="555"/>
      <c r="R390" s="202"/>
      <c r="S390" s="202"/>
      <c r="T390" s="202"/>
      <c r="U390" s="550"/>
      <c r="V390" s="202"/>
    </row>
    <row r="391" spans="1:22">
      <c r="A391" s="553">
        <v>43670</v>
      </c>
      <c r="B391" s="550">
        <v>17</v>
      </c>
      <c r="C391" s="550">
        <v>19</v>
      </c>
      <c r="D391" s="550">
        <v>15</v>
      </c>
      <c r="E391" s="550">
        <v>15.6</v>
      </c>
      <c r="F391" s="550">
        <v>4</v>
      </c>
      <c r="Q391" s="555"/>
      <c r="R391" s="202"/>
      <c r="S391" s="202"/>
      <c r="T391" s="202"/>
      <c r="U391" s="550"/>
      <c r="V391" s="202"/>
    </row>
    <row r="392" spans="1:22">
      <c r="A392" s="553">
        <v>43671</v>
      </c>
      <c r="B392" s="550">
        <v>17</v>
      </c>
      <c r="C392" s="550">
        <v>19</v>
      </c>
      <c r="D392" s="550">
        <v>15</v>
      </c>
      <c r="E392" s="550">
        <v>15.6</v>
      </c>
      <c r="F392" s="550">
        <v>4</v>
      </c>
      <c r="Q392" s="555"/>
      <c r="R392" s="202"/>
      <c r="S392" s="202"/>
      <c r="T392" s="202"/>
      <c r="U392" s="550"/>
      <c r="V392" s="202"/>
    </row>
    <row r="393" spans="1:22">
      <c r="A393" s="553">
        <v>43672</v>
      </c>
      <c r="B393" s="550">
        <v>17</v>
      </c>
      <c r="C393" s="550">
        <v>19</v>
      </c>
      <c r="D393" s="550">
        <v>15</v>
      </c>
      <c r="E393" s="550">
        <v>15.6</v>
      </c>
      <c r="F393" s="550">
        <v>4</v>
      </c>
      <c r="Q393" s="555"/>
      <c r="R393" s="202"/>
      <c r="S393" s="202"/>
      <c r="T393" s="202"/>
      <c r="U393" s="550"/>
      <c r="V393" s="202"/>
    </row>
    <row r="394" spans="1:22">
      <c r="A394" s="553">
        <v>43675</v>
      </c>
      <c r="B394" s="550">
        <v>17</v>
      </c>
      <c r="C394" s="550">
        <v>19</v>
      </c>
      <c r="D394" s="550">
        <v>15</v>
      </c>
      <c r="E394" s="550">
        <v>15.7</v>
      </c>
      <c r="F394" s="550">
        <v>4</v>
      </c>
      <c r="Q394" s="555"/>
      <c r="R394" s="202"/>
      <c r="S394" s="202"/>
      <c r="T394" s="202"/>
      <c r="U394" s="550"/>
      <c r="V394" s="202"/>
    </row>
    <row r="395" spans="1:22">
      <c r="A395" s="553">
        <v>43676</v>
      </c>
      <c r="B395" s="550">
        <v>17</v>
      </c>
      <c r="C395" s="550">
        <v>19</v>
      </c>
      <c r="D395" s="550">
        <v>15</v>
      </c>
      <c r="E395" s="550">
        <v>15.6</v>
      </c>
      <c r="F395" s="550">
        <v>4</v>
      </c>
      <c r="Q395" s="555"/>
      <c r="R395" s="202"/>
      <c r="S395" s="202"/>
      <c r="T395" s="202"/>
      <c r="U395" s="550"/>
      <c r="V395" s="202"/>
    </row>
    <row r="396" spans="1:22">
      <c r="A396" s="553">
        <v>43677</v>
      </c>
      <c r="B396" s="550">
        <v>17</v>
      </c>
      <c r="C396" s="550">
        <v>19</v>
      </c>
      <c r="D396" s="550">
        <v>15</v>
      </c>
      <c r="E396" s="550">
        <v>15.9</v>
      </c>
      <c r="F396" s="550">
        <v>4</v>
      </c>
      <c r="Q396" s="555"/>
      <c r="R396" s="202"/>
      <c r="S396" s="202"/>
      <c r="T396" s="202"/>
      <c r="U396" s="550"/>
      <c r="V396" s="202"/>
    </row>
    <row r="397" spans="1:22">
      <c r="A397" s="553">
        <v>43678</v>
      </c>
      <c r="B397" s="550">
        <v>17</v>
      </c>
      <c r="C397" s="550">
        <v>19</v>
      </c>
      <c r="D397" s="550">
        <v>15</v>
      </c>
      <c r="E397" s="550">
        <v>15.8</v>
      </c>
      <c r="F397" s="550">
        <v>4</v>
      </c>
      <c r="Q397" s="555"/>
      <c r="R397" s="202"/>
      <c r="S397" s="202"/>
      <c r="T397" s="202"/>
      <c r="U397" s="550"/>
      <c r="V397" s="202"/>
    </row>
    <row r="398" spans="1:22">
      <c r="A398" s="553">
        <v>43679</v>
      </c>
      <c r="B398" s="550">
        <v>17</v>
      </c>
      <c r="C398" s="550">
        <v>19</v>
      </c>
      <c r="D398" s="550">
        <v>15</v>
      </c>
      <c r="E398" s="550">
        <v>15.7</v>
      </c>
      <c r="F398" s="550">
        <v>4</v>
      </c>
      <c r="Q398" s="555"/>
      <c r="R398" s="202"/>
      <c r="S398" s="202"/>
      <c r="T398" s="202"/>
      <c r="U398" s="550"/>
      <c r="V398" s="202"/>
    </row>
    <row r="399" spans="1:22">
      <c r="A399" s="553">
        <v>43682</v>
      </c>
      <c r="B399" s="550">
        <v>17</v>
      </c>
      <c r="C399" s="550">
        <v>19</v>
      </c>
      <c r="D399" s="550">
        <v>15</v>
      </c>
      <c r="E399" s="550">
        <v>15.8</v>
      </c>
      <c r="F399" s="550">
        <v>4</v>
      </c>
      <c r="Q399" s="555"/>
      <c r="R399" s="202"/>
      <c r="S399" s="202"/>
      <c r="T399" s="202"/>
      <c r="U399" s="550"/>
      <c r="V399" s="202"/>
    </row>
    <row r="400" spans="1:22">
      <c r="A400" s="553">
        <v>43683</v>
      </c>
      <c r="B400" s="550">
        <v>17</v>
      </c>
      <c r="C400" s="550">
        <v>19</v>
      </c>
      <c r="D400" s="550">
        <v>15</v>
      </c>
      <c r="E400" s="550">
        <v>15.7</v>
      </c>
      <c r="F400" s="550">
        <v>4</v>
      </c>
      <c r="Q400" s="555"/>
      <c r="R400" s="202"/>
      <c r="S400" s="202"/>
      <c r="T400" s="202"/>
      <c r="U400" s="550"/>
      <c r="V400" s="202"/>
    </row>
    <row r="401" spans="1:22">
      <c r="A401" s="553">
        <v>43684</v>
      </c>
      <c r="B401" s="550">
        <v>17</v>
      </c>
      <c r="C401" s="550">
        <v>19</v>
      </c>
      <c r="D401" s="550">
        <v>15</v>
      </c>
      <c r="E401" s="550">
        <v>15.6</v>
      </c>
      <c r="F401" s="550">
        <v>4</v>
      </c>
      <c r="Q401" s="555"/>
      <c r="R401" s="202"/>
      <c r="S401" s="202"/>
      <c r="T401" s="202"/>
      <c r="U401" s="550"/>
      <c r="V401" s="202"/>
    </row>
    <row r="402" spans="1:22">
      <c r="A402" s="553">
        <v>43685</v>
      </c>
      <c r="B402" s="550">
        <v>17</v>
      </c>
      <c r="C402" s="550">
        <v>19</v>
      </c>
      <c r="D402" s="550">
        <v>15</v>
      </c>
      <c r="E402" s="550">
        <v>15.9</v>
      </c>
      <c r="F402" s="550">
        <v>4</v>
      </c>
      <c r="Q402" s="555"/>
      <c r="R402" s="202"/>
      <c r="S402" s="202"/>
      <c r="T402" s="202"/>
      <c r="U402" s="550"/>
      <c r="V402" s="202"/>
    </row>
    <row r="403" spans="1:22">
      <c r="A403" s="553">
        <v>43686</v>
      </c>
      <c r="B403" s="550">
        <v>17</v>
      </c>
      <c r="C403" s="550">
        <v>19</v>
      </c>
      <c r="D403" s="550">
        <v>15</v>
      </c>
      <c r="E403" s="550">
        <v>15.8</v>
      </c>
      <c r="F403" s="550">
        <v>4</v>
      </c>
      <c r="Q403" s="555"/>
      <c r="R403" s="202"/>
      <c r="S403" s="202"/>
      <c r="T403" s="202"/>
      <c r="U403" s="550"/>
      <c r="V403" s="202"/>
    </row>
    <row r="404" spans="1:22">
      <c r="A404" s="553">
        <v>43689</v>
      </c>
      <c r="B404" s="550">
        <v>17</v>
      </c>
      <c r="C404" s="550">
        <v>19</v>
      </c>
      <c r="D404" s="550">
        <v>15</v>
      </c>
      <c r="E404" s="550">
        <v>15.7</v>
      </c>
      <c r="F404" s="550">
        <v>4</v>
      </c>
      <c r="Q404" s="555"/>
      <c r="R404" s="202"/>
      <c r="S404" s="202"/>
      <c r="T404" s="202"/>
      <c r="U404" s="550"/>
      <c r="V404" s="202"/>
    </row>
    <row r="405" spans="1:22">
      <c r="A405" s="553">
        <v>43690</v>
      </c>
      <c r="B405" s="550">
        <v>17</v>
      </c>
      <c r="C405" s="550">
        <v>19</v>
      </c>
      <c r="D405" s="550">
        <v>15</v>
      </c>
      <c r="E405" s="550">
        <v>15.7</v>
      </c>
      <c r="F405" s="550">
        <v>4</v>
      </c>
      <c r="Q405" s="555"/>
      <c r="R405" s="202"/>
      <c r="S405" s="202"/>
      <c r="T405" s="202"/>
      <c r="U405" s="550"/>
      <c r="V405" s="202"/>
    </row>
    <row r="406" spans="1:22">
      <c r="A406" s="553">
        <v>43691</v>
      </c>
      <c r="B406" s="550">
        <v>17</v>
      </c>
      <c r="C406" s="550">
        <v>19</v>
      </c>
      <c r="D406" s="550">
        <v>15</v>
      </c>
      <c r="E406" s="550">
        <v>15.7</v>
      </c>
      <c r="F406" s="550">
        <v>4</v>
      </c>
      <c r="Q406" s="555"/>
      <c r="R406" s="202"/>
      <c r="S406" s="202"/>
      <c r="T406" s="202"/>
      <c r="U406" s="550"/>
      <c r="V406" s="202"/>
    </row>
    <row r="407" spans="1:22">
      <c r="A407" s="553">
        <v>43692</v>
      </c>
      <c r="B407" s="550">
        <v>17</v>
      </c>
      <c r="C407" s="550">
        <v>19</v>
      </c>
      <c r="D407" s="550">
        <v>15</v>
      </c>
      <c r="E407" s="550">
        <v>15.6</v>
      </c>
      <c r="F407" s="550">
        <v>4</v>
      </c>
      <c r="Q407" s="555"/>
      <c r="R407" s="202"/>
      <c r="S407" s="202"/>
      <c r="T407" s="202"/>
      <c r="U407" s="550"/>
      <c r="V407" s="202"/>
    </row>
    <row r="408" spans="1:22">
      <c r="A408" s="553">
        <v>43693</v>
      </c>
      <c r="B408" s="550">
        <v>17</v>
      </c>
      <c r="C408" s="550">
        <v>19</v>
      </c>
      <c r="D408" s="550">
        <v>15</v>
      </c>
      <c r="E408" s="550">
        <v>15.6</v>
      </c>
      <c r="F408" s="550">
        <v>4</v>
      </c>
      <c r="Q408" s="555"/>
      <c r="R408" s="202"/>
      <c r="S408" s="202"/>
      <c r="T408" s="202"/>
      <c r="U408" s="550"/>
      <c r="V408" s="202"/>
    </row>
    <row r="409" spans="1:22">
      <c r="A409" s="553">
        <v>43696</v>
      </c>
      <c r="B409" s="550">
        <v>17</v>
      </c>
      <c r="C409" s="550">
        <v>19</v>
      </c>
      <c r="D409" s="550">
        <v>15</v>
      </c>
      <c r="E409" s="550">
        <v>15.8</v>
      </c>
      <c r="F409" s="550">
        <v>4</v>
      </c>
      <c r="Q409" s="555"/>
      <c r="R409" s="202"/>
      <c r="S409" s="202"/>
      <c r="T409" s="202"/>
      <c r="U409" s="550"/>
      <c r="V409" s="202"/>
    </row>
    <row r="410" spans="1:22">
      <c r="A410" s="553">
        <v>43697</v>
      </c>
      <c r="B410" s="550">
        <v>17</v>
      </c>
      <c r="C410" s="550">
        <v>19</v>
      </c>
      <c r="D410" s="550">
        <v>15</v>
      </c>
      <c r="E410" s="550">
        <v>16.100000000000001</v>
      </c>
      <c r="F410" s="550">
        <v>4</v>
      </c>
      <c r="Q410" s="555"/>
      <c r="R410" s="202"/>
      <c r="S410" s="202"/>
      <c r="T410" s="202"/>
      <c r="U410" s="550"/>
      <c r="V410" s="202"/>
    </row>
    <row r="411" spans="1:22">
      <c r="A411" s="553">
        <v>43698</v>
      </c>
      <c r="B411" s="550">
        <v>17</v>
      </c>
      <c r="C411" s="550">
        <v>19</v>
      </c>
      <c r="D411" s="550">
        <v>15</v>
      </c>
      <c r="E411" s="550">
        <v>16.100000000000001</v>
      </c>
      <c r="F411" s="550">
        <v>4</v>
      </c>
      <c r="Q411" s="555"/>
      <c r="R411" s="202"/>
      <c r="S411" s="202"/>
      <c r="T411" s="202"/>
      <c r="U411" s="550"/>
      <c r="V411" s="202"/>
    </row>
    <row r="412" spans="1:22">
      <c r="A412" s="553">
        <v>43699</v>
      </c>
      <c r="B412" s="550">
        <v>17</v>
      </c>
      <c r="C412" s="550">
        <v>19</v>
      </c>
      <c r="D412" s="550">
        <v>15</v>
      </c>
      <c r="E412" s="550">
        <v>16.600000000000001</v>
      </c>
      <c r="F412" s="550">
        <v>4</v>
      </c>
      <c r="Q412" s="555"/>
      <c r="R412" s="202"/>
      <c r="S412" s="202"/>
      <c r="T412" s="202"/>
      <c r="U412" s="550"/>
      <c r="V412" s="202"/>
    </row>
    <row r="413" spans="1:22">
      <c r="A413" s="553">
        <v>43700</v>
      </c>
      <c r="B413" s="550">
        <v>17</v>
      </c>
      <c r="C413" s="550">
        <v>19</v>
      </c>
      <c r="D413" s="550">
        <v>15</v>
      </c>
      <c r="E413" s="550">
        <v>16.5</v>
      </c>
      <c r="F413" s="550">
        <v>4</v>
      </c>
      <c r="Q413" s="555"/>
      <c r="R413" s="202"/>
      <c r="S413" s="202"/>
      <c r="T413" s="202"/>
      <c r="U413" s="550"/>
      <c r="V413" s="202"/>
    </row>
    <row r="414" spans="1:22">
      <c r="A414" s="553">
        <v>43704</v>
      </c>
      <c r="B414" s="550">
        <v>17</v>
      </c>
      <c r="C414" s="550">
        <v>19</v>
      </c>
      <c r="D414" s="550">
        <v>15</v>
      </c>
      <c r="E414" s="550">
        <v>16.399999999999999</v>
      </c>
      <c r="F414" s="550">
        <v>4</v>
      </c>
      <c r="Q414" s="555"/>
      <c r="R414" s="202"/>
      <c r="S414" s="202"/>
      <c r="T414" s="202"/>
      <c r="U414" s="550"/>
      <c r="V414" s="202"/>
    </row>
    <row r="415" spans="1:22">
      <c r="A415" s="553">
        <v>43705</v>
      </c>
      <c r="B415" s="550">
        <v>17</v>
      </c>
      <c r="C415" s="550">
        <v>19</v>
      </c>
      <c r="D415" s="550">
        <v>15</v>
      </c>
      <c r="E415" s="550">
        <v>16.100000000000001</v>
      </c>
      <c r="F415" s="550">
        <v>4</v>
      </c>
      <c r="Q415" s="555"/>
      <c r="R415" s="202"/>
      <c r="S415" s="202"/>
      <c r="T415" s="202"/>
      <c r="U415" s="550"/>
      <c r="V415" s="202"/>
    </row>
    <row r="416" spans="1:22">
      <c r="A416" s="553">
        <v>43706</v>
      </c>
      <c r="B416" s="550">
        <v>17</v>
      </c>
      <c r="C416" s="550">
        <v>19</v>
      </c>
      <c r="D416" s="550">
        <v>15</v>
      </c>
      <c r="E416" s="550">
        <v>16</v>
      </c>
      <c r="F416" s="550">
        <v>4</v>
      </c>
      <c r="Q416" s="555"/>
      <c r="R416" s="202"/>
      <c r="S416" s="202"/>
      <c r="T416" s="202"/>
      <c r="U416" s="550"/>
      <c r="V416" s="202"/>
    </row>
    <row r="417" spans="1:22">
      <c r="A417" s="553">
        <v>43707</v>
      </c>
      <c r="B417" s="550">
        <v>17</v>
      </c>
      <c r="C417" s="550">
        <v>19</v>
      </c>
      <c r="D417" s="550">
        <v>15</v>
      </c>
      <c r="E417" s="550" t="e">
        <v>#N/A</v>
      </c>
      <c r="F417" s="550">
        <v>4</v>
      </c>
      <c r="Q417" s="555"/>
      <c r="R417" s="202"/>
      <c r="S417" s="202"/>
      <c r="T417" s="202"/>
      <c r="U417" s="202"/>
      <c r="V417" s="202"/>
    </row>
    <row r="418" spans="1:22">
      <c r="A418" s="553">
        <v>43710</v>
      </c>
      <c r="B418" s="550">
        <v>17</v>
      </c>
      <c r="C418" s="550">
        <v>19</v>
      </c>
      <c r="D418" s="550">
        <v>15</v>
      </c>
      <c r="E418" s="550">
        <v>16</v>
      </c>
      <c r="F418" s="550">
        <v>4</v>
      </c>
      <c r="Q418" s="555"/>
      <c r="R418" s="202"/>
      <c r="S418" s="202"/>
      <c r="T418" s="202"/>
      <c r="U418" s="550"/>
      <c r="V418" s="202"/>
    </row>
    <row r="419" spans="1:22">
      <c r="A419" s="553">
        <v>43711</v>
      </c>
      <c r="B419" s="550">
        <v>17</v>
      </c>
      <c r="C419" s="550">
        <v>19</v>
      </c>
      <c r="D419" s="550">
        <v>15</v>
      </c>
      <c r="E419" s="550">
        <v>15.9</v>
      </c>
      <c r="F419" s="550">
        <v>4</v>
      </c>
      <c r="Q419" s="555"/>
      <c r="R419" s="202"/>
      <c r="S419" s="202"/>
      <c r="T419" s="202"/>
      <c r="U419" s="550"/>
      <c r="V419" s="202"/>
    </row>
    <row r="420" spans="1:22">
      <c r="A420" s="553">
        <v>43712</v>
      </c>
      <c r="B420" s="550">
        <v>17</v>
      </c>
      <c r="C420" s="550">
        <v>19</v>
      </c>
      <c r="D420" s="550">
        <v>15</v>
      </c>
      <c r="E420" s="550">
        <v>15.9</v>
      </c>
      <c r="F420" s="550">
        <v>4</v>
      </c>
      <c r="Q420" s="555"/>
      <c r="R420" s="202"/>
      <c r="S420" s="202"/>
      <c r="T420" s="202"/>
      <c r="U420" s="550"/>
      <c r="V420" s="202"/>
    </row>
    <row r="421" spans="1:22">
      <c r="A421" s="553">
        <v>43713</v>
      </c>
      <c r="B421" s="550">
        <v>17</v>
      </c>
      <c r="C421" s="550">
        <v>19</v>
      </c>
      <c r="D421" s="550">
        <v>15</v>
      </c>
      <c r="E421" s="550">
        <v>15.7</v>
      </c>
      <c r="F421" s="550">
        <v>4</v>
      </c>
      <c r="Q421" s="555"/>
      <c r="R421" s="202"/>
      <c r="S421" s="202"/>
      <c r="T421" s="202"/>
      <c r="U421" s="550"/>
      <c r="V421" s="202"/>
    </row>
    <row r="422" spans="1:22">
      <c r="A422" s="553">
        <v>43714</v>
      </c>
      <c r="B422" s="550">
        <v>16.5</v>
      </c>
      <c r="C422" s="550">
        <v>18.5</v>
      </c>
      <c r="D422" s="550">
        <v>14.5</v>
      </c>
      <c r="E422" s="550">
        <v>15.2</v>
      </c>
      <c r="F422" s="550">
        <v>4</v>
      </c>
      <c r="Q422" s="555"/>
      <c r="R422" s="202"/>
      <c r="S422" s="202"/>
      <c r="T422" s="202"/>
      <c r="U422" s="550"/>
      <c r="V422" s="202"/>
    </row>
    <row r="423" spans="1:22">
      <c r="A423" s="553">
        <v>43717</v>
      </c>
      <c r="B423" s="550">
        <v>16.5</v>
      </c>
      <c r="C423" s="550">
        <v>18.5</v>
      </c>
      <c r="D423" s="550">
        <v>14.5</v>
      </c>
      <c r="E423" s="550">
        <v>15.5</v>
      </c>
      <c r="F423" s="550">
        <v>4</v>
      </c>
      <c r="Q423" s="555"/>
      <c r="R423" s="202"/>
      <c r="S423" s="202"/>
      <c r="T423" s="202"/>
      <c r="U423" s="550"/>
      <c r="V423" s="202"/>
    </row>
    <row r="424" spans="1:22">
      <c r="A424" s="553">
        <v>43718</v>
      </c>
      <c r="B424" s="550">
        <v>16.5</v>
      </c>
      <c r="C424" s="550">
        <v>18.5</v>
      </c>
      <c r="D424" s="550">
        <v>14.5</v>
      </c>
      <c r="E424" s="550">
        <v>15.5</v>
      </c>
      <c r="F424" s="550">
        <v>4</v>
      </c>
      <c r="Q424" s="555"/>
      <c r="R424" s="202"/>
      <c r="S424" s="202"/>
      <c r="T424" s="202"/>
      <c r="U424" s="550"/>
      <c r="V424" s="202"/>
    </row>
    <row r="425" spans="1:22">
      <c r="A425" s="553">
        <v>43719</v>
      </c>
      <c r="B425" s="550">
        <v>16.5</v>
      </c>
      <c r="C425" s="550">
        <v>18.5</v>
      </c>
      <c r="D425" s="550">
        <v>14.5</v>
      </c>
      <c r="E425" s="550">
        <v>15.7</v>
      </c>
      <c r="F425" s="550">
        <v>4</v>
      </c>
      <c r="Q425" s="555"/>
      <c r="R425" s="202"/>
      <c r="S425" s="202"/>
      <c r="T425" s="202"/>
      <c r="U425" s="550"/>
      <c r="V425" s="202"/>
    </row>
    <row r="426" spans="1:22">
      <c r="A426" s="553">
        <v>43720</v>
      </c>
      <c r="B426" s="550">
        <v>16.5</v>
      </c>
      <c r="C426" s="550">
        <v>18.5</v>
      </c>
      <c r="D426" s="550">
        <v>14.5</v>
      </c>
      <c r="E426" s="550">
        <v>15.6</v>
      </c>
      <c r="F426" s="550">
        <v>4</v>
      </c>
      <c r="Q426" s="555"/>
      <c r="R426" s="202"/>
      <c r="S426" s="202"/>
      <c r="T426" s="202"/>
      <c r="U426" s="550"/>
      <c r="V426" s="202"/>
    </row>
    <row r="427" spans="1:22">
      <c r="A427" s="553">
        <v>43721</v>
      </c>
      <c r="B427" s="550">
        <v>16.5</v>
      </c>
      <c r="C427" s="550">
        <v>18.5</v>
      </c>
      <c r="D427" s="550">
        <v>14.5</v>
      </c>
      <c r="E427" s="550">
        <v>15.5</v>
      </c>
      <c r="F427" s="550">
        <v>4</v>
      </c>
      <c r="Q427" s="555"/>
      <c r="R427" s="202"/>
      <c r="S427" s="202"/>
      <c r="T427" s="202"/>
      <c r="U427" s="550"/>
      <c r="V427" s="202"/>
    </row>
    <row r="428" spans="1:22">
      <c r="A428" s="553">
        <v>43724</v>
      </c>
      <c r="B428" s="550">
        <v>16.5</v>
      </c>
      <c r="C428" s="550">
        <v>18.5</v>
      </c>
      <c r="D428" s="550">
        <v>14.5</v>
      </c>
      <c r="E428" s="550">
        <v>15.3</v>
      </c>
      <c r="F428" s="550">
        <v>4</v>
      </c>
      <c r="Q428" s="555"/>
      <c r="R428" s="202"/>
      <c r="S428" s="202"/>
      <c r="T428" s="202"/>
      <c r="U428" s="550"/>
      <c r="V428" s="202"/>
    </row>
    <row r="429" spans="1:22">
      <c r="A429" s="553">
        <v>43725</v>
      </c>
      <c r="B429" s="550">
        <v>16.5</v>
      </c>
      <c r="C429" s="550">
        <v>18.5</v>
      </c>
      <c r="D429" s="550">
        <v>14.5</v>
      </c>
      <c r="E429" s="550">
        <v>15.1</v>
      </c>
      <c r="F429" s="550">
        <v>4</v>
      </c>
      <c r="Q429" s="555"/>
      <c r="R429" s="202"/>
      <c r="S429" s="202"/>
      <c r="T429" s="202"/>
      <c r="U429" s="550"/>
      <c r="V429" s="202"/>
    </row>
    <row r="430" spans="1:22">
      <c r="A430" s="553">
        <v>43726</v>
      </c>
      <c r="B430" s="550">
        <v>16.5</v>
      </c>
      <c r="C430" s="550">
        <v>18.5</v>
      </c>
      <c r="D430" s="550">
        <v>14.5</v>
      </c>
      <c r="E430" s="550">
        <v>15.1</v>
      </c>
      <c r="F430" s="550">
        <v>4</v>
      </c>
      <c r="Q430" s="555"/>
      <c r="R430" s="202"/>
      <c r="S430" s="202"/>
      <c r="T430" s="202"/>
      <c r="U430" s="550"/>
      <c r="V430" s="202"/>
    </row>
    <row r="431" spans="1:22">
      <c r="A431" s="553">
        <v>43727</v>
      </c>
      <c r="B431" s="550">
        <v>16.5</v>
      </c>
      <c r="C431" s="550">
        <v>18.5</v>
      </c>
      <c r="D431" s="550">
        <v>14.5</v>
      </c>
      <c r="E431" s="550">
        <v>15</v>
      </c>
      <c r="F431" s="550">
        <v>4</v>
      </c>
      <c r="Q431" s="555"/>
      <c r="R431" s="202"/>
      <c r="S431" s="202"/>
      <c r="T431" s="202"/>
      <c r="U431" s="550"/>
      <c r="V431" s="202"/>
    </row>
    <row r="432" spans="1:22">
      <c r="A432" s="553">
        <v>43728</v>
      </c>
      <c r="B432" s="550">
        <v>16.5</v>
      </c>
      <c r="C432" s="550">
        <v>18.5</v>
      </c>
      <c r="D432" s="550">
        <v>14.5</v>
      </c>
      <c r="E432" s="550">
        <v>15</v>
      </c>
      <c r="F432" s="550">
        <v>4</v>
      </c>
      <c r="Q432" s="555"/>
      <c r="R432" s="202"/>
      <c r="S432" s="202"/>
      <c r="T432" s="202"/>
      <c r="U432" s="550"/>
      <c r="V432" s="202"/>
    </row>
    <row r="433" spans="1:22">
      <c r="A433" s="553">
        <v>43731</v>
      </c>
      <c r="B433" s="550">
        <v>16.5</v>
      </c>
      <c r="C433" s="550">
        <v>18.5</v>
      </c>
      <c r="D433" s="550">
        <v>14.5</v>
      </c>
      <c r="E433" s="550">
        <v>14.9</v>
      </c>
      <c r="F433" s="550">
        <v>4</v>
      </c>
      <c r="Q433" s="555"/>
      <c r="R433" s="202"/>
      <c r="S433" s="202"/>
      <c r="T433" s="202"/>
      <c r="U433" s="550"/>
      <c r="V433" s="202"/>
    </row>
    <row r="434" spans="1:22">
      <c r="A434" s="553">
        <v>43732</v>
      </c>
      <c r="B434" s="550">
        <v>16.5</v>
      </c>
      <c r="C434" s="550">
        <v>18.5</v>
      </c>
      <c r="D434" s="550">
        <v>14.5</v>
      </c>
      <c r="E434" s="550">
        <v>15</v>
      </c>
      <c r="F434" s="550">
        <v>4</v>
      </c>
      <c r="Q434" s="555"/>
      <c r="R434" s="202"/>
      <c r="S434" s="202"/>
      <c r="T434" s="202"/>
      <c r="U434" s="550"/>
      <c r="V434" s="202"/>
    </row>
    <row r="435" spans="1:22">
      <c r="A435" s="553">
        <v>43733</v>
      </c>
      <c r="B435" s="550">
        <v>16.5</v>
      </c>
      <c r="C435" s="550">
        <v>18.5</v>
      </c>
      <c r="D435" s="550">
        <v>14.5</v>
      </c>
      <c r="E435" s="550">
        <v>14.9</v>
      </c>
      <c r="F435" s="550">
        <v>4</v>
      </c>
      <c r="Q435" s="555"/>
      <c r="R435" s="202"/>
      <c r="S435" s="202"/>
      <c r="T435" s="202"/>
      <c r="U435" s="550"/>
      <c r="V435" s="202"/>
    </row>
    <row r="436" spans="1:22">
      <c r="A436" s="553">
        <v>43734</v>
      </c>
      <c r="B436" s="550">
        <v>16.5</v>
      </c>
      <c r="C436" s="550">
        <v>18.5</v>
      </c>
      <c r="D436" s="550">
        <v>14.5</v>
      </c>
      <c r="E436" s="550">
        <v>15.2</v>
      </c>
      <c r="F436" s="550">
        <v>4</v>
      </c>
      <c r="Q436" s="555"/>
      <c r="R436" s="202"/>
      <c r="S436" s="202"/>
      <c r="T436" s="202"/>
      <c r="U436" s="550"/>
      <c r="V436" s="202"/>
    </row>
    <row r="437" spans="1:22">
      <c r="A437" s="553">
        <v>43735</v>
      </c>
      <c r="B437" s="550">
        <v>16.5</v>
      </c>
      <c r="C437" s="550">
        <v>18.5</v>
      </c>
      <c r="D437" s="550">
        <v>14.5</v>
      </c>
      <c r="E437" s="550">
        <v>15.2</v>
      </c>
      <c r="F437" s="550">
        <v>4</v>
      </c>
      <c r="Q437" s="555"/>
      <c r="R437" s="202"/>
      <c r="S437" s="202"/>
      <c r="T437" s="202"/>
      <c r="U437" s="550"/>
      <c r="V437" s="202"/>
    </row>
    <row r="438" spans="1:22">
      <c r="A438" s="553">
        <v>43738</v>
      </c>
      <c r="B438" s="550">
        <v>16.5</v>
      </c>
      <c r="C438" s="550">
        <v>18.5</v>
      </c>
      <c r="D438" s="550">
        <v>14.5</v>
      </c>
      <c r="E438" s="550">
        <v>15.3</v>
      </c>
      <c r="F438" s="550">
        <v>4</v>
      </c>
      <c r="Q438" s="555"/>
      <c r="R438" s="202"/>
      <c r="S438" s="202"/>
      <c r="T438" s="202"/>
      <c r="U438" s="550"/>
      <c r="V438" s="202"/>
    </row>
    <row r="439" spans="1:22">
      <c r="A439" s="553">
        <v>43739</v>
      </c>
      <c r="B439" s="550">
        <v>16.5</v>
      </c>
      <c r="C439" s="550">
        <v>18.5</v>
      </c>
      <c r="D439" s="550">
        <v>14.5</v>
      </c>
      <c r="E439" s="550">
        <v>14.8</v>
      </c>
      <c r="F439" s="550">
        <v>4</v>
      </c>
      <c r="Q439" s="555"/>
      <c r="R439" s="202"/>
      <c r="S439" s="202"/>
      <c r="T439" s="202"/>
      <c r="U439" s="550"/>
      <c r="V439" s="202"/>
    </row>
    <row r="440" spans="1:22">
      <c r="A440" s="553">
        <v>43740</v>
      </c>
      <c r="B440" s="550">
        <v>16.5</v>
      </c>
      <c r="C440" s="550">
        <v>18.5</v>
      </c>
      <c r="D440" s="550">
        <v>14.5</v>
      </c>
      <c r="E440" s="550">
        <v>15.1</v>
      </c>
      <c r="F440" s="550">
        <v>4</v>
      </c>
      <c r="Q440" s="555"/>
      <c r="R440" s="202"/>
      <c r="S440" s="202"/>
      <c r="T440" s="202"/>
      <c r="U440" s="550"/>
      <c r="V440" s="202"/>
    </row>
    <row r="441" spans="1:22">
      <c r="A441" s="553">
        <v>43741</v>
      </c>
      <c r="B441" s="550">
        <v>16.5</v>
      </c>
      <c r="C441" s="550">
        <v>18.5</v>
      </c>
      <c r="D441" s="550">
        <v>14.5</v>
      </c>
      <c r="E441" s="550">
        <v>15</v>
      </c>
      <c r="F441" s="550">
        <v>4</v>
      </c>
      <c r="Q441" s="555"/>
      <c r="R441" s="202"/>
      <c r="S441" s="202"/>
      <c r="T441" s="202"/>
      <c r="U441" s="550"/>
      <c r="V441" s="202"/>
    </row>
    <row r="442" spans="1:22">
      <c r="A442" s="553">
        <v>43742</v>
      </c>
      <c r="B442" s="550">
        <v>16.5</v>
      </c>
      <c r="C442" s="550">
        <v>18.5</v>
      </c>
      <c r="D442" s="550">
        <v>14.5</v>
      </c>
      <c r="E442" s="550">
        <v>14.9</v>
      </c>
      <c r="F442" s="550">
        <v>4</v>
      </c>
      <c r="Q442" s="555"/>
      <c r="R442" s="202"/>
      <c r="S442" s="202"/>
      <c r="T442" s="202"/>
      <c r="U442" s="550"/>
      <c r="V442" s="202"/>
    </row>
    <row r="443" spans="1:22">
      <c r="A443" s="553">
        <v>43745</v>
      </c>
      <c r="B443" s="550">
        <v>16.5</v>
      </c>
      <c r="C443" s="550">
        <v>18.5</v>
      </c>
      <c r="D443" s="550">
        <v>14.5</v>
      </c>
      <c r="E443" s="550">
        <v>14.9</v>
      </c>
      <c r="F443" s="550">
        <v>4</v>
      </c>
      <c r="Q443" s="555"/>
      <c r="R443" s="202"/>
      <c r="S443" s="202"/>
      <c r="T443" s="202"/>
      <c r="U443" s="550"/>
      <c r="V443" s="202"/>
    </row>
    <row r="444" spans="1:22">
      <c r="A444" s="553">
        <v>43746</v>
      </c>
      <c r="B444" s="550">
        <v>16.5</v>
      </c>
      <c r="C444" s="550">
        <v>18.5</v>
      </c>
      <c r="D444" s="550">
        <v>14.5</v>
      </c>
      <c r="E444" s="550">
        <v>15</v>
      </c>
      <c r="F444" s="550">
        <v>4</v>
      </c>
      <c r="Q444" s="555"/>
      <c r="R444" s="202"/>
      <c r="S444" s="202"/>
      <c r="T444" s="202"/>
      <c r="U444" s="550"/>
      <c r="V444" s="202"/>
    </row>
    <row r="445" spans="1:22">
      <c r="A445" s="553">
        <v>43747</v>
      </c>
      <c r="B445" s="550">
        <v>16.5</v>
      </c>
      <c r="C445" s="550">
        <v>18.5</v>
      </c>
      <c r="D445" s="550">
        <v>14.5</v>
      </c>
      <c r="E445" s="550">
        <v>15</v>
      </c>
      <c r="F445" s="550">
        <v>4</v>
      </c>
      <c r="Q445" s="555"/>
      <c r="R445" s="202"/>
      <c r="S445" s="202"/>
      <c r="T445" s="202"/>
      <c r="U445" s="550"/>
      <c r="V445" s="202"/>
    </row>
    <row r="446" spans="1:22">
      <c r="A446" s="553">
        <v>43748</v>
      </c>
      <c r="B446" s="550">
        <v>16.5</v>
      </c>
      <c r="C446" s="550">
        <v>18.5</v>
      </c>
      <c r="D446" s="550">
        <v>14.5</v>
      </c>
      <c r="E446" s="550">
        <v>15.3</v>
      </c>
      <c r="F446" s="550">
        <v>4</v>
      </c>
      <c r="Q446" s="555"/>
      <c r="R446" s="202"/>
      <c r="S446" s="202"/>
      <c r="T446" s="202"/>
      <c r="U446" s="550"/>
      <c r="V446" s="202"/>
    </row>
    <row r="447" spans="1:22">
      <c r="A447" s="553">
        <v>43749</v>
      </c>
      <c r="B447" s="550">
        <v>16.5</v>
      </c>
      <c r="C447" s="550">
        <v>18.5</v>
      </c>
      <c r="D447" s="550">
        <v>14.5</v>
      </c>
      <c r="E447" s="550">
        <v>15.3</v>
      </c>
      <c r="F447" s="550">
        <v>4</v>
      </c>
      <c r="Q447" s="555"/>
      <c r="R447" s="202"/>
      <c r="S447" s="202"/>
      <c r="T447" s="202"/>
      <c r="U447" s="550"/>
      <c r="V447" s="202"/>
    </row>
    <row r="448" spans="1:22">
      <c r="A448" s="553">
        <v>43753</v>
      </c>
      <c r="B448" s="550">
        <v>16.5</v>
      </c>
      <c r="C448" s="550">
        <v>18.5</v>
      </c>
      <c r="D448" s="550">
        <v>14.5</v>
      </c>
      <c r="E448" s="550">
        <v>15.2</v>
      </c>
      <c r="F448" s="550">
        <v>4</v>
      </c>
      <c r="Q448" s="555"/>
      <c r="R448" s="202"/>
      <c r="S448" s="202"/>
      <c r="T448" s="202"/>
      <c r="U448" s="550"/>
      <c r="V448" s="202"/>
    </row>
    <row r="449" spans="1:22">
      <c r="A449" s="553">
        <v>43754</v>
      </c>
      <c r="B449" s="550">
        <v>16.5</v>
      </c>
      <c r="C449" s="550">
        <v>18.5</v>
      </c>
      <c r="D449" s="550">
        <v>14.5</v>
      </c>
      <c r="E449" s="550">
        <v>15</v>
      </c>
      <c r="F449" s="550">
        <v>4</v>
      </c>
      <c r="Q449" s="555"/>
      <c r="R449" s="202"/>
      <c r="S449" s="202"/>
      <c r="T449" s="202"/>
      <c r="U449" s="550"/>
      <c r="V449" s="202"/>
    </row>
    <row r="450" spans="1:22">
      <c r="A450" s="553">
        <v>43755</v>
      </c>
      <c r="B450" s="550">
        <v>16.5</v>
      </c>
      <c r="C450" s="550">
        <v>18.5</v>
      </c>
      <c r="D450" s="550">
        <v>14.5</v>
      </c>
      <c r="E450" s="550">
        <v>15</v>
      </c>
      <c r="F450" s="550">
        <v>4</v>
      </c>
      <c r="Q450" s="555"/>
      <c r="R450" s="202"/>
      <c r="S450" s="202"/>
      <c r="T450" s="202"/>
      <c r="U450" s="550"/>
      <c r="V450" s="202"/>
    </row>
    <row r="451" spans="1:22">
      <c r="A451" s="242">
        <v>43756</v>
      </c>
      <c r="B451" s="550">
        <v>16.5</v>
      </c>
      <c r="C451" s="550">
        <v>18.5</v>
      </c>
      <c r="D451" s="550">
        <v>14.5</v>
      </c>
      <c r="E451" s="550">
        <v>15</v>
      </c>
      <c r="F451" s="550">
        <v>4</v>
      </c>
      <c r="Q451" s="555"/>
      <c r="R451" s="202"/>
      <c r="S451" s="202"/>
      <c r="T451" s="202"/>
      <c r="U451" s="550"/>
      <c r="V451" s="202"/>
    </row>
    <row r="452" spans="1:22">
      <c r="A452" s="242">
        <v>43759</v>
      </c>
      <c r="B452" s="550">
        <v>16.5</v>
      </c>
      <c r="C452" s="550">
        <v>18.5</v>
      </c>
      <c r="D452" s="550">
        <v>14.5</v>
      </c>
      <c r="E452" s="550">
        <v>14.9</v>
      </c>
      <c r="F452" s="550">
        <v>4</v>
      </c>
      <c r="Q452" s="555"/>
      <c r="R452" s="202"/>
      <c r="S452" s="202"/>
      <c r="T452" s="202"/>
      <c r="U452" s="202"/>
      <c r="V452" s="202"/>
    </row>
    <row r="453" spans="1:22">
      <c r="A453" s="242">
        <v>43760</v>
      </c>
      <c r="B453" s="550">
        <v>16.5</v>
      </c>
      <c r="C453" s="550">
        <v>18.5</v>
      </c>
      <c r="D453" s="550">
        <v>14.5</v>
      </c>
      <c r="E453" s="550">
        <v>14.9</v>
      </c>
      <c r="F453" s="550">
        <v>4</v>
      </c>
      <c r="Q453" s="555"/>
      <c r="R453" s="202"/>
      <c r="S453" s="202"/>
      <c r="T453" s="202"/>
      <c r="U453" s="550"/>
      <c r="V453" s="202"/>
    </row>
    <row r="454" spans="1:22">
      <c r="A454" s="242">
        <v>43761</v>
      </c>
      <c r="B454" s="550">
        <v>16.5</v>
      </c>
      <c r="C454" s="550">
        <v>18.5</v>
      </c>
      <c r="D454" s="550">
        <v>14.5</v>
      </c>
      <c r="E454" s="550">
        <v>14.9</v>
      </c>
      <c r="F454" s="550">
        <v>4</v>
      </c>
      <c r="Q454" s="555"/>
      <c r="R454" s="202"/>
      <c r="S454" s="202"/>
      <c r="T454" s="202"/>
      <c r="U454" s="550"/>
      <c r="V454" s="202"/>
    </row>
    <row r="455" spans="1:22">
      <c r="A455" s="242">
        <v>43762</v>
      </c>
      <c r="B455" s="550">
        <v>16.5</v>
      </c>
      <c r="C455" s="550">
        <v>18.5</v>
      </c>
      <c r="D455" s="550">
        <v>14.5</v>
      </c>
      <c r="E455" s="550">
        <v>15</v>
      </c>
      <c r="F455" s="550">
        <v>4</v>
      </c>
      <c r="Q455" s="555"/>
      <c r="R455" s="202"/>
      <c r="S455" s="202"/>
      <c r="T455" s="202"/>
      <c r="U455" s="550"/>
      <c r="V455" s="202"/>
    </row>
    <row r="456" spans="1:22">
      <c r="A456" s="242">
        <v>43763</v>
      </c>
      <c r="B456" s="550">
        <v>15.5</v>
      </c>
      <c r="C456" s="550">
        <v>17.5</v>
      </c>
      <c r="D456" s="550">
        <v>13.5</v>
      </c>
      <c r="E456" s="550">
        <v>14.1</v>
      </c>
      <c r="F456" s="550">
        <v>4</v>
      </c>
      <c r="Q456" s="555"/>
      <c r="R456" s="202"/>
      <c r="S456" s="202"/>
      <c r="T456" s="202"/>
      <c r="U456" s="550"/>
      <c r="V456" s="202"/>
    </row>
    <row r="457" spans="1:22">
      <c r="A457" s="242">
        <v>43766</v>
      </c>
      <c r="B457" s="550">
        <v>15.5</v>
      </c>
      <c r="C457" s="550">
        <v>17.5</v>
      </c>
      <c r="D457" s="550">
        <v>13.5</v>
      </c>
      <c r="E457" s="550">
        <v>13.8</v>
      </c>
      <c r="F457" s="550">
        <v>4</v>
      </c>
      <c r="Q457" s="555"/>
      <c r="R457" s="202"/>
      <c r="S457" s="202"/>
      <c r="T457" s="202"/>
      <c r="U457" s="550"/>
      <c r="V457" s="202"/>
    </row>
    <row r="458" spans="1:22">
      <c r="A458" s="242">
        <v>43767</v>
      </c>
      <c r="B458" s="550">
        <v>15.5</v>
      </c>
      <c r="C458" s="550">
        <v>17.5</v>
      </c>
      <c r="D458" s="550">
        <v>13.5</v>
      </c>
      <c r="E458" s="550">
        <v>14</v>
      </c>
      <c r="F458" s="550">
        <v>4</v>
      </c>
      <c r="Q458" s="555"/>
      <c r="R458" s="202"/>
      <c r="S458" s="202"/>
      <c r="T458" s="202"/>
      <c r="U458" s="550"/>
      <c r="V458" s="202"/>
    </row>
    <row r="459" spans="1:22">
      <c r="A459" s="242">
        <v>43768</v>
      </c>
      <c r="B459" s="550">
        <v>15.5</v>
      </c>
      <c r="C459" s="550">
        <v>17.5</v>
      </c>
      <c r="D459" s="550">
        <v>13.5</v>
      </c>
      <c r="E459" s="550">
        <v>13.9</v>
      </c>
      <c r="F459" s="550">
        <v>4</v>
      </c>
      <c r="Q459" s="555"/>
      <c r="R459" s="202"/>
      <c r="S459" s="202"/>
      <c r="T459" s="202"/>
      <c r="U459" s="550"/>
      <c r="V459" s="202"/>
    </row>
    <row r="460" spans="1:22">
      <c r="A460" s="242">
        <v>43769</v>
      </c>
      <c r="B460" s="550">
        <v>15.5</v>
      </c>
      <c r="C460" s="550">
        <v>17.5</v>
      </c>
      <c r="D460" s="550">
        <v>13.5</v>
      </c>
      <c r="E460" s="550">
        <v>14.3</v>
      </c>
      <c r="F460" s="550">
        <v>4</v>
      </c>
      <c r="Q460" s="555"/>
      <c r="R460" s="202"/>
      <c r="S460" s="202"/>
      <c r="T460" s="202"/>
      <c r="U460" s="550"/>
      <c r="V460" s="202"/>
    </row>
    <row r="461" spans="1:22">
      <c r="A461" s="242">
        <v>43770</v>
      </c>
      <c r="B461" s="550">
        <v>15.5</v>
      </c>
      <c r="C461" s="550">
        <v>17.5</v>
      </c>
      <c r="D461" s="550">
        <v>13.5</v>
      </c>
      <c r="E461" s="550">
        <v>13.9</v>
      </c>
      <c r="F461" s="550">
        <v>4</v>
      </c>
      <c r="Q461" s="555"/>
      <c r="R461" s="202"/>
      <c r="S461" s="202"/>
      <c r="T461" s="202"/>
      <c r="U461" s="550"/>
      <c r="V461" s="202"/>
    </row>
    <row r="462" spans="1:22">
      <c r="A462" s="242">
        <v>43773</v>
      </c>
      <c r="B462" s="550">
        <v>15.5</v>
      </c>
      <c r="C462" s="550">
        <v>17.5</v>
      </c>
      <c r="D462" s="550">
        <v>13.5</v>
      </c>
      <c r="E462" s="550">
        <v>13.8</v>
      </c>
      <c r="F462" s="550">
        <v>4</v>
      </c>
      <c r="Q462" s="555"/>
      <c r="R462" s="202"/>
      <c r="S462" s="202"/>
      <c r="T462" s="202"/>
      <c r="U462" s="550"/>
      <c r="V462" s="202"/>
    </row>
    <row r="463" spans="1:22">
      <c r="A463" s="242">
        <v>43774</v>
      </c>
      <c r="B463" s="550">
        <v>15.5</v>
      </c>
      <c r="C463" s="550">
        <v>17.5</v>
      </c>
      <c r="D463" s="550">
        <v>13.5</v>
      </c>
      <c r="E463" s="550">
        <v>13.9</v>
      </c>
      <c r="F463" s="550">
        <v>4</v>
      </c>
      <c r="Q463" s="555"/>
      <c r="R463" s="202"/>
      <c r="S463" s="202"/>
      <c r="T463" s="202"/>
      <c r="U463" s="550"/>
      <c r="V463" s="202"/>
    </row>
    <row r="464" spans="1:22">
      <c r="A464" s="242">
        <v>43775</v>
      </c>
      <c r="B464" s="550">
        <v>15.5</v>
      </c>
      <c r="C464" s="550">
        <v>17.5</v>
      </c>
      <c r="D464" s="550">
        <v>13.5</v>
      </c>
      <c r="E464" s="550">
        <v>13.7</v>
      </c>
      <c r="F464" s="550">
        <v>4</v>
      </c>
      <c r="Q464" s="555"/>
      <c r="R464" s="202"/>
      <c r="S464" s="202"/>
      <c r="T464" s="202"/>
      <c r="U464" s="550"/>
      <c r="V464" s="202"/>
    </row>
    <row r="465" spans="1:22">
      <c r="A465" s="242">
        <v>43776</v>
      </c>
      <c r="B465" s="550">
        <v>15.5</v>
      </c>
      <c r="C465" s="550">
        <v>17.5</v>
      </c>
      <c r="D465" s="550">
        <v>13.5</v>
      </c>
      <c r="E465" s="550">
        <v>13.7</v>
      </c>
      <c r="F465" s="550">
        <v>4</v>
      </c>
      <c r="Q465" s="555"/>
      <c r="R465" s="202"/>
      <c r="S465" s="202"/>
      <c r="T465" s="202"/>
      <c r="U465" s="550"/>
      <c r="V465" s="202"/>
    </row>
    <row r="466" spans="1:22">
      <c r="A466" s="242">
        <v>43777</v>
      </c>
      <c r="B466" s="550">
        <v>15.5</v>
      </c>
      <c r="C466" s="550">
        <v>17.5</v>
      </c>
      <c r="D466" s="550">
        <v>13.5</v>
      </c>
      <c r="E466" s="550">
        <v>13.8</v>
      </c>
      <c r="F466" s="550">
        <v>4</v>
      </c>
      <c r="Q466" s="555"/>
      <c r="R466" s="202"/>
      <c r="S466" s="202"/>
      <c r="T466" s="202"/>
      <c r="U466" s="550"/>
      <c r="V466" s="202"/>
    </row>
    <row r="467" spans="1:22">
      <c r="A467" s="242">
        <v>43780</v>
      </c>
      <c r="B467" s="550">
        <v>15.5</v>
      </c>
      <c r="C467" s="550">
        <v>17.5</v>
      </c>
      <c r="D467" s="550">
        <v>13.5</v>
      </c>
      <c r="E467" s="550">
        <v>13.9</v>
      </c>
      <c r="F467" s="550">
        <v>4</v>
      </c>
      <c r="Q467" s="555"/>
      <c r="R467" s="202"/>
      <c r="S467" s="202"/>
      <c r="T467" s="202"/>
      <c r="U467" s="550"/>
      <c r="V467" s="202"/>
    </row>
    <row r="468" spans="1:22">
      <c r="A468" s="242">
        <v>43781</v>
      </c>
      <c r="B468" s="550">
        <v>15.5</v>
      </c>
      <c r="C468" s="550">
        <v>17.5</v>
      </c>
      <c r="D468" s="550">
        <v>13.5</v>
      </c>
      <c r="E468" s="550">
        <v>13.9</v>
      </c>
      <c r="F468" s="550">
        <v>4</v>
      </c>
      <c r="Q468" s="555"/>
      <c r="R468" s="202"/>
      <c r="S468" s="202"/>
      <c r="T468" s="202"/>
      <c r="U468" s="550"/>
      <c r="V468" s="202"/>
    </row>
    <row r="469" spans="1:22">
      <c r="A469" s="242">
        <v>43782</v>
      </c>
      <c r="B469" s="550">
        <v>15.5</v>
      </c>
      <c r="C469" s="550">
        <v>17.5</v>
      </c>
      <c r="D469" s="550">
        <v>13.5</v>
      </c>
      <c r="E469" s="550">
        <v>14</v>
      </c>
      <c r="F469" s="550">
        <v>4</v>
      </c>
      <c r="Q469" s="555"/>
      <c r="R469" s="202"/>
      <c r="S469" s="202"/>
      <c r="T469" s="202"/>
      <c r="U469" s="550"/>
      <c r="V469" s="202"/>
    </row>
    <row r="470" spans="1:22">
      <c r="A470" s="242">
        <v>43783</v>
      </c>
      <c r="B470" s="550">
        <v>15.5</v>
      </c>
      <c r="C470" s="550">
        <v>17.5</v>
      </c>
      <c r="D470" s="550">
        <v>13.5</v>
      </c>
      <c r="E470" s="550">
        <v>13.9</v>
      </c>
      <c r="F470" s="550">
        <v>4</v>
      </c>
      <c r="Q470" s="555"/>
      <c r="R470" s="202"/>
      <c r="S470" s="202"/>
      <c r="T470" s="202"/>
      <c r="U470" s="550"/>
      <c r="V470" s="202"/>
    </row>
    <row r="471" spans="1:22">
      <c r="A471" s="242">
        <v>43784</v>
      </c>
      <c r="B471" s="550">
        <v>15.5</v>
      </c>
      <c r="C471" s="550">
        <v>17.5</v>
      </c>
      <c r="D471" s="550">
        <v>13.5</v>
      </c>
      <c r="E471" s="550">
        <v>13.8</v>
      </c>
      <c r="F471" s="550">
        <v>4</v>
      </c>
      <c r="Q471" s="555"/>
      <c r="R471" s="202"/>
      <c r="S471" s="202"/>
      <c r="T471" s="202"/>
      <c r="U471" s="550"/>
      <c r="V471" s="202"/>
    </row>
    <row r="472" spans="1:22">
      <c r="A472" s="242">
        <v>43787</v>
      </c>
      <c r="B472" s="550">
        <v>15.5</v>
      </c>
      <c r="C472" s="550">
        <v>17.5</v>
      </c>
      <c r="D472" s="550">
        <v>13.5</v>
      </c>
      <c r="E472" s="550">
        <v>13.8</v>
      </c>
      <c r="F472" s="550">
        <v>4</v>
      </c>
      <c r="Q472" s="555"/>
      <c r="R472" s="202"/>
      <c r="S472" s="202"/>
      <c r="T472" s="202"/>
      <c r="U472" s="550"/>
      <c r="V472" s="202"/>
    </row>
    <row r="473" spans="1:22">
      <c r="A473" s="242">
        <v>43788</v>
      </c>
      <c r="B473" s="550">
        <v>15.5</v>
      </c>
      <c r="C473" s="550">
        <v>17.5</v>
      </c>
      <c r="D473" s="550">
        <v>13.5</v>
      </c>
      <c r="E473" s="550">
        <v>13.9</v>
      </c>
      <c r="F473" s="550">
        <v>4</v>
      </c>
      <c r="Q473" s="555"/>
      <c r="R473" s="202"/>
      <c r="S473" s="202"/>
      <c r="T473" s="202"/>
      <c r="U473" s="550"/>
      <c r="V473" s="202"/>
    </row>
    <row r="474" spans="1:22">
      <c r="A474" s="242">
        <v>43789</v>
      </c>
      <c r="B474" s="550">
        <v>15.5</v>
      </c>
      <c r="C474" s="550">
        <v>17.5</v>
      </c>
      <c r="D474" s="550">
        <v>13.5</v>
      </c>
      <c r="E474" s="550">
        <v>13.9</v>
      </c>
      <c r="F474" s="550">
        <v>4</v>
      </c>
      <c r="Q474" s="555"/>
      <c r="R474" s="202"/>
      <c r="S474" s="202"/>
      <c r="T474" s="202"/>
      <c r="U474" s="550"/>
      <c r="V474" s="202"/>
    </row>
    <row r="475" spans="1:22">
      <c r="A475" s="242">
        <v>43790</v>
      </c>
      <c r="B475" s="550">
        <v>15.5</v>
      </c>
      <c r="C475" s="550">
        <v>17.5</v>
      </c>
      <c r="D475" s="550">
        <v>13.5</v>
      </c>
      <c r="E475" s="550">
        <v>13.9</v>
      </c>
      <c r="F475" s="550">
        <v>4</v>
      </c>
      <c r="Q475" s="555"/>
      <c r="R475" s="202"/>
      <c r="S475" s="202"/>
      <c r="T475" s="202"/>
      <c r="U475" s="550"/>
      <c r="V475" s="202"/>
    </row>
    <row r="476" spans="1:22">
      <c r="A476" s="242">
        <v>43791</v>
      </c>
      <c r="B476" s="550">
        <v>15.5</v>
      </c>
      <c r="C476" s="550">
        <v>17.5</v>
      </c>
      <c r="D476" s="550">
        <v>13.5</v>
      </c>
      <c r="E476" s="550">
        <v>13.9</v>
      </c>
      <c r="F476" s="550">
        <v>4</v>
      </c>
      <c r="Q476" s="555"/>
      <c r="R476" s="202"/>
      <c r="S476" s="202"/>
      <c r="T476" s="202"/>
      <c r="U476" s="550"/>
      <c r="V476" s="202"/>
    </row>
    <row r="477" spans="1:22">
      <c r="A477" s="242">
        <v>43794</v>
      </c>
      <c r="B477" s="550">
        <v>15.5</v>
      </c>
      <c r="C477" s="550">
        <v>17.5</v>
      </c>
      <c r="D477" s="550">
        <v>13.5</v>
      </c>
      <c r="E477" s="550">
        <v>14</v>
      </c>
      <c r="F477" s="550">
        <v>4</v>
      </c>
      <c r="Q477" s="555"/>
      <c r="R477" s="202"/>
      <c r="S477" s="202"/>
      <c r="T477" s="202"/>
      <c r="U477" s="550"/>
      <c r="V477" s="202"/>
    </row>
    <row r="478" spans="1:22">
      <c r="A478" s="242">
        <v>43795</v>
      </c>
      <c r="B478" s="550">
        <v>15.5</v>
      </c>
      <c r="C478" s="550">
        <v>17.5</v>
      </c>
      <c r="D478" s="550">
        <v>13.5</v>
      </c>
      <c r="E478" s="550">
        <v>13.9</v>
      </c>
      <c r="F478" s="550">
        <v>4</v>
      </c>
      <c r="Q478" s="555"/>
      <c r="R478" s="202"/>
      <c r="S478" s="202"/>
      <c r="T478" s="202"/>
      <c r="U478" s="550"/>
      <c r="V478" s="202"/>
    </row>
    <row r="479" spans="1:22">
      <c r="A479" s="243">
        <v>43796</v>
      </c>
      <c r="B479" s="550">
        <v>15.5</v>
      </c>
      <c r="C479" s="550">
        <v>17.5</v>
      </c>
      <c r="D479" s="550">
        <v>13.5</v>
      </c>
      <c r="E479" s="550">
        <v>13.9</v>
      </c>
      <c r="F479" s="550">
        <v>4</v>
      </c>
      <c r="Q479" s="555"/>
      <c r="R479" s="202"/>
      <c r="S479" s="202"/>
      <c r="T479" s="202"/>
      <c r="U479" s="550"/>
      <c r="V479" s="202"/>
    </row>
    <row r="480" spans="1:22">
      <c r="A480" s="243">
        <v>43797</v>
      </c>
      <c r="B480" s="550">
        <v>15.5</v>
      </c>
      <c r="C480" s="550">
        <v>17.5</v>
      </c>
      <c r="D480" s="550">
        <v>13.5</v>
      </c>
      <c r="E480" s="550">
        <v>13.9</v>
      </c>
      <c r="F480" s="550">
        <v>4</v>
      </c>
      <c r="Q480" s="555"/>
      <c r="R480" s="202"/>
      <c r="S480" s="202"/>
      <c r="T480" s="202"/>
      <c r="U480" s="550"/>
      <c r="V480" s="202"/>
    </row>
    <row r="481" spans="1:22">
      <c r="A481" s="243">
        <v>43798</v>
      </c>
      <c r="B481" s="550">
        <v>15.5</v>
      </c>
      <c r="C481" s="550">
        <v>17.5</v>
      </c>
      <c r="D481" s="550">
        <v>13.5</v>
      </c>
      <c r="E481" s="550">
        <v>14</v>
      </c>
      <c r="F481" s="550">
        <v>4</v>
      </c>
      <c r="Q481" s="555"/>
      <c r="R481" s="202"/>
      <c r="S481" s="202"/>
      <c r="T481" s="202"/>
      <c r="U481" s="550"/>
      <c r="V481" s="202"/>
    </row>
    <row r="482" spans="1:22">
      <c r="A482" s="243">
        <v>43801</v>
      </c>
      <c r="B482" s="550">
        <v>15.5</v>
      </c>
      <c r="C482" s="550">
        <v>17.5</v>
      </c>
      <c r="D482" s="550">
        <v>13.5</v>
      </c>
      <c r="E482" s="550">
        <v>13.9</v>
      </c>
      <c r="F482" s="550">
        <v>4</v>
      </c>
      <c r="Q482" s="555"/>
      <c r="R482" s="202"/>
      <c r="S482" s="202"/>
      <c r="T482" s="202"/>
      <c r="U482" s="550"/>
      <c r="V482" s="202"/>
    </row>
    <row r="483" spans="1:22">
      <c r="A483" s="243">
        <v>43802</v>
      </c>
      <c r="B483" s="550">
        <v>15.5</v>
      </c>
      <c r="C483" s="550">
        <v>17.5</v>
      </c>
      <c r="D483" s="550">
        <v>13.5</v>
      </c>
      <c r="E483" s="550">
        <v>13.9</v>
      </c>
      <c r="F483" s="550">
        <v>4</v>
      </c>
      <c r="Q483" s="555"/>
      <c r="R483" s="202"/>
      <c r="S483" s="202"/>
      <c r="T483" s="202"/>
      <c r="U483" s="550"/>
      <c r="V483" s="202"/>
    </row>
    <row r="484" spans="1:22">
      <c r="A484" s="243">
        <v>43803</v>
      </c>
      <c r="B484" s="550">
        <v>15.5</v>
      </c>
      <c r="C484" s="550">
        <v>17.5</v>
      </c>
      <c r="D484" s="550">
        <v>13.5</v>
      </c>
      <c r="E484" s="550">
        <v>14</v>
      </c>
      <c r="F484" s="550">
        <v>4</v>
      </c>
      <c r="Q484" s="555"/>
      <c r="R484" s="202"/>
      <c r="S484" s="202"/>
      <c r="T484" s="202"/>
      <c r="U484" s="550"/>
      <c r="V484" s="202"/>
    </row>
    <row r="485" spans="1:22">
      <c r="A485" s="243">
        <v>43804</v>
      </c>
      <c r="B485" s="550">
        <v>15.5</v>
      </c>
      <c r="C485" s="550">
        <v>17.5</v>
      </c>
      <c r="D485" s="550">
        <v>13.5</v>
      </c>
      <c r="E485" s="550">
        <v>12.9</v>
      </c>
      <c r="F485" s="550">
        <v>4</v>
      </c>
      <c r="Q485" s="555"/>
      <c r="R485" s="202"/>
      <c r="S485" s="202"/>
      <c r="T485" s="202"/>
      <c r="U485" s="550"/>
      <c r="V485" s="202"/>
    </row>
    <row r="486" spans="1:22">
      <c r="A486" s="243">
        <v>43805</v>
      </c>
      <c r="B486" s="550">
        <v>15.5</v>
      </c>
      <c r="C486" s="550">
        <v>17.5</v>
      </c>
      <c r="D486" s="550">
        <v>13.5</v>
      </c>
      <c r="E486" s="550">
        <v>13.6</v>
      </c>
      <c r="F486" s="550">
        <v>4</v>
      </c>
      <c r="Q486" s="555"/>
      <c r="R486" s="202"/>
      <c r="S486" s="202"/>
      <c r="T486" s="202"/>
      <c r="U486" s="550"/>
      <c r="V486" s="202"/>
    </row>
    <row r="487" spans="1:22">
      <c r="A487" s="243">
        <v>43808</v>
      </c>
      <c r="B487" s="550">
        <v>15.5</v>
      </c>
      <c r="C487" s="550">
        <v>17.5</v>
      </c>
      <c r="D487" s="550">
        <v>13.5</v>
      </c>
      <c r="E487" s="550">
        <v>13.5</v>
      </c>
      <c r="F487" s="550">
        <v>4</v>
      </c>
      <c r="Q487" s="555"/>
      <c r="R487" s="202"/>
      <c r="S487" s="202"/>
      <c r="T487" s="202"/>
      <c r="U487" s="550"/>
      <c r="V487" s="202"/>
    </row>
    <row r="488" spans="1:22">
      <c r="A488" s="243">
        <v>43809</v>
      </c>
      <c r="B488" s="550">
        <v>15.5</v>
      </c>
      <c r="C488" s="550">
        <v>17.5</v>
      </c>
      <c r="D488" s="550">
        <v>13.5</v>
      </c>
      <c r="E488" s="550">
        <v>14.3</v>
      </c>
      <c r="F488" s="550">
        <v>4</v>
      </c>
      <c r="Q488" s="555"/>
      <c r="R488" s="202"/>
      <c r="S488" s="202"/>
      <c r="T488" s="202"/>
      <c r="U488" s="550"/>
      <c r="V488" s="202"/>
    </row>
    <row r="489" spans="1:22">
      <c r="A489" s="243">
        <v>43810</v>
      </c>
      <c r="B489" s="550">
        <v>15.5</v>
      </c>
      <c r="C489" s="550">
        <v>17.5</v>
      </c>
      <c r="D489" s="550">
        <v>13.5</v>
      </c>
      <c r="E489" s="550">
        <v>13.9</v>
      </c>
      <c r="F489" s="550">
        <v>4</v>
      </c>
      <c r="Q489" s="555"/>
      <c r="R489" s="202"/>
      <c r="S489" s="202"/>
      <c r="T489" s="202"/>
      <c r="U489" s="550"/>
      <c r="V489" s="202"/>
    </row>
    <row r="490" spans="1:22">
      <c r="A490" s="243">
        <v>43811</v>
      </c>
      <c r="B490" s="550">
        <v>15.5</v>
      </c>
      <c r="C490" s="550">
        <v>17.5</v>
      </c>
      <c r="D490" s="550">
        <v>13.5</v>
      </c>
      <c r="E490" s="550">
        <v>14.1</v>
      </c>
      <c r="F490" s="550">
        <v>4</v>
      </c>
      <c r="Q490" s="555"/>
      <c r="R490" s="202"/>
      <c r="S490" s="202"/>
      <c r="T490" s="202"/>
      <c r="U490" s="550"/>
      <c r="V490" s="202"/>
    </row>
    <row r="491" spans="1:22">
      <c r="A491" s="243">
        <v>43812</v>
      </c>
      <c r="B491" s="550">
        <v>13.5</v>
      </c>
      <c r="C491" s="550">
        <v>15.5</v>
      </c>
      <c r="D491" s="550">
        <v>11.5</v>
      </c>
      <c r="E491" s="550">
        <v>12</v>
      </c>
      <c r="F491" s="550">
        <v>4</v>
      </c>
      <c r="Q491" s="555"/>
      <c r="R491" s="202"/>
      <c r="S491" s="202"/>
      <c r="T491" s="202"/>
      <c r="U491" s="550"/>
      <c r="V491" s="202"/>
    </row>
    <row r="492" spans="1:22">
      <c r="A492" s="243">
        <v>43815</v>
      </c>
      <c r="B492" s="550">
        <v>13.5</v>
      </c>
      <c r="C492" s="550">
        <v>15.5</v>
      </c>
      <c r="D492" s="550">
        <v>11.5</v>
      </c>
      <c r="E492" s="550">
        <v>12.3</v>
      </c>
      <c r="F492" s="550">
        <v>4</v>
      </c>
      <c r="Q492" s="555"/>
      <c r="R492" s="202"/>
      <c r="S492" s="202"/>
      <c r="T492" s="202"/>
      <c r="U492" s="550"/>
      <c r="V492" s="202"/>
    </row>
    <row r="493" spans="1:22">
      <c r="A493" s="243">
        <v>43816</v>
      </c>
      <c r="B493" s="550">
        <v>13.5</v>
      </c>
      <c r="C493" s="550">
        <v>15.5</v>
      </c>
      <c r="D493" s="550">
        <v>11.5</v>
      </c>
      <c r="E493" s="550">
        <v>12.2</v>
      </c>
      <c r="F493" s="550">
        <v>4</v>
      </c>
      <c r="Q493" s="555"/>
      <c r="R493" s="202"/>
      <c r="S493" s="202"/>
      <c r="T493" s="202"/>
      <c r="U493" s="550"/>
      <c r="V493" s="202"/>
    </row>
    <row r="494" spans="1:22">
      <c r="A494" s="243">
        <v>43817</v>
      </c>
      <c r="B494" s="550">
        <v>13.5</v>
      </c>
      <c r="C494" s="550">
        <v>15.5</v>
      </c>
      <c r="D494" s="550">
        <v>11.5</v>
      </c>
      <c r="E494" s="550">
        <v>11.8</v>
      </c>
      <c r="F494" s="550">
        <v>4</v>
      </c>
      <c r="Q494" s="555"/>
      <c r="R494" s="202"/>
      <c r="S494" s="202"/>
      <c r="T494" s="202"/>
      <c r="U494" s="550"/>
      <c r="V494" s="202"/>
    </row>
    <row r="495" spans="1:22">
      <c r="A495" s="243">
        <v>43818</v>
      </c>
      <c r="B495" s="550">
        <v>13.5</v>
      </c>
      <c r="C495" s="550">
        <v>15.5</v>
      </c>
      <c r="D495" s="550">
        <v>11.5</v>
      </c>
      <c r="E495" s="550">
        <v>12</v>
      </c>
      <c r="F495" s="550">
        <v>4</v>
      </c>
      <c r="Q495" s="555"/>
      <c r="R495" s="202"/>
      <c r="S495" s="202"/>
      <c r="T495" s="202"/>
      <c r="U495" s="550"/>
      <c r="V495" s="202"/>
    </row>
    <row r="496" spans="1:22">
      <c r="A496" s="243">
        <v>43819</v>
      </c>
      <c r="B496" s="550">
        <v>13.5</v>
      </c>
      <c r="C496" s="550">
        <v>15.5</v>
      </c>
      <c r="D496" s="550">
        <v>11.5</v>
      </c>
      <c r="E496" s="550">
        <v>12</v>
      </c>
      <c r="F496" s="550">
        <v>4</v>
      </c>
      <c r="Q496" s="555"/>
      <c r="R496" s="202"/>
      <c r="S496" s="202"/>
      <c r="T496" s="202"/>
      <c r="U496" s="550"/>
      <c r="V496" s="202"/>
    </row>
    <row r="497" spans="1:22">
      <c r="A497" s="243">
        <v>43820</v>
      </c>
      <c r="B497" s="550">
        <v>13.5</v>
      </c>
      <c r="C497" s="550">
        <v>15.5</v>
      </c>
      <c r="D497" s="550">
        <v>11.5</v>
      </c>
      <c r="E497" s="550" t="e">
        <v>#N/A</v>
      </c>
      <c r="F497" s="550">
        <v>4</v>
      </c>
      <c r="Q497" s="555"/>
      <c r="R497" s="202"/>
      <c r="S497" s="202"/>
      <c r="T497" s="202"/>
      <c r="U497" s="202"/>
      <c r="V497" s="202"/>
    </row>
    <row r="498" spans="1:22">
      <c r="A498" s="243">
        <v>43822</v>
      </c>
      <c r="B498" s="550">
        <v>13.5</v>
      </c>
      <c r="C498" s="550">
        <v>15.5</v>
      </c>
      <c r="D498" s="550">
        <v>11.5</v>
      </c>
      <c r="E498" s="550" t="e">
        <v>#N/A</v>
      </c>
      <c r="F498" s="550">
        <v>4</v>
      </c>
      <c r="Q498" s="555"/>
      <c r="R498" s="202"/>
      <c r="S498" s="202"/>
      <c r="T498" s="202"/>
      <c r="U498" s="202"/>
      <c r="V498" s="202"/>
    </row>
    <row r="499" spans="1:22">
      <c r="A499" s="243">
        <v>43823</v>
      </c>
      <c r="B499" s="550">
        <v>13.5</v>
      </c>
      <c r="C499" s="550">
        <v>15.5</v>
      </c>
      <c r="D499" s="550">
        <v>11.5</v>
      </c>
      <c r="E499" s="550" t="e">
        <v>#N/A</v>
      </c>
      <c r="F499" s="550">
        <v>4</v>
      </c>
      <c r="Q499" s="555"/>
      <c r="R499" s="202"/>
      <c r="S499" s="202"/>
      <c r="T499" s="202"/>
      <c r="U499" s="202"/>
      <c r="V499" s="202"/>
    </row>
    <row r="500" spans="1:22">
      <c r="A500" s="243">
        <v>43825</v>
      </c>
      <c r="B500" s="550">
        <v>13.5</v>
      </c>
      <c r="C500" s="550">
        <v>15.5</v>
      </c>
      <c r="D500" s="550">
        <v>11.5</v>
      </c>
      <c r="E500" s="550">
        <v>11.6</v>
      </c>
      <c r="F500" s="550">
        <v>4</v>
      </c>
      <c r="Q500" s="555"/>
      <c r="R500" s="202"/>
      <c r="S500" s="202"/>
      <c r="T500" s="202"/>
      <c r="U500" s="550"/>
      <c r="V500" s="202"/>
    </row>
    <row r="501" spans="1:22">
      <c r="A501" s="243">
        <v>43826</v>
      </c>
      <c r="B501" s="550">
        <v>13.5</v>
      </c>
      <c r="C501" s="550">
        <v>15.5</v>
      </c>
      <c r="D501" s="550">
        <v>11.5</v>
      </c>
      <c r="E501" s="550" t="e">
        <v>#N/A</v>
      </c>
      <c r="F501" s="550">
        <v>4</v>
      </c>
      <c r="Q501" s="555"/>
      <c r="R501" s="202"/>
      <c r="S501" s="202"/>
      <c r="T501" s="202"/>
      <c r="U501" s="202"/>
      <c r="V501" s="202"/>
    </row>
    <row r="502" spans="1:22">
      <c r="A502" s="243">
        <v>43827</v>
      </c>
      <c r="B502" s="550">
        <v>13.5</v>
      </c>
      <c r="C502" s="550">
        <v>15.5</v>
      </c>
      <c r="D502" s="550">
        <v>11.5</v>
      </c>
      <c r="E502" s="550" t="e">
        <v>#N/A</v>
      </c>
      <c r="F502" s="550">
        <v>4</v>
      </c>
      <c r="Q502" s="555"/>
      <c r="R502" s="202"/>
      <c r="S502" s="202"/>
      <c r="T502" s="202"/>
      <c r="U502" s="202"/>
      <c r="V502" s="202"/>
    </row>
    <row r="503" spans="1:22">
      <c r="A503" s="243">
        <v>43833</v>
      </c>
      <c r="B503" s="550">
        <v>13.5</v>
      </c>
      <c r="C503" s="550">
        <v>15.5</v>
      </c>
      <c r="D503" s="550">
        <v>11.5</v>
      </c>
      <c r="E503" s="550">
        <v>11.4</v>
      </c>
      <c r="F503" s="550">
        <v>4</v>
      </c>
      <c r="Q503" s="555"/>
      <c r="R503" s="202"/>
      <c r="S503" s="202"/>
      <c r="T503" s="202"/>
      <c r="U503" s="550"/>
      <c r="V503" s="202"/>
    </row>
    <row r="504" spans="1:22">
      <c r="A504" s="243">
        <v>43838</v>
      </c>
      <c r="B504" s="550">
        <v>13.5</v>
      </c>
      <c r="C504" s="550">
        <v>15.5</v>
      </c>
      <c r="D504" s="550">
        <v>11.5</v>
      </c>
      <c r="E504" s="550">
        <v>11.1</v>
      </c>
      <c r="F504" s="550">
        <v>4</v>
      </c>
      <c r="Q504" s="555"/>
      <c r="R504" s="202"/>
      <c r="S504" s="202"/>
      <c r="T504" s="202"/>
      <c r="U504" s="550"/>
      <c r="V504" s="202"/>
    </row>
    <row r="505" spans="1:22">
      <c r="A505" s="243">
        <v>43839</v>
      </c>
      <c r="B505" s="550">
        <v>13.5</v>
      </c>
      <c r="C505" s="550">
        <v>15.5</v>
      </c>
      <c r="D505" s="550">
        <v>11.5</v>
      </c>
      <c r="E505" s="550" t="e">
        <v>#N/A</v>
      </c>
      <c r="F505" s="550">
        <v>4</v>
      </c>
      <c r="Q505" s="555"/>
      <c r="R505" s="202"/>
      <c r="S505" s="202"/>
      <c r="T505" s="202"/>
      <c r="U505" s="202"/>
      <c r="V505" s="202"/>
    </row>
    <row r="506" spans="1:22">
      <c r="A506" s="243">
        <v>43840</v>
      </c>
      <c r="B506" s="550">
        <v>13.5</v>
      </c>
      <c r="C506" s="550">
        <v>15.5</v>
      </c>
      <c r="D506" s="550">
        <v>11.5</v>
      </c>
      <c r="E506" s="550">
        <v>12.3</v>
      </c>
      <c r="F506" s="550">
        <v>4</v>
      </c>
      <c r="Q506" s="555"/>
      <c r="R506" s="202"/>
      <c r="S506" s="202"/>
      <c r="T506" s="202"/>
      <c r="U506" s="550"/>
      <c r="V506" s="202"/>
    </row>
    <row r="507" spans="1:22">
      <c r="A507" s="243">
        <v>43841</v>
      </c>
      <c r="B507" s="550">
        <v>13.5</v>
      </c>
      <c r="C507" s="550">
        <v>15.5</v>
      </c>
      <c r="D507" s="550">
        <v>11.5</v>
      </c>
      <c r="E507" s="550">
        <v>12.4</v>
      </c>
      <c r="F507" s="550">
        <v>4</v>
      </c>
      <c r="Q507" s="555"/>
      <c r="R507" s="202"/>
      <c r="S507" s="202"/>
      <c r="T507" s="202"/>
      <c r="U507" s="550"/>
      <c r="V507" s="202"/>
    </row>
    <row r="508" spans="1:22">
      <c r="A508" s="243">
        <v>43843</v>
      </c>
      <c r="B508" s="550">
        <v>13.5</v>
      </c>
      <c r="C508" s="550">
        <v>15.5</v>
      </c>
      <c r="D508" s="550">
        <v>11.5</v>
      </c>
      <c r="E508" s="550">
        <v>12</v>
      </c>
      <c r="F508" s="550">
        <v>4</v>
      </c>
      <c r="Q508" s="555"/>
      <c r="R508" s="202"/>
      <c r="S508" s="202"/>
      <c r="T508" s="202"/>
      <c r="U508" s="550"/>
      <c r="V508" s="202"/>
    </row>
    <row r="509" spans="1:22">
      <c r="A509" s="243">
        <v>43844</v>
      </c>
      <c r="B509" s="550">
        <v>13.5</v>
      </c>
      <c r="C509" s="550">
        <v>15.5</v>
      </c>
      <c r="D509" s="550">
        <v>11.5</v>
      </c>
      <c r="E509" s="550">
        <v>11.9</v>
      </c>
      <c r="F509" s="550">
        <v>4</v>
      </c>
      <c r="Q509" s="555"/>
      <c r="R509" s="202"/>
      <c r="S509" s="202"/>
      <c r="T509" s="202"/>
      <c r="U509" s="550"/>
      <c r="V509" s="202"/>
    </row>
    <row r="510" spans="1:22">
      <c r="A510" s="243">
        <v>43845</v>
      </c>
      <c r="B510" s="550">
        <v>13.5</v>
      </c>
      <c r="C510" s="550">
        <v>15.5</v>
      </c>
      <c r="D510" s="550">
        <v>11.5</v>
      </c>
      <c r="E510" s="550">
        <v>12.1</v>
      </c>
      <c r="F510" s="550">
        <v>4</v>
      </c>
      <c r="Q510" s="555"/>
      <c r="R510" s="202"/>
      <c r="S510" s="202"/>
      <c r="T510" s="202"/>
      <c r="U510" s="550"/>
      <c r="V510" s="202"/>
    </row>
    <row r="511" spans="1:22">
      <c r="A511" s="243">
        <v>43846</v>
      </c>
      <c r="B511" s="550">
        <v>13.5</v>
      </c>
      <c r="C511" s="550">
        <v>15.5</v>
      </c>
      <c r="D511" s="550">
        <v>11.5</v>
      </c>
      <c r="E511" s="550">
        <v>12.1</v>
      </c>
      <c r="F511" s="550">
        <v>4</v>
      </c>
      <c r="Q511" s="555"/>
      <c r="R511" s="202"/>
      <c r="S511" s="202"/>
      <c r="T511" s="202"/>
      <c r="U511" s="550"/>
      <c r="V511" s="202"/>
    </row>
    <row r="512" spans="1:22">
      <c r="A512" s="243">
        <v>43847</v>
      </c>
      <c r="B512" s="550">
        <v>13.5</v>
      </c>
      <c r="C512" s="550">
        <v>15.5</v>
      </c>
      <c r="D512" s="550">
        <v>11.5</v>
      </c>
      <c r="E512" s="550">
        <v>12.3</v>
      </c>
      <c r="F512" s="550">
        <v>4</v>
      </c>
      <c r="Q512" s="555"/>
      <c r="R512" s="202"/>
      <c r="S512" s="202"/>
      <c r="T512" s="202"/>
      <c r="U512" s="550"/>
      <c r="V512" s="202"/>
    </row>
    <row r="513" spans="1:22">
      <c r="A513" s="243">
        <v>43850</v>
      </c>
      <c r="B513" s="550">
        <v>13.5</v>
      </c>
      <c r="C513" s="550">
        <v>15.5</v>
      </c>
      <c r="D513" s="550">
        <v>11.5</v>
      </c>
      <c r="E513" s="550">
        <v>12.2</v>
      </c>
      <c r="F513" s="550">
        <v>4</v>
      </c>
      <c r="Q513" s="555"/>
      <c r="R513" s="202"/>
      <c r="S513" s="202"/>
      <c r="T513" s="202"/>
      <c r="U513" s="550"/>
      <c r="V513" s="202"/>
    </row>
    <row r="514" spans="1:22">
      <c r="A514" s="243">
        <v>43851</v>
      </c>
      <c r="B514" s="550">
        <v>13.5</v>
      </c>
      <c r="C514" s="550">
        <v>15.5</v>
      </c>
      <c r="D514" s="550">
        <v>11.5</v>
      </c>
      <c r="E514" s="550">
        <v>12.3</v>
      </c>
      <c r="F514" s="550">
        <v>4</v>
      </c>
      <c r="Q514" s="555"/>
      <c r="R514" s="202"/>
      <c r="S514" s="202"/>
      <c r="T514" s="202"/>
      <c r="U514" s="550"/>
      <c r="V514" s="202"/>
    </row>
    <row r="515" spans="1:22">
      <c r="A515" s="243">
        <v>43852</v>
      </c>
      <c r="B515" s="550">
        <v>13.5</v>
      </c>
      <c r="C515" s="550">
        <v>15.5</v>
      </c>
      <c r="D515" s="550">
        <v>11.5</v>
      </c>
      <c r="E515" s="550">
        <v>12.3</v>
      </c>
      <c r="F515" s="550">
        <v>4</v>
      </c>
      <c r="Q515" s="555"/>
      <c r="R515" s="202"/>
      <c r="S515" s="202"/>
      <c r="T515" s="202"/>
      <c r="U515" s="550"/>
      <c r="V515" s="202"/>
    </row>
    <row r="516" spans="1:22">
      <c r="A516" s="556">
        <v>43853</v>
      </c>
      <c r="B516" s="550">
        <v>13.5</v>
      </c>
      <c r="C516" s="550">
        <v>15.5</v>
      </c>
      <c r="D516" s="550">
        <v>11.5</v>
      </c>
      <c r="E516" s="550">
        <v>12.1</v>
      </c>
      <c r="F516" s="550">
        <v>4</v>
      </c>
      <c r="Q516" s="555"/>
      <c r="R516" s="202"/>
      <c r="S516" s="202"/>
      <c r="T516" s="202"/>
      <c r="U516" s="550"/>
      <c r="V516" s="202"/>
    </row>
    <row r="517" spans="1:22">
      <c r="A517" s="556">
        <v>43854</v>
      </c>
      <c r="B517" s="550">
        <v>13.5</v>
      </c>
      <c r="C517" s="550">
        <v>15.5</v>
      </c>
      <c r="D517" s="550">
        <v>11.5</v>
      </c>
      <c r="E517" s="550">
        <v>11.8</v>
      </c>
      <c r="F517" s="550">
        <v>4</v>
      </c>
      <c r="Q517" s="555"/>
      <c r="R517" s="202"/>
      <c r="S517" s="202"/>
      <c r="T517" s="202"/>
      <c r="U517" s="550"/>
      <c r="V517" s="202"/>
    </row>
    <row r="518" spans="1:22">
      <c r="A518" s="556">
        <v>43857</v>
      </c>
      <c r="B518" s="550">
        <v>13.5</v>
      </c>
      <c r="C518" s="550">
        <v>15.5</v>
      </c>
      <c r="D518" s="550">
        <v>11.5</v>
      </c>
      <c r="E518" s="550">
        <v>12</v>
      </c>
      <c r="F518" s="550">
        <v>4</v>
      </c>
      <c r="Q518" s="555"/>
      <c r="R518" s="202"/>
      <c r="S518" s="202"/>
      <c r="T518" s="202"/>
      <c r="U518" s="550"/>
      <c r="V518" s="202"/>
    </row>
    <row r="519" spans="1:22">
      <c r="A519" s="556">
        <v>43858</v>
      </c>
      <c r="B519" s="550">
        <v>13.5</v>
      </c>
      <c r="C519" s="550">
        <v>15.5</v>
      </c>
      <c r="D519" s="550">
        <v>11.5</v>
      </c>
      <c r="E519" s="550">
        <v>11.8</v>
      </c>
      <c r="F519" s="550">
        <v>4</v>
      </c>
      <c r="Q519" s="555"/>
      <c r="R519" s="202"/>
      <c r="S519" s="202"/>
      <c r="T519" s="202"/>
      <c r="U519" s="550"/>
      <c r="V519" s="202"/>
    </row>
    <row r="520" spans="1:22">
      <c r="A520" s="556">
        <v>43859</v>
      </c>
      <c r="B520" s="550">
        <v>13.5</v>
      </c>
      <c r="C520" s="550">
        <v>15.5</v>
      </c>
      <c r="D520" s="550">
        <v>11.5</v>
      </c>
      <c r="E520" s="550">
        <v>12.1</v>
      </c>
      <c r="F520" s="550">
        <v>4</v>
      </c>
      <c r="Q520" s="555"/>
      <c r="R520" s="202"/>
      <c r="S520" s="202"/>
      <c r="T520" s="202"/>
      <c r="U520" s="550"/>
      <c r="V520" s="202"/>
    </row>
    <row r="521" spans="1:22">
      <c r="A521" s="556">
        <v>43860</v>
      </c>
      <c r="B521" s="550">
        <v>13.5</v>
      </c>
      <c r="C521" s="550">
        <v>15.5</v>
      </c>
      <c r="D521" s="550">
        <v>11.5</v>
      </c>
      <c r="E521" s="550">
        <v>11.8</v>
      </c>
      <c r="F521" s="550">
        <v>4</v>
      </c>
      <c r="Q521" s="555"/>
      <c r="R521" s="202"/>
      <c r="S521" s="202"/>
      <c r="T521" s="202"/>
      <c r="U521" s="550"/>
      <c r="V521" s="202"/>
    </row>
    <row r="522" spans="1:22">
      <c r="A522" s="556">
        <v>43861</v>
      </c>
      <c r="B522" s="550">
        <v>11</v>
      </c>
      <c r="C522" s="550">
        <v>13</v>
      </c>
      <c r="D522" s="550">
        <v>9</v>
      </c>
      <c r="E522" s="550" t="e">
        <v>#N/A</v>
      </c>
      <c r="F522" s="550">
        <v>4</v>
      </c>
      <c r="Q522" s="555"/>
      <c r="R522" s="202"/>
      <c r="S522" s="202"/>
      <c r="T522" s="202"/>
      <c r="U522" s="202"/>
      <c r="V522" s="202"/>
    </row>
    <row r="523" spans="1:22">
      <c r="A523" s="556">
        <v>43864</v>
      </c>
      <c r="B523" s="550">
        <v>11</v>
      </c>
      <c r="C523" s="550">
        <v>13</v>
      </c>
      <c r="D523" s="550">
        <v>9</v>
      </c>
      <c r="E523" s="550">
        <v>9.5</v>
      </c>
      <c r="F523" s="550">
        <v>4</v>
      </c>
      <c r="Q523" s="555"/>
      <c r="R523" s="202"/>
      <c r="S523" s="202"/>
      <c r="T523" s="202"/>
      <c r="U523" s="550"/>
      <c r="V523" s="202"/>
    </row>
    <row r="524" spans="1:22">
      <c r="A524" s="556">
        <v>43865</v>
      </c>
      <c r="B524" s="550">
        <v>11</v>
      </c>
      <c r="C524" s="550">
        <v>13</v>
      </c>
      <c r="D524" s="550">
        <v>9</v>
      </c>
      <c r="E524" s="550">
        <v>9.6</v>
      </c>
      <c r="F524" s="550">
        <v>4</v>
      </c>
      <c r="Q524" s="555"/>
      <c r="R524" s="202"/>
      <c r="S524" s="202"/>
      <c r="T524" s="202"/>
      <c r="U524" s="550"/>
      <c r="V524" s="202"/>
    </row>
    <row r="525" spans="1:22">
      <c r="A525" s="556">
        <v>43866</v>
      </c>
      <c r="B525" s="550">
        <v>11</v>
      </c>
      <c r="C525" s="550">
        <v>13</v>
      </c>
      <c r="D525" s="550">
        <v>9</v>
      </c>
      <c r="E525" s="550">
        <v>9.5</v>
      </c>
      <c r="F525" s="550">
        <v>4</v>
      </c>
      <c r="Q525" s="555"/>
      <c r="R525" s="202"/>
      <c r="S525" s="202"/>
      <c r="T525" s="202"/>
      <c r="U525" s="550"/>
      <c r="V525" s="202"/>
    </row>
    <row r="526" spans="1:22">
      <c r="A526" s="556">
        <v>43867</v>
      </c>
      <c r="B526" s="550">
        <v>11</v>
      </c>
      <c r="C526" s="550">
        <v>13</v>
      </c>
      <c r="D526" s="550">
        <v>9</v>
      </c>
      <c r="E526" s="550">
        <v>9.6999999999999993</v>
      </c>
      <c r="F526" s="550">
        <v>4</v>
      </c>
      <c r="Q526" s="555"/>
      <c r="R526" s="202"/>
      <c r="S526" s="202"/>
      <c r="T526" s="202"/>
      <c r="U526" s="550"/>
      <c r="V526" s="202"/>
    </row>
    <row r="527" spans="1:22">
      <c r="A527" s="556">
        <v>43868</v>
      </c>
      <c r="B527" s="550">
        <v>11</v>
      </c>
      <c r="C527" s="550">
        <v>13</v>
      </c>
      <c r="D527" s="550">
        <v>9</v>
      </c>
      <c r="E527" s="550">
        <v>9.5</v>
      </c>
      <c r="F527" s="550">
        <v>4</v>
      </c>
      <c r="Q527" s="555"/>
      <c r="R527" s="202"/>
      <c r="S527" s="202"/>
      <c r="T527" s="202"/>
      <c r="U527" s="550"/>
      <c r="V527" s="202"/>
    </row>
    <row r="528" spans="1:22">
      <c r="A528" s="556">
        <v>43871</v>
      </c>
      <c r="B528" s="550">
        <v>11</v>
      </c>
      <c r="C528" s="550">
        <v>13</v>
      </c>
      <c r="D528" s="550">
        <v>9</v>
      </c>
      <c r="E528" s="550">
        <v>9.8000000000000007</v>
      </c>
      <c r="F528" s="550">
        <v>4</v>
      </c>
      <c r="Q528" s="555"/>
      <c r="R528" s="202"/>
      <c r="S528" s="202"/>
      <c r="T528" s="202"/>
      <c r="U528" s="550"/>
      <c r="V528" s="202"/>
    </row>
    <row r="529" spans="1:22">
      <c r="A529" s="556">
        <v>43872</v>
      </c>
      <c r="B529" s="550">
        <v>11</v>
      </c>
      <c r="C529" s="550">
        <v>13</v>
      </c>
      <c r="D529" s="550">
        <v>9</v>
      </c>
      <c r="E529" s="550">
        <v>9.8000000000000007</v>
      </c>
      <c r="F529" s="550">
        <v>4</v>
      </c>
      <c r="Q529" s="555"/>
      <c r="R529" s="202"/>
      <c r="S529" s="202"/>
      <c r="T529" s="202"/>
      <c r="U529" s="550"/>
      <c r="V529" s="202"/>
    </row>
    <row r="530" spans="1:22">
      <c r="A530" s="556">
        <v>43873</v>
      </c>
      <c r="B530" s="550">
        <v>11</v>
      </c>
      <c r="C530" s="550">
        <v>13</v>
      </c>
      <c r="D530" s="550">
        <v>9</v>
      </c>
      <c r="E530" s="550">
        <v>9.4</v>
      </c>
      <c r="F530" s="550">
        <v>4</v>
      </c>
      <c r="Q530" s="555"/>
      <c r="R530" s="202"/>
      <c r="S530" s="202"/>
      <c r="T530" s="202"/>
      <c r="U530" s="550"/>
      <c r="V530" s="202"/>
    </row>
    <row r="531" spans="1:22">
      <c r="A531" s="556">
        <v>43874</v>
      </c>
      <c r="B531" s="550">
        <v>11</v>
      </c>
      <c r="C531" s="550">
        <v>13</v>
      </c>
      <c r="D531" s="550">
        <v>9</v>
      </c>
      <c r="E531" s="550">
        <v>9.6999999999999993</v>
      </c>
      <c r="F531" s="550">
        <v>4</v>
      </c>
      <c r="Q531" s="555"/>
      <c r="R531" s="202"/>
      <c r="S531" s="202"/>
      <c r="T531" s="202"/>
      <c r="U531" s="550"/>
      <c r="V531" s="202"/>
    </row>
    <row r="532" spans="1:22">
      <c r="A532" s="556">
        <v>43875</v>
      </c>
      <c r="B532" s="550">
        <v>11</v>
      </c>
      <c r="C532" s="550">
        <v>13</v>
      </c>
      <c r="D532" s="550">
        <v>9</v>
      </c>
      <c r="E532" s="550">
        <v>9.6</v>
      </c>
      <c r="F532" s="550">
        <v>4</v>
      </c>
      <c r="Q532" s="555"/>
      <c r="R532" s="202"/>
      <c r="S532" s="202"/>
      <c r="T532" s="202"/>
      <c r="U532" s="550"/>
      <c r="V532" s="202"/>
    </row>
    <row r="533" spans="1:22">
      <c r="A533" s="556">
        <v>43878</v>
      </c>
      <c r="B533" s="550">
        <v>11</v>
      </c>
      <c r="C533" s="550">
        <v>13</v>
      </c>
      <c r="D533" s="550">
        <v>9</v>
      </c>
      <c r="E533" s="550">
        <v>9.5</v>
      </c>
      <c r="F533" s="550">
        <v>4</v>
      </c>
      <c r="Q533" s="555"/>
      <c r="R533" s="202"/>
      <c r="S533" s="202"/>
      <c r="T533" s="202"/>
      <c r="U533" s="550"/>
      <c r="V533" s="202"/>
    </row>
    <row r="534" spans="1:22">
      <c r="A534" s="556">
        <v>43879</v>
      </c>
      <c r="B534" s="550">
        <v>11</v>
      </c>
      <c r="C534" s="550">
        <v>13</v>
      </c>
      <c r="D534" s="550">
        <v>9</v>
      </c>
      <c r="E534" s="550">
        <v>9.6</v>
      </c>
      <c r="F534" s="550">
        <v>4</v>
      </c>
      <c r="Q534" s="555"/>
      <c r="R534" s="202"/>
      <c r="S534" s="202"/>
      <c r="T534" s="202"/>
      <c r="U534" s="550"/>
      <c r="V534" s="202"/>
    </row>
    <row r="535" spans="1:22">
      <c r="A535" s="556">
        <v>43880</v>
      </c>
      <c r="B535" s="550">
        <v>11</v>
      </c>
      <c r="C535" s="550">
        <v>13</v>
      </c>
      <c r="D535" s="550">
        <v>9</v>
      </c>
      <c r="E535" s="550">
        <v>9.5</v>
      </c>
      <c r="F535" s="550">
        <v>4</v>
      </c>
      <c r="Q535" s="555"/>
      <c r="R535" s="202"/>
      <c r="S535" s="202"/>
      <c r="T535" s="202"/>
      <c r="U535" s="550"/>
      <c r="V535" s="202"/>
    </row>
    <row r="536" spans="1:22">
      <c r="A536" s="556">
        <v>43881</v>
      </c>
      <c r="B536" s="550">
        <v>11</v>
      </c>
      <c r="C536" s="550">
        <v>13</v>
      </c>
      <c r="D536" s="550">
        <v>9</v>
      </c>
      <c r="E536" s="550">
        <v>9.4</v>
      </c>
      <c r="F536" s="550">
        <v>4</v>
      </c>
      <c r="Q536" s="555"/>
      <c r="R536" s="202"/>
      <c r="S536" s="202"/>
      <c r="T536" s="202"/>
      <c r="U536" s="550"/>
      <c r="V536" s="202"/>
    </row>
    <row r="537" spans="1:22">
      <c r="A537" s="556">
        <v>43882</v>
      </c>
      <c r="B537" s="550">
        <v>11</v>
      </c>
      <c r="C537" s="550">
        <v>13</v>
      </c>
      <c r="D537" s="550">
        <v>9</v>
      </c>
      <c r="E537" s="550">
        <v>10</v>
      </c>
      <c r="F537" s="550">
        <v>4</v>
      </c>
      <c r="Q537" s="555"/>
      <c r="R537" s="202"/>
      <c r="S537" s="202"/>
      <c r="T537" s="202"/>
      <c r="U537" s="550"/>
      <c r="V537" s="202"/>
    </row>
    <row r="538" spans="1:22">
      <c r="A538" s="556">
        <v>43885</v>
      </c>
      <c r="B538" s="550">
        <v>11</v>
      </c>
      <c r="C538" s="550">
        <v>13</v>
      </c>
      <c r="D538" s="550">
        <v>9</v>
      </c>
      <c r="E538" s="550">
        <v>9.4</v>
      </c>
      <c r="F538" s="550">
        <v>4</v>
      </c>
      <c r="Q538" s="555"/>
      <c r="R538" s="202"/>
      <c r="S538" s="202"/>
      <c r="T538" s="202"/>
      <c r="U538" s="550"/>
      <c r="V538" s="202"/>
    </row>
    <row r="539" spans="1:22">
      <c r="A539" s="556">
        <v>43886</v>
      </c>
      <c r="B539" s="550">
        <v>11</v>
      </c>
      <c r="C539" s="550">
        <v>13</v>
      </c>
      <c r="D539" s="550">
        <v>9</v>
      </c>
      <c r="E539" s="550">
        <v>9.3000000000000007</v>
      </c>
      <c r="F539" s="550">
        <v>4</v>
      </c>
      <c r="Q539" s="555"/>
      <c r="R539" s="202"/>
      <c r="S539" s="202"/>
      <c r="T539" s="202"/>
      <c r="U539" s="550"/>
      <c r="V539" s="202"/>
    </row>
    <row r="540" spans="1:22">
      <c r="A540" s="556">
        <v>43887</v>
      </c>
      <c r="B540" s="550">
        <v>11</v>
      </c>
      <c r="C540" s="550">
        <v>13</v>
      </c>
      <c r="D540" s="550">
        <v>9</v>
      </c>
      <c r="E540" s="550">
        <v>9.3000000000000007</v>
      </c>
      <c r="F540" s="550">
        <v>4</v>
      </c>
      <c r="Q540" s="555"/>
      <c r="R540" s="202"/>
      <c r="S540" s="202"/>
      <c r="T540" s="202"/>
      <c r="U540" s="550"/>
      <c r="V540" s="202"/>
    </row>
    <row r="541" spans="1:22">
      <c r="A541" s="556">
        <v>43888</v>
      </c>
      <c r="B541" s="550">
        <v>11</v>
      </c>
      <c r="C541" s="550">
        <v>13</v>
      </c>
      <c r="D541" s="550">
        <v>9</v>
      </c>
      <c r="E541" s="550">
        <v>9.3000000000000007</v>
      </c>
      <c r="F541" s="550">
        <v>4</v>
      </c>
      <c r="Q541" s="555"/>
      <c r="R541" s="202"/>
      <c r="S541" s="202"/>
      <c r="T541" s="202"/>
      <c r="U541" s="550"/>
      <c r="V541" s="202"/>
    </row>
    <row r="542" spans="1:22">
      <c r="A542" s="556">
        <v>43889</v>
      </c>
      <c r="B542" s="550">
        <v>11</v>
      </c>
      <c r="C542" s="550">
        <v>13</v>
      </c>
      <c r="D542" s="550">
        <v>9</v>
      </c>
      <c r="E542" s="550">
        <v>9.6</v>
      </c>
      <c r="F542" s="550">
        <v>4</v>
      </c>
      <c r="Q542" s="555"/>
      <c r="R542" s="202"/>
      <c r="S542" s="202"/>
      <c r="T542" s="202"/>
      <c r="U542" s="550"/>
      <c r="V542" s="202"/>
    </row>
    <row r="543" spans="1:22">
      <c r="A543" s="556">
        <v>43892</v>
      </c>
      <c r="B543" s="550">
        <v>11</v>
      </c>
      <c r="C543" s="550">
        <v>13</v>
      </c>
      <c r="D543" s="550">
        <v>9</v>
      </c>
      <c r="E543" s="550">
        <v>9.6</v>
      </c>
      <c r="F543" s="550">
        <v>4</v>
      </c>
      <c r="Q543" s="555"/>
      <c r="R543" s="202"/>
      <c r="S543" s="202"/>
      <c r="T543" s="202"/>
      <c r="U543" s="550"/>
      <c r="V543" s="202"/>
    </row>
    <row r="544" spans="1:22">
      <c r="A544" s="556">
        <v>43893</v>
      </c>
      <c r="B544" s="550">
        <v>11</v>
      </c>
      <c r="C544" s="550">
        <v>13</v>
      </c>
      <c r="D544" s="550">
        <v>9</v>
      </c>
      <c r="E544" s="550">
        <v>9.4</v>
      </c>
      <c r="F544" s="550">
        <v>4</v>
      </c>
      <c r="Q544" s="555"/>
      <c r="R544" s="202"/>
      <c r="S544" s="202"/>
      <c r="T544" s="202"/>
      <c r="U544" s="550"/>
      <c r="V544" s="202"/>
    </row>
    <row r="545" spans="1:22">
      <c r="A545" s="556">
        <v>43894</v>
      </c>
      <c r="B545" s="550">
        <v>11</v>
      </c>
      <c r="C545" s="550">
        <v>13</v>
      </c>
      <c r="D545" s="550">
        <v>9</v>
      </c>
      <c r="E545" s="550">
        <v>9.4</v>
      </c>
      <c r="F545" s="550">
        <v>4</v>
      </c>
      <c r="Q545" s="555"/>
      <c r="R545" s="202"/>
      <c r="S545" s="202"/>
      <c r="T545" s="202"/>
      <c r="U545" s="550"/>
      <c r="V545" s="202"/>
    </row>
    <row r="546" spans="1:22">
      <c r="A546" s="556">
        <v>43895</v>
      </c>
      <c r="B546" s="550">
        <v>11</v>
      </c>
      <c r="C546" s="550">
        <v>13</v>
      </c>
      <c r="D546" s="550">
        <v>9</v>
      </c>
      <c r="E546" s="550">
        <v>9.1999999999999993</v>
      </c>
      <c r="F546" s="550">
        <v>4</v>
      </c>
      <c r="Q546" s="555"/>
      <c r="R546" s="202"/>
      <c r="S546" s="202"/>
      <c r="T546" s="202"/>
      <c r="U546" s="550"/>
      <c r="V546" s="202"/>
    </row>
    <row r="547" spans="1:22">
      <c r="A547" s="556">
        <v>43896</v>
      </c>
      <c r="B547" s="550">
        <v>11</v>
      </c>
      <c r="C547" s="550">
        <v>13</v>
      </c>
      <c r="D547" s="550">
        <v>9</v>
      </c>
      <c r="E547" s="550">
        <v>9.4</v>
      </c>
      <c r="F547" s="550">
        <v>4</v>
      </c>
      <c r="Q547" s="555"/>
      <c r="R547" s="202"/>
      <c r="S547" s="202"/>
      <c r="T547" s="202"/>
      <c r="U547" s="550"/>
      <c r="V547" s="202"/>
    </row>
    <row r="548" spans="1:22">
      <c r="A548" s="556">
        <v>43900</v>
      </c>
      <c r="B548" s="550">
        <v>11</v>
      </c>
      <c r="C548" s="550">
        <v>13</v>
      </c>
      <c r="D548" s="550">
        <v>9</v>
      </c>
      <c r="E548" s="550">
        <v>10.199999999999999</v>
      </c>
      <c r="F548" s="550">
        <v>4</v>
      </c>
      <c r="Q548" s="555"/>
      <c r="R548" s="202"/>
      <c r="S548" s="202"/>
      <c r="T548" s="202"/>
      <c r="U548" s="550"/>
      <c r="V548" s="202"/>
    </row>
    <row r="549" spans="1:22">
      <c r="A549" s="556">
        <v>43901</v>
      </c>
      <c r="B549" s="550">
        <v>11</v>
      </c>
      <c r="C549" s="550">
        <v>13</v>
      </c>
      <c r="D549" s="550">
        <v>9</v>
      </c>
      <c r="E549" s="550">
        <v>11</v>
      </c>
      <c r="F549" s="550">
        <v>4</v>
      </c>
      <c r="Q549" s="555"/>
      <c r="R549" s="202"/>
      <c r="S549" s="202"/>
      <c r="T549" s="202"/>
      <c r="U549" s="550"/>
      <c r="V549" s="202"/>
    </row>
    <row r="550" spans="1:22">
      <c r="A550" s="556">
        <v>43902</v>
      </c>
      <c r="B550" s="550">
        <v>11</v>
      </c>
      <c r="C550" s="550">
        <v>13</v>
      </c>
      <c r="D550" s="550">
        <v>9</v>
      </c>
      <c r="E550" s="550">
        <v>11.3</v>
      </c>
      <c r="F550" s="550">
        <v>4</v>
      </c>
      <c r="Q550" s="555"/>
      <c r="R550" s="202"/>
      <c r="S550" s="202"/>
      <c r="T550" s="202"/>
      <c r="U550" s="550"/>
      <c r="V550" s="202"/>
    </row>
    <row r="551" spans="1:22">
      <c r="A551" s="556">
        <v>43903</v>
      </c>
      <c r="B551" s="550">
        <v>10</v>
      </c>
      <c r="C551" s="550">
        <v>12</v>
      </c>
      <c r="D551" s="550">
        <v>8</v>
      </c>
      <c r="E551" s="550">
        <v>13</v>
      </c>
      <c r="F551" s="550">
        <v>4</v>
      </c>
      <c r="Q551" s="555"/>
      <c r="R551" s="202"/>
      <c r="S551" s="202"/>
      <c r="T551" s="202"/>
      <c r="U551" s="550"/>
      <c r="V551" s="202"/>
    </row>
    <row r="552" spans="1:22">
      <c r="A552" s="556">
        <v>43906</v>
      </c>
      <c r="B552" s="550">
        <v>10</v>
      </c>
      <c r="C552" s="550">
        <v>12</v>
      </c>
      <c r="D552" s="550">
        <v>8</v>
      </c>
      <c r="E552" s="550">
        <v>12.5</v>
      </c>
      <c r="F552" s="550">
        <v>4</v>
      </c>
      <c r="Q552" s="555"/>
      <c r="R552" s="202"/>
      <c r="S552" s="202"/>
      <c r="T552" s="202"/>
      <c r="U552" s="550"/>
      <c r="V552" s="202"/>
    </row>
    <row r="553" spans="1:22">
      <c r="A553" s="556">
        <v>43907</v>
      </c>
      <c r="B553" s="550">
        <v>10</v>
      </c>
      <c r="C553" s="550">
        <v>12</v>
      </c>
      <c r="D553" s="550">
        <v>8</v>
      </c>
      <c r="E553" s="550">
        <v>14.9</v>
      </c>
      <c r="F553" s="550">
        <v>4</v>
      </c>
      <c r="Q553" s="555"/>
      <c r="R553" s="202"/>
      <c r="S553" s="202"/>
      <c r="T553" s="202"/>
      <c r="U553" s="550"/>
      <c r="V553" s="202"/>
    </row>
    <row r="554" spans="1:22">
      <c r="A554" s="556">
        <v>43908</v>
      </c>
      <c r="B554" s="550">
        <v>10</v>
      </c>
      <c r="C554" s="550">
        <v>12</v>
      </c>
      <c r="D554" s="550">
        <v>8</v>
      </c>
      <c r="E554" s="550">
        <v>13.4</v>
      </c>
      <c r="F554" s="550">
        <v>4</v>
      </c>
      <c r="Q554" s="555"/>
      <c r="R554" s="202"/>
      <c r="S554" s="202"/>
      <c r="T554" s="202"/>
      <c r="U554" s="550"/>
      <c r="V554" s="202"/>
    </row>
    <row r="555" spans="1:22">
      <c r="A555" s="556">
        <v>43909</v>
      </c>
      <c r="B555" s="550">
        <v>10</v>
      </c>
      <c r="C555" s="550">
        <v>12</v>
      </c>
      <c r="D555" s="550">
        <v>8</v>
      </c>
      <c r="E555" s="550">
        <v>13.4</v>
      </c>
      <c r="F555" s="550">
        <v>4</v>
      </c>
      <c r="Q555" s="555"/>
      <c r="R555" s="202"/>
      <c r="S555" s="202"/>
      <c r="T555" s="202"/>
      <c r="U555" s="550"/>
      <c r="V555" s="202"/>
    </row>
    <row r="556" spans="1:22">
      <c r="A556" s="556">
        <v>43910</v>
      </c>
      <c r="B556" s="550">
        <v>10</v>
      </c>
      <c r="C556" s="550">
        <v>12</v>
      </c>
      <c r="D556" s="550">
        <v>8</v>
      </c>
      <c r="E556" s="550">
        <v>12.8</v>
      </c>
      <c r="F556" s="550">
        <v>4</v>
      </c>
      <c r="Q556" s="555"/>
      <c r="R556" s="202"/>
      <c r="S556" s="202"/>
      <c r="T556" s="202"/>
      <c r="U556" s="550"/>
      <c r="V556" s="202"/>
    </row>
    <row r="557" spans="1:22">
      <c r="A557" s="556">
        <v>43913</v>
      </c>
      <c r="B557" s="550">
        <v>10</v>
      </c>
      <c r="C557" s="550">
        <v>12</v>
      </c>
      <c r="D557" s="550">
        <v>8</v>
      </c>
      <c r="E557" s="550">
        <v>11.4</v>
      </c>
      <c r="F557" s="550">
        <v>4</v>
      </c>
      <c r="Q557" s="555"/>
      <c r="R557" s="202"/>
      <c r="S557" s="202"/>
      <c r="T557" s="202"/>
      <c r="U557" s="550"/>
      <c r="V557" s="202"/>
    </row>
    <row r="558" spans="1:22">
      <c r="A558" s="556">
        <v>43914</v>
      </c>
      <c r="B558" s="550">
        <v>10</v>
      </c>
      <c r="C558" s="550">
        <v>12</v>
      </c>
      <c r="D558" s="550">
        <v>8</v>
      </c>
      <c r="E558" s="550">
        <v>11.9</v>
      </c>
      <c r="F558" s="550">
        <v>4</v>
      </c>
      <c r="Q558" s="555"/>
      <c r="R558" s="202"/>
      <c r="S558" s="202"/>
      <c r="T558" s="202"/>
      <c r="U558" s="550"/>
      <c r="V558" s="202"/>
    </row>
    <row r="559" spans="1:22">
      <c r="A559" s="556">
        <v>43915</v>
      </c>
      <c r="B559" s="550">
        <v>10</v>
      </c>
      <c r="C559" s="550">
        <v>12</v>
      </c>
      <c r="D559" s="550">
        <v>8</v>
      </c>
      <c r="E559" s="550">
        <v>13.5</v>
      </c>
      <c r="F559" s="550">
        <v>4</v>
      </c>
      <c r="Q559" s="555"/>
      <c r="R559" s="202"/>
      <c r="S559" s="202"/>
      <c r="T559" s="202"/>
      <c r="U559" s="550"/>
      <c r="V559" s="202"/>
    </row>
    <row r="560" spans="1:22">
      <c r="A560" s="556">
        <v>43916</v>
      </c>
      <c r="B560" s="550">
        <v>10</v>
      </c>
      <c r="C560" s="550">
        <v>12</v>
      </c>
      <c r="D560" s="550">
        <v>8</v>
      </c>
      <c r="E560" s="550">
        <v>13.2</v>
      </c>
      <c r="F560" s="550">
        <v>4</v>
      </c>
      <c r="Q560" s="555"/>
      <c r="R560" s="202"/>
      <c r="S560" s="202"/>
      <c r="T560" s="202"/>
      <c r="U560" s="550"/>
      <c r="V560" s="202"/>
    </row>
    <row r="561" spans="1:22">
      <c r="A561" s="556">
        <v>43917</v>
      </c>
      <c r="B561" s="550">
        <v>10</v>
      </c>
      <c r="C561" s="550">
        <v>12</v>
      </c>
      <c r="D561" s="550">
        <v>8</v>
      </c>
      <c r="E561" s="550">
        <v>13</v>
      </c>
      <c r="F561" s="550">
        <v>4</v>
      </c>
      <c r="Q561" s="555"/>
      <c r="R561" s="202"/>
      <c r="S561" s="202"/>
      <c r="T561" s="202"/>
      <c r="U561" s="550"/>
      <c r="V561" s="202"/>
    </row>
    <row r="562" spans="1:22">
      <c r="A562" s="556">
        <v>43920</v>
      </c>
      <c r="B562" s="550">
        <v>10</v>
      </c>
      <c r="C562" s="550">
        <v>12</v>
      </c>
      <c r="D562" s="550">
        <v>8</v>
      </c>
      <c r="E562" s="550">
        <v>12.6</v>
      </c>
      <c r="F562" s="550">
        <v>4</v>
      </c>
      <c r="Q562" s="555"/>
      <c r="R562" s="202"/>
      <c r="S562" s="202"/>
      <c r="T562" s="202"/>
      <c r="U562" s="550"/>
      <c r="V562" s="202"/>
    </row>
    <row r="563" spans="1:22">
      <c r="A563" s="556">
        <v>43920</v>
      </c>
      <c r="B563" s="550">
        <v>10</v>
      </c>
      <c r="C563" s="550">
        <v>12</v>
      </c>
      <c r="D563" s="550">
        <v>8</v>
      </c>
      <c r="E563" s="550">
        <v>12.6</v>
      </c>
      <c r="F563" s="550">
        <v>4</v>
      </c>
      <c r="Q563" s="555"/>
      <c r="R563" s="202"/>
      <c r="S563" s="202"/>
      <c r="T563" s="202"/>
      <c r="U563" s="550"/>
      <c r="V563" s="202"/>
    </row>
    <row r="564" spans="1:22">
      <c r="A564" s="556">
        <v>43921</v>
      </c>
      <c r="B564" s="550">
        <v>10</v>
      </c>
      <c r="C564" s="550">
        <v>12</v>
      </c>
      <c r="D564" s="550">
        <v>8</v>
      </c>
      <c r="E564" s="550" t="e">
        <v>#N/A</v>
      </c>
      <c r="F564" s="550">
        <v>4</v>
      </c>
      <c r="Q564" s="555"/>
      <c r="R564" s="202"/>
      <c r="S564" s="202"/>
      <c r="T564" s="202"/>
      <c r="U564" s="202"/>
      <c r="V564" s="202"/>
    </row>
    <row r="565" spans="1:22">
      <c r="A565" s="556">
        <v>43922</v>
      </c>
      <c r="B565" s="550">
        <v>10</v>
      </c>
      <c r="C565" s="550">
        <v>12</v>
      </c>
      <c r="D565" s="550">
        <v>8</v>
      </c>
      <c r="E565" s="550">
        <v>10</v>
      </c>
      <c r="F565" s="550">
        <v>4</v>
      </c>
      <c r="Q565" s="555"/>
      <c r="R565" s="202"/>
      <c r="S565" s="202"/>
      <c r="T565" s="202"/>
      <c r="U565" s="550"/>
      <c r="V565" s="202"/>
    </row>
    <row r="566" spans="1:22">
      <c r="A566" s="556">
        <v>43923</v>
      </c>
      <c r="B566" s="550">
        <v>10</v>
      </c>
      <c r="C566" s="550">
        <v>12</v>
      </c>
      <c r="D566" s="550">
        <v>8</v>
      </c>
      <c r="E566" s="550">
        <v>10.3</v>
      </c>
      <c r="F566" s="550">
        <v>4</v>
      </c>
      <c r="Q566" s="555"/>
      <c r="R566" s="202"/>
      <c r="S566" s="202"/>
      <c r="T566" s="202"/>
      <c r="U566" s="550"/>
      <c r="V566" s="202"/>
    </row>
    <row r="567" spans="1:22">
      <c r="A567" s="556">
        <v>43924</v>
      </c>
      <c r="B567" s="550">
        <v>10</v>
      </c>
      <c r="C567" s="550">
        <v>12</v>
      </c>
      <c r="D567" s="550">
        <v>8</v>
      </c>
      <c r="E567" s="550">
        <v>11.7</v>
      </c>
      <c r="F567" s="550">
        <v>4</v>
      </c>
      <c r="Q567" s="555"/>
      <c r="R567" s="202"/>
      <c r="S567" s="202"/>
      <c r="T567" s="202"/>
      <c r="U567" s="550"/>
      <c r="V567" s="202"/>
    </row>
    <row r="568" spans="1:22">
      <c r="A568" s="556">
        <v>43927</v>
      </c>
      <c r="B568" s="550">
        <v>10</v>
      </c>
      <c r="C568" s="550">
        <v>12</v>
      </c>
      <c r="D568" s="550">
        <v>8</v>
      </c>
      <c r="E568" s="550" t="e">
        <v>#N/A</v>
      </c>
      <c r="F568" s="550">
        <v>4</v>
      </c>
      <c r="Q568" s="555"/>
      <c r="R568" s="202"/>
      <c r="S568" s="202"/>
      <c r="T568" s="202"/>
      <c r="U568" s="202"/>
      <c r="V568" s="202"/>
    </row>
    <row r="569" spans="1:22">
      <c r="A569" s="556">
        <v>43928</v>
      </c>
      <c r="B569" s="550">
        <v>10</v>
      </c>
      <c r="C569" s="550">
        <v>12</v>
      </c>
      <c r="D569" s="550">
        <v>8</v>
      </c>
      <c r="E569" s="550">
        <v>10.9</v>
      </c>
      <c r="F569" s="550">
        <v>4</v>
      </c>
      <c r="Q569" s="555"/>
      <c r="R569" s="202"/>
      <c r="S569" s="202"/>
      <c r="T569" s="202"/>
      <c r="U569" s="550"/>
      <c r="V569" s="202"/>
    </row>
    <row r="570" spans="1:22">
      <c r="A570" s="556">
        <v>43929</v>
      </c>
      <c r="B570" s="550">
        <v>10</v>
      </c>
      <c r="C570" s="550">
        <v>12</v>
      </c>
      <c r="D570" s="550">
        <v>8</v>
      </c>
      <c r="E570" s="550">
        <v>10.7</v>
      </c>
      <c r="F570" s="550">
        <v>4</v>
      </c>
      <c r="Q570" s="555"/>
      <c r="R570" s="202"/>
      <c r="S570" s="202"/>
      <c r="T570" s="202"/>
      <c r="U570" s="550"/>
      <c r="V570" s="202"/>
    </row>
    <row r="571" spans="1:22">
      <c r="A571" s="556">
        <v>43930</v>
      </c>
      <c r="B571" s="550">
        <v>10</v>
      </c>
      <c r="C571" s="550">
        <v>12</v>
      </c>
      <c r="D571" s="550">
        <v>8</v>
      </c>
      <c r="E571" s="550">
        <v>10.3</v>
      </c>
      <c r="F571" s="550">
        <v>4</v>
      </c>
      <c r="Q571" s="555"/>
      <c r="R571" s="202"/>
      <c r="S571" s="202"/>
      <c r="T571" s="202"/>
      <c r="U571" s="550"/>
      <c r="V571" s="202"/>
    </row>
    <row r="572" spans="1:22">
      <c r="A572" s="556">
        <v>43931</v>
      </c>
      <c r="B572" s="550">
        <v>10</v>
      </c>
      <c r="C572" s="550">
        <v>12</v>
      </c>
      <c r="D572" s="550">
        <v>8</v>
      </c>
      <c r="E572" s="550">
        <v>9.3000000000000007</v>
      </c>
      <c r="F572" s="550">
        <v>4</v>
      </c>
      <c r="Q572" s="555"/>
      <c r="R572" s="202"/>
      <c r="S572" s="202"/>
      <c r="T572" s="202"/>
      <c r="U572" s="550"/>
      <c r="V572" s="202"/>
    </row>
    <row r="573" spans="1:22">
      <c r="A573" s="556">
        <v>43934</v>
      </c>
      <c r="B573" s="550">
        <v>10</v>
      </c>
      <c r="C573" s="550">
        <v>12</v>
      </c>
      <c r="D573" s="550">
        <v>8</v>
      </c>
      <c r="E573" s="550">
        <v>9.8000000000000007</v>
      </c>
      <c r="F573" s="550">
        <v>4</v>
      </c>
      <c r="Q573" s="555"/>
      <c r="R573" s="202"/>
      <c r="S573" s="202"/>
      <c r="T573" s="202"/>
      <c r="U573" s="550"/>
      <c r="V573" s="202"/>
    </row>
    <row r="574" spans="1:22">
      <c r="A574" s="556">
        <v>43935</v>
      </c>
      <c r="B574" s="550">
        <v>10</v>
      </c>
      <c r="C574" s="550">
        <v>12</v>
      </c>
      <c r="D574" s="550">
        <v>8</v>
      </c>
      <c r="E574" s="550">
        <v>9.3000000000000007</v>
      </c>
      <c r="F574" s="550">
        <v>4</v>
      </c>
      <c r="Q574" s="555"/>
      <c r="R574" s="202"/>
      <c r="S574" s="202"/>
      <c r="T574" s="202"/>
      <c r="U574" s="202"/>
      <c r="V574" s="202"/>
    </row>
    <row r="575" spans="1:22">
      <c r="A575" s="556">
        <v>43936</v>
      </c>
      <c r="B575" s="550">
        <v>10</v>
      </c>
      <c r="C575" s="550">
        <v>12</v>
      </c>
      <c r="D575" s="550">
        <v>8</v>
      </c>
      <c r="E575" s="550">
        <v>9</v>
      </c>
      <c r="F575" s="550">
        <v>4</v>
      </c>
      <c r="Q575" s="555"/>
      <c r="R575" s="202"/>
      <c r="S575" s="202"/>
      <c r="T575" s="202"/>
      <c r="U575" s="550"/>
      <c r="V575" s="202"/>
    </row>
    <row r="576" spans="1:22">
      <c r="A576" s="556">
        <v>43937</v>
      </c>
      <c r="B576" s="550">
        <v>10</v>
      </c>
      <c r="C576" s="550">
        <v>12</v>
      </c>
      <c r="D576" s="550">
        <v>8</v>
      </c>
      <c r="E576" s="550">
        <v>9.1</v>
      </c>
      <c r="F576" s="550">
        <v>4</v>
      </c>
      <c r="Q576" s="555"/>
      <c r="R576" s="202"/>
      <c r="S576" s="202"/>
      <c r="T576" s="202"/>
      <c r="U576" s="550"/>
      <c r="V576" s="202"/>
    </row>
    <row r="577" spans="1:22">
      <c r="A577" s="556">
        <v>43938</v>
      </c>
      <c r="B577" s="550">
        <v>10</v>
      </c>
      <c r="C577" s="550">
        <v>12</v>
      </c>
      <c r="D577" s="550">
        <v>8</v>
      </c>
      <c r="E577" s="550">
        <v>9.4</v>
      </c>
      <c r="F577" s="550">
        <v>4</v>
      </c>
      <c r="Q577" s="555"/>
      <c r="R577" s="202"/>
      <c r="S577" s="202"/>
      <c r="T577" s="202"/>
      <c r="U577" s="550"/>
      <c r="V577" s="202"/>
    </row>
    <row r="578" spans="1:22">
      <c r="A578" s="556">
        <v>43942</v>
      </c>
      <c r="B578" s="550">
        <v>10</v>
      </c>
      <c r="C578" s="550">
        <v>12</v>
      </c>
      <c r="D578" s="550">
        <v>8</v>
      </c>
      <c r="E578" s="550">
        <v>9.5</v>
      </c>
      <c r="F578" s="550">
        <v>4</v>
      </c>
      <c r="Q578" s="555"/>
      <c r="R578" s="202"/>
      <c r="S578" s="202"/>
      <c r="T578" s="202"/>
      <c r="U578" s="550"/>
      <c r="V578" s="202"/>
    </row>
    <row r="579" spans="1:22">
      <c r="A579" s="556">
        <v>43943</v>
      </c>
      <c r="B579" s="550">
        <v>10</v>
      </c>
      <c r="C579" s="550">
        <v>12</v>
      </c>
      <c r="D579" s="550">
        <v>8</v>
      </c>
      <c r="E579" s="550">
        <v>9.4</v>
      </c>
      <c r="F579" s="550">
        <v>4</v>
      </c>
      <c r="Q579" s="555"/>
      <c r="R579" s="202"/>
      <c r="S579" s="202"/>
      <c r="T579" s="202"/>
      <c r="U579" s="550"/>
      <c r="V579" s="202"/>
    </row>
    <row r="580" spans="1:22">
      <c r="A580" s="556">
        <v>43944</v>
      </c>
      <c r="B580" s="550">
        <v>10</v>
      </c>
      <c r="C580" s="550">
        <v>12</v>
      </c>
      <c r="D580" s="550">
        <v>8</v>
      </c>
      <c r="E580" s="550">
        <v>9.4</v>
      </c>
      <c r="F580" s="550">
        <v>4</v>
      </c>
      <c r="Q580" s="555"/>
      <c r="R580" s="202"/>
      <c r="S580" s="202"/>
      <c r="T580" s="202"/>
      <c r="U580" s="550"/>
      <c r="V580" s="202"/>
    </row>
    <row r="581" spans="1:22">
      <c r="A581" s="556">
        <v>43945</v>
      </c>
      <c r="B581" s="550">
        <v>8</v>
      </c>
      <c r="C581" s="550">
        <v>10</v>
      </c>
      <c r="D581" s="550">
        <v>6</v>
      </c>
      <c r="E581" s="550">
        <v>7.8</v>
      </c>
      <c r="F581" s="550">
        <v>4</v>
      </c>
      <c r="Q581" s="555"/>
      <c r="R581" s="202"/>
      <c r="S581" s="202"/>
      <c r="T581" s="202"/>
      <c r="U581" s="550"/>
      <c r="V581" s="202"/>
    </row>
    <row r="582" spans="1:22">
      <c r="A582" s="556">
        <v>43948</v>
      </c>
      <c r="B582" s="550">
        <v>8</v>
      </c>
      <c r="C582" s="550">
        <v>10</v>
      </c>
      <c r="D582" s="550">
        <v>6</v>
      </c>
      <c r="E582" s="550">
        <v>6.9</v>
      </c>
      <c r="F582" s="550">
        <v>4</v>
      </c>
      <c r="Q582" s="555"/>
      <c r="R582" s="202"/>
      <c r="S582" s="202"/>
      <c r="T582" s="202"/>
      <c r="U582" s="550"/>
      <c r="V582" s="202"/>
    </row>
    <row r="583" spans="1:22">
      <c r="A583" s="556">
        <v>43949</v>
      </c>
      <c r="B583" s="550">
        <v>8</v>
      </c>
      <c r="C583" s="550">
        <v>10</v>
      </c>
      <c r="D583" s="550">
        <v>6</v>
      </c>
      <c r="E583" s="550">
        <v>6.9</v>
      </c>
      <c r="F583" s="550">
        <v>4</v>
      </c>
      <c r="Q583" s="555"/>
      <c r="R583" s="202"/>
      <c r="S583" s="202"/>
      <c r="T583" s="202"/>
      <c r="U583" s="550"/>
      <c r="V583" s="202"/>
    </row>
    <row r="584" spans="1:22">
      <c r="A584" s="556">
        <v>43950</v>
      </c>
      <c r="B584" s="550">
        <v>8</v>
      </c>
      <c r="C584" s="550">
        <v>10</v>
      </c>
      <c r="D584" s="550">
        <v>6</v>
      </c>
      <c r="E584" s="550">
        <v>6.9</v>
      </c>
      <c r="F584" s="550">
        <v>4</v>
      </c>
      <c r="Q584" s="555"/>
      <c r="R584" s="202"/>
      <c r="S584" s="202"/>
      <c r="T584" s="202"/>
      <c r="U584" s="550"/>
      <c r="V584" s="202"/>
    </row>
    <row r="585" spans="1:22">
      <c r="A585" s="556">
        <v>43951</v>
      </c>
      <c r="B585" s="550">
        <v>8</v>
      </c>
      <c r="C585" s="550">
        <v>10</v>
      </c>
      <c r="D585" s="550">
        <v>6</v>
      </c>
      <c r="E585" s="550" t="e">
        <v>#N/A</v>
      </c>
      <c r="F585" s="550">
        <v>4</v>
      </c>
      <c r="Q585" s="555"/>
      <c r="R585" s="202"/>
      <c r="S585" s="202"/>
      <c r="T585" s="202"/>
      <c r="U585" s="202"/>
      <c r="V585" s="202"/>
    </row>
    <row r="586" spans="1:22">
      <c r="A586" s="556">
        <v>43955</v>
      </c>
      <c r="B586" s="550">
        <v>8</v>
      </c>
      <c r="C586" s="550">
        <v>10</v>
      </c>
      <c r="D586" s="550">
        <v>6</v>
      </c>
      <c r="E586" s="550">
        <v>7.2</v>
      </c>
      <c r="F586" s="550">
        <v>4</v>
      </c>
      <c r="Q586" s="555"/>
      <c r="R586" s="202"/>
      <c r="S586" s="202"/>
      <c r="T586" s="202"/>
      <c r="U586" s="550"/>
      <c r="V586" s="202"/>
    </row>
    <row r="587" spans="1:22">
      <c r="A587" s="556">
        <v>43956</v>
      </c>
      <c r="B587" s="550">
        <v>8</v>
      </c>
      <c r="C587" s="550">
        <v>10</v>
      </c>
      <c r="D587" s="550">
        <v>6</v>
      </c>
      <c r="E587" s="550">
        <v>7.6</v>
      </c>
      <c r="F587" s="550">
        <v>4</v>
      </c>
      <c r="Q587" s="555"/>
      <c r="R587" s="202"/>
      <c r="S587" s="202"/>
      <c r="T587" s="202"/>
      <c r="U587" s="550"/>
      <c r="V587" s="202"/>
    </row>
    <row r="588" spans="1:22">
      <c r="A588" s="556">
        <v>43957</v>
      </c>
      <c r="B588" s="550">
        <v>8</v>
      </c>
      <c r="C588" s="550">
        <v>10</v>
      </c>
      <c r="D588" s="550">
        <v>6</v>
      </c>
      <c r="E588" s="550">
        <v>7.9</v>
      </c>
      <c r="F588" s="550">
        <v>4</v>
      </c>
      <c r="Q588" s="555"/>
      <c r="R588" s="202"/>
      <c r="S588" s="202"/>
      <c r="T588" s="202"/>
      <c r="U588" s="550"/>
      <c r="V588" s="202"/>
    </row>
    <row r="589" spans="1:22">
      <c r="A589" s="556">
        <v>43958</v>
      </c>
      <c r="B589" s="550">
        <v>8</v>
      </c>
      <c r="C589" s="550">
        <v>10</v>
      </c>
      <c r="D589" s="550">
        <v>6</v>
      </c>
      <c r="E589" s="550">
        <v>8.6999999999999993</v>
      </c>
      <c r="F589" s="550">
        <v>4</v>
      </c>
      <c r="Q589" s="555"/>
      <c r="R589" s="202"/>
      <c r="S589" s="202"/>
      <c r="T589" s="202"/>
      <c r="U589" s="550"/>
      <c r="V589" s="202"/>
    </row>
    <row r="590" spans="1:22">
      <c r="A590" s="556">
        <v>43959</v>
      </c>
      <c r="B590" s="550">
        <v>8</v>
      </c>
      <c r="C590" s="550">
        <v>10</v>
      </c>
      <c r="D590" s="550">
        <v>6</v>
      </c>
      <c r="E590" s="550">
        <v>8</v>
      </c>
      <c r="F590" s="550">
        <v>4</v>
      </c>
      <c r="Q590" s="555"/>
      <c r="R590" s="202"/>
      <c r="S590" s="202"/>
      <c r="T590" s="202"/>
      <c r="U590" s="550"/>
      <c r="V590" s="202"/>
    </row>
    <row r="591" spans="1:22">
      <c r="A591" s="556">
        <v>43963</v>
      </c>
      <c r="B591" s="550">
        <v>8</v>
      </c>
      <c r="C591" s="550">
        <v>10</v>
      </c>
      <c r="D591" s="550">
        <v>6</v>
      </c>
      <c r="E591" s="550">
        <v>6.9</v>
      </c>
      <c r="F591" s="550">
        <v>4</v>
      </c>
      <c r="Q591" s="555"/>
      <c r="R591" s="202"/>
      <c r="S591" s="202"/>
      <c r="T591" s="202"/>
      <c r="U591" s="550"/>
      <c r="V591" s="202"/>
    </row>
    <row r="592" spans="1:22">
      <c r="A592" s="556">
        <v>43964</v>
      </c>
      <c r="B592" s="550">
        <v>8</v>
      </c>
      <c r="C592" s="550">
        <v>10</v>
      </c>
      <c r="D592" s="550">
        <v>6</v>
      </c>
      <c r="E592" s="550">
        <v>7.4</v>
      </c>
      <c r="F592" s="550">
        <v>4</v>
      </c>
      <c r="Q592" s="555"/>
      <c r="R592" s="202"/>
      <c r="S592" s="202"/>
      <c r="T592" s="202"/>
      <c r="U592" s="550"/>
      <c r="V592" s="202"/>
    </row>
    <row r="593" spans="1:22">
      <c r="A593" s="556">
        <v>43965</v>
      </c>
      <c r="B593" s="550">
        <v>8</v>
      </c>
      <c r="C593" s="550">
        <v>10</v>
      </c>
      <c r="D593" s="550">
        <v>6</v>
      </c>
      <c r="E593" s="550">
        <v>7.4</v>
      </c>
      <c r="F593" s="550">
        <v>4</v>
      </c>
      <c r="Q593" s="555"/>
      <c r="R593" s="202"/>
      <c r="S593" s="202"/>
      <c r="T593" s="202"/>
      <c r="U593" s="550"/>
      <c r="V593" s="202"/>
    </row>
    <row r="594" spans="1:22">
      <c r="A594" s="556">
        <v>43966</v>
      </c>
      <c r="B594" s="550">
        <v>8</v>
      </c>
      <c r="C594" s="550">
        <v>10</v>
      </c>
      <c r="D594" s="550">
        <v>6</v>
      </c>
      <c r="E594" s="550">
        <v>7.9</v>
      </c>
      <c r="F594" s="550">
        <v>4</v>
      </c>
      <c r="Q594" s="555"/>
      <c r="R594" s="202"/>
      <c r="S594" s="202"/>
      <c r="T594" s="202"/>
      <c r="U594" s="550"/>
      <c r="V594" s="202"/>
    </row>
    <row r="595" spans="1:22">
      <c r="A595" s="556">
        <v>43969</v>
      </c>
      <c r="B595" s="550">
        <v>8</v>
      </c>
      <c r="C595" s="550">
        <v>10</v>
      </c>
      <c r="D595" s="550">
        <v>6</v>
      </c>
      <c r="E595" s="550">
        <v>8.9</v>
      </c>
      <c r="F595" s="550">
        <v>4</v>
      </c>
      <c r="Q595" s="555"/>
      <c r="R595" s="202"/>
      <c r="S595" s="202"/>
      <c r="T595" s="202"/>
      <c r="U595" s="550"/>
      <c r="V595" s="202"/>
    </row>
    <row r="596" spans="1:22">
      <c r="A596" s="556">
        <v>43970</v>
      </c>
      <c r="B596" s="550">
        <v>8</v>
      </c>
      <c r="C596" s="550">
        <v>10</v>
      </c>
      <c r="D596" s="550">
        <v>6</v>
      </c>
      <c r="E596" s="550">
        <v>6.6</v>
      </c>
      <c r="F596" s="550">
        <v>4</v>
      </c>
      <c r="Q596" s="555"/>
      <c r="R596" s="202"/>
      <c r="S596" s="202"/>
      <c r="T596" s="202"/>
      <c r="U596" s="550"/>
      <c r="V596" s="202"/>
    </row>
    <row r="597" spans="1:22">
      <c r="A597" s="556">
        <v>43971</v>
      </c>
      <c r="B597" s="550">
        <v>8</v>
      </c>
      <c r="C597" s="550">
        <v>10</v>
      </c>
      <c r="D597" s="550">
        <v>6</v>
      </c>
      <c r="E597" s="550">
        <v>6.9</v>
      </c>
      <c r="F597" s="550">
        <v>4</v>
      </c>
      <c r="Q597" s="555"/>
      <c r="R597" s="202"/>
      <c r="S597" s="202"/>
      <c r="T597" s="202"/>
      <c r="U597" s="550"/>
      <c r="V597" s="202"/>
    </row>
    <row r="598" spans="1:22">
      <c r="A598" s="556">
        <v>43972</v>
      </c>
      <c r="B598" s="550">
        <v>8</v>
      </c>
      <c r="C598" s="550">
        <v>10</v>
      </c>
      <c r="D598" s="550">
        <v>6</v>
      </c>
      <c r="E598" s="550">
        <v>6.5</v>
      </c>
      <c r="F598" s="550">
        <v>4</v>
      </c>
      <c r="Q598" s="555"/>
      <c r="R598" s="202"/>
      <c r="S598" s="202"/>
      <c r="T598" s="202"/>
      <c r="U598" s="550"/>
      <c r="V598" s="202"/>
    </row>
    <row r="599" spans="1:22">
      <c r="A599" s="556">
        <v>43973</v>
      </c>
      <c r="B599" s="550">
        <v>8</v>
      </c>
      <c r="C599" s="550">
        <v>10</v>
      </c>
      <c r="D599" s="550">
        <v>6</v>
      </c>
      <c r="E599" s="550">
        <v>6.8</v>
      </c>
      <c r="F599" s="550">
        <v>4</v>
      </c>
      <c r="Q599" s="555"/>
      <c r="R599" s="202"/>
      <c r="S599" s="202"/>
      <c r="T599" s="202"/>
      <c r="U599" s="550"/>
      <c r="V599" s="202"/>
    </row>
    <row r="600" spans="1:22">
      <c r="A600" s="556">
        <v>43976</v>
      </c>
      <c r="B600" s="550">
        <v>8</v>
      </c>
      <c r="C600" s="550">
        <v>10</v>
      </c>
      <c r="D600" s="550">
        <v>6</v>
      </c>
      <c r="E600" s="550">
        <v>6.7</v>
      </c>
      <c r="F600" s="550">
        <v>4</v>
      </c>
      <c r="Q600" s="555"/>
      <c r="R600" s="202"/>
      <c r="S600" s="202"/>
      <c r="T600" s="202"/>
      <c r="U600" s="550"/>
      <c r="V600" s="202"/>
    </row>
    <row r="601" spans="1:22">
      <c r="A601" s="556">
        <v>43977</v>
      </c>
      <c r="B601" s="550">
        <v>8</v>
      </c>
      <c r="C601" s="550">
        <v>10</v>
      </c>
      <c r="D601" s="550">
        <v>6</v>
      </c>
      <c r="E601" s="550">
        <v>6.6</v>
      </c>
      <c r="F601" s="550">
        <v>4</v>
      </c>
      <c r="Q601" s="555"/>
      <c r="R601" s="202"/>
      <c r="S601" s="202"/>
      <c r="T601" s="202"/>
      <c r="U601" s="550"/>
      <c r="V601" s="202"/>
    </row>
    <row r="602" spans="1:22">
      <c r="A602" s="556">
        <v>43978</v>
      </c>
      <c r="B602" s="550">
        <v>8</v>
      </c>
      <c r="C602" s="550">
        <v>10</v>
      </c>
      <c r="D602" s="550">
        <v>6</v>
      </c>
      <c r="E602" s="550">
        <v>6.5</v>
      </c>
      <c r="F602" s="550">
        <v>4</v>
      </c>
      <c r="Q602" s="555"/>
      <c r="R602" s="202"/>
      <c r="S602" s="202"/>
      <c r="T602" s="202"/>
      <c r="U602" s="550"/>
      <c r="V602" s="202"/>
    </row>
    <row r="603" spans="1:22">
      <c r="A603" s="556">
        <v>43979</v>
      </c>
      <c r="B603" s="550">
        <v>8</v>
      </c>
      <c r="C603" s="550">
        <v>10</v>
      </c>
      <c r="D603" s="550">
        <v>6</v>
      </c>
      <c r="E603" s="550">
        <v>6.4</v>
      </c>
      <c r="F603" s="550">
        <v>4</v>
      </c>
      <c r="Q603" s="555"/>
      <c r="R603" s="202"/>
      <c r="S603" s="202"/>
      <c r="T603" s="202"/>
      <c r="U603" s="550"/>
      <c r="V603" s="202"/>
    </row>
    <row r="604" spans="1:22">
      <c r="A604" s="556">
        <v>43980</v>
      </c>
      <c r="B604" s="550">
        <v>8</v>
      </c>
      <c r="C604" s="550">
        <v>10</v>
      </c>
      <c r="D604" s="550">
        <v>6</v>
      </c>
      <c r="E604" s="550" t="e">
        <v>#N/A</v>
      </c>
      <c r="F604" s="550">
        <v>4</v>
      </c>
      <c r="Q604" s="555"/>
      <c r="R604" s="202"/>
      <c r="S604" s="202"/>
      <c r="T604" s="202"/>
      <c r="U604" s="202"/>
      <c r="V604" s="202"/>
    </row>
    <row r="605" spans="1:22">
      <c r="A605" s="556">
        <v>43983</v>
      </c>
      <c r="B605" s="550">
        <v>8</v>
      </c>
      <c r="C605" s="550">
        <v>10</v>
      </c>
      <c r="D605" s="550">
        <v>6</v>
      </c>
      <c r="E605" s="550">
        <v>6.5</v>
      </c>
      <c r="F605" s="550">
        <v>4</v>
      </c>
      <c r="Q605" s="555"/>
      <c r="R605" s="202"/>
      <c r="S605" s="202"/>
      <c r="T605" s="202"/>
      <c r="U605" s="550"/>
      <c r="V605" s="202"/>
    </row>
    <row r="606" spans="1:22">
      <c r="A606" s="556">
        <v>43984</v>
      </c>
      <c r="B606" s="550">
        <v>8</v>
      </c>
      <c r="C606" s="550">
        <v>10</v>
      </c>
      <c r="D606" s="550">
        <v>6</v>
      </c>
      <c r="E606" s="550">
        <v>6.5</v>
      </c>
      <c r="F606" s="550">
        <v>4</v>
      </c>
      <c r="Q606" s="555"/>
      <c r="R606" s="202"/>
      <c r="S606" s="202"/>
      <c r="T606" s="202"/>
      <c r="U606" s="550"/>
      <c r="V606" s="202"/>
    </row>
    <row r="607" spans="1:22">
      <c r="A607" s="556">
        <v>43985</v>
      </c>
      <c r="B607" s="550">
        <v>8</v>
      </c>
      <c r="C607" s="550">
        <v>10</v>
      </c>
      <c r="D607" s="550">
        <v>6</v>
      </c>
      <c r="E607" s="550">
        <v>6.5</v>
      </c>
      <c r="F607" s="550">
        <v>4</v>
      </c>
      <c r="Q607" s="555"/>
      <c r="R607" s="202"/>
      <c r="S607" s="202"/>
      <c r="T607" s="202"/>
      <c r="U607" s="550"/>
      <c r="V607" s="202"/>
    </row>
    <row r="608" spans="1:22">
      <c r="A608" s="556">
        <v>43986</v>
      </c>
      <c r="B608" s="550">
        <v>8</v>
      </c>
      <c r="C608" s="550">
        <v>10</v>
      </c>
      <c r="D608" s="550">
        <v>6</v>
      </c>
      <c r="E608" s="550">
        <v>7.8</v>
      </c>
      <c r="F608" s="550">
        <v>4</v>
      </c>
      <c r="Q608" s="555"/>
      <c r="R608" s="202"/>
      <c r="S608" s="202"/>
      <c r="T608" s="202"/>
      <c r="U608" s="550"/>
      <c r="V608" s="202"/>
    </row>
    <row r="609" spans="1:22">
      <c r="A609" s="556">
        <v>43987</v>
      </c>
      <c r="B609" s="550">
        <v>8</v>
      </c>
      <c r="C609" s="550">
        <v>10</v>
      </c>
      <c r="D609" s="550">
        <v>6</v>
      </c>
      <c r="E609" s="550">
        <v>6.6</v>
      </c>
      <c r="F609" s="550">
        <v>4</v>
      </c>
      <c r="Q609" s="555"/>
      <c r="R609" s="202"/>
      <c r="S609" s="202"/>
      <c r="T609" s="202"/>
      <c r="U609" s="550"/>
      <c r="V609" s="202"/>
    </row>
    <row r="610" spans="1:22">
      <c r="A610" s="556">
        <v>43991</v>
      </c>
      <c r="B610" s="550">
        <v>8</v>
      </c>
      <c r="C610" s="550">
        <v>10</v>
      </c>
      <c r="D610" s="550">
        <v>6</v>
      </c>
      <c r="E610" s="550">
        <v>8.3000000000000007</v>
      </c>
      <c r="F610" s="550">
        <v>4</v>
      </c>
      <c r="Q610" s="555"/>
      <c r="R610" s="202"/>
      <c r="S610" s="202"/>
      <c r="T610" s="202"/>
      <c r="U610" s="550"/>
      <c r="V610" s="202"/>
    </row>
    <row r="611" spans="1:22">
      <c r="A611" s="556">
        <v>43992</v>
      </c>
      <c r="B611" s="550">
        <v>8</v>
      </c>
      <c r="C611" s="550">
        <v>10</v>
      </c>
      <c r="D611" s="550">
        <v>6</v>
      </c>
      <c r="E611" s="550">
        <v>7.5</v>
      </c>
      <c r="F611" s="550">
        <v>4</v>
      </c>
      <c r="Q611" s="555"/>
      <c r="R611" s="202"/>
      <c r="S611" s="202"/>
      <c r="T611" s="202"/>
      <c r="U611" s="550"/>
      <c r="V611" s="202"/>
    </row>
    <row r="612" spans="1:22">
      <c r="A612" s="556">
        <v>43993</v>
      </c>
      <c r="B612" s="550">
        <v>8</v>
      </c>
      <c r="C612" s="550">
        <v>10</v>
      </c>
      <c r="D612" s="550">
        <v>6</v>
      </c>
      <c r="E612" s="550">
        <v>7.5</v>
      </c>
      <c r="F612" s="550">
        <v>4</v>
      </c>
      <c r="Q612" s="555"/>
      <c r="R612" s="202"/>
      <c r="S612" s="202"/>
      <c r="T612" s="202"/>
      <c r="U612" s="550"/>
      <c r="V612" s="202"/>
    </row>
    <row r="613" spans="1:22">
      <c r="A613" s="556">
        <v>43994</v>
      </c>
      <c r="B613" s="550">
        <v>6</v>
      </c>
      <c r="C613" s="550">
        <v>7</v>
      </c>
      <c r="D613" s="550">
        <v>5</v>
      </c>
      <c r="E613" s="550">
        <v>6.7</v>
      </c>
      <c r="F613" s="550">
        <v>2</v>
      </c>
      <c r="Q613" s="555"/>
      <c r="R613" s="202"/>
      <c r="S613" s="202"/>
      <c r="T613" s="202"/>
      <c r="U613" s="550"/>
      <c r="V613" s="202"/>
    </row>
    <row r="614" spans="1:22">
      <c r="A614" s="556">
        <v>43997</v>
      </c>
      <c r="B614" s="550">
        <v>6</v>
      </c>
      <c r="C614" s="550">
        <v>7</v>
      </c>
      <c r="D614" s="550">
        <v>5</v>
      </c>
      <c r="E614" s="550">
        <v>6.1</v>
      </c>
      <c r="F614" s="550">
        <v>2</v>
      </c>
      <c r="Q614" s="555"/>
      <c r="R614" s="202"/>
      <c r="S614" s="202"/>
      <c r="T614" s="202"/>
      <c r="U614" s="550"/>
      <c r="V614" s="202"/>
    </row>
    <row r="615" spans="1:22">
      <c r="A615" s="556">
        <v>43998</v>
      </c>
      <c r="B615" s="550">
        <v>6</v>
      </c>
      <c r="C615" s="550">
        <v>7</v>
      </c>
      <c r="D615" s="550">
        <v>5</v>
      </c>
      <c r="E615" s="550">
        <v>7</v>
      </c>
      <c r="F615" s="550">
        <v>2</v>
      </c>
      <c r="Q615" s="555"/>
      <c r="R615" s="202"/>
      <c r="S615" s="202"/>
      <c r="T615" s="202"/>
      <c r="U615" s="550"/>
      <c r="V615" s="202"/>
    </row>
    <row r="616" spans="1:22">
      <c r="A616" s="556">
        <v>43999</v>
      </c>
      <c r="B616" s="550">
        <v>6</v>
      </c>
      <c r="C616" s="550">
        <v>7</v>
      </c>
      <c r="D616" s="550">
        <v>5</v>
      </c>
      <c r="E616" s="550">
        <v>7.6</v>
      </c>
      <c r="F616" s="550">
        <v>2</v>
      </c>
      <c r="Q616" s="555"/>
      <c r="R616" s="202"/>
      <c r="S616" s="202"/>
      <c r="T616" s="202"/>
      <c r="U616" s="550"/>
      <c r="V616" s="202"/>
    </row>
    <row r="617" spans="1:22">
      <c r="A617" s="556">
        <v>44000</v>
      </c>
      <c r="B617" s="550">
        <v>6</v>
      </c>
      <c r="C617" s="550">
        <v>7</v>
      </c>
      <c r="D617" s="550">
        <v>5</v>
      </c>
      <c r="E617" s="550">
        <v>6.1</v>
      </c>
      <c r="F617" s="550">
        <v>2</v>
      </c>
      <c r="Q617" s="555"/>
      <c r="R617" s="202"/>
      <c r="S617" s="202"/>
      <c r="T617" s="202"/>
      <c r="U617" s="550"/>
      <c r="V617" s="202"/>
    </row>
    <row r="618" spans="1:22">
      <c r="A618" s="556">
        <v>44001</v>
      </c>
      <c r="B618" s="550">
        <v>6</v>
      </c>
      <c r="C618" s="550">
        <v>7</v>
      </c>
      <c r="D618" s="550">
        <v>5</v>
      </c>
      <c r="E618" s="550">
        <v>6.2</v>
      </c>
      <c r="F618" s="550">
        <v>2</v>
      </c>
      <c r="Q618" s="555"/>
      <c r="R618" s="202"/>
      <c r="S618" s="202"/>
      <c r="T618" s="202"/>
      <c r="U618" s="550"/>
      <c r="V618" s="202"/>
    </row>
    <row r="619" spans="1:22">
      <c r="A619" s="556">
        <v>44004</v>
      </c>
      <c r="B619" s="550">
        <v>6</v>
      </c>
      <c r="C619" s="550">
        <v>7</v>
      </c>
      <c r="D619" s="550">
        <v>5</v>
      </c>
      <c r="E619" s="550">
        <v>5.7</v>
      </c>
      <c r="F619" s="550">
        <v>2</v>
      </c>
      <c r="Q619" s="555"/>
      <c r="R619" s="202"/>
      <c r="S619" s="202"/>
      <c r="T619" s="202"/>
      <c r="U619" s="557"/>
      <c r="V619" s="202"/>
    </row>
    <row r="620" spans="1:22">
      <c r="A620" s="556">
        <v>44005</v>
      </c>
      <c r="B620" s="550">
        <v>6</v>
      </c>
      <c r="C620" s="550">
        <v>7</v>
      </c>
      <c r="D620" s="550">
        <v>5</v>
      </c>
      <c r="E620" s="550">
        <v>5.6</v>
      </c>
      <c r="F620" s="550">
        <v>2</v>
      </c>
      <c r="Q620" s="555"/>
      <c r="R620" s="202"/>
      <c r="S620" s="202"/>
      <c r="T620" s="202"/>
      <c r="U620" s="557"/>
      <c r="V620" s="202"/>
    </row>
    <row r="621" spans="1:22">
      <c r="A621" s="556">
        <v>44006</v>
      </c>
      <c r="B621" s="550">
        <v>6</v>
      </c>
      <c r="C621" s="550">
        <v>7</v>
      </c>
      <c r="D621" s="550">
        <v>5</v>
      </c>
      <c r="E621" s="550">
        <v>5.6</v>
      </c>
      <c r="F621" s="550">
        <v>2</v>
      </c>
      <c r="Q621" s="555"/>
      <c r="R621" s="202"/>
      <c r="S621" s="202"/>
      <c r="T621" s="202"/>
      <c r="U621" s="557"/>
      <c r="V621" s="202"/>
    </row>
    <row r="622" spans="1:22">
      <c r="A622" s="556">
        <v>44007</v>
      </c>
      <c r="B622" s="550">
        <v>6</v>
      </c>
      <c r="C622" s="550">
        <v>7</v>
      </c>
      <c r="D622" s="550">
        <v>5</v>
      </c>
      <c r="E622" s="550">
        <v>5.6</v>
      </c>
      <c r="F622" s="550">
        <v>2</v>
      </c>
      <c r="Q622" s="555"/>
      <c r="R622" s="202"/>
      <c r="S622" s="202"/>
      <c r="T622" s="202"/>
      <c r="U622" s="557"/>
      <c r="V622" s="202"/>
    </row>
    <row r="623" spans="1:22">
      <c r="A623" s="556">
        <v>44008</v>
      </c>
      <c r="B623" s="550">
        <v>6</v>
      </c>
      <c r="C623" s="550">
        <v>7</v>
      </c>
      <c r="D623" s="550">
        <v>5</v>
      </c>
      <c r="E623" s="550">
        <v>5.6</v>
      </c>
      <c r="F623" s="550">
        <v>2</v>
      </c>
      <c r="Q623" s="555"/>
      <c r="R623" s="202"/>
      <c r="S623" s="202"/>
      <c r="T623" s="202"/>
      <c r="U623" s="557"/>
      <c r="V623" s="202"/>
    </row>
    <row r="624" spans="1:22">
      <c r="A624" s="556">
        <v>44012</v>
      </c>
      <c r="B624" s="550">
        <v>6</v>
      </c>
      <c r="C624" s="550">
        <v>7</v>
      </c>
      <c r="D624" s="550">
        <v>5</v>
      </c>
      <c r="E624" s="550">
        <v>5.3</v>
      </c>
      <c r="F624" s="550">
        <v>2</v>
      </c>
      <c r="Q624" s="555"/>
      <c r="R624" s="202"/>
      <c r="S624" s="202"/>
      <c r="T624" s="202"/>
      <c r="U624" s="557"/>
      <c r="V624" s="202"/>
    </row>
    <row r="625" spans="1:22">
      <c r="A625" s="556">
        <v>44013</v>
      </c>
      <c r="B625" s="550">
        <v>6</v>
      </c>
      <c r="C625" s="550">
        <v>7</v>
      </c>
      <c r="D625" s="550">
        <v>5</v>
      </c>
      <c r="E625" s="550">
        <v>5.4</v>
      </c>
      <c r="F625" s="550">
        <v>2</v>
      </c>
      <c r="Q625" s="555"/>
      <c r="R625" s="202"/>
      <c r="S625" s="202"/>
      <c r="T625" s="202"/>
      <c r="U625" s="557"/>
      <c r="V625" s="202"/>
    </row>
    <row r="626" spans="1:22">
      <c r="A626" s="556">
        <v>44014</v>
      </c>
      <c r="B626" s="550">
        <v>6</v>
      </c>
      <c r="C626" s="550">
        <v>7</v>
      </c>
      <c r="D626" s="550">
        <v>5</v>
      </c>
      <c r="E626" s="550">
        <v>5.6</v>
      </c>
      <c r="F626" s="550">
        <v>2</v>
      </c>
      <c r="Q626" s="555"/>
      <c r="R626" s="202"/>
      <c r="S626" s="202"/>
      <c r="T626" s="202"/>
      <c r="U626" s="557"/>
      <c r="V626" s="202"/>
    </row>
    <row r="627" spans="1:22">
      <c r="A627" s="556">
        <v>44015</v>
      </c>
      <c r="B627" s="550">
        <v>6</v>
      </c>
      <c r="C627" s="550">
        <v>7</v>
      </c>
      <c r="D627" s="550">
        <v>5</v>
      </c>
      <c r="E627" s="550">
        <v>5.4</v>
      </c>
      <c r="F627" s="550">
        <v>2</v>
      </c>
      <c r="Q627" s="555"/>
      <c r="R627" s="202"/>
      <c r="S627" s="202"/>
      <c r="T627" s="202"/>
      <c r="U627" s="557"/>
      <c r="V627" s="202"/>
    </row>
    <row r="628" spans="1:22">
      <c r="A628" s="556">
        <v>44018</v>
      </c>
      <c r="B628" s="550">
        <v>6</v>
      </c>
      <c r="C628" s="550">
        <v>7</v>
      </c>
      <c r="D628" s="550">
        <v>5</v>
      </c>
      <c r="E628" s="550">
        <v>5.4</v>
      </c>
      <c r="F628" s="550">
        <v>2</v>
      </c>
      <c r="Q628" s="555"/>
      <c r="R628" s="202"/>
      <c r="S628" s="202"/>
      <c r="T628" s="202"/>
      <c r="U628" s="557"/>
      <c r="V628" s="202"/>
    </row>
    <row r="629" spans="1:22">
      <c r="A629" s="556">
        <v>44019</v>
      </c>
      <c r="B629" s="550">
        <v>6</v>
      </c>
      <c r="C629" s="550">
        <v>7</v>
      </c>
      <c r="D629" s="550">
        <v>5</v>
      </c>
      <c r="E629" s="550">
        <v>5.6</v>
      </c>
      <c r="F629" s="550">
        <v>2</v>
      </c>
      <c r="Q629" s="555"/>
      <c r="R629" s="202"/>
      <c r="S629" s="202"/>
      <c r="T629" s="202"/>
      <c r="U629" s="557"/>
      <c r="V629" s="202"/>
    </row>
    <row r="630" spans="1:22">
      <c r="A630" s="556">
        <v>44020</v>
      </c>
      <c r="B630" s="550">
        <v>6</v>
      </c>
      <c r="C630" s="550">
        <v>7</v>
      </c>
      <c r="D630" s="550">
        <v>5</v>
      </c>
      <c r="E630" s="550">
        <v>6</v>
      </c>
      <c r="F630" s="550">
        <v>2</v>
      </c>
      <c r="Q630" s="555"/>
      <c r="R630" s="202"/>
      <c r="S630" s="202"/>
      <c r="T630" s="202"/>
      <c r="U630" s="557"/>
      <c r="V630" s="202"/>
    </row>
    <row r="631" spans="1:22">
      <c r="A631" s="556">
        <v>44021</v>
      </c>
      <c r="B631" s="550">
        <v>6</v>
      </c>
      <c r="C631" s="550">
        <v>7</v>
      </c>
      <c r="D631" s="550">
        <v>5</v>
      </c>
      <c r="E631" s="550">
        <v>5.3</v>
      </c>
      <c r="F631" s="550">
        <v>2</v>
      </c>
      <c r="Q631" s="555"/>
      <c r="R631" s="202"/>
      <c r="S631" s="202"/>
      <c r="T631" s="202"/>
      <c r="U631" s="557"/>
      <c r="V631" s="202"/>
    </row>
    <row r="632" spans="1:22">
      <c r="A632" s="556">
        <v>44022</v>
      </c>
      <c r="B632" s="550">
        <v>6</v>
      </c>
      <c r="C632" s="550">
        <v>7</v>
      </c>
      <c r="D632" s="550">
        <v>5</v>
      </c>
      <c r="E632" s="550">
        <v>5.3</v>
      </c>
      <c r="F632" s="550">
        <v>2</v>
      </c>
      <c r="Q632" s="555"/>
      <c r="R632" s="202"/>
      <c r="S632" s="202"/>
      <c r="T632" s="202"/>
      <c r="U632" s="557"/>
      <c r="V632" s="202"/>
    </row>
    <row r="633" spans="1:22">
      <c r="A633" s="556">
        <v>44025</v>
      </c>
      <c r="B633" s="550">
        <v>6</v>
      </c>
      <c r="C633" s="550">
        <v>7</v>
      </c>
      <c r="D633" s="550">
        <v>5</v>
      </c>
      <c r="E633" s="550">
        <v>5.3</v>
      </c>
      <c r="F633" s="550">
        <v>2</v>
      </c>
      <c r="Q633" s="555"/>
      <c r="R633" s="202"/>
      <c r="S633" s="202"/>
      <c r="T633" s="202"/>
      <c r="U633" s="557"/>
      <c r="V633" s="202"/>
    </row>
    <row r="634" spans="1:22">
      <c r="A634" s="556">
        <v>44026</v>
      </c>
      <c r="B634" s="550">
        <v>6</v>
      </c>
      <c r="C634" s="550">
        <v>7</v>
      </c>
      <c r="D634" s="550">
        <v>5</v>
      </c>
      <c r="E634" s="550">
        <v>5.4</v>
      </c>
      <c r="F634" s="550">
        <v>2</v>
      </c>
      <c r="Q634" s="555"/>
      <c r="R634" s="202"/>
      <c r="S634" s="202"/>
      <c r="T634" s="202"/>
      <c r="U634" s="557"/>
      <c r="V634" s="202"/>
    </row>
    <row r="635" spans="1:22">
      <c r="A635" s="556">
        <v>44027</v>
      </c>
      <c r="B635" s="550">
        <v>6</v>
      </c>
      <c r="C635" s="550">
        <v>7</v>
      </c>
      <c r="D635" s="550">
        <v>5</v>
      </c>
      <c r="E635" s="550">
        <v>6.2</v>
      </c>
      <c r="F635" s="550">
        <v>2</v>
      </c>
      <c r="Q635" s="555"/>
      <c r="R635" s="202"/>
      <c r="S635" s="202"/>
      <c r="T635" s="202"/>
      <c r="U635" s="557"/>
      <c r="V635" s="202"/>
    </row>
    <row r="636" spans="1:22">
      <c r="A636" s="556">
        <v>44028</v>
      </c>
      <c r="B636" s="550">
        <v>6</v>
      </c>
      <c r="C636" s="550">
        <v>7</v>
      </c>
      <c r="D636" s="550">
        <v>5</v>
      </c>
      <c r="E636" s="550">
        <v>5.7</v>
      </c>
      <c r="F636" s="550">
        <v>2</v>
      </c>
      <c r="Q636" s="555"/>
      <c r="R636" s="202"/>
      <c r="S636" s="202"/>
      <c r="T636" s="202"/>
      <c r="U636" s="557"/>
      <c r="V636" s="202"/>
    </row>
    <row r="637" spans="1:22">
      <c r="A637" s="556">
        <v>44029</v>
      </c>
      <c r="B637" s="550">
        <v>6</v>
      </c>
      <c r="C637" s="550">
        <v>7</v>
      </c>
      <c r="D637" s="550">
        <v>5</v>
      </c>
      <c r="E637" s="550">
        <v>5.4</v>
      </c>
      <c r="F637" s="550">
        <v>2</v>
      </c>
      <c r="Q637" s="555"/>
      <c r="R637" s="202"/>
      <c r="S637" s="202"/>
      <c r="T637" s="202"/>
      <c r="U637" s="557"/>
      <c r="V637" s="202"/>
    </row>
    <row r="638" spans="1:22">
      <c r="A638" s="556">
        <v>44032</v>
      </c>
      <c r="B638" s="550">
        <v>6</v>
      </c>
      <c r="C638" s="550">
        <v>7</v>
      </c>
      <c r="D638" s="550">
        <v>5</v>
      </c>
      <c r="E638" s="550">
        <v>5.3</v>
      </c>
      <c r="F638" s="550">
        <v>2</v>
      </c>
      <c r="Q638" s="555"/>
      <c r="R638" s="202"/>
      <c r="S638" s="202"/>
      <c r="T638" s="202"/>
      <c r="U638" s="557"/>
      <c r="V638" s="202"/>
    </row>
    <row r="639" spans="1:22">
      <c r="A639" s="556">
        <v>44033</v>
      </c>
      <c r="B639" s="550">
        <v>6</v>
      </c>
      <c r="C639" s="550">
        <v>7</v>
      </c>
      <c r="D639" s="550">
        <v>5</v>
      </c>
      <c r="E639" s="550">
        <v>5.3</v>
      </c>
      <c r="F639" s="550">
        <v>2</v>
      </c>
      <c r="Q639" s="555"/>
      <c r="R639" s="202"/>
      <c r="S639" s="202"/>
      <c r="T639" s="202"/>
      <c r="U639" s="557"/>
      <c r="V639" s="202"/>
    </row>
    <row r="640" spans="1:22">
      <c r="A640" s="556">
        <v>44034</v>
      </c>
      <c r="B640" s="550">
        <v>6</v>
      </c>
      <c r="C640" s="550">
        <v>7</v>
      </c>
      <c r="D640" s="550">
        <v>5</v>
      </c>
      <c r="E640" s="550">
        <v>5.4</v>
      </c>
      <c r="F640" s="550">
        <v>2</v>
      </c>
      <c r="Q640" s="555"/>
      <c r="R640" s="202"/>
      <c r="S640" s="202"/>
      <c r="T640" s="202"/>
      <c r="U640" s="557"/>
      <c r="V640" s="202"/>
    </row>
    <row r="641" spans="1:22">
      <c r="A641" s="556">
        <v>44035</v>
      </c>
      <c r="B641" s="550">
        <v>6</v>
      </c>
      <c r="C641" s="550">
        <v>7</v>
      </c>
      <c r="D641" s="550">
        <v>5</v>
      </c>
      <c r="E641" s="550">
        <v>5.4</v>
      </c>
      <c r="F641" s="550">
        <v>2</v>
      </c>
      <c r="Q641" s="555"/>
      <c r="R641" s="202"/>
      <c r="S641" s="202"/>
      <c r="T641" s="202"/>
      <c r="U641" s="557"/>
      <c r="V641" s="202"/>
    </row>
    <row r="642" spans="1:22">
      <c r="A642" s="556">
        <v>44036</v>
      </c>
      <c r="B642" s="550">
        <v>6</v>
      </c>
      <c r="C642" s="550">
        <v>7</v>
      </c>
      <c r="D642" s="550">
        <v>5</v>
      </c>
      <c r="E642" s="550">
        <v>5.3</v>
      </c>
      <c r="F642" s="550">
        <v>2</v>
      </c>
    </row>
    <row r="643" spans="1:22">
      <c r="A643" s="556">
        <v>44039</v>
      </c>
      <c r="B643" s="550">
        <v>6</v>
      </c>
      <c r="C643" s="550">
        <v>7</v>
      </c>
      <c r="D643" s="550">
        <v>5</v>
      </c>
      <c r="E643" s="550">
        <v>5.2</v>
      </c>
      <c r="F643" s="550">
        <v>2</v>
      </c>
    </row>
    <row r="644" spans="1:22">
      <c r="A644" s="556">
        <v>44040</v>
      </c>
      <c r="B644" s="550">
        <v>6</v>
      </c>
      <c r="C644" s="550">
        <v>7</v>
      </c>
      <c r="D644" s="550">
        <v>5</v>
      </c>
      <c r="E644" s="550">
        <v>5.2</v>
      </c>
      <c r="F644" s="550">
        <v>2</v>
      </c>
    </row>
    <row r="645" spans="1:22">
      <c r="A645" s="556">
        <v>44041</v>
      </c>
      <c r="B645" s="550">
        <v>6</v>
      </c>
      <c r="C645" s="550">
        <v>7</v>
      </c>
      <c r="D645" s="550">
        <v>5</v>
      </c>
      <c r="E645" s="550">
        <v>5.2</v>
      </c>
      <c r="F645" s="550">
        <v>2</v>
      </c>
    </row>
    <row r="646" spans="1:22">
      <c r="A646" s="556"/>
      <c r="B646" s="550"/>
      <c r="C646" s="550"/>
      <c r="D646" s="550"/>
      <c r="E646" s="550"/>
      <c r="F646" s="550"/>
    </row>
    <row r="647" spans="1:22">
      <c r="A647" s="556"/>
      <c r="B647" s="550"/>
      <c r="C647" s="550"/>
      <c r="D647" s="550"/>
      <c r="E647" s="550"/>
      <c r="F647" s="550"/>
    </row>
    <row r="648" spans="1:22">
      <c r="A648" s="556"/>
      <c r="B648" s="550"/>
      <c r="C648" s="550"/>
      <c r="D648" s="550"/>
      <c r="E648" s="550"/>
      <c r="F648" s="550"/>
    </row>
    <row r="649" spans="1:22">
      <c r="A649" s="556"/>
      <c r="B649" s="550"/>
      <c r="C649" s="550"/>
      <c r="D649" s="550"/>
      <c r="E649" s="550"/>
      <c r="F649" s="550"/>
    </row>
    <row r="650" spans="1:22">
      <c r="A650" s="556"/>
      <c r="B650" s="550"/>
      <c r="C650" s="550"/>
      <c r="D650" s="550"/>
      <c r="E650" s="550"/>
      <c r="F650" s="550"/>
    </row>
    <row r="651" spans="1:22">
      <c r="A651" s="556"/>
      <c r="B651" s="550"/>
      <c r="C651" s="550"/>
      <c r="D651" s="550"/>
      <c r="E651" s="550"/>
      <c r="F651" s="550"/>
    </row>
    <row r="652" spans="1:22">
      <c r="A652" s="556"/>
      <c r="B652" s="550"/>
      <c r="C652" s="550"/>
      <c r="D652" s="550"/>
      <c r="E652" s="550"/>
      <c r="F652" s="550"/>
    </row>
    <row r="653" spans="1:22">
      <c r="A653" s="556"/>
      <c r="B653" s="550"/>
      <c r="C653" s="550"/>
      <c r="D653" s="550"/>
      <c r="E653" s="550"/>
      <c r="F653" s="550"/>
    </row>
    <row r="654" spans="1:22">
      <c r="A654" s="556"/>
      <c r="B654" s="550"/>
      <c r="C654" s="550"/>
      <c r="D654" s="550"/>
      <c r="E654" s="550"/>
      <c r="F654" s="550"/>
    </row>
    <row r="655" spans="1:22">
      <c r="A655" s="556"/>
      <c r="B655" s="550"/>
      <c r="C655" s="550"/>
      <c r="D655" s="550"/>
      <c r="E655" s="550"/>
      <c r="F655" s="550"/>
    </row>
    <row r="656" spans="1:22">
      <c r="A656" s="556"/>
      <c r="B656" s="550"/>
      <c r="C656" s="550"/>
      <c r="D656" s="550"/>
      <c r="E656" s="550"/>
      <c r="F656" s="550"/>
    </row>
    <row r="657" spans="1:6">
      <c r="A657" s="556"/>
      <c r="B657" s="550"/>
      <c r="C657" s="550"/>
      <c r="D657" s="550"/>
      <c r="E657" s="550"/>
      <c r="F657" s="550"/>
    </row>
    <row r="658" spans="1:6">
      <c r="A658" s="556"/>
      <c r="B658" s="550"/>
      <c r="C658" s="550"/>
      <c r="D658" s="550"/>
      <c r="E658" s="550"/>
      <c r="F658" s="550"/>
    </row>
    <row r="659" spans="1:6">
      <c r="A659" s="556"/>
      <c r="B659" s="550"/>
      <c r="C659" s="550"/>
      <c r="D659" s="550"/>
      <c r="E659" s="550"/>
      <c r="F659" s="550"/>
    </row>
    <row r="660" spans="1:6">
      <c r="A660" s="556"/>
      <c r="B660" s="550"/>
      <c r="C660" s="550"/>
      <c r="D660" s="550"/>
      <c r="E660" s="550"/>
      <c r="F660" s="550"/>
    </row>
    <row r="661" spans="1:6">
      <c r="A661" s="556"/>
      <c r="B661" s="550"/>
      <c r="C661" s="550"/>
      <c r="D661" s="550"/>
      <c r="E661" s="550"/>
      <c r="F661" s="550"/>
    </row>
    <row r="662" spans="1:6">
      <c r="A662" s="556"/>
      <c r="B662" s="550"/>
      <c r="C662" s="550"/>
      <c r="D662" s="550"/>
      <c r="E662" s="550"/>
      <c r="F662" s="550"/>
    </row>
    <row r="663" spans="1:6">
      <c r="A663" s="556"/>
      <c r="B663" s="550"/>
      <c r="C663" s="550"/>
      <c r="D663" s="550"/>
      <c r="E663" s="550"/>
      <c r="F663" s="550"/>
    </row>
    <row r="664" spans="1:6">
      <c r="A664" s="556"/>
      <c r="B664" s="550"/>
      <c r="C664" s="550"/>
      <c r="D664" s="550"/>
      <c r="E664" s="550"/>
      <c r="F664" s="550"/>
    </row>
    <row r="665" spans="1:6">
      <c r="A665" s="556"/>
      <c r="B665" s="550"/>
      <c r="C665" s="550"/>
      <c r="D665" s="550"/>
      <c r="E665" s="550"/>
      <c r="F665" s="550"/>
    </row>
    <row r="666" spans="1:6">
      <c r="A666" s="556"/>
      <c r="B666" s="550"/>
      <c r="C666" s="550"/>
      <c r="D666" s="550"/>
      <c r="E666" s="550"/>
      <c r="F666" s="550"/>
    </row>
    <row r="667" spans="1:6">
      <c r="A667" s="556"/>
      <c r="B667" s="550"/>
      <c r="C667" s="550"/>
      <c r="D667" s="550"/>
      <c r="E667" s="550"/>
      <c r="F667" s="550"/>
    </row>
    <row r="668" spans="1:6">
      <c r="A668" s="556"/>
      <c r="B668" s="550"/>
      <c r="C668" s="550"/>
      <c r="D668" s="550"/>
      <c r="E668" s="550"/>
      <c r="F668" s="550"/>
    </row>
    <row r="669" spans="1:6">
      <c r="A669" s="556"/>
      <c r="B669" s="550"/>
      <c r="C669" s="550"/>
      <c r="D669" s="550"/>
      <c r="E669" s="550"/>
      <c r="F669" s="550"/>
    </row>
    <row r="670" spans="1:6">
      <c r="A670" s="556"/>
      <c r="B670" s="550"/>
      <c r="C670" s="550"/>
      <c r="D670" s="550"/>
      <c r="E670" s="550"/>
      <c r="F670" s="550"/>
    </row>
    <row r="671" spans="1:6">
      <c r="A671" s="556"/>
      <c r="B671" s="550"/>
      <c r="C671" s="550"/>
      <c r="D671" s="550"/>
      <c r="E671" s="550"/>
      <c r="F671" s="550"/>
    </row>
    <row r="672" spans="1:6">
      <c r="A672" s="556"/>
      <c r="B672" s="550"/>
      <c r="C672" s="550"/>
      <c r="D672" s="550"/>
      <c r="E672" s="550"/>
      <c r="F672" s="550"/>
    </row>
    <row r="673" spans="1:8">
      <c r="A673" s="556"/>
      <c r="B673" s="550"/>
      <c r="C673" s="550"/>
      <c r="D673" s="550"/>
      <c r="E673" s="550"/>
      <c r="F673" s="550"/>
    </row>
    <row r="674" spans="1:8">
      <c r="A674" s="556"/>
      <c r="B674" s="550"/>
      <c r="C674" s="550"/>
      <c r="D674" s="550"/>
      <c r="E674" s="550"/>
      <c r="F674" s="550"/>
    </row>
    <row r="675" spans="1:8">
      <c r="A675" s="556"/>
      <c r="B675" s="550"/>
      <c r="C675" s="550"/>
      <c r="D675" s="550"/>
      <c r="E675" s="550"/>
      <c r="F675" s="550"/>
    </row>
    <row r="676" spans="1:8">
      <c r="A676" s="556"/>
      <c r="B676" s="550"/>
      <c r="C676" s="550"/>
      <c r="D676" s="550"/>
      <c r="E676" s="550"/>
      <c r="F676" s="550"/>
    </row>
    <row r="677" spans="1:8">
      <c r="A677" s="556"/>
      <c r="B677" s="550"/>
      <c r="C677" s="550"/>
      <c r="D677" s="550"/>
      <c r="E677" s="550"/>
      <c r="F677" s="550"/>
    </row>
    <row r="678" spans="1:8">
      <c r="A678" s="556"/>
      <c r="B678" s="550"/>
      <c r="C678" s="550"/>
      <c r="D678" s="550"/>
      <c r="E678" s="550"/>
      <c r="F678" s="550"/>
    </row>
    <row r="679" spans="1:8">
      <c r="A679" s="556"/>
      <c r="B679" s="550"/>
      <c r="C679" s="550"/>
      <c r="D679" s="550"/>
      <c r="E679" s="550"/>
      <c r="F679" s="550"/>
    </row>
    <row r="680" spans="1:8">
      <c r="A680" s="556"/>
      <c r="B680" s="550"/>
      <c r="C680" s="550"/>
      <c r="D680" s="550"/>
      <c r="E680" s="550"/>
      <c r="F680" s="550"/>
    </row>
    <row r="681" spans="1:8">
      <c r="A681" s="556"/>
      <c r="B681" s="550"/>
      <c r="C681" s="550"/>
      <c r="D681" s="550"/>
      <c r="E681" s="550"/>
      <c r="F681" s="550"/>
    </row>
    <row r="682" spans="1:8">
      <c r="A682" s="556"/>
      <c r="B682" s="550"/>
      <c r="C682" s="550"/>
      <c r="D682" s="550"/>
      <c r="E682" s="550"/>
      <c r="F682" s="550"/>
    </row>
    <row r="683" spans="1:8">
      <c r="A683" s="556"/>
      <c r="B683" s="550"/>
      <c r="C683" s="550"/>
      <c r="D683" s="550"/>
      <c r="E683" s="550"/>
      <c r="F683" s="550"/>
    </row>
    <row r="684" spans="1:8">
      <c r="A684" s="556"/>
      <c r="B684" s="550"/>
      <c r="C684" s="550"/>
      <c r="D684" s="550"/>
      <c r="E684" s="550"/>
      <c r="F684" s="550"/>
    </row>
    <row r="685" spans="1:8">
      <c r="A685" s="556"/>
      <c r="B685" s="550"/>
      <c r="C685" s="550"/>
      <c r="D685" s="550"/>
      <c r="E685" s="550"/>
      <c r="F685" s="550"/>
      <c r="H685" s="556"/>
    </row>
    <row r="686" spans="1:8">
      <c r="A686" s="556"/>
      <c r="B686" s="550"/>
      <c r="C686" s="550"/>
      <c r="D686" s="550"/>
      <c r="E686" s="550"/>
      <c r="F686" s="550"/>
      <c r="H686" s="556"/>
    </row>
    <row r="687" spans="1:8">
      <c r="A687" s="556"/>
      <c r="B687" s="550"/>
      <c r="C687" s="550"/>
      <c r="D687" s="550"/>
      <c r="E687" s="550"/>
      <c r="F687" s="550"/>
      <c r="H687" s="556"/>
    </row>
    <row r="688" spans="1:8">
      <c r="A688" s="556"/>
      <c r="B688" s="550"/>
      <c r="C688" s="550"/>
      <c r="D688" s="550"/>
      <c r="E688" s="550"/>
      <c r="F688" s="550"/>
      <c r="H688" s="556"/>
    </row>
    <row r="689" spans="1:8">
      <c r="A689" s="556"/>
      <c r="B689" s="550"/>
      <c r="C689" s="550"/>
      <c r="D689" s="550"/>
      <c r="E689" s="550"/>
      <c r="F689" s="550"/>
      <c r="H689" s="556"/>
    </row>
    <row r="690" spans="1:8">
      <c r="A690" s="556"/>
      <c r="B690" s="550"/>
      <c r="C690" s="550"/>
      <c r="D690" s="550"/>
      <c r="E690" s="550"/>
      <c r="F690" s="550"/>
      <c r="H690" s="556"/>
    </row>
    <row r="691" spans="1:8">
      <c r="A691" s="556"/>
      <c r="B691" s="550"/>
      <c r="C691" s="550"/>
      <c r="D691" s="550"/>
      <c r="E691" s="550"/>
      <c r="F691" s="550"/>
      <c r="H691" s="556"/>
    </row>
    <row r="692" spans="1:8">
      <c r="A692" s="556"/>
      <c r="B692" s="550"/>
      <c r="C692" s="550"/>
      <c r="D692" s="550"/>
      <c r="E692" s="550"/>
      <c r="F692" s="550"/>
      <c r="H692" s="556"/>
    </row>
    <row r="693" spans="1:8">
      <c r="A693" s="556"/>
      <c r="B693" s="550"/>
      <c r="C693" s="550"/>
      <c r="D693" s="550"/>
      <c r="E693" s="550"/>
      <c r="F693" s="550"/>
      <c r="H693" s="556"/>
    </row>
    <row r="694" spans="1:8">
      <c r="A694" s="556"/>
      <c r="B694" s="550"/>
      <c r="C694" s="550"/>
      <c r="D694" s="550"/>
      <c r="E694" s="550"/>
      <c r="F694" s="550"/>
      <c r="H694" s="556"/>
    </row>
    <row r="695" spans="1:8">
      <c r="A695" s="556"/>
      <c r="B695" s="550"/>
      <c r="C695" s="550"/>
      <c r="D695" s="550"/>
      <c r="E695" s="550"/>
      <c r="F695" s="550"/>
      <c r="H695" s="556"/>
    </row>
    <row r="696" spans="1:8">
      <c r="A696" s="556"/>
      <c r="B696" s="550"/>
      <c r="C696" s="550"/>
      <c r="D696" s="550"/>
      <c r="E696" s="550"/>
      <c r="F696" s="550"/>
      <c r="H696" s="556"/>
    </row>
    <row r="697" spans="1:8">
      <c r="A697" s="556"/>
      <c r="B697" s="550"/>
      <c r="C697" s="550"/>
      <c r="D697" s="550"/>
      <c r="E697" s="550"/>
      <c r="F697" s="550"/>
      <c r="H697" s="556"/>
    </row>
    <row r="698" spans="1:8">
      <c r="A698" s="556"/>
      <c r="B698" s="550"/>
      <c r="C698" s="550"/>
      <c r="D698" s="550"/>
      <c r="E698" s="550"/>
      <c r="F698" s="550"/>
      <c r="H698" s="556"/>
    </row>
    <row r="699" spans="1:8">
      <c r="A699" s="556"/>
      <c r="B699" s="550"/>
      <c r="C699" s="550"/>
      <c r="D699" s="550"/>
      <c r="E699" s="550"/>
      <c r="F699" s="550"/>
      <c r="H699" s="556"/>
    </row>
    <row r="700" spans="1:8">
      <c r="A700" s="556"/>
      <c r="B700" s="550"/>
      <c r="C700" s="550"/>
      <c r="D700" s="550"/>
      <c r="E700" s="550"/>
      <c r="F700" s="550"/>
      <c r="H700" s="556"/>
    </row>
    <row r="701" spans="1:8">
      <c r="A701" s="556"/>
      <c r="B701" s="550"/>
      <c r="C701" s="550"/>
      <c r="D701" s="550"/>
      <c r="E701" s="550"/>
      <c r="F701" s="550"/>
      <c r="H701" s="556"/>
    </row>
    <row r="702" spans="1:8">
      <c r="A702" s="556"/>
      <c r="B702" s="550"/>
      <c r="C702" s="550"/>
      <c r="D702" s="550"/>
      <c r="E702" s="550"/>
      <c r="F702" s="550"/>
      <c r="H702" s="556"/>
    </row>
    <row r="703" spans="1:8">
      <c r="A703" s="556"/>
      <c r="B703" s="550"/>
      <c r="C703" s="550"/>
      <c r="D703" s="550"/>
      <c r="E703" s="550"/>
      <c r="F703" s="550"/>
      <c r="H703" s="556"/>
    </row>
    <row r="704" spans="1:8">
      <c r="A704" s="556"/>
      <c r="B704" s="550"/>
      <c r="C704" s="550"/>
      <c r="D704" s="550"/>
      <c r="E704" s="550"/>
      <c r="F704" s="550"/>
      <c r="H704" s="556"/>
    </row>
    <row r="705" spans="1:8">
      <c r="A705" s="556"/>
      <c r="B705" s="550"/>
      <c r="C705" s="550"/>
      <c r="D705" s="550"/>
      <c r="E705" s="550"/>
      <c r="F705" s="550"/>
      <c r="H705" s="556"/>
    </row>
    <row r="706" spans="1:8">
      <c r="A706" s="556"/>
      <c r="B706" s="550"/>
      <c r="C706" s="550"/>
      <c r="D706" s="550"/>
      <c r="E706" s="550"/>
      <c r="F706" s="550"/>
      <c r="H706" s="556"/>
    </row>
    <row r="707" spans="1:8">
      <c r="A707" s="556"/>
      <c r="B707" s="550"/>
      <c r="C707" s="550"/>
      <c r="D707" s="550"/>
      <c r="E707" s="550"/>
      <c r="F707" s="550"/>
      <c r="H707" s="556"/>
    </row>
    <row r="708" spans="1:8">
      <c r="A708" s="556"/>
      <c r="B708" s="550"/>
      <c r="C708" s="550"/>
      <c r="D708" s="550"/>
      <c r="E708" s="550"/>
      <c r="F708" s="550"/>
      <c r="H708" s="556"/>
    </row>
    <row r="709" spans="1:8">
      <c r="A709" s="556"/>
      <c r="B709" s="550"/>
      <c r="C709" s="550"/>
      <c r="D709" s="550"/>
      <c r="E709" s="550"/>
      <c r="F709" s="550"/>
      <c r="H709" s="556"/>
    </row>
    <row r="710" spans="1:8">
      <c r="A710" s="556"/>
      <c r="B710" s="550"/>
      <c r="C710" s="550"/>
      <c r="D710" s="550"/>
      <c r="E710" s="550"/>
      <c r="F710" s="550"/>
      <c r="H710" s="556"/>
    </row>
    <row r="711" spans="1:8">
      <c r="A711" s="556"/>
      <c r="B711" s="550"/>
      <c r="C711" s="550"/>
      <c r="D711" s="550"/>
      <c r="E711" s="550"/>
      <c r="F711" s="550"/>
      <c r="H711" s="556"/>
    </row>
    <row r="712" spans="1:8">
      <c r="A712" s="556"/>
      <c r="B712" s="550"/>
      <c r="C712" s="550"/>
      <c r="D712" s="550"/>
      <c r="E712" s="550"/>
      <c r="F712" s="550"/>
      <c r="H712" s="556"/>
    </row>
    <row r="713" spans="1:8">
      <c r="A713" s="556"/>
      <c r="B713" s="550"/>
      <c r="C713" s="550"/>
      <c r="D713" s="550"/>
      <c r="E713" s="550"/>
      <c r="F713" s="550"/>
      <c r="H713" s="556"/>
    </row>
    <row r="714" spans="1:8">
      <c r="A714" s="556"/>
      <c r="B714" s="550"/>
      <c r="C714" s="550"/>
      <c r="D714" s="550"/>
      <c r="E714" s="550"/>
      <c r="F714" s="550"/>
      <c r="H714" s="556"/>
    </row>
    <row r="715" spans="1:8">
      <c r="A715" s="556"/>
      <c r="B715" s="550"/>
      <c r="C715" s="550"/>
      <c r="D715" s="550"/>
      <c r="E715" s="550"/>
      <c r="F715" s="550"/>
      <c r="H715" s="556"/>
    </row>
    <row r="716" spans="1:8">
      <c r="A716" s="556"/>
      <c r="B716" s="550"/>
      <c r="C716" s="550"/>
      <c r="D716" s="550"/>
      <c r="E716" s="550"/>
      <c r="F716" s="550"/>
      <c r="H716" s="556"/>
    </row>
    <row r="717" spans="1:8">
      <c r="A717" s="556"/>
      <c r="B717" s="550"/>
      <c r="C717" s="550"/>
      <c r="D717" s="550"/>
      <c r="E717" s="550"/>
      <c r="F717" s="550"/>
      <c r="H717" s="556"/>
    </row>
    <row r="718" spans="1:8">
      <c r="A718" s="556"/>
      <c r="B718" s="550"/>
      <c r="C718" s="550"/>
      <c r="D718" s="550"/>
      <c r="E718" s="550"/>
      <c r="F718" s="550"/>
      <c r="H718" s="556"/>
    </row>
    <row r="719" spans="1:8">
      <c r="A719" s="556"/>
      <c r="B719" s="550"/>
      <c r="C719" s="550"/>
      <c r="D719" s="550"/>
      <c r="E719" s="550"/>
      <c r="F719" s="550"/>
      <c r="H719" s="556"/>
    </row>
    <row r="720" spans="1:8">
      <c r="A720" s="556"/>
      <c r="B720" s="550"/>
      <c r="C720" s="550"/>
      <c r="D720" s="550"/>
      <c r="E720" s="550"/>
      <c r="F720" s="550"/>
      <c r="H720" s="556"/>
    </row>
    <row r="721" spans="1:8">
      <c r="A721" s="556"/>
      <c r="B721" s="550"/>
      <c r="C721" s="550"/>
      <c r="D721" s="550"/>
      <c r="E721" s="550"/>
      <c r="F721" s="550"/>
      <c r="H721" s="556"/>
    </row>
    <row r="722" spans="1:8">
      <c r="A722" s="556"/>
      <c r="B722" s="550"/>
      <c r="C722" s="550"/>
      <c r="D722" s="550"/>
      <c r="E722" s="550"/>
      <c r="F722" s="550"/>
      <c r="H722" s="556"/>
    </row>
    <row r="723" spans="1:8">
      <c r="A723" s="556"/>
      <c r="B723" s="550"/>
      <c r="C723" s="550"/>
      <c r="D723" s="550"/>
      <c r="E723" s="550"/>
      <c r="F723" s="550"/>
      <c r="H723" s="556"/>
    </row>
    <row r="724" spans="1:8">
      <c r="A724" s="556"/>
      <c r="B724" s="550"/>
      <c r="C724" s="550"/>
      <c r="D724" s="550"/>
      <c r="E724" s="550"/>
      <c r="F724" s="550"/>
      <c r="H724" s="556"/>
    </row>
    <row r="725" spans="1:8">
      <c r="A725" s="556"/>
      <c r="B725" s="550"/>
      <c r="C725" s="550"/>
      <c r="D725" s="550"/>
      <c r="E725" s="550"/>
      <c r="F725" s="550"/>
      <c r="H725" s="556"/>
    </row>
    <row r="726" spans="1:8">
      <c r="A726" s="556"/>
      <c r="B726" s="550"/>
      <c r="C726" s="550"/>
      <c r="D726" s="550"/>
      <c r="E726" s="550"/>
      <c r="F726" s="550"/>
      <c r="H726" s="556"/>
    </row>
    <row r="727" spans="1:8">
      <c r="A727" s="556"/>
      <c r="B727" s="550"/>
      <c r="C727" s="550"/>
      <c r="D727" s="550"/>
      <c r="E727" s="550"/>
      <c r="F727" s="550"/>
      <c r="H727" s="556"/>
    </row>
    <row r="728" spans="1:8">
      <c r="A728" s="556"/>
      <c r="B728" s="550"/>
      <c r="C728" s="550"/>
      <c r="D728" s="550"/>
      <c r="E728" s="550"/>
      <c r="F728" s="550"/>
      <c r="H728" s="556"/>
    </row>
    <row r="729" spans="1:8">
      <c r="A729" s="556"/>
      <c r="B729" s="550"/>
      <c r="C729" s="550"/>
      <c r="D729" s="550"/>
      <c r="E729" s="550"/>
      <c r="F729" s="550"/>
      <c r="H729" s="556"/>
    </row>
    <row r="730" spans="1:8">
      <c r="A730" s="556"/>
      <c r="B730" s="550"/>
      <c r="C730" s="550"/>
      <c r="D730" s="550"/>
      <c r="E730" s="550"/>
      <c r="F730" s="550"/>
      <c r="H730" s="556"/>
    </row>
    <row r="731" spans="1:8">
      <c r="A731" s="556"/>
      <c r="B731" s="550"/>
      <c r="C731" s="550"/>
      <c r="D731" s="550"/>
      <c r="E731" s="550"/>
      <c r="F731" s="550"/>
      <c r="H731" s="556"/>
    </row>
    <row r="732" spans="1:8">
      <c r="A732" s="556"/>
      <c r="B732" s="550"/>
      <c r="C732" s="550"/>
      <c r="D732" s="550"/>
      <c r="E732" s="550"/>
      <c r="F732" s="550"/>
      <c r="H732" s="556"/>
    </row>
    <row r="733" spans="1:8">
      <c r="A733" s="556"/>
      <c r="B733" s="550"/>
      <c r="C733" s="550"/>
      <c r="D733" s="550"/>
      <c r="E733" s="550"/>
      <c r="F733" s="550"/>
      <c r="H733" s="556"/>
    </row>
    <row r="734" spans="1:8">
      <c r="A734" s="556"/>
      <c r="B734" s="550"/>
      <c r="C734" s="550"/>
      <c r="D734" s="550"/>
      <c r="E734" s="550"/>
      <c r="F734" s="550"/>
      <c r="H734" s="556"/>
    </row>
    <row r="735" spans="1:8">
      <c r="A735" s="556"/>
      <c r="B735" s="550"/>
      <c r="C735" s="550"/>
      <c r="D735" s="550"/>
      <c r="E735" s="550"/>
      <c r="F735" s="550"/>
      <c r="H735" s="556"/>
    </row>
    <row r="736" spans="1:8">
      <c r="A736" s="556"/>
      <c r="B736" s="550"/>
      <c r="C736" s="550"/>
      <c r="D736" s="550"/>
      <c r="E736" s="550"/>
      <c r="F736" s="550"/>
      <c r="H736" s="556"/>
    </row>
    <row r="737" spans="1:8">
      <c r="A737" s="556"/>
      <c r="B737" s="550"/>
      <c r="C737" s="550"/>
      <c r="D737" s="550"/>
      <c r="E737" s="550"/>
      <c r="F737" s="550"/>
      <c r="H737" s="556"/>
    </row>
    <row r="738" spans="1:8">
      <c r="A738" s="556"/>
      <c r="B738" s="550"/>
      <c r="C738" s="550"/>
      <c r="D738" s="550"/>
      <c r="E738" s="550"/>
      <c r="F738" s="550"/>
      <c r="H738" s="556"/>
    </row>
    <row r="739" spans="1:8">
      <c r="A739" s="556"/>
      <c r="B739" s="550"/>
      <c r="C739" s="550"/>
      <c r="D739" s="550"/>
      <c r="E739" s="550"/>
      <c r="F739" s="550"/>
      <c r="H739" s="556"/>
    </row>
    <row r="740" spans="1:8">
      <c r="A740" s="556"/>
      <c r="B740" s="550"/>
      <c r="C740" s="550"/>
      <c r="D740" s="550"/>
      <c r="E740" s="550"/>
      <c r="F740" s="550"/>
      <c r="H740" s="556"/>
    </row>
    <row r="741" spans="1:8">
      <c r="A741" s="556"/>
      <c r="B741" s="550"/>
      <c r="C741" s="550"/>
      <c r="D741" s="550"/>
      <c r="E741" s="550"/>
      <c r="F741" s="550"/>
      <c r="H741" s="556"/>
    </row>
    <row r="742" spans="1:8">
      <c r="A742" s="556"/>
      <c r="B742" s="550"/>
      <c r="C742" s="550"/>
      <c r="D742" s="550"/>
      <c r="E742" s="550"/>
      <c r="F742" s="550"/>
      <c r="H742" s="556"/>
    </row>
    <row r="743" spans="1:8">
      <c r="A743" s="556"/>
      <c r="B743" s="550"/>
      <c r="C743" s="550"/>
      <c r="D743" s="550"/>
      <c r="E743" s="550"/>
      <c r="F743" s="550"/>
      <c r="H743" s="556"/>
    </row>
    <row r="744" spans="1:8">
      <c r="A744" s="556"/>
      <c r="B744" s="550"/>
      <c r="C744" s="550"/>
      <c r="D744" s="550"/>
      <c r="E744" s="550"/>
      <c r="F744" s="550"/>
      <c r="H744" s="556"/>
    </row>
    <row r="745" spans="1:8">
      <c r="A745" s="556"/>
      <c r="B745" s="550"/>
      <c r="C745" s="550"/>
      <c r="D745" s="550"/>
      <c r="E745" s="550"/>
      <c r="F745" s="550"/>
      <c r="H745" s="556"/>
    </row>
    <row r="746" spans="1:8">
      <c r="A746" s="556"/>
      <c r="B746" s="550"/>
      <c r="C746" s="550"/>
      <c r="D746" s="550"/>
      <c r="E746" s="550"/>
      <c r="F746" s="550"/>
      <c r="H746" s="556"/>
    </row>
    <row r="747" spans="1:8">
      <c r="A747" s="556"/>
      <c r="B747" s="550"/>
      <c r="C747" s="550"/>
      <c r="D747" s="550"/>
      <c r="E747" s="550"/>
      <c r="F747" s="550"/>
      <c r="H747" s="556"/>
    </row>
    <row r="748" spans="1:8">
      <c r="A748" s="556"/>
      <c r="B748" s="550"/>
      <c r="C748" s="550"/>
      <c r="D748" s="550"/>
      <c r="E748" s="550"/>
      <c r="F748" s="550"/>
      <c r="H748" s="556"/>
    </row>
    <row r="749" spans="1:8">
      <c r="A749" s="556"/>
      <c r="B749" s="550"/>
      <c r="C749" s="550"/>
      <c r="D749" s="550"/>
      <c r="E749" s="550"/>
      <c r="F749" s="550"/>
      <c r="H749" s="556"/>
    </row>
    <row r="750" spans="1:8">
      <c r="A750" s="556"/>
      <c r="B750" s="550"/>
      <c r="C750" s="550"/>
      <c r="D750" s="550"/>
      <c r="E750" s="550"/>
      <c r="F750" s="550"/>
      <c r="H750" s="556"/>
    </row>
    <row r="751" spans="1:8">
      <c r="A751" s="556"/>
      <c r="B751" s="550"/>
      <c r="C751" s="550"/>
      <c r="D751" s="550"/>
      <c r="E751" s="550"/>
      <c r="F751" s="550"/>
      <c r="H751" s="556"/>
    </row>
    <row r="752" spans="1:8">
      <c r="A752" s="556"/>
      <c r="B752" s="550"/>
      <c r="C752" s="550"/>
      <c r="D752" s="550"/>
      <c r="E752" s="550"/>
      <c r="F752" s="550"/>
      <c r="H752" s="556"/>
    </row>
    <row r="753" spans="1:8">
      <c r="A753" s="556"/>
      <c r="B753" s="550"/>
      <c r="C753" s="550"/>
      <c r="D753" s="550"/>
      <c r="E753" s="550"/>
      <c r="F753" s="550"/>
      <c r="H753" s="556"/>
    </row>
    <row r="754" spans="1:8">
      <c r="A754" s="556"/>
      <c r="B754" s="550"/>
      <c r="C754" s="550"/>
      <c r="D754" s="550"/>
      <c r="E754" s="550"/>
      <c r="F754" s="550"/>
      <c r="H754" s="556"/>
    </row>
    <row r="755" spans="1:8">
      <c r="A755" s="556"/>
      <c r="B755" s="550"/>
      <c r="C755" s="550"/>
      <c r="D755" s="550"/>
      <c r="E755" s="550"/>
      <c r="F755" s="550"/>
      <c r="H755" s="556"/>
    </row>
    <row r="756" spans="1:8">
      <c r="A756" s="556"/>
      <c r="B756" s="550"/>
      <c r="C756" s="550"/>
      <c r="D756" s="550"/>
      <c r="E756" s="550"/>
      <c r="F756" s="550"/>
      <c r="H756" s="556"/>
    </row>
    <row r="757" spans="1:8">
      <c r="A757" s="556"/>
      <c r="B757" s="550"/>
      <c r="C757" s="550"/>
      <c r="D757" s="550"/>
      <c r="E757" s="550"/>
      <c r="F757" s="550"/>
      <c r="H757" s="556"/>
    </row>
    <row r="758" spans="1:8">
      <c r="A758" s="556"/>
      <c r="B758" s="550"/>
      <c r="C758" s="550"/>
      <c r="D758" s="550"/>
      <c r="E758" s="550"/>
      <c r="F758" s="550"/>
      <c r="H758" s="556"/>
    </row>
    <row r="759" spans="1:8">
      <c r="A759" s="556"/>
      <c r="B759" s="550"/>
      <c r="C759" s="550"/>
      <c r="D759" s="550"/>
      <c r="E759" s="550"/>
      <c r="F759" s="550"/>
      <c r="H759" s="556"/>
    </row>
    <row r="760" spans="1:8">
      <c r="A760" s="556"/>
      <c r="B760" s="550"/>
      <c r="C760" s="550"/>
      <c r="D760" s="550"/>
      <c r="E760" s="550"/>
      <c r="F760" s="550"/>
      <c r="H760" s="556"/>
    </row>
    <row r="761" spans="1:8">
      <c r="A761" s="556"/>
      <c r="B761" s="550"/>
      <c r="C761" s="550"/>
      <c r="D761" s="550"/>
      <c r="E761" s="550"/>
      <c r="F761" s="550"/>
      <c r="H761" s="556"/>
    </row>
    <row r="762" spans="1:8">
      <c r="A762" s="556"/>
      <c r="B762" s="550"/>
      <c r="C762" s="550"/>
      <c r="D762" s="550"/>
      <c r="E762" s="550"/>
      <c r="F762" s="550"/>
      <c r="H762" s="556"/>
    </row>
    <row r="763" spans="1:8">
      <c r="A763" s="556"/>
      <c r="B763" s="550"/>
      <c r="C763" s="550"/>
      <c r="D763" s="550"/>
      <c r="E763" s="550"/>
      <c r="F763" s="550"/>
      <c r="H763" s="556"/>
    </row>
    <row r="764" spans="1:8">
      <c r="A764" s="556"/>
      <c r="B764" s="550"/>
      <c r="C764" s="550"/>
      <c r="D764" s="550"/>
      <c r="E764" s="550"/>
      <c r="F764" s="550"/>
      <c r="H764" s="556"/>
    </row>
    <row r="765" spans="1:8">
      <c r="A765" s="556"/>
      <c r="B765" s="550"/>
      <c r="C765" s="550"/>
      <c r="D765" s="550"/>
      <c r="E765" s="550"/>
      <c r="F765" s="550"/>
      <c r="H765" s="556"/>
    </row>
    <row r="766" spans="1:8">
      <c r="A766" s="556"/>
      <c r="B766" s="550"/>
      <c r="C766" s="550"/>
      <c r="D766" s="550"/>
      <c r="E766" s="550"/>
      <c r="F766" s="550"/>
      <c r="H766" s="556"/>
    </row>
    <row r="767" spans="1:8">
      <c r="A767" s="556"/>
      <c r="B767" s="550"/>
      <c r="C767" s="550"/>
      <c r="D767" s="550"/>
      <c r="E767" s="550"/>
      <c r="F767" s="550"/>
      <c r="H767" s="556"/>
    </row>
    <row r="768" spans="1:8">
      <c r="A768" s="556"/>
      <c r="B768" s="550"/>
      <c r="C768" s="550"/>
      <c r="D768" s="550"/>
      <c r="E768" s="550"/>
      <c r="F768" s="550"/>
      <c r="H768" s="556"/>
    </row>
    <row r="769" spans="1:8">
      <c r="A769" s="556"/>
      <c r="B769" s="550"/>
      <c r="C769" s="550"/>
      <c r="D769" s="550"/>
      <c r="E769" s="550"/>
      <c r="F769" s="550"/>
      <c r="H769" s="556"/>
    </row>
    <row r="770" spans="1:8">
      <c r="A770" s="556"/>
      <c r="B770" s="550"/>
      <c r="C770" s="550"/>
      <c r="D770" s="550"/>
      <c r="E770" s="550"/>
      <c r="F770" s="550"/>
      <c r="H770" s="556"/>
    </row>
    <row r="771" spans="1:8">
      <c r="A771" s="556"/>
      <c r="B771" s="550"/>
      <c r="C771" s="550"/>
      <c r="D771" s="550"/>
      <c r="E771" s="550"/>
      <c r="F771" s="550"/>
      <c r="H771" s="556"/>
    </row>
    <row r="772" spans="1:8">
      <c r="A772" s="556"/>
      <c r="B772" s="550"/>
      <c r="C772" s="550"/>
      <c r="D772" s="550"/>
      <c r="E772" s="550"/>
      <c r="F772" s="550"/>
      <c r="H772" s="556"/>
    </row>
    <row r="773" spans="1:8">
      <c r="A773" s="556"/>
      <c r="B773" s="550"/>
      <c r="C773" s="550"/>
      <c r="D773" s="550"/>
      <c r="E773" s="550"/>
      <c r="F773" s="550"/>
      <c r="H773" s="556"/>
    </row>
    <row r="774" spans="1:8">
      <c r="A774" s="556"/>
      <c r="B774" s="550"/>
      <c r="C774" s="550"/>
      <c r="D774" s="550"/>
      <c r="E774" s="550"/>
      <c r="F774" s="550"/>
      <c r="H774" s="556"/>
    </row>
    <row r="775" spans="1:8">
      <c r="A775" s="556"/>
      <c r="B775" s="550"/>
      <c r="C775" s="550"/>
      <c r="D775" s="550"/>
      <c r="E775" s="550"/>
      <c r="F775" s="550"/>
      <c r="H775" s="556"/>
    </row>
    <row r="776" spans="1:8">
      <c r="A776" s="556"/>
      <c r="B776" s="550"/>
      <c r="C776" s="550"/>
      <c r="D776" s="550"/>
      <c r="E776" s="550"/>
      <c r="F776" s="550"/>
      <c r="H776" s="556"/>
    </row>
    <row r="777" spans="1:8">
      <c r="A777" s="556"/>
      <c r="B777" s="550"/>
      <c r="C777" s="550"/>
      <c r="D777" s="550"/>
      <c r="E777" s="550"/>
      <c r="F777" s="550"/>
      <c r="H777" s="556"/>
    </row>
    <row r="778" spans="1:8">
      <c r="A778" s="556"/>
      <c r="B778" s="550"/>
      <c r="C778" s="550"/>
      <c r="D778" s="550"/>
      <c r="E778" s="550"/>
      <c r="F778" s="550"/>
      <c r="H778" s="556"/>
    </row>
    <row r="779" spans="1:8">
      <c r="A779" s="556"/>
      <c r="B779" s="550"/>
      <c r="C779" s="550"/>
      <c r="D779" s="550"/>
      <c r="E779" s="550"/>
      <c r="F779" s="550"/>
      <c r="H779" s="556"/>
    </row>
    <row r="780" spans="1:8">
      <c r="A780" s="556"/>
      <c r="B780" s="550"/>
      <c r="C780" s="550"/>
      <c r="D780" s="550"/>
      <c r="E780" s="550"/>
      <c r="F780" s="550"/>
      <c r="H780" s="556"/>
    </row>
    <row r="781" spans="1:8">
      <c r="A781" s="556"/>
      <c r="B781" s="550"/>
      <c r="C781" s="550"/>
      <c r="D781" s="550"/>
      <c r="E781" s="550"/>
      <c r="F781" s="550"/>
      <c r="H781" s="556"/>
    </row>
    <row r="782" spans="1:8">
      <c r="A782" s="556"/>
      <c r="B782" s="550"/>
      <c r="C782" s="550"/>
      <c r="D782" s="550"/>
      <c r="E782" s="550"/>
      <c r="F782" s="550"/>
      <c r="H782" s="556"/>
    </row>
    <row r="783" spans="1:8">
      <c r="A783" s="556"/>
      <c r="B783" s="550"/>
      <c r="C783" s="550"/>
      <c r="D783" s="550"/>
      <c r="E783" s="550"/>
      <c r="F783" s="550"/>
      <c r="H783" s="556"/>
    </row>
    <row r="784" spans="1:8">
      <c r="A784" s="556"/>
      <c r="B784" s="550"/>
      <c r="C784" s="550"/>
      <c r="D784" s="550"/>
      <c r="E784" s="550"/>
      <c r="F784" s="550"/>
      <c r="H784" s="556"/>
    </row>
    <row r="785" spans="1:8">
      <c r="A785" s="556"/>
      <c r="B785" s="550"/>
      <c r="C785" s="550"/>
      <c r="D785" s="550"/>
      <c r="E785" s="550"/>
      <c r="F785" s="550"/>
      <c r="H785" s="556"/>
    </row>
    <row r="786" spans="1:8">
      <c r="A786" s="201"/>
    </row>
    <row r="787" spans="1:8">
      <c r="A787" s="201"/>
    </row>
    <row r="788" spans="1:8">
      <c r="A788" s="201"/>
    </row>
    <row r="789" spans="1:8">
      <c r="A789" s="201"/>
    </row>
    <row r="790" spans="1:8">
      <c r="A790" s="201"/>
    </row>
    <row r="791" spans="1:8">
      <c r="A791" s="201"/>
    </row>
    <row r="792" spans="1:8">
      <c r="A792" s="201"/>
    </row>
    <row r="793" spans="1:8">
      <c r="A793"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9"/>
    <col min="2" max="2" width="11.42578125" style="39" customWidth="1"/>
    <col min="3" max="3" width="10.42578125" style="39" customWidth="1"/>
    <col min="4" max="4" width="11" style="39" customWidth="1"/>
    <col min="5" max="16384" width="9.42578125" style="39"/>
  </cols>
  <sheetData>
    <row r="1" spans="1:23">
      <c r="A1" s="80" t="s">
        <v>67</v>
      </c>
      <c r="B1" s="83" t="str">
        <f>IF(Content!$E$1=1,B2,B3)</f>
        <v xml:space="preserve">Кредити НФК </v>
      </c>
      <c r="C1" s="83" t="str">
        <f>IF(Content!$E$1=1,C2,C3)</f>
        <v xml:space="preserve">Кредити ДГ (п.ш.)* </v>
      </c>
      <c r="D1" s="83" t="str">
        <f>IF(Content!$E$1=1,D2,D3)</f>
        <v xml:space="preserve">Депозити НФК </v>
      </c>
      <c r="E1" s="83" t="str">
        <f>IF(Content!$E$1=1,E2,E3)</f>
        <v xml:space="preserve">Строкові депозити ДГ </v>
      </c>
      <c r="F1" s="83" t="str">
        <f>IF(Content!$E$1=1,F2,F3)</f>
        <v>Ключова ставка</v>
      </c>
      <c r="G1" s="83"/>
      <c r="H1" s="83" t="str">
        <f>IF(Content!$E$1=1,H2,H3)</f>
        <v xml:space="preserve">Середньозважені гривневі процентні ставки за новими кредитами та депозитами, % </v>
      </c>
      <c r="I1" s="38"/>
      <c r="J1" s="38"/>
    </row>
    <row r="2" spans="1:23" s="82" customFormat="1" hidden="1">
      <c r="A2" s="260"/>
      <c r="B2" s="215" t="s">
        <v>106</v>
      </c>
      <c r="C2" s="215" t="s">
        <v>1383</v>
      </c>
      <c r="D2" s="215" t="s">
        <v>107</v>
      </c>
      <c r="E2" s="215" t="s">
        <v>108</v>
      </c>
      <c r="F2" s="215" t="s">
        <v>1384</v>
      </c>
      <c r="G2" s="216"/>
      <c r="H2" s="82" t="s">
        <v>1385</v>
      </c>
    </row>
    <row r="3" spans="1:23" s="82" customFormat="1" hidden="1">
      <c r="A3" s="260"/>
      <c r="B3" s="215" t="s">
        <v>1386</v>
      </c>
      <c r="C3" s="215" t="s">
        <v>1387</v>
      </c>
      <c r="D3" s="215" t="s">
        <v>1388</v>
      </c>
      <c r="E3" s="215" t="s">
        <v>1389</v>
      </c>
      <c r="F3" s="215" t="s">
        <v>97</v>
      </c>
      <c r="G3" s="217"/>
      <c r="H3" s="82" t="s">
        <v>458</v>
      </c>
    </row>
    <row r="4" spans="1:23">
      <c r="A4" s="81">
        <v>43131</v>
      </c>
      <c r="B4" s="229">
        <v>15.7</v>
      </c>
      <c r="C4" s="229">
        <v>29.7</v>
      </c>
      <c r="D4" s="229">
        <v>9.5</v>
      </c>
      <c r="E4" s="229">
        <v>13.6</v>
      </c>
      <c r="F4" s="229">
        <v>14.8</v>
      </c>
      <c r="G4" s="374" t="str">
        <f>TEXT(A4,"mm.yy")</f>
        <v>01.18</v>
      </c>
      <c r="H4" s="38"/>
      <c r="I4" s="38"/>
      <c r="J4" s="38"/>
      <c r="K4" s="38"/>
      <c r="L4" s="38"/>
      <c r="M4" s="38"/>
      <c r="N4" s="81"/>
      <c r="O4" s="229"/>
      <c r="P4" s="229"/>
      <c r="Q4" s="229"/>
      <c r="R4" s="229"/>
      <c r="S4" s="229"/>
      <c r="T4" s="101"/>
      <c r="U4" s="101"/>
      <c r="V4" s="101"/>
      <c r="W4" s="101"/>
    </row>
    <row r="5" spans="1:23">
      <c r="A5" s="81">
        <v>43159</v>
      </c>
      <c r="B5" s="229">
        <v>16.3</v>
      </c>
      <c r="C5" s="229">
        <v>31.6</v>
      </c>
      <c r="D5" s="229">
        <v>10.199999999999999</v>
      </c>
      <c r="E5" s="229">
        <v>13.5</v>
      </c>
      <c r="F5" s="229">
        <v>16</v>
      </c>
      <c r="G5" s="87"/>
      <c r="H5" s="38"/>
      <c r="I5" s="38"/>
      <c r="J5" s="38"/>
      <c r="N5" s="81"/>
      <c r="O5" s="229"/>
      <c r="P5" s="229"/>
      <c r="Q5" s="229"/>
      <c r="R5" s="229"/>
      <c r="S5" s="229"/>
      <c r="T5" s="101"/>
      <c r="U5" s="101"/>
      <c r="V5" s="101"/>
      <c r="W5" s="101"/>
    </row>
    <row r="6" spans="1:23">
      <c r="A6" s="81">
        <v>43190</v>
      </c>
      <c r="B6" s="229">
        <v>16.899999999999999</v>
      </c>
      <c r="C6" s="229">
        <v>31.2</v>
      </c>
      <c r="D6" s="229">
        <v>11</v>
      </c>
      <c r="E6" s="229">
        <v>13.5</v>
      </c>
      <c r="F6" s="229">
        <v>17</v>
      </c>
      <c r="G6" s="87"/>
      <c r="H6" s="38"/>
      <c r="I6" s="38"/>
      <c r="J6" s="38"/>
      <c r="N6" s="81"/>
      <c r="O6" s="229"/>
      <c r="P6" s="229"/>
      <c r="Q6" s="229"/>
      <c r="R6" s="229"/>
      <c r="S6" s="229"/>
      <c r="T6" s="101"/>
      <c r="U6" s="101"/>
      <c r="V6" s="101"/>
      <c r="W6" s="101"/>
    </row>
    <row r="7" spans="1:23">
      <c r="A7" s="81">
        <v>43220</v>
      </c>
      <c r="B7" s="229">
        <v>17</v>
      </c>
      <c r="C7" s="229">
        <v>31.5</v>
      </c>
      <c r="D7" s="229">
        <v>11.3</v>
      </c>
      <c r="E7" s="229">
        <v>13.6</v>
      </c>
      <c r="F7" s="229">
        <v>17</v>
      </c>
      <c r="G7" s="87"/>
      <c r="H7" s="38"/>
      <c r="I7" s="38"/>
      <c r="J7" s="38"/>
      <c r="N7" s="81"/>
      <c r="O7" s="229"/>
      <c r="P7" s="229"/>
      <c r="Q7" s="229"/>
      <c r="R7" s="229"/>
      <c r="S7" s="229"/>
      <c r="T7" s="101"/>
      <c r="U7" s="101"/>
      <c r="V7" s="101"/>
      <c r="W7" s="101"/>
    </row>
    <row r="8" spans="1:23">
      <c r="A8" s="81">
        <v>43251</v>
      </c>
      <c r="B8" s="229">
        <v>17.2</v>
      </c>
      <c r="C8" s="229">
        <v>31.2</v>
      </c>
      <c r="D8" s="229">
        <v>11.4</v>
      </c>
      <c r="E8" s="229">
        <v>13.5</v>
      </c>
      <c r="F8" s="229">
        <v>17</v>
      </c>
      <c r="G8" s="87"/>
      <c r="H8" s="38"/>
      <c r="I8" s="38"/>
      <c r="J8" s="38"/>
      <c r="N8" s="81"/>
      <c r="O8" s="229"/>
      <c r="P8" s="229"/>
      <c r="Q8" s="229"/>
      <c r="R8" s="229"/>
      <c r="S8" s="229"/>
      <c r="T8" s="101"/>
      <c r="U8" s="101"/>
      <c r="V8" s="101"/>
      <c r="W8" s="101"/>
    </row>
    <row r="9" spans="1:23">
      <c r="A9" s="81">
        <v>43281</v>
      </c>
      <c r="B9" s="229">
        <v>17.100000000000001</v>
      </c>
      <c r="C9" s="229">
        <v>31.8</v>
      </c>
      <c r="D9" s="229">
        <v>11.6</v>
      </c>
      <c r="E9" s="229">
        <v>13.5</v>
      </c>
      <c r="F9" s="229">
        <v>17</v>
      </c>
      <c r="G9" s="87"/>
      <c r="H9" s="38"/>
      <c r="I9" s="38"/>
      <c r="J9" s="38"/>
      <c r="N9" s="81"/>
      <c r="O9" s="229"/>
      <c r="P9" s="229"/>
      <c r="Q9" s="229"/>
      <c r="R9" s="229"/>
      <c r="S9" s="229"/>
      <c r="T9" s="101"/>
      <c r="U9" s="101"/>
      <c r="V9" s="101"/>
      <c r="W9" s="101"/>
    </row>
    <row r="10" spans="1:23">
      <c r="A10" s="81">
        <v>43312</v>
      </c>
      <c r="B10" s="229">
        <v>17.2</v>
      </c>
      <c r="C10" s="229">
        <v>32</v>
      </c>
      <c r="D10" s="229">
        <v>12</v>
      </c>
      <c r="E10" s="229">
        <v>13.5</v>
      </c>
      <c r="F10" s="229">
        <v>17.3</v>
      </c>
      <c r="G10" s="374" t="str">
        <f>TEXT(A10,"mm.yy")</f>
        <v>07.18</v>
      </c>
      <c r="H10" s="38"/>
      <c r="I10" s="38"/>
      <c r="J10" s="38"/>
      <c r="N10" s="81"/>
      <c r="O10" s="229"/>
      <c r="P10" s="229"/>
      <c r="Q10" s="229"/>
      <c r="R10" s="229"/>
      <c r="S10" s="229"/>
      <c r="T10" s="101"/>
      <c r="U10" s="101"/>
      <c r="V10" s="101"/>
      <c r="W10" s="101"/>
    </row>
    <row r="11" spans="1:23">
      <c r="A11" s="81">
        <v>43343</v>
      </c>
      <c r="B11" s="229">
        <v>18.100000000000001</v>
      </c>
      <c r="C11" s="229">
        <v>31.8</v>
      </c>
      <c r="D11" s="229">
        <v>12.4</v>
      </c>
      <c r="E11" s="229">
        <v>13.6</v>
      </c>
      <c r="F11" s="229">
        <v>17.5</v>
      </c>
      <c r="G11" s="87"/>
      <c r="H11" s="38"/>
      <c r="I11" s="38"/>
      <c r="J11" s="38"/>
      <c r="N11" s="81"/>
      <c r="O11" s="229"/>
      <c r="P11" s="229"/>
      <c r="Q11" s="229"/>
      <c r="R11" s="229"/>
      <c r="S11" s="229"/>
      <c r="T11" s="101"/>
      <c r="U11" s="101"/>
      <c r="V11" s="101"/>
      <c r="W11" s="101"/>
    </row>
    <row r="12" spans="1:23">
      <c r="A12" s="81">
        <v>43373</v>
      </c>
      <c r="B12" s="229">
        <v>19.7</v>
      </c>
      <c r="C12" s="229">
        <v>32.1</v>
      </c>
      <c r="D12" s="229">
        <v>13</v>
      </c>
      <c r="E12" s="229">
        <v>13.9</v>
      </c>
      <c r="F12" s="229">
        <v>17.899999999999999</v>
      </c>
      <c r="G12" s="87"/>
      <c r="H12" s="38"/>
      <c r="I12" s="38"/>
      <c r="J12" s="38"/>
      <c r="N12" s="81"/>
      <c r="O12" s="229"/>
      <c r="P12" s="229"/>
      <c r="Q12" s="229"/>
      <c r="R12" s="229"/>
      <c r="S12" s="229"/>
      <c r="T12" s="101"/>
      <c r="U12" s="101"/>
      <c r="V12" s="101"/>
      <c r="W12" s="101"/>
    </row>
    <row r="13" spans="1:23">
      <c r="A13" s="81">
        <v>43404</v>
      </c>
      <c r="B13" s="229">
        <v>19.5</v>
      </c>
      <c r="C13" s="229">
        <v>32.6</v>
      </c>
      <c r="D13" s="229">
        <v>13.6</v>
      </c>
      <c r="E13" s="229">
        <v>14.1</v>
      </c>
      <c r="F13" s="229">
        <v>18</v>
      </c>
      <c r="G13" s="87"/>
      <c r="H13" s="38"/>
      <c r="I13" s="38"/>
      <c r="J13" s="38"/>
      <c r="N13" s="81"/>
      <c r="O13" s="229"/>
      <c r="P13" s="229"/>
      <c r="Q13" s="229"/>
      <c r="R13" s="229"/>
      <c r="S13" s="229"/>
      <c r="T13" s="101"/>
      <c r="U13" s="101"/>
      <c r="V13" s="101"/>
      <c r="W13" s="101"/>
    </row>
    <row r="14" spans="1:23">
      <c r="A14" s="81">
        <v>43434</v>
      </c>
      <c r="B14" s="229">
        <v>19.7</v>
      </c>
      <c r="C14" s="229">
        <v>33.1</v>
      </c>
      <c r="D14" s="229">
        <v>14.3</v>
      </c>
      <c r="E14" s="229">
        <v>14.4</v>
      </c>
      <c r="F14" s="229">
        <v>18</v>
      </c>
      <c r="G14" s="87"/>
      <c r="H14" s="38"/>
      <c r="I14" s="38"/>
      <c r="J14" s="38"/>
      <c r="N14" s="81"/>
      <c r="O14" s="229"/>
      <c r="P14" s="229"/>
      <c r="Q14" s="229"/>
      <c r="R14" s="229"/>
      <c r="S14" s="229"/>
      <c r="T14" s="101"/>
      <c r="U14" s="101"/>
      <c r="V14" s="101"/>
      <c r="W14" s="101"/>
    </row>
    <row r="15" spans="1:23">
      <c r="A15" s="81">
        <v>43465</v>
      </c>
      <c r="B15" s="229">
        <v>20.8</v>
      </c>
      <c r="C15" s="229">
        <v>33.1</v>
      </c>
      <c r="D15" s="229">
        <v>14.5</v>
      </c>
      <c r="E15" s="229">
        <v>14.8</v>
      </c>
      <c r="F15" s="229">
        <v>18</v>
      </c>
      <c r="G15" s="87"/>
      <c r="H15" s="38"/>
      <c r="I15" s="38"/>
      <c r="J15" s="38"/>
      <c r="N15" s="81"/>
      <c r="O15" s="229"/>
      <c r="P15" s="229"/>
      <c r="Q15" s="229"/>
      <c r="R15" s="229"/>
      <c r="S15" s="229"/>
      <c r="T15" s="101"/>
      <c r="U15" s="101"/>
      <c r="V15" s="101"/>
      <c r="W15" s="101"/>
    </row>
    <row r="16" spans="1:23">
      <c r="A16" s="81">
        <v>43496</v>
      </c>
      <c r="B16" s="229">
        <v>19.899999999999999</v>
      </c>
      <c r="C16" s="229">
        <v>34.5</v>
      </c>
      <c r="D16" s="229">
        <v>13.7</v>
      </c>
      <c r="E16" s="229">
        <v>15.1</v>
      </c>
      <c r="F16" s="229">
        <v>18</v>
      </c>
      <c r="G16" s="374" t="str">
        <f>TEXT(A16,"mm.yy")</f>
        <v>01.19</v>
      </c>
      <c r="H16" s="38"/>
      <c r="I16" s="38"/>
      <c r="J16" s="38"/>
      <c r="N16" s="81"/>
      <c r="O16" s="229"/>
      <c r="P16" s="229"/>
      <c r="Q16" s="229"/>
      <c r="R16" s="229"/>
      <c r="S16" s="229"/>
      <c r="T16" s="101"/>
      <c r="U16" s="101"/>
      <c r="V16" s="101"/>
      <c r="W16" s="101"/>
    </row>
    <row r="17" spans="1:23">
      <c r="A17" s="81">
        <v>43524</v>
      </c>
      <c r="B17" s="229">
        <v>18.2</v>
      </c>
      <c r="C17" s="229">
        <v>31.5</v>
      </c>
      <c r="D17" s="229">
        <v>13.6</v>
      </c>
      <c r="E17" s="229">
        <v>14.5</v>
      </c>
      <c r="F17" s="229">
        <v>18</v>
      </c>
      <c r="G17" s="87"/>
      <c r="H17" s="38"/>
      <c r="I17" s="38"/>
      <c r="J17" s="38"/>
      <c r="N17" s="81"/>
      <c r="O17" s="229"/>
      <c r="P17" s="229"/>
      <c r="Q17" s="229"/>
      <c r="R17" s="229"/>
      <c r="S17" s="229"/>
      <c r="T17" s="101"/>
      <c r="U17" s="101"/>
      <c r="V17" s="101"/>
      <c r="W17" s="101"/>
    </row>
    <row r="18" spans="1:23">
      <c r="A18" s="81">
        <v>43555</v>
      </c>
      <c r="B18" s="229">
        <v>18.3</v>
      </c>
      <c r="C18" s="229">
        <v>29.6</v>
      </c>
      <c r="D18" s="229">
        <v>13.7</v>
      </c>
      <c r="E18" s="229">
        <v>14.4</v>
      </c>
      <c r="F18" s="229">
        <v>18</v>
      </c>
      <c r="G18" s="87"/>
      <c r="I18" s="6"/>
      <c r="J18" s="38"/>
      <c r="K18" s="38"/>
      <c r="N18" s="81"/>
      <c r="O18" s="229"/>
      <c r="P18" s="229"/>
      <c r="Q18" s="229"/>
      <c r="R18" s="229"/>
      <c r="S18" s="229"/>
      <c r="T18" s="101"/>
      <c r="U18" s="101"/>
      <c r="V18" s="101"/>
      <c r="W18" s="101"/>
    </row>
    <row r="19" spans="1:23">
      <c r="A19" s="81">
        <v>43585</v>
      </c>
      <c r="B19" s="229">
        <v>18.399999999999999</v>
      </c>
      <c r="C19" s="229">
        <v>31.2</v>
      </c>
      <c r="D19" s="229">
        <v>13.2</v>
      </c>
      <c r="E19" s="229">
        <v>14.5</v>
      </c>
      <c r="F19" s="229">
        <v>17.899999999999999</v>
      </c>
      <c r="G19" s="87"/>
      <c r="H19" s="375"/>
      <c r="I19" s="6"/>
      <c r="J19" s="38"/>
      <c r="N19" s="81"/>
      <c r="O19" s="229"/>
      <c r="P19" s="229"/>
      <c r="Q19" s="229"/>
      <c r="R19" s="229"/>
      <c r="S19" s="229"/>
      <c r="T19" s="101"/>
      <c r="U19" s="101"/>
      <c r="V19" s="101"/>
      <c r="W19" s="101"/>
    </row>
    <row r="20" spans="1:23">
      <c r="A20" s="81">
        <v>43616</v>
      </c>
      <c r="B20" s="229">
        <v>18.3</v>
      </c>
      <c r="C20" s="229">
        <v>33</v>
      </c>
      <c r="D20" s="229">
        <v>13.2</v>
      </c>
      <c r="E20" s="229">
        <v>14.6</v>
      </c>
      <c r="F20" s="229">
        <v>17.5</v>
      </c>
      <c r="G20" s="87"/>
      <c r="H20" s="83" t="str">
        <f>IF(Content!$E$1=1,H22,H23)</f>
        <v>* Без овердрафту.</v>
      </c>
      <c r="K20" s="38"/>
      <c r="L20" s="38"/>
      <c r="N20" s="81"/>
      <c r="O20" s="229"/>
      <c r="P20" s="229"/>
      <c r="Q20" s="229"/>
      <c r="R20" s="229"/>
      <c r="S20" s="229"/>
      <c r="T20" s="101"/>
      <c r="U20" s="101"/>
      <c r="V20" s="101"/>
      <c r="W20" s="101"/>
    </row>
    <row r="21" spans="1:23">
      <c r="A21" s="81">
        <v>43646</v>
      </c>
      <c r="B21" s="229">
        <v>18.600000000000001</v>
      </c>
      <c r="C21" s="229">
        <v>31.5</v>
      </c>
      <c r="D21" s="229">
        <v>13.4</v>
      </c>
      <c r="E21" s="229">
        <v>15.2</v>
      </c>
      <c r="F21" s="229">
        <v>17.5</v>
      </c>
      <c r="G21" s="87"/>
      <c r="H21" s="83" t="str">
        <f>IF(Content!$E$1=1,H24,H25)</f>
        <v>Джерело: НБУ.</v>
      </c>
      <c r="L21" s="38"/>
      <c r="N21" s="81"/>
      <c r="O21" s="229"/>
      <c r="P21" s="229"/>
      <c r="Q21" s="229"/>
      <c r="R21" s="229"/>
      <c r="S21" s="229"/>
      <c r="T21" s="101"/>
      <c r="U21" s="101"/>
      <c r="V21" s="101"/>
      <c r="W21" s="101"/>
    </row>
    <row r="22" spans="1:23">
      <c r="A22" s="81">
        <v>43677</v>
      </c>
      <c r="B22" s="229">
        <v>18.5</v>
      </c>
      <c r="C22" s="229">
        <v>33.200000000000003</v>
      </c>
      <c r="D22" s="229">
        <v>13.4</v>
      </c>
      <c r="E22" s="229">
        <v>15.5</v>
      </c>
      <c r="F22" s="229">
        <v>17.3</v>
      </c>
      <c r="G22" s="374" t="str">
        <f>TEXT(A22,"mm.yy")</f>
        <v>07.19</v>
      </c>
      <c r="H22" s="82" t="s">
        <v>1390</v>
      </c>
      <c r="J22" s="38"/>
      <c r="N22" s="81"/>
      <c r="O22" s="229"/>
      <c r="P22" s="229"/>
      <c r="Q22" s="229"/>
      <c r="R22" s="229"/>
      <c r="S22" s="229"/>
      <c r="T22" s="101"/>
      <c r="U22" s="101"/>
      <c r="V22" s="101"/>
      <c r="W22" s="101"/>
    </row>
    <row r="23" spans="1:23">
      <c r="A23" s="81">
        <v>43708</v>
      </c>
      <c r="B23" s="229">
        <v>18.399999999999999</v>
      </c>
      <c r="C23" s="229">
        <v>35.799999999999997</v>
      </c>
      <c r="D23" s="229">
        <v>13.3</v>
      </c>
      <c r="E23" s="229">
        <v>15.3</v>
      </c>
      <c r="F23" s="229">
        <v>17</v>
      </c>
      <c r="G23" s="87"/>
      <c r="H23" s="82" t="s">
        <v>1391</v>
      </c>
      <c r="I23" s="6"/>
      <c r="J23" s="38"/>
      <c r="N23" s="81"/>
      <c r="O23" s="229"/>
      <c r="P23" s="229"/>
      <c r="Q23" s="229"/>
      <c r="R23" s="229"/>
      <c r="S23" s="229"/>
      <c r="T23" s="101"/>
      <c r="U23" s="101"/>
      <c r="V23" s="101"/>
      <c r="W23" s="101"/>
    </row>
    <row r="24" spans="1:23">
      <c r="A24" s="81">
        <v>43738</v>
      </c>
      <c r="B24" s="229">
        <v>18.100000000000001</v>
      </c>
      <c r="C24" s="229">
        <v>35.5</v>
      </c>
      <c r="D24" s="229">
        <v>13</v>
      </c>
      <c r="E24" s="229">
        <v>15.7</v>
      </c>
      <c r="F24" s="229">
        <v>16.600000000000001</v>
      </c>
      <c r="G24" s="376"/>
      <c r="H24" s="9" t="s">
        <v>43</v>
      </c>
      <c r="J24" s="38"/>
      <c r="N24" s="81"/>
      <c r="O24" s="229"/>
      <c r="P24" s="229"/>
      <c r="Q24" s="229"/>
      <c r="R24" s="229"/>
      <c r="S24" s="229"/>
    </row>
    <row r="25" spans="1:23">
      <c r="A25" s="81">
        <v>43769</v>
      </c>
      <c r="B25" s="229">
        <v>17.5</v>
      </c>
      <c r="C25" s="229">
        <v>35.700000000000003</v>
      </c>
      <c r="D25" s="229">
        <v>12.5</v>
      </c>
      <c r="E25" s="229">
        <v>15.5</v>
      </c>
      <c r="F25" s="229">
        <v>16.3</v>
      </c>
      <c r="G25" s="376"/>
      <c r="H25" s="9" t="s">
        <v>44</v>
      </c>
      <c r="I25" s="38"/>
      <c r="J25" s="38"/>
      <c r="N25" s="81"/>
      <c r="O25" s="229"/>
      <c r="P25" s="229"/>
      <c r="Q25" s="229"/>
      <c r="R25" s="229"/>
      <c r="S25" s="229"/>
    </row>
    <row r="26" spans="1:23">
      <c r="A26" s="81">
        <v>43799</v>
      </c>
      <c r="B26" s="229">
        <v>16.5</v>
      </c>
      <c r="C26" s="229">
        <v>35.4</v>
      </c>
      <c r="D26" s="229">
        <v>11.3</v>
      </c>
      <c r="E26" s="229">
        <v>15.2</v>
      </c>
      <c r="F26" s="229">
        <v>15.5</v>
      </c>
      <c r="G26" s="376"/>
      <c r="H26" s="38"/>
      <c r="I26" s="38"/>
      <c r="J26" s="38"/>
      <c r="N26" s="81"/>
      <c r="O26" s="229"/>
      <c r="P26" s="229"/>
      <c r="Q26" s="229"/>
      <c r="R26" s="229"/>
      <c r="S26" s="229"/>
    </row>
    <row r="27" spans="1:23">
      <c r="A27" s="81">
        <v>43830</v>
      </c>
      <c r="B27" s="229">
        <v>15.7</v>
      </c>
      <c r="C27" s="229">
        <v>35.1</v>
      </c>
      <c r="D27" s="229">
        <v>10.3</v>
      </c>
      <c r="E27" s="229">
        <v>14.7</v>
      </c>
      <c r="F27" s="229">
        <v>14.3</v>
      </c>
      <c r="G27" s="376"/>
      <c r="H27" s="38"/>
      <c r="I27" s="38"/>
      <c r="J27" s="38"/>
      <c r="N27" s="81"/>
      <c r="O27" s="229"/>
      <c r="P27" s="229"/>
      <c r="Q27" s="229"/>
      <c r="R27" s="229"/>
      <c r="S27" s="229"/>
    </row>
    <row r="28" spans="1:23">
      <c r="A28" s="81">
        <v>43861</v>
      </c>
      <c r="B28" s="229">
        <v>14</v>
      </c>
      <c r="C28" s="229">
        <v>36.4</v>
      </c>
      <c r="D28" s="229">
        <v>8.6</v>
      </c>
      <c r="E28" s="229">
        <v>14.2</v>
      </c>
      <c r="F28" s="229">
        <v>13.4</v>
      </c>
      <c r="G28" s="374" t="str">
        <f>TEXT(A28,"mm.yy")</f>
        <v>01.20</v>
      </c>
      <c r="N28" s="81"/>
      <c r="O28" s="229"/>
      <c r="P28" s="229"/>
      <c r="Q28" s="229"/>
      <c r="R28" s="229"/>
      <c r="S28" s="229"/>
    </row>
    <row r="29" spans="1:23">
      <c r="A29" s="81">
        <v>43890</v>
      </c>
      <c r="B29" s="229">
        <v>12.9</v>
      </c>
      <c r="C29" s="229">
        <v>36.700000000000003</v>
      </c>
      <c r="D29" s="229">
        <v>6.4</v>
      </c>
      <c r="E29" s="229">
        <v>13.2</v>
      </c>
      <c r="F29" s="229">
        <v>11</v>
      </c>
      <c r="G29" s="376"/>
      <c r="H29" s="38"/>
      <c r="I29" s="38"/>
      <c r="J29" s="38"/>
      <c r="N29" s="81"/>
      <c r="O29" s="229"/>
      <c r="P29" s="229"/>
      <c r="Q29" s="229"/>
      <c r="R29" s="229"/>
      <c r="S29" s="229"/>
    </row>
    <row r="30" spans="1:23">
      <c r="A30" s="81">
        <v>43921</v>
      </c>
      <c r="B30" s="229">
        <v>14</v>
      </c>
      <c r="C30" s="229">
        <v>36.799999999999997</v>
      </c>
      <c r="D30" s="229">
        <v>7.1</v>
      </c>
      <c r="E30" s="229">
        <v>12.4</v>
      </c>
      <c r="F30" s="229">
        <v>10.4</v>
      </c>
      <c r="G30" s="374"/>
      <c r="J30" s="38"/>
      <c r="N30" s="81"/>
      <c r="O30" s="229"/>
      <c r="P30" s="229"/>
      <c r="Q30" s="229"/>
      <c r="R30" s="229"/>
      <c r="S30" s="229"/>
    </row>
    <row r="31" spans="1:23">
      <c r="A31" s="81">
        <v>43951</v>
      </c>
      <c r="B31" s="229">
        <v>13.5</v>
      </c>
      <c r="C31" s="229">
        <v>37.6</v>
      </c>
      <c r="D31" s="229">
        <v>7.2</v>
      </c>
      <c r="E31" s="229">
        <v>12.4</v>
      </c>
      <c r="F31" s="229">
        <v>9.5</v>
      </c>
      <c r="G31" s="376"/>
      <c r="J31" s="38"/>
      <c r="N31" s="81"/>
      <c r="O31" s="229"/>
      <c r="P31" s="229"/>
      <c r="Q31" s="229"/>
      <c r="R31" s="229"/>
      <c r="S31" s="229"/>
    </row>
    <row r="32" spans="1:23">
      <c r="A32" s="81">
        <v>43982</v>
      </c>
      <c r="B32" s="229">
        <v>11.8</v>
      </c>
      <c r="C32" s="229">
        <v>36.6</v>
      </c>
      <c r="D32" s="229">
        <v>6.2</v>
      </c>
      <c r="E32" s="229">
        <v>11.9</v>
      </c>
      <c r="F32" s="229">
        <v>8</v>
      </c>
      <c r="G32" s="376"/>
      <c r="H32" s="38"/>
      <c r="I32" s="38"/>
      <c r="J32" s="38"/>
      <c r="N32" s="81"/>
      <c r="O32" s="229"/>
      <c r="P32" s="229"/>
      <c r="Q32" s="229"/>
      <c r="R32" s="229"/>
      <c r="S32" s="229"/>
    </row>
    <row r="33" spans="1:19">
      <c r="A33" s="81">
        <v>44012</v>
      </c>
      <c r="B33" s="229">
        <v>10.8</v>
      </c>
      <c r="C33" s="229">
        <v>36.1</v>
      </c>
      <c r="D33" s="229">
        <v>5.3</v>
      </c>
      <c r="E33" s="229">
        <v>11.2</v>
      </c>
      <c r="F33" s="229">
        <v>6.7</v>
      </c>
      <c r="G33" s="374" t="str">
        <f>TEXT(A33,"mm.yy")</f>
        <v>06.20</v>
      </c>
      <c r="H33" s="38"/>
      <c r="I33" s="38"/>
      <c r="J33" s="38"/>
      <c r="N33" s="81"/>
      <c r="O33" s="229"/>
      <c r="P33" s="229"/>
      <c r="Q33" s="229"/>
      <c r="R33" s="229"/>
      <c r="S33" s="229"/>
    </row>
    <row r="34" spans="1:19">
      <c r="A34" s="81"/>
      <c r="B34" s="229"/>
      <c r="C34" s="229"/>
      <c r="D34" s="229"/>
      <c r="E34" s="229"/>
      <c r="F34" s="229"/>
      <c r="G34" s="40"/>
      <c r="H34" s="38"/>
      <c r="I34" s="38"/>
      <c r="J34" s="38"/>
      <c r="N34" s="101"/>
      <c r="O34" s="101"/>
      <c r="P34" s="101"/>
      <c r="Q34" s="101"/>
    </row>
    <row r="35" spans="1:19">
      <c r="A35" s="81"/>
      <c r="B35" s="229"/>
      <c r="C35" s="229"/>
      <c r="D35" s="229"/>
      <c r="E35" s="229"/>
      <c r="F35" s="229"/>
      <c r="G35" s="40"/>
      <c r="H35" s="38"/>
      <c r="I35" s="38"/>
      <c r="J35" s="38"/>
      <c r="N35" s="101"/>
      <c r="O35" s="101"/>
      <c r="P35" s="101"/>
      <c r="Q35" s="101"/>
    </row>
    <row r="36" spans="1:19">
      <c r="A36" s="81"/>
      <c r="B36" s="229"/>
      <c r="C36" s="229"/>
      <c r="D36" s="229"/>
      <c r="E36" s="229"/>
      <c r="F36" s="229"/>
      <c r="G36" s="40"/>
      <c r="H36" s="38"/>
      <c r="I36" s="38"/>
      <c r="J36" s="38"/>
      <c r="N36" s="101"/>
      <c r="O36" s="101"/>
      <c r="P36" s="101"/>
      <c r="Q36" s="101"/>
    </row>
    <row r="37" spans="1:19">
      <c r="E37" s="229"/>
      <c r="F37" s="229"/>
    </row>
    <row r="38" spans="1:19">
      <c r="E38" s="229"/>
      <c r="F38" s="229"/>
    </row>
    <row r="39" spans="1:19">
      <c r="E39" s="229"/>
      <c r="F39" s="229"/>
    </row>
    <row r="40" spans="1:19">
      <c r="E40" s="229"/>
      <c r="F40" s="229"/>
    </row>
    <row r="41" spans="1:19">
      <c r="E41" s="229"/>
      <c r="F41" s="229"/>
    </row>
    <row r="42" spans="1:19">
      <c r="E42" s="229"/>
      <c r="F42" s="229"/>
    </row>
    <row r="43" spans="1:19">
      <c r="E43" s="229"/>
      <c r="F43" s="229"/>
    </row>
    <row r="44" spans="1:19">
      <c r="E44" s="229"/>
      <c r="F44" s="229"/>
    </row>
    <row r="45" spans="1:19">
      <c r="E45" s="229"/>
      <c r="F45" s="2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9"/>
    <col min="2" max="2" width="11.42578125" style="39" customWidth="1"/>
    <col min="3" max="3" width="10.42578125" style="39" customWidth="1"/>
    <col min="4" max="4" width="11" style="39" customWidth="1"/>
    <col min="5" max="16384" width="9.42578125" style="39"/>
  </cols>
  <sheetData>
    <row r="1" spans="1:23">
      <c r="A1" s="80" t="s">
        <v>67</v>
      </c>
      <c r="B1" s="83" t="str">
        <f>IF(Content!$E$1=1,B2,B3)</f>
        <v>До року, вторинний ринок</v>
      </c>
      <c r="C1" s="83" t="str">
        <f>IF(Content!$E$1=1,C2,C3)</f>
        <v>Понад рік, вторинний ринок</v>
      </c>
      <c r="D1" s="83" t="str">
        <f>IF(Content!$E$1=1,D2,D3)</f>
        <v>До року, первинний ринок</v>
      </c>
      <c r="E1" s="83" t="str">
        <f>IF(Content!$E$1=1,E2,E3)</f>
        <v>Понад рік, первинний ринок</v>
      </c>
      <c r="F1" s="83" t="str">
        <f>IF(Content!$E$1=1,F2,F3)</f>
        <v>EMBI+ Україна</v>
      </c>
      <c r="G1" s="83"/>
      <c r="H1" s="83" t="str">
        <f>IF(Content!$E$1=1,H2,H3)</f>
        <v>Дохідність гривневих ОВДП за строком до погашення та дохідність єврооблігацій України (EMBI+), %</v>
      </c>
      <c r="I1" s="38"/>
      <c r="J1" s="38"/>
    </row>
    <row r="2" spans="1:23" s="82" customFormat="1" hidden="1">
      <c r="A2" s="260"/>
      <c r="B2" s="215" t="s">
        <v>1392</v>
      </c>
      <c r="C2" s="215" t="s">
        <v>1393</v>
      </c>
      <c r="D2" s="215" t="s">
        <v>1394</v>
      </c>
      <c r="E2" s="215" t="s">
        <v>1395</v>
      </c>
      <c r="F2" s="215" t="s">
        <v>1396</v>
      </c>
      <c r="G2" s="216"/>
      <c r="H2" s="82" t="s">
        <v>1643</v>
      </c>
    </row>
    <row r="3" spans="1:23" s="82" customFormat="1" hidden="1">
      <c r="A3" s="260"/>
      <c r="B3" s="215" t="s">
        <v>1397</v>
      </c>
      <c r="C3" s="215" t="s">
        <v>1398</v>
      </c>
      <c r="D3" s="215" t="s">
        <v>1399</v>
      </c>
      <c r="E3" s="215" t="s">
        <v>1400</v>
      </c>
      <c r="F3" s="215" t="s">
        <v>1401</v>
      </c>
      <c r="G3" s="217"/>
      <c r="H3" s="82" t="s">
        <v>1642</v>
      </c>
    </row>
    <row r="4" spans="1:23">
      <c r="A4" s="81">
        <v>43131</v>
      </c>
      <c r="B4" s="229">
        <v>16.8</v>
      </c>
      <c r="C4" s="229">
        <v>16.3</v>
      </c>
      <c r="D4" s="229">
        <v>16.2</v>
      </c>
      <c r="E4" s="229">
        <v>15.8</v>
      </c>
      <c r="G4" s="374" t="str">
        <f>TEXT(A4,"mm.yy")</f>
        <v>01.18</v>
      </c>
      <c r="H4" s="38"/>
      <c r="I4" s="38"/>
      <c r="J4" s="38"/>
      <c r="K4" s="38"/>
      <c r="L4" s="38"/>
      <c r="M4" s="38"/>
      <c r="N4" s="81"/>
      <c r="O4" s="229"/>
      <c r="P4" s="229"/>
      <c r="Q4" s="229"/>
      <c r="R4" s="229"/>
      <c r="S4" s="229"/>
      <c r="T4" s="101"/>
      <c r="U4" s="101"/>
      <c r="V4" s="101"/>
      <c r="W4" s="101"/>
    </row>
    <row r="5" spans="1:23">
      <c r="A5" s="81">
        <v>43159</v>
      </c>
      <c r="B5" s="229">
        <v>17.3</v>
      </c>
      <c r="C5" s="229">
        <v>16.5</v>
      </c>
      <c r="D5" s="229">
        <v>16.399999999999999</v>
      </c>
      <c r="E5" s="229">
        <v>15.8</v>
      </c>
      <c r="F5" s="138" t="str">
        <f>IF(Content!$E$1=1,F6,F7)</f>
        <v>немає дозволу</v>
      </c>
      <c r="G5" s="87"/>
      <c r="H5" s="38"/>
      <c r="I5" s="38"/>
      <c r="J5" s="38"/>
      <c r="N5" s="81"/>
      <c r="O5" s="229"/>
      <c r="P5" s="229"/>
      <c r="Q5" s="229"/>
      <c r="R5" s="229"/>
      <c r="S5" s="229"/>
      <c r="T5" s="101"/>
      <c r="U5" s="101"/>
      <c r="V5" s="101"/>
      <c r="W5" s="101"/>
    </row>
    <row r="6" spans="1:23">
      <c r="A6" s="81">
        <v>43190</v>
      </c>
      <c r="B6" s="229">
        <v>18.399999999999999</v>
      </c>
      <c r="C6" s="229">
        <v>17</v>
      </c>
      <c r="D6" s="229">
        <v>17.2</v>
      </c>
      <c r="E6" s="229">
        <v>16.100000000000001</v>
      </c>
      <c r="F6" s="92" t="s">
        <v>225</v>
      </c>
      <c r="G6" s="87"/>
      <c r="H6" s="38"/>
      <c r="I6" s="38"/>
      <c r="J6" s="38"/>
      <c r="N6" s="81"/>
      <c r="O6" s="229"/>
      <c r="P6" s="229"/>
      <c r="Q6" s="229"/>
      <c r="R6" s="229"/>
      <c r="S6" s="229"/>
      <c r="T6" s="101"/>
      <c r="U6" s="101"/>
      <c r="V6" s="101"/>
      <c r="W6" s="101"/>
    </row>
    <row r="7" spans="1:23">
      <c r="A7" s="81">
        <v>43220</v>
      </c>
      <c r="B7" s="229">
        <v>18.600000000000001</v>
      </c>
      <c r="C7" s="229">
        <v>17.100000000000001</v>
      </c>
      <c r="D7" s="229">
        <v>17.2</v>
      </c>
      <c r="E7" s="229">
        <v>16</v>
      </c>
      <c r="F7" s="92" t="s">
        <v>226</v>
      </c>
      <c r="G7" s="87"/>
      <c r="H7" s="38"/>
      <c r="I7" s="38"/>
      <c r="J7" s="38"/>
      <c r="N7" s="81"/>
      <c r="O7" s="229"/>
      <c r="P7" s="229"/>
      <c r="Q7" s="229"/>
      <c r="R7" s="229"/>
      <c r="S7" s="229"/>
      <c r="T7" s="101"/>
      <c r="U7" s="101"/>
      <c r="V7" s="101"/>
      <c r="W7" s="101"/>
    </row>
    <row r="8" spans="1:23">
      <c r="A8" s="81">
        <v>43251</v>
      </c>
      <c r="B8" s="229">
        <v>18.600000000000001</v>
      </c>
      <c r="C8" s="229">
        <v>17.100000000000001</v>
      </c>
      <c r="D8" s="229">
        <v>17.3</v>
      </c>
      <c r="E8" s="229">
        <v>16.100000000000001</v>
      </c>
      <c r="F8" s="229"/>
      <c r="G8" s="87"/>
      <c r="H8" s="38"/>
      <c r="I8" s="38"/>
      <c r="J8" s="38"/>
      <c r="N8" s="81"/>
      <c r="O8" s="229"/>
      <c r="P8" s="229"/>
      <c r="Q8" s="229"/>
      <c r="R8" s="229"/>
      <c r="S8" s="229"/>
      <c r="T8" s="101"/>
      <c r="U8" s="101"/>
      <c r="V8" s="101"/>
      <c r="W8" s="101"/>
    </row>
    <row r="9" spans="1:23">
      <c r="A9" s="81">
        <v>43281</v>
      </c>
      <c r="B9" s="229">
        <v>19.100000000000001</v>
      </c>
      <c r="C9" s="229">
        <v>17.399999999999999</v>
      </c>
      <c r="D9" s="229">
        <v>17.3</v>
      </c>
      <c r="E9" s="229">
        <v>16.100000000000001</v>
      </c>
      <c r="F9" s="229"/>
      <c r="G9" s="87"/>
      <c r="H9" s="38"/>
      <c r="I9" s="38"/>
      <c r="J9" s="38"/>
      <c r="N9" s="81"/>
      <c r="O9" s="229"/>
      <c r="P9" s="229"/>
      <c r="Q9" s="229"/>
      <c r="R9" s="229"/>
      <c r="S9" s="229"/>
      <c r="T9" s="101"/>
      <c r="U9" s="101"/>
      <c r="V9" s="101"/>
      <c r="W9" s="101"/>
    </row>
    <row r="10" spans="1:23">
      <c r="A10" s="81">
        <v>43312</v>
      </c>
      <c r="B10" s="229">
        <v>18.600000000000001</v>
      </c>
      <c r="C10" s="229">
        <v>17.399999999999999</v>
      </c>
      <c r="D10" s="229">
        <v>17.899999999999999</v>
      </c>
      <c r="E10" s="229">
        <v>16.399999999999999</v>
      </c>
      <c r="F10" s="229"/>
      <c r="G10" s="374" t="str">
        <f>TEXT(A10,"mm.yy")</f>
        <v>07.18</v>
      </c>
      <c r="H10" s="38"/>
      <c r="I10" s="38"/>
      <c r="J10" s="38"/>
      <c r="N10" s="81"/>
      <c r="O10" s="229"/>
      <c r="P10" s="229"/>
      <c r="Q10" s="229"/>
      <c r="R10" s="229"/>
      <c r="S10" s="229"/>
      <c r="T10" s="101"/>
      <c r="U10" s="101"/>
      <c r="V10" s="101"/>
      <c r="W10" s="101"/>
    </row>
    <row r="11" spans="1:23">
      <c r="A11" s="81">
        <v>43343</v>
      </c>
      <c r="B11" s="229">
        <v>19.5</v>
      </c>
      <c r="C11" s="229">
        <v>18</v>
      </c>
      <c r="D11" s="229">
        <v>18</v>
      </c>
      <c r="E11" s="229">
        <v>16.3</v>
      </c>
      <c r="F11" s="229"/>
      <c r="G11" s="87"/>
      <c r="H11" s="38"/>
      <c r="I11" s="38"/>
      <c r="J11" s="38"/>
      <c r="N11" s="81"/>
      <c r="O11" s="229"/>
      <c r="P11" s="229"/>
      <c r="Q11" s="229"/>
      <c r="R11" s="229"/>
      <c r="S11" s="229"/>
      <c r="T11" s="101"/>
      <c r="U11" s="101"/>
      <c r="V11" s="101"/>
      <c r="W11" s="101"/>
    </row>
    <row r="12" spans="1:23">
      <c r="A12" s="81">
        <v>43373</v>
      </c>
      <c r="B12" s="229">
        <v>19.7</v>
      </c>
      <c r="C12" s="229">
        <v>18.8</v>
      </c>
      <c r="D12" s="229">
        <v>18.5</v>
      </c>
      <c r="E12" s="229" t="e">
        <v>#N/A</v>
      </c>
      <c r="F12" s="229"/>
      <c r="G12" s="87"/>
      <c r="H12" s="38"/>
      <c r="I12" s="38"/>
      <c r="J12" s="38"/>
      <c r="N12" s="81"/>
      <c r="O12" s="229"/>
      <c r="P12" s="229"/>
      <c r="Q12" s="229"/>
      <c r="R12" s="229"/>
      <c r="S12" s="229"/>
      <c r="T12" s="101"/>
      <c r="U12" s="101"/>
      <c r="V12" s="101"/>
      <c r="W12" s="101"/>
    </row>
    <row r="13" spans="1:23">
      <c r="A13" s="81">
        <v>43404</v>
      </c>
      <c r="B13" s="229">
        <v>19.5</v>
      </c>
      <c r="C13" s="229">
        <v>19.2</v>
      </c>
      <c r="D13" s="229">
        <v>19</v>
      </c>
      <c r="E13" s="229">
        <v>18.2</v>
      </c>
      <c r="F13" s="229"/>
      <c r="G13" s="87"/>
      <c r="H13" s="38"/>
      <c r="I13" s="38"/>
      <c r="J13" s="38"/>
      <c r="N13" s="81"/>
      <c r="O13" s="229"/>
      <c r="P13" s="229"/>
      <c r="Q13" s="229"/>
      <c r="R13" s="229"/>
      <c r="S13" s="229"/>
      <c r="T13" s="101"/>
      <c r="U13" s="101"/>
      <c r="V13" s="101"/>
      <c r="W13" s="101"/>
    </row>
    <row r="14" spans="1:23">
      <c r="A14" s="81">
        <v>43434</v>
      </c>
      <c r="B14" s="229">
        <v>20.8</v>
      </c>
      <c r="C14" s="229">
        <v>20</v>
      </c>
      <c r="D14" s="229">
        <v>18.899999999999999</v>
      </c>
      <c r="E14" s="229">
        <v>18.5</v>
      </c>
      <c r="F14" s="229"/>
      <c r="G14" s="87"/>
      <c r="H14" s="38"/>
      <c r="I14" s="38"/>
      <c r="J14" s="38"/>
      <c r="N14" s="81"/>
      <c r="O14" s="229"/>
      <c r="P14" s="229"/>
      <c r="Q14" s="229"/>
      <c r="R14" s="229"/>
      <c r="S14" s="229"/>
      <c r="T14" s="101"/>
      <c r="U14" s="101"/>
      <c r="V14" s="101"/>
      <c r="W14" s="101"/>
    </row>
    <row r="15" spans="1:23">
      <c r="A15" s="81">
        <v>43465</v>
      </c>
      <c r="B15" s="229">
        <v>21.5</v>
      </c>
      <c r="C15" s="229">
        <v>20.2</v>
      </c>
      <c r="D15" s="229">
        <v>20</v>
      </c>
      <c r="E15" s="229" t="e">
        <v>#N/A</v>
      </c>
      <c r="F15" s="229"/>
      <c r="G15" s="87"/>
      <c r="H15" s="38"/>
      <c r="I15" s="38"/>
      <c r="J15" s="38"/>
      <c r="N15" s="81"/>
      <c r="O15" s="229"/>
      <c r="P15" s="229"/>
      <c r="Q15" s="229"/>
      <c r="R15" s="229"/>
      <c r="S15" s="229"/>
      <c r="T15" s="101"/>
      <c r="U15" s="101"/>
      <c r="V15" s="101"/>
      <c r="W15" s="101"/>
    </row>
    <row r="16" spans="1:23">
      <c r="A16" s="81">
        <v>43496</v>
      </c>
      <c r="B16" s="229">
        <v>20.9</v>
      </c>
      <c r="C16" s="229">
        <v>19.5</v>
      </c>
      <c r="D16" s="229">
        <v>19</v>
      </c>
      <c r="E16" s="229">
        <v>17.600000000000001</v>
      </c>
      <c r="F16" s="229"/>
      <c r="G16" s="374" t="str">
        <f>TEXT(A16,"mm.yy")</f>
        <v>01.19</v>
      </c>
      <c r="H16" s="38"/>
      <c r="I16" s="38"/>
      <c r="J16" s="38"/>
      <c r="N16" s="81"/>
      <c r="O16" s="229"/>
      <c r="P16" s="229"/>
      <c r="Q16" s="229"/>
      <c r="R16" s="229"/>
      <c r="S16" s="229"/>
      <c r="T16" s="101"/>
      <c r="U16" s="101"/>
      <c r="V16" s="101"/>
      <c r="W16" s="101"/>
    </row>
    <row r="17" spans="1:23">
      <c r="A17" s="81">
        <v>43524</v>
      </c>
      <c r="B17" s="229">
        <v>20.6</v>
      </c>
      <c r="C17" s="229">
        <v>19.100000000000001</v>
      </c>
      <c r="D17" s="229">
        <v>19.3</v>
      </c>
      <c r="E17" s="229">
        <v>17.899999999999999</v>
      </c>
      <c r="F17" s="229"/>
      <c r="G17" s="87"/>
      <c r="H17" s="38"/>
      <c r="I17" s="38"/>
      <c r="J17" s="38"/>
      <c r="N17" s="81"/>
      <c r="O17" s="229"/>
      <c r="P17" s="229"/>
      <c r="Q17" s="229"/>
      <c r="R17" s="229"/>
      <c r="S17" s="229"/>
      <c r="T17" s="101"/>
      <c r="U17" s="101"/>
      <c r="V17" s="101"/>
      <c r="W17" s="101"/>
    </row>
    <row r="18" spans="1:23">
      <c r="A18" s="81">
        <v>43555</v>
      </c>
      <c r="B18" s="229">
        <v>21.1</v>
      </c>
      <c r="C18" s="229">
        <v>19</v>
      </c>
      <c r="D18" s="229">
        <v>19.2</v>
      </c>
      <c r="E18" s="229">
        <v>18</v>
      </c>
      <c r="F18" s="229"/>
      <c r="G18" s="87"/>
      <c r="I18" s="6"/>
      <c r="J18" s="38"/>
      <c r="K18" s="38"/>
      <c r="N18" s="81"/>
      <c r="O18" s="229"/>
      <c r="P18" s="229"/>
      <c r="Q18" s="229"/>
      <c r="R18" s="229"/>
      <c r="S18" s="229"/>
      <c r="T18" s="101"/>
      <c r="U18" s="101"/>
      <c r="V18" s="101"/>
      <c r="W18" s="101"/>
    </row>
    <row r="19" spans="1:23">
      <c r="A19" s="81">
        <v>43585</v>
      </c>
      <c r="B19" s="229">
        <v>21.1</v>
      </c>
      <c r="C19" s="229">
        <v>19</v>
      </c>
      <c r="D19" s="229">
        <v>19.2</v>
      </c>
      <c r="E19" s="229">
        <v>17.5</v>
      </c>
      <c r="F19" s="229"/>
      <c r="G19" s="87"/>
      <c r="H19" s="375"/>
      <c r="I19" s="6"/>
      <c r="J19" s="38"/>
      <c r="N19" s="81"/>
      <c r="O19" s="229"/>
      <c r="P19" s="229"/>
      <c r="Q19" s="229"/>
      <c r="R19" s="229"/>
      <c r="S19" s="229"/>
      <c r="T19" s="101"/>
      <c r="U19" s="101"/>
      <c r="V19" s="101"/>
      <c r="W19" s="101"/>
    </row>
    <row r="20" spans="1:23">
      <c r="A20" s="81">
        <v>43616</v>
      </c>
      <c r="B20" s="229">
        <v>20.2</v>
      </c>
      <c r="C20" s="229">
        <v>18.7</v>
      </c>
      <c r="D20" s="229">
        <v>18.399999999999999</v>
      </c>
      <c r="E20" s="229">
        <v>17.100000000000001</v>
      </c>
      <c r="F20" s="229"/>
      <c r="G20" s="87"/>
      <c r="H20" s="83" t="str">
        <f>IF(Content!$E$1=1,H22,H23)</f>
        <v>* Останні дані – за 29.07.2020.</v>
      </c>
      <c r="K20" s="38"/>
      <c r="L20" s="38"/>
      <c r="N20" s="81"/>
      <c r="O20" s="229"/>
      <c r="P20" s="229"/>
      <c r="Q20" s="229"/>
      <c r="R20" s="229"/>
      <c r="S20" s="229"/>
      <c r="T20" s="101"/>
      <c r="U20" s="101"/>
      <c r="V20" s="101"/>
      <c r="W20" s="101"/>
    </row>
    <row r="21" spans="1:23">
      <c r="A21" s="81">
        <v>43646</v>
      </c>
      <c r="B21" s="229">
        <v>19.600000000000001</v>
      </c>
      <c r="C21" s="229">
        <v>17.600000000000001</v>
      </c>
      <c r="D21" s="229">
        <v>18.2</v>
      </c>
      <c r="E21" s="229">
        <v>16.399999999999999</v>
      </c>
      <c r="F21" s="229"/>
      <c r="G21" s="87"/>
      <c r="H21" s="83" t="str">
        <f>IF(Content!$E$1=1,H24,H25)</f>
        <v>Джерело:  Bloomberg, НБУ.</v>
      </c>
      <c r="L21" s="38"/>
      <c r="N21" s="81"/>
      <c r="O21" s="229"/>
      <c r="P21" s="229"/>
      <c r="Q21" s="229"/>
      <c r="R21" s="229"/>
      <c r="S21" s="229"/>
      <c r="T21" s="101"/>
      <c r="U21" s="101"/>
      <c r="V21" s="101"/>
      <c r="W21" s="101"/>
    </row>
    <row r="22" spans="1:23">
      <c r="A22" s="81">
        <v>43677</v>
      </c>
      <c r="B22" s="229">
        <v>19.100000000000001</v>
      </c>
      <c r="C22" s="229">
        <v>17.600000000000001</v>
      </c>
      <c r="D22" s="229">
        <v>17.5</v>
      </c>
      <c r="E22" s="229">
        <v>16.5</v>
      </c>
      <c r="F22" s="229"/>
      <c r="G22" s="374" t="str">
        <f>TEXT(A22,"mm.yy")</f>
        <v>07.19</v>
      </c>
      <c r="H22" s="378" t="s">
        <v>1641</v>
      </c>
      <c r="J22" s="38"/>
      <c r="N22" s="81"/>
      <c r="O22" s="229"/>
      <c r="P22" s="229"/>
      <c r="Q22" s="229"/>
      <c r="R22" s="229"/>
      <c r="S22" s="229"/>
      <c r="T22" s="101"/>
      <c r="U22" s="101"/>
      <c r="V22" s="101"/>
      <c r="W22" s="101"/>
    </row>
    <row r="23" spans="1:23">
      <c r="A23" s="81">
        <v>43708</v>
      </c>
      <c r="B23" s="229">
        <v>17.7</v>
      </c>
      <c r="C23" s="229">
        <v>17.100000000000001</v>
      </c>
      <c r="D23" s="229">
        <v>16.2</v>
      </c>
      <c r="E23" s="229">
        <v>16</v>
      </c>
      <c r="F23" s="229"/>
      <c r="G23" s="87"/>
      <c r="H23" s="82" t="s">
        <v>1635</v>
      </c>
      <c r="I23" s="6"/>
      <c r="J23" s="38"/>
      <c r="N23" s="81"/>
      <c r="O23" s="229"/>
      <c r="P23" s="229"/>
      <c r="Q23" s="229"/>
      <c r="R23" s="229"/>
      <c r="S23" s="229"/>
      <c r="T23" s="101"/>
      <c r="U23" s="101"/>
      <c r="V23" s="101"/>
      <c r="W23" s="101"/>
    </row>
    <row r="24" spans="1:23">
      <c r="A24" s="81">
        <v>43738</v>
      </c>
      <c r="B24" s="229">
        <v>17.600000000000001</v>
      </c>
      <c r="C24" s="229">
        <v>16.2</v>
      </c>
      <c r="D24" s="229">
        <v>15.8</v>
      </c>
      <c r="E24" s="229">
        <v>15</v>
      </c>
      <c r="F24" s="229"/>
      <c r="G24" s="376"/>
      <c r="H24" s="9" t="s">
        <v>1679</v>
      </c>
      <c r="J24" s="38"/>
      <c r="N24" s="81"/>
      <c r="O24" s="229"/>
      <c r="P24" s="229"/>
      <c r="Q24" s="229"/>
      <c r="R24" s="229"/>
      <c r="S24" s="229"/>
    </row>
    <row r="25" spans="1:23">
      <c r="A25" s="81">
        <v>43769</v>
      </c>
      <c r="B25" s="229">
        <v>16.899999999999999</v>
      </c>
      <c r="C25" s="229">
        <v>16.3</v>
      </c>
      <c r="D25" s="229">
        <v>15.1</v>
      </c>
      <c r="E25" s="229">
        <v>15.1</v>
      </c>
      <c r="F25" s="229"/>
      <c r="G25" s="376"/>
      <c r="H25" s="9" t="s">
        <v>1680</v>
      </c>
      <c r="I25" s="38"/>
      <c r="J25" s="38"/>
      <c r="N25" s="81"/>
      <c r="O25" s="229"/>
      <c r="P25" s="229"/>
      <c r="Q25" s="229"/>
      <c r="R25" s="229"/>
      <c r="S25" s="229"/>
    </row>
    <row r="26" spans="1:23">
      <c r="A26" s="81">
        <v>43799</v>
      </c>
      <c r="B26" s="229">
        <v>15.6</v>
      </c>
      <c r="C26" s="229">
        <v>14.2</v>
      </c>
      <c r="D26" s="229">
        <v>13.9</v>
      </c>
      <c r="E26" s="229">
        <v>13</v>
      </c>
      <c r="F26" s="229"/>
      <c r="G26" s="376"/>
      <c r="H26" s="38"/>
      <c r="I26" s="38"/>
      <c r="J26" s="38"/>
      <c r="N26" s="81"/>
      <c r="O26" s="229"/>
      <c r="P26" s="229"/>
      <c r="Q26" s="229"/>
      <c r="R26" s="229"/>
      <c r="S26" s="229"/>
    </row>
    <row r="27" spans="1:23">
      <c r="A27" s="81">
        <v>43830</v>
      </c>
      <c r="B27" s="229">
        <v>14.3</v>
      </c>
      <c r="C27" s="229">
        <v>13</v>
      </c>
      <c r="D27" s="229">
        <v>11.9</v>
      </c>
      <c r="E27" s="229">
        <v>11.6</v>
      </c>
      <c r="F27" s="229"/>
      <c r="G27" s="376"/>
      <c r="H27" s="38"/>
      <c r="I27" s="38"/>
      <c r="J27" s="38"/>
      <c r="N27" s="81"/>
      <c r="O27" s="229"/>
      <c r="P27" s="229"/>
      <c r="Q27" s="229"/>
      <c r="R27" s="229"/>
      <c r="S27" s="229"/>
    </row>
    <row r="28" spans="1:23">
      <c r="A28" s="81">
        <v>43861</v>
      </c>
      <c r="B28" s="229">
        <v>12</v>
      </c>
      <c r="C28" s="229">
        <v>11.1</v>
      </c>
      <c r="D28" s="229">
        <v>10.3</v>
      </c>
      <c r="E28" s="229">
        <v>9.9</v>
      </c>
      <c r="F28" s="229"/>
      <c r="G28" s="374" t="str">
        <f>TEXT(A28,"mm.yy")</f>
        <v>01.20</v>
      </c>
      <c r="N28" s="81"/>
      <c r="O28" s="229"/>
      <c r="P28" s="229"/>
      <c r="Q28" s="229"/>
      <c r="R28" s="229"/>
      <c r="S28" s="229"/>
    </row>
    <row r="29" spans="1:23">
      <c r="A29" s="81">
        <v>43890</v>
      </c>
      <c r="B29" s="229">
        <v>10.6</v>
      </c>
      <c r="C29" s="229">
        <v>10.3</v>
      </c>
      <c r="D29" s="229">
        <v>9.6</v>
      </c>
      <c r="E29" s="229">
        <v>9.8000000000000007</v>
      </c>
      <c r="F29" s="229"/>
      <c r="G29" s="376"/>
      <c r="H29" s="38"/>
      <c r="I29" s="38"/>
      <c r="J29" s="38"/>
      <c r="N29" s="81"/>
      <c r="O29" s="229"/>
      <c r="P29" s="229"/>
      <c r="Q29" s="229"/>
      <c r="R29" s="229"/>
      <c r="S29" s="229"/>
    </row>
    <row r="30" spans="1:23">
      <c r="A30" s="81">
        <v>43921</v>
      </c>
      <c r="B30" s="229">
        <v>17.5</v>
      </c>
      <c r="C30" s="229">
        <v>15.4</v>
      </c>
      <c r="D30" s="229">
        <v>9.9</v>
      </c>
      <c r="E30" s="229" t="e">
        <v>#N/A</v>
      </c>
      <c r="F30" s="229"/>
      <c r="G30" s="374"/>
      <c r="J30" s="38"/>
      <c r="N30" s="81"/>
      <c r="O30" s="229"/>
      <c r="P30" s="229"/>
      <c r="Q30" s="229"/>
      <c r="R30" s="229"/>
      <c r="S30" s="229"/>
    </row>
    <row r="31" spans="1:23">
      <c r="A31" s="81">
        <v>43951</v>
      </c>
      <c r="B31" s="229">
        <v>17.899999999999999</v>
      </c>
      <c r="C31" s="229">
        <v>17</v>
      </c>
      <c r="D31" s="229">
        <v>11.2</v>
      </c>
      <c r="E31" s="229" t="e">
        <v>#N/A</v>
      </c>
      <c r="F31" s="229"/>
      <c r="G31" s="376"/>
      <c r="J31" s="38"/>
      <c r="N31" s="81"/>
      <c r="O31" s="229"/>
      <c r="P31" s="229"/>
      <c r="Q31" s="229"/>
      <c r="R31" s="229"/>
      <c r="S31" s="229"/>
    </row>
    <row r="32" spans="1:23">
      <c r="A32" s="81">
        <v>43982</v>
      </c>
      <c r="B32" s="229">
        <v>11.9</v>
      </c>
      <c r="C32" s="229">
        <v>12.7</v>
      </c>
      <c r="D32" s="229">
        <v>11.2</v>
      </c>
      <c r="E32" s="229" t="e">
        <v>#N/A</v>
      </c>
      <c r="F32" s="229"/>
      <c r="G32" s="376"/>
      <c r="H32" s="38"/>
      <c r="I32" s="38"/>
      <c r="J32" s="38"/>
      <c r="N32" s="81"/>
      <c r="O32" s="229"/>
      <c r="P32" s="229"/>
      <c r="Q32" s="229"/>
      <c r="R32" s="229"/>
      <c r="S32" s="229"/>
    </row>
    <row r="33" spans="1:19">
      <c r="A33" s="81">
        <v>44012</v>
      </c>
      <c r="B33" s="229">
        <v>9.8000000000000007</v>
      </c>
      <c r="C33" s="229">
        <v>11.3</v>
      </c>
      <c r="D33" s="229">
        <v>9.8000000000000007</v>
      </c>
      <c r="E33" s="229">
        <v>10.8</v>
      </c>
      <c r="F33" s="229"/>
      <c r="G33" s="374"/>
      <c r="H33" s="38"/>
      <c r="I33" s="38"/>
      <c r="J33" s="38"/>
      <c r="N33" s="81"/>
      <c r="O33" s="229"/>
      <c r="P33" s="229"/>
      <c r="Q33" s="229"/>
      <c r="R33" s="229"/>
      <c r="S33" s="229"/>
    </row>
    <row r="34" spans="1:19">
      <c r="A34" s="81">
        <v>44043</v>
      </c>
      <c r="B34" s="229">
        <v>10.9</v>
      </c>
      <c r="C34" s="229">
        <v>12</v>
      </c>
      <c r="D34" s="229">
        <v>7.7</v>
      </c>
      <c r="E34" s="229">
        <v>10.199999999999999</v>
      </c>
      <c r="F34" s="229"/>
      <c r="G34" s="374" t="str">
        <f>TEXT(A34,"mm.yy")&amp;"*"</f>
        <v>07.20*</v>
      </c>
      <c r="H34" s="38"/>
      <c r="I34" s="38"/>
      <c r="J34" s="38"/>
      <c r="N34" s="81"/>
      <c r="O34" s="229"/>
      <c r="P34" s="229"/>
      <c r="Q34" s="229"/>
      <c r="R34" s="229"/>
      <c r="S34" s="229"/>
    </row>
    <row r="35" spans="1:19">
      <c r="A35" s="81"/>
      <c r="B35" s="229"/>
      <c r="C35" s="229"/>
      <c r="D35" s="229"/>
      <c r="E35" s="229"/>
      <c r="F35" s="229"/>
      <c r="G35" s="40"/>
      <c r="H35" s="38"/>
      <c r="I35" s="38"/>
      <c r="J35" s="38"/>
      <c r="N35" s="101"/>
      <c r="O35" s="101"/>
      <c r="P35" s="101"/>
      <c r="Q35" s="101"/>
    </row>
    <row r="36" spans="1:19">
      <c r="A36" s="81"/>
      <c r="B36" s="229"/>
      <c r="C36" s="229"/>
      <c r="D36" s="229"/>
      <c r="E36" s="229"/>
      <c r="F36" s="229"/>
      <c r="G36" s="40"/>
      <c r="H36" s="38"/>
      <c r="I36" s="38"/>
      <c r="J36" s="38"/>
      <c r="N36" s="101"/>
      <c r="O36" s="101"/>
      <c r="P36" s="101"/>
      <c r="Q36" s="101"/>
    </row>
    <row r="37" spans="1:19">
      <c r="E37" s="229"/>
      <c r="F37" s="229"/>
    </row>
    <row r="38" spans="1:19">
      <c r="E38" s="229"/>
      <c r="F38" s="229"/>
    </row>
    <row r="39" spans="1:19">
      <c r="E39" s="229"/>
      <c r="F39" s="229"/>
    </row>
    <row r="40" spans="1:19">
      <c r="E40" s="229"/>
      <c r="F40" s="229"/>
    </row>
    <row r="41" spans="1:19">
      <c r="E41" s="229"/>
      <c r="F41" s="229"/>
    </row>
    <row r="42" spans="1:19">
      <c r="E42" s="229"/>
      <c r="F42" s="229"/>
    </row>
    <row r="43" spans="1:19">
      <c r="E43" s="229"/>
      <c r="F43" s="229"/>
    </row>
    <row r="44" spans="1:19">
      <c r="E44" s="229"/>
      <c r="F44" s="229"/>
    </row>
    <row r="45" spans="1:19">
      <c r="E45" s="229"/>
      <c r="F45" s="229"/>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34"/>
  <sheetViews>
    <sheetView showGridLines="0" zoomScaleNormal="100" workbookViewId="0"/>
  </sheetViews>
  <sheetFormatPr defaultColWidth="8.7109375" defaultRowHeight="12.75"/>
  <sheetData>
    <row r="1" spans="1:9">
      <c r="A1" s="80" t="s">
        <v>67</v>
      </c>
      <c r="B1" s="83" t="str">
        <f>IF(Content!$E$1=1,B2,B3)</f>
        <v>Усього</v>
      </c>
      <c r="C1" s="83" t="str">
        <f>IF(Content!$E$1=1,C2,C3)</f>
        <v>НБУ</v>
      </c>
      <c r="D1" s="83" t="str">
        <f>IF(Content!$E$1=1,D2,D3)</f>
        <v>Банки</v>
      </c>
      <c r="E1" s="83" t="str">
        <f>IF(Content!$E$1=1,E2,E3)</f>
        <v>Юридичні особи</v>
      </c>
      <c r="F1" s="83" t="str">
        <f>IF(Content!$E$1=1,F2,F3)</f>
        <v>Фізичні особи</v>
      </c>
      <c r="G1" s="83" t="str">
        <f>IF(Content!$E$1=1,G2,G3)</f>
        <v>Нерезиденти</v>
      </c>
      <c r="I1" s="83" t="str">
        <f>IF(Content!$E$1=1,I2,I3)</f>
        <v>Зміна обсягу гривневих ОВДП в обігу в розрізі власників, млрд грн</v>
      </c>
    </row>
    <row r="2" spans="1:9" s="2" customFormat="1" hidden="1">
      <c r="B2" s="2" t="s">
        <v>732</v>
      </c>
      <c r="C2" s="2" t="s">
        <v>562</v>
      </c>
      <c r="D2" s="2" t="s">
        <v>31</v>
      </c>
      <c r="E2" s="2" t="s">
        <v>1402</v>
      </c>
      <c r="F2" s="2" t="s">
        <v>1403</v>
      </c>
      <c r="G2" s="2" t="s">
        <v>1404</v>
      </c>
      <c r="I2" s="2" t="s">
        <v>1447</v>
      </c>
    </row>
    <row r="3" spans="1:9" s="2" customFormat="1" hidden="1">
      <c r="B3" s="2" t="s">
        <v>566</v>
      </c>
      <c r="C3" s="2" t="s">
        <v>563</v>
      </c>
      <c r="D3" s="2" t="s">
        <v>35</v>
      </c>
      <c r="E3" s="2" t="s">
        <v>1405</v>
      </c>
      <c r="F3" s="2" t="s">
        <v>1406</v>
      </c>
      <c r="G3" s="2" t="s">
        <v>1407</v>
      </c>
      <c r="I3" s="2" t="s">
        <v>1408</v>
      </c>
    </row>
    <row r="4" spans="1:9">
      <c r="A4" s="81">
        <v>43131</v>
      </c>
      <c r="B4" s="558">
        <v>3.94</v>
      </c>
      <c r="C4">
        <v>-2</v>
      </c>
      <c r="D4">
        <v>1.53</v>
      </c>
      <c r="E4">
        <v>1.08</v>
      </c>
      <c r="F4">
        <v>0.05</v>
      </c>
      <c r="G4">
        <v>3.27</v>
      </c>
      <c r="H4" s="2" t="str">
        <f>TEXT(A4,"mm.yy")</f>
        <v>01.18</v>
      </c>
    </row>
    <row r="5" spans="1:9">
      <c r="A5" s="81">
        <v>43159</v>
      </c>
      <c r="B5" s="558">
        <v>0.04</v>
      </c>
      <c r="C5">
        <v>-4.25</v>
      </c>
      <c r="D5">
        <v>-5.84</v>
      </c>
      <c r="E5">
        <v>4.12</v>
      </c>
      <c r="F5">
        <v>0.35</v>
      </c>
      <c r="G5">
        <v>5.65</v>
      </c>
      <c r="H5" s="2"/>
    </row>
    <row r="6" spans="1:9">
      <c r="A6" s="81">
        <v>43190</v>
      </c>
      <c r="B6" s="558">
        <v>3.14</v>
      </c>
      <c r="C6">
        <v>-3.99</v>
      </c>
      <c r="D6">
        <v>4.55</v>
      </c>
      <c r="E6">
        <v>1.69</v>
      </c>
      <c r="F6">
        <v>0.28000000000000003</v>
      </c>
      <c r="G6">
        <v>0.6</v>
      </c>
      <c r="H6" s="2"/>
    </row>
    <row r="7" spans="1:9">
      <c r="A7" s="81">
        <v>43220</v>
      </c>
      <c r="B7" s="558">
        <v>-5.73</v>
      </c>
      <c r="C7">
        <v>0</v>
      </c>
      <c r="D7">
        <v>-1.67</v>
      </c>
      <c r="E7">
        <v>-1.57</v>
      </c>
      <c r="F7">
        <v>0.14000000000000001</v>
      </c>
      <c r="G7">
        <v>-2.62</v>
      </c>
      <c r="H7" s="2"/>
    </row>
    <row r="8" spans="1:9">
      <c r="A8" s="81">
        <v>43251</v>
      </c>
      <c r="B8" s="558">
        <v>-3.88</v>
      </c>
      <c r="C8">
        <v>0</v>
      </c>
      <c r="D8">
        <v>-0.34</v>
      </c>
      <c r="E8">
        <v>-2.54</v>
      </c>
      <c r="F8">
        <v>0.15</v>
      </c>
      <c r="G8">
        <v>-1.1499999999999999</v>
      </c>
      <c r="H8" s="2"/>
    </row>
    <row r="9" spans="1:9">
      <c r="A9" s="81">
        <v>43281</v>
      </c>
      <c r="B9" s="558">
        <v>1.9</v>
      </c>
      <c r="C9">
        <v>0</v>
      </c>
      <c r="D9">
        <v>4.38</v>
      </c>
      <c r="E9">
        <v>-1.74</v>
      </c>
      <c r="F9">
        <v>0.11</v>
      </c>
      <c r="G9">
        <v>-0.85</v>
      </c>
      <c r="H9" s="2"/>
    </row>
    <row r="10" spans="1:9">
      <c r="A10" s="81">
        <v>43312</v>
      </c>
      <c r="B10" s="558">
        <v>-5.37</v>
      </c>
      <c r="C10">
        <v>0</v>
      </c>
      <c r="D10">
        <v>-2.6</v>
      </c>
      <c r="E10">
        <v>-1.53</v>
      </c>
      <c r="F10">
        <v>0.08</v>
      </c>
      <c r="G10">
        <v>-1.32</v>
      </c>
      <c r="H10" s="2" t="str">
        <f t="shared" ref="H10" si="0">TEXT(A10,"mm.yy")</f>
        <v>07.18</v>
      </c>
    </row>
    <row r="11" spans="1:9">
      <c r="A11" s="81">
        <v>43343</v>
      </c>
      <c r="B11" s="558">
        <v>2.46</v>
      </c>
      <c r="C11">
        <v>-2.2200000000000002</v>
      </c>
      <c r="D11">
        <v>7.86</v>
      </c>
      <c r="E11">
        <v>-1.63</v>
      </c>
      <c r="F11">
        <v>-0.2</v>
      </c>
      <c r="G11">
        <v>-1.36</v>
      </c>
      <c r="H11" s="2"/>
    </row>
    <row r="12" spans="1:9">
      <c r="A12" s="81">
        <v>43373</v>
      </c>
      <c r="B12" s="558">
        <v>-1.48</v>
      </c>
      <c r="C12">
        <v>0</v>
      </c>
      <c r="D12">
        <v>-0.96</v>
      </c>
      <c r="E12">
        <v>-0.34</v>
      </c>
      <c r="F12">
        <v>0.12</v>
      </c>
      <c r="G12">
        <v>-0.3</v>
      </c>
      <c r="H12" s="2"/>
    </row>
    <row r="13" spans="1:9">
      <c r="A13" s="81">
        <v>43404</v>
      </c>
      <c r="B13" s="558">
        <v>-5.82</v>
      </c>
      <c r="C13">
        <v>0</v>
      </c>
      <c r="D13">
        <v>-3.82</v>
      </c>
      <c r="E13">
        <v>-1.8</v>
      </c>
      <c r="F13">
        <v>-7.0000000000000007E-2</v>
      </c>
      <c r="G13">
        <v>-0.13</v>
      </c>
      <c r="H13" s="2"/>
    </row>
    <row r="14" spans="1:9">
      <c r="A14" s="81">
        <v>43434</v>
      </c>
      <c r="B14" s="558">
        <v>-9.7899999999999991</v>
      </c>
      <c r="C14">
        <v>0</v>
      </c>
      <c r="D14">
        <v>-8.77</v>
      </c>
      <c r="E14">
        <v>-0.41</v>
      </c>
      <c r="F14">
        <v>0.1</v>
      </c>
      <c r="G14">
        <v>-0.71</v>
      </c>
      <c r="H14" s="2"/>
    </row>
    <row r="15" spans="1:9">
      <c r="A15" s="81">
        <v>43465</v>
      </c>
      <c r="B15" s="558">
        <v>8.9600000000000009</v>
      </c>
      <c r="C15">
        <v>0</v>
      </c>
      <c r="D15">
        <v>8.2200000000000006</v>
      </c>
      <c r="E15">
        <v>0.81</v>
      </c>
      <c r="F15">
        <v>0.01</v>
      </c>
      <c r="G15">
        <v>-0.08</v>
      </c>
      <c r="H15" s="2"/>
    </row>
    <row r="16" spans="1:9">
      <c r="A16" s="81">
        <v>43496</v>
      </c>
      <c r="B16" s="558">
        <v>10.35</v>
      </c>
      <c r="C16">
        <v>-5.98</v>
      </c>
      <c r="D16">
        <v>6.99</v>
      </c>
      <c r="E16">
        <v>2.81</v>
      </c>
      <c r="F16">
        <v>0.73</v>
      </c>
      <c r="G16">
        <v>5.79</v>
      </c>
      <c r="H16" s="2" t="str">
        <f t="shared" ref="H16" si="1">TEXT(A16,"mm.yy")</f>
        <v>01.19</v>
      </c>
    </row>
    <row r="17" spans="1:9">
      <c r="A17" s="81">
        <v>43524</v>
      </c>
      <c r="B17" s="558">
        <v>0.92</v>
      </c>
      <c r="C17">
        <v>-5.0199999999999996</v>
      </c>
      <c r="D17">
        <v>2.79</v>
      </c>
      <c r="E17">
        <v>1.44</v>
      </c>
      <c r="F17">
        <v>0.42</v>
      </c>
      <c r="G17">
        <v>1.3</v>
      </c>
      <c r="H17" s="2"/>
    </row>
    <row r="18" spans="1:9">
      <c r="A18" s="81">
        <v>43555</v>
      </c>
      <c r="B18" s="558">
        <v>11.95</v>
      </c>
      <c r="C18">
        <v>0</v>
      </c>
      <c r="D18">
        <v>4.01</v>
      </c>
      <c r="E18">
        <v>1.01</v>
      </c>
      <c r="F18">
        <v>0.13</v>
      </c>
      <c r="G18">
        <v>6.8</v>
      </c>
      <c r="H18" s="2"/>
    </row>
    <row r="19" spans="1:9">
      <c r="A19" s="81">
        <v>43585</v>
      </c>
      <c r="B19" s="558">
        <v>16.45</v>
      </c>
      <c r="C19">
        <v>0</v>
      </c>
      <c r="D19">
        <v>-0.85</v>
      </c>
      <c r="E19">
        <v>-0.48</v>
      </c>
      <c r="F19">
        <v>0.38</v>
      </c>
      <c r="G19">
        <v>17.399999999999999</v>
      </c>
      <c r="H19" s="2"/>
    </row>
    <row r="20" spans="1:9">
      <c r="A20" s="81">
        <v>43616</v>
      </c>
      <c r="B20" s="558">
        <v>10.41</v>
      </c>
      <c r="C20">
        <v>0</v>
      </c>
      <c r="D20">
        <v>2.5299999999999998</v>
      </c>
      <c r="E20">
        <v>0.51</v>
      </c>
      <c r="F20">
        <v>0.35</v>
      </c>
      <c r="G20">
        <v>7.02</v>
      </c>
      <c r="H20" s="2"/>
      <c r="I20" s="83" t="str">
        <f>IF(Content!$E$1=1,I22,I23)</f>
        <v>* Останні дані – за 29.07.2020.</v>
      </c>
    </row>
    <row r="21" spans="1:9">
      <c r="A21" s="81">
        <v>43646</v>
      </c>
      <c r="B21" s="558">
        <v>5.37</v>
      </c>
      <c r="C21">
        <v>0</v>
      </c>
      <c r="D21">
        <v>-6.25</v>
      </c>
      <c r="E21">
        <v>-1.76</v>
      </c>
      <c r="F21">
        <v>-0.2</v>
      </c>
      <c r="G21">
        <v>13.59</v>
      </c>
      <c r="H21" s="2"/>
      <c r="I21" s="83" t="str">
        <f>IF(Content!$E$1=1,I24,I25)</f>
        <v>Джерело: НБУ.</v>
      </c>
    </row>
    <row r="22" spans="1:9">
      <c r="A22" s="81">
        <v>43677</v>
      </c>
      <c r="B22" s="558">
        <v>29.06</v>
      </c>
      <c r="C22">
        <v>0</v>
      </c>
      <c r="D22">
        <v>-2.13</v>
      </c>
      <c r="E22">
        <v>2.77</v>
      </c>
      <c r="F22">
        <v>0.1</v>
      </c>
      <c r="G22">
        <v>28.32</v>
      </c>
      <c r="H22" s="2" t="str">
        <f t="shared" ref="H22" si="2">TEXT(A22,"mm.yy")</f>
        <v>07.19</v>
      </c>
      <c r="I22" s="378" t="s">
        <v>1641</v>
      </c>
    </row>
    <row r="23" spans="1:9">
      <c r="A23" s="81">
        <v>43708</v>
      </c>
      <c r="B23" s="558">
        <v>-5.36</v>
      </c>
      <c r="C23">
        <v>-0.02</v>
      </c>
      <c r="D23">
        <v>-4.97</v>
      </c>
      <c r="E23">
        <v>-0.63</v>
      </c>
      <c r="F23">
        <v>-0.21</v>
      </c>
      <c r="G23">
        <v>0.48</v>
      </c>
      <c r="H23" s="2"/>
      <c r="I23" s="82" t="s">
        <v>1635</v>
      </c>
    </row>
    <row r="24" spans="1:9">
      <c r="A24" s="81">
        <v>43738</v>
      </c>
      <c r="B24" s="558">
        <v>13.55</v>
      </c>
      <c r="C24">
        <v>0</v>
      </c>
      <c r="D24">
        <v>2.4300000000000002</v>
      </c>
      <c r="E24">
        <v>0.56999999999999995</v>
      </c>
      <c r="F24">
        <v>0.55000000000000004</v>
      </c>
      <c r="G24">
        <v>10</v>
      </c>
      <c r="H24" s="2"/>
      <c r="I24" s="9" t="s">
        <v>43</v>
      </c>
    </row>
    <row r="25" spans="1:9">
      <c r="A25" s="81">
        <v>43769</v>
      </c>
      <c r="B25" s="558">
        <v>-1.67</v>
      </c>
      <c r="C25">
        <v>0</v>
      </c>
      <c r="D25">
        <v>-4.97</v>
      </c>
      <c r="E25">
        <v>0.99</v>
      </c>
      <c r="F25">
        <v>0.21</v>
      </c>
      <c r="G25">
        <v>2.1</v>
      </c>
      <c r="H25" s="2"/>
      <c r="I25" s="9" t="s">
        <v>44</v>
      </c>
    </row>
    <row r="26" spans="1:9">
      <c r="A26" s="81">
        <v>43799</v>
      </c>
      <c r="B26" s="558">
        <v>4.1500000000000004</v>
      </c>
      <c r="C26">
        <v>0</v>
      </c>
      <c r="D26">
        <v>-2.0499999999999998</v>
      </c>
      <c r="E26">
        <v>0.34</v>
      </c>
      <c r="F26">
        <v>7.0000000000000007E-2</v>
      </c>
      <c r="G26">
        <v>5.79</v>
      </c>
      <c r="H26" s="2"/>
    </row>
    <row r="27" spans="1:9">
      <c r="A27" s="81">
        <v>43830</v>
      </c>
      <c r="B27" s="558">
        <v>9.27</v>
      </c>
      <c r="C27">
        <v>0</v>
      </c>
      <c r="D27">
        <v>-1.38</v>
      </c>
      <c r="E27">
        <v>-0.71</v>
      </c>
      <c r="F27">
        <v>0.02</v>
      </c>
      <c r="G27">
        <v>11.34</v>
      </c>
      <c r="H27" s="2"/>
    </row>
    <row r="28" spans="1:9">
      <c r="A28" s="81">
        <v>43861</v>
      </c>
      <c r="B28" s="558">
        <v>-0.39</v>
      </c>
      <c r="C28">
        <v>-4.7</v>
      </c>
      <c r="D28">
        <v>-1.73</v>
      </c>
      <c r="E28">
        <v>-1.43</v>
      </c>
      <c r="F28">
        <v>-0.2</v>
      </c>
      <c r="G28">
        <v>7.67</v>
      </c>
      <c r="H28" s="2" t="str">
        <f t="shared" ref="H28" si="3">TEXT(A28,"mm.yy")</f>
        <v>01.20</v>
      </c>
    </row>
    <row r="29" spans="1:9">
      <c r="A29" s="81">
        <v>43890</v>
      </c>
      <c r="B29" s="558">
        <v>0.38</v>
      </c>
      <c r="C29">
        <v>-6.85</v>
      </c>
      <c r="D29">
        <v>0.88</v>
      </c>
      <c r="E29">
        <v>3.5</v>
      </c>
      <c r="F29">
        <v>-0.26</v>
      </c>
      <c r="G29">
        <v>3.11</v>
      </c>
      <c r="H29" s="2"/>
    </row>
    <row r="30" spans="1:9">
      <c r="A30" s="81">
        <v>43921</v>
      </c>
      <c r="B30" s="558">
        <v>-4.13</v>
      </c>
      <c r="C30">
        <v>-0.95</v>
      </c>
      <c r="D30">
        <v>4.6500000000000004</v>
      </c>
      <c r="E30">
        <v>1.43</v>
      </c>
      <c r="F30">
        <v>-0.34</v>
      </c>
      <c r="G30">
        <v>-8.91</v>
      </c>
      <c r="H30" s="2"/>
    </row>
    <row r="31" spans="1:9">
      <c r="A31" s="81">
        <v>43951</v>
      </c>
      <c r="B31" s="558">
        <v>-0.88</v>
      </c>
      <c r="C31">
        <v>0</v>
      </c>
      <c r="D31">
        <v>7.33</v>
      </c>
      <c r="E31">
        <v>0.01</v>
      </c>
      <c r="F31">
        <v>-0.01</v>
      </c>
      <c r="G31">
        <v>-8.2100000000000009</v>
      </c>
      <c r="H31" s="2"/>
    </row>
    <row r="32" spans="1:9">
      <c r="A32" s="81">
        <v>43982</v>
      </c>
      <c r="B32" s="558">
        <v>37.01</v>
      </c>
      <c r="C32">
        <v>0</v>
      </c>
      <c r="D32">
        <v>42.3</v>
      </c>
      <c r="E32">
        <v>1.08</v>
      </c>
      <c r="F32">
        <v>0.02</v>
      </c>
      <c r="G32">
        <v>-6.39</v>
      </c>
      <c r="H32" s="2"/>
    </row>
    <row r="33" spans="1:8">
      <c r="A33" s="81">
        <v>44012</v>
      </c>
      <c r="B33" s="558">
        <v>11.12</v>
      </c>
      <c r="C33">
        <v>0</v>
      </c>
      <c r="D33">
        <v>18.440000000000001</v>
      </c>
      <c r="E33">
        <v>-1.01</v>
      </c>
      <c r="F33">
        <v>-0.32</v>
      </c>
      <c r="G33">
        <v>-5.99</v>
      </c>
      <c r="H33" s="2"/>
    </row>
    <row r="34" spans="1:8">
      <c r="A34" s="81">
        <v>44043</v>
      </c>
      <c r="B34" s="558">
        <v>-4.59</v>
      </c>
      <c r="C34">
        <v>0</v>
      </c>
      <c r="D34">
        <v>4.4000000000000004</v>
      </c>
      <c r="E34">
        <v>-2.98</v>
      </c>
      <c r="F34">
        <v>-0.31</v>
      </c>
      <c r="G34">
        <v>-5.7</v>
      </c>
      <c r="H34" s="2" t="str">
        <f>TEXT(A34,"mm.yy")&amp;"*"</f>
        <v>07.20*</v>
      </c>
    </row>
  </sheetData>
  <hyperlinks>
    <hyperlink ref="A1" location="Content!A1" display="&lt;&lt;"/>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76"/>
  <sheetViews>
    <sheetView showGridLines="0" workbookViewId="0"/>
  </sheetViews>
  <sheetFormatPr defaultColWidth="9.140625" defaultRowHeight="12.75"/>
  <cols>
    <col min="1" max="3" width="10.42578125" style="560" customWidth="1"/>
    <col min="4" max="4" width="12.42578125" style="560" customWidth="1"/>
    <col min="5" max="6" width="14.42578125" style="559" customWidth="1"/>
    <col min="7" max="16384" width="9.140625" style="559"/>
  </cols>
  <sheetData>
    <row r="1" spans="1:27">
      <c r="A1" s="282" t="s">
        <v>67</v>
      </c>
      <c r="B1" s="83" t="str">
        <f>IF(Content!$E$1=1,B2,B3)</f>
        <v>Залишок ОВДП</v>
      </c>
      <c r="C1" s="83" t="str">
        <f>IF(Content!$E$1=1,C2,C3)</f>
        <v>Купівля на вторинному ринку</v>
      </c>
      <c r="D1" s="83" t="str">
        <f>IF(Content!$E$1=1,D2,D3)</f>
        <v xml:space="preserve">Купівля під час первинного розміщення </v>
      </c>
      <c r="E1" s="83" t="str">
        <f>IF(Content!$E$1=1,E2,E3)</f>
        <v>Продаж на вторинному ринку</v>
      </c>
      <c r="F1" s="83" t="str">
        <f>IF(Content!$E$1=1,F2,F3)</f>
        <v>Погашення та купон</v>
      </c>
      <c r="G1" s="83" t="str">
        <f>IF(Content!$E$1=1,G2,G3)</f>
        <v>Операції нерезидентів та графік погашення ОВДП*, млрд грн</v>
      </c>
    </row>
    <row r="2" spans="1:27" s="580" customFormat="1" hidden="1">
      <c r="B2" s="580" t="s">
        <v>630</v>
      </c>
      <c r="C2" s="580" t="s">
        <v>631</v>
      </c>
      <c r="D2" s="157" t="s">
        <v>1446</v>
      </c>
      <c r="E2" s="157" t="s">
        <v>632</v>
      </c>
      <c r="F2" s="157" t="s">
        <v>633</v>
      </c>
      <c r="G2" s="90" t="s">
        <v>634</v>
      </c>
    </row>
    <row r="3" spans="1:27" s="580" customFormat="1" hidden="1">
      <c r="B3" s="580" t="s">
        <v>1629</v>
      </c>
      <c r="C3" s="580" t="s">
        <v>635</v>
      </c>
      <c r="D3" s="157" t="s">
        <v>636</v>
      </c>
      <c r="E3" s="157" t="s">
        <v>637</v>
      </c>
      <c r="F3" s="157" t="s">
        <v>638</v>
      </c>
      <c r="G3" s="241" t="s">
        <v>772</v>
      </c>
    </row>
    <row r="4" spans="1:27">
      <c r="A4" s="321"/>
      <c r="B4" s="561"/>
      <c r="C4" s="561"/>
      <c r="D4" s="562"/>
      <c r="E4" s="562"/>
      <c r="F4" s="562"/>
      <c r="P4" s="563"/>
      <c r="Q4" s="563"/>
      <c r="S4" s="563"/>
      <c r="T4" s="563"/>
      <c r="U4" s="563"/>
      <c r="V4" s="563"/>
      <c r="X4" s="563"/>
      <c r="Y4" s="563"/>
    </row>
    <row r="5" spans="1:27" ht="13.5" customHeight="1">
      <c r="A5" s="321"/>
      <c r="B5" s="138" t="str">
        <f>IF(Content!$E$1=1,B6,B7)</f>
        <v>немає дозволу</v>
      </c>
      <c r="C5" s="561"/>
      <c r="D5" s="562"/>
      <c r="E5" s="562"/>
      <c r="F5" s="562"/>
      <c r="P5" s="563"/>
      <c r="Q5" s="563"/>
      <c r="S5" s="563"/>
      <c r="T5" s="563"/>
      <c r="U5" s="563"/>
      <c r="V5" s="563"/>
      <c r="Y5" s="563"/>
      <c r="Z5" s="563"/>
      <c r="AA5" s="563"/>
    </row>
    <row r="6" spans="1:27">
      <c r="A6" s="321"/>
      <c r="B6" s="92" t="s">
        <v>225</v>
      </c>
      <c r="C6" s="561"/>
      <c r="D6" s="562"/>
      <c r="E6" s="562"/>
      <c r="F6" s="562"/>
      <c r="P6" s="563"/>
      <c r="Q6" s="563"/>
      <c r="S6" s="563"/>
      <c r="T6" s="563"/>
      <c r="U6" s="563"/>
      <c r="V6" s="563"/>
      <c r="Y6" s="563"/>
      <c r="Z6" s="563"/>
      <c r="AA6" s="563"/>
    </row>
    <row r="7" spans="1:27" ht="15.75" customHeight="1">
      <c r="A7" s="321"/>
      <c r="B7" s="92" t="s">
        <v>226</v>
      </c>
      <c r="C7" s="561"/>
      <c r="D7" s="562"/>
      <c r="E7" s="562"/>
      <c r="F7" s="562"/>
      <c r="P7" s="563"/>
      <c r="Q7" s="563"/>
      <c r="S7" s="563"/>
      <c r="T7" s="563"/>
      <c r="U7" s="563"/>
      <c r="V7" s="563"/>
      <c r="Y7" s="563"/>
      <c r="Z7" s="563"/>
      <c r="AA7" s="563"/>
    </row>
    <row r="8" spans="1:27">
      <c r="A8" s="321"/>
      <c r="B8" s="561"/>
      <c r="C8" s="561"/>
      <c r="D8" s="562"/>
      <c r="E8" s="562"/>
      <c r="F8" s="562"/>
      <c r="P8" s="563"/>
      <c r="Q8" s="563"/>
      <c r="S8" s="563"/>
      <c r="T8" s="563"/>
      <c r="U8" s="563"/>
      <c r="V8" s="563"/>
      <c r="Y8" s="563"/>
      <c r="Z8" s="563"/>
      <c r="AA8" s="563"/>
    </row>
    <row r="9" spans="1:27">
      <c r="A9" s="321"/>
      <c r="B9" s="561"/>
      <c r="C9" s="561"/>
      <c r="D9" s="562"/>
      <c r="E9" s="562"/>
      <c r="F9" s="562"/>
      <c r="P9" s="563"/>
      <c r="Q9" s="563"/>
      <c r="S9" s="563"/>
      <c r="T9" s="563"/>
      <c r="U9" s="563"/>
      <c r="V9" s="563"/>
      <c r="Y9" s="563"/>
      <c r="Z9" s="563"/>
      <c r="AA9" s="563"/>
    </row>
    <row r="10" spans="1:27">
      <c r="A10" s="321"/>
      <c r="B10" s="561"/>
      <c r="C10" s="561"/>
      <c r="D10" s="562"/>
      <c r="E10" s="562"/>
      <c r="F10" s="562"/>
      <c r="P10" s="563"/>
      <c r="Q10" s="563"/>
      <c r="S10" s="563"/>
      <c r="T10" s="563"/>
      <c r="U10" s="563"/>
      <c r="V10" s="563"/>
      <c r="Y10" s="563"/>
      <c r="Z10" s="563"/>
      <c r="AA10" s="563"/>
    </row>
    <row r="11" spans="1:27">
      <c r="A11" s="321"/>
      <c r="B11" s="561"/>
      <c r="C11" s="561"/>
      <c r="D11" s="562"/>
      <c r="E11" s="562"/>
      <c r="F11" s="562"/>
      <c r="P11" s="563"/>
      <c r="Q11" s="563"/>
      <c r="S11" s="563"/>
      <c r="T11" s="563"/>
      <c r="U11" s="563"/>
      <c r="V11" s="563"/>
      <c r="Y11" s="563"/>
      <c r="Z11" s="563"/>
      <c r="AA11" s="563"/>
    </row>
    <row r="12" spans="1:27">
      <c r="A12" s="321"/>
      <c r="B12" s="561"/>
      <c r="C12" s="561"/>
      <c r="D12" s="562"/>
      <c r="E12" s="562"/>
      <c r="F12" s="562"/>
      <c r="P12" s="563"/>
      <c r="Q12" s="563"/>
      <c r="S12" s="563"/>
      <c r="T12" s="563"/>
      <c r="U12" s="563"/>
      <c r="V12" s="563"/>
      <c r="Y12" s="563"/>
      <c r="Z12" s="563"/>
      <c r="AA12" s="563"/>
    </row>
    <row r="13" spans="1:27">
      <c r="A13" s="321"/>
      <c r="B13" s="561"/>
      <c r="C13" s="561"/>
      <c r="D13" s="562"/>
      <c r="E13" s="562"/>
      <c r="F13" s="562"/>
      <c r="P13" s="563"/>
      <c r="Q13" s="563"/>
      <c r="S13" s="563"/>
      <c r="T13" s="563"/>
      <c r="U13" s="563"/>
      <c r="V13" s="563"/>
      <c r="Y13" s="563"/>
      <c r="Z13" s="563"/>
      <c r="AA13" s="563"/>
    </row>
    <row r="14" spans="1:27">
      <c r="A14" s="321"/>
      <c r="B14" s="561"/>
      <c r="C14" s="561"/>
      <c r="D14" s="562"/>
      <c r="E14" s="562"/>
      <c r="F14" s="562"/>
      <c r="P14" s="563"/>
      <c r="Q14" s="563"/>
      <c r="S14" s="563"/>
      <c r="T14" s="563"/>
      <c r="U14" s="563"/>
      <c r="V14" s="563"/>
      <c r="Y14" s="563"/>
      <c r="Z14" s="563"/>
      <c r="AA14" s="563"/>
    </row>
    <row r="15" spans="1:27">
      <c r="A15" s="321"/>
      <c r="B15" s="561"/>
      <c r="C15" s="561"/>
      <c r="D15" s="562"/>
      <c r="E15" s="562"/>
      <c r="F15" s="562"/>
      <c r="P15" s="563"/>
      <c r="Q15" s="563"/>
      <c r="S15" s="563"/>
      <c r="T15" s="563"/>
      <c r="U15" s="563"/>
      <c r="V15" s="563"/>
      <c r="Y15" s="563"/>
      <c r="Z15" s="563"/>
      <c r="AA15" s="563"/>
    </row>
    <row r="16" spans="1:27">
      <c r="A16" s="321"/>
      <c r="B16" s="561"/>
      <c r="C16" s="561"/>
      <c r="D16" s="562"/>
      <c r="E16" s="562"/>
      <c r="F16" s="562"/>
      <c r="P16" s="563"/>
      <c r="Q16" s="563"/>
      <c r="S16" s="563"/>
      <c r="T16" s="563"/>
      <c r="U16" s="563"/>
      <c r="V16" s="563"/>
      <c r="Y16" s="563"/>
      <c r="Z16" s="563"/>
      <c r="AA16" s="563"/>
    </row>
    <row r="17" spans="1:27" ht="12.75" customHeight="1">
      <c r="A17" s="321"/>
      <c r="B17" s="561"/>
      <c r="C17" s="561"/>
      <c r="D17" s="562"/>
      <c r="E17" s="562"/>
      <c r="F17" s="562"/>
      <c r="P17" s="563"/>
      <c r="Q17" s="563"/>
      <c r="S17" s="563"/>
      <c r="T17" s="563"/>
      <c r="U17" s="563"/>
      <c r="V17" s="563"/>
      <c r="Y17" s="563"/>
      <c r="Z17" s="563"/>
      <c r="AA17" s="563"/>
    </row>
    <row r="18" spans="1:27">
      <c r="A18" s="321"/>
      <c r="B18" s="561"/>
      <c r="C18" s="561"/>
      <c r="D18" s="564"/>
      <c r="E18" s="565"/>
      <c r="F18" s="565"/>
      <c r="G18" s="83" t="str">
        <f>IF(Content!$E$1=1,G21,G22)</f>
        <v>* Останні дані – за 29.07.2020.</v>
      </c>
      <c r="T18" s="563"/>
      <c r="U18" s="563"/>
      <c r="V18" s="563"/>
      <c r="Y18" s="563"/>
      <c r="Z18" s="563"/>
      <c r="AA18" s="563"/>
    </row>
    <row r="19" spans="1:27">
      <c r="A19" s="566"/>
      <c r="B19" s="566"/>
      <c r="C19" s="566"/>
      <c r="G19" s="83" t="str">
        <f>IF(Content!$E$1=1,G23,G24)</f>
        <v>Джерело: НБУ.</v>
      </c>
      <c r="T19" s="563"/>
    </row>
    <row r="20" spans="1:27">
      <c r="A20" s="566"/>
      <c r="B20" s="566"/>
      <c r="C20" s="566"/>
      <c r="D20" s="567"/>
      <c r="E20" s="563"/>
      <c r="F20" s="563"/>
    </row>
    <row r="21" spans="1:27">
      <c r="A21" s="566"/>
      <c r="B21" s="566"/>
      <c r="D21" s="567"/>
      <c r="E21" s="563"/>
      <c r="F21" s="563"/>
      <c r="G21" s="378" t="s">
        <v>1641</v>
      </c>
    </row>
    <row r="22" spans="1:27">
      <c r="A22" s="566"/>
      <c r="B22" s="566"/>
      <c r="C22" s="566"/>
      <c r="D22" s="567"/>
      <c r="E22" s="563"/>
      <c r="F22" s="563"/>
      <c r="G22" s="82" t="s">
        <v>1635</v>
      </c>
    </row>
    <row r="23" spans="1:27">
      <c r="A23" s="566"/>
      <c r="B23" s="566"/>
      <c r="C23" s="566"/>
      <c r="D23" s="567"/>
      <c r="E23" s="563"/>
      <c r="F23" s="563"/>
      <c r="G23" s="89" t="s">
        <v>43</v>
      </c>
    </row>
    <row r="24" spans="1:27">
      <c r="A24" s="566"/>
      <c r="B24" s="566"/>
      <c r="C24" s="566"/>
      <c r="D24" s="567"/>
      <c r="E24" s="563"/>
      <c r="F24" s="563"/>
      <c r="G24" s="90" t="s">
        <v>44</v>
      </c>
    </row>
    <row r="25" spans="1:27">
      <c r="A25" s="566"/>
      <c r="B25" s="566"/>
      <c r="C25" s="566"/>
      <c r="D25" s="567"/>
      <c r="E25" s="563"/>
      <c r="F25" s="563"/>
    </row>
    <row r="26" spans="1:27">
      <c r="A26" s="566"/>
      <c r="B26" s="566"/>
      <c r="C26" s="566"/>
      <c r="D26" s="567"/>
      <c r="E26" s="563"/>
      <c r="F26" s="550"/>
    </row>
    <row r="27" spans="1:27">
      <c r="A27" s="566"/>
      <c r="B27" s="566"/>
      <c r="C27" s="566"/>
      <c r="D27" s="567"/>
      <c r="E27" s="563"/>
      <c r="F27" s="563"/>
    </row>
    <row r="28" spans="1:27">
      <c r="A28" s="566"/>
      <c r="B28" s="566"/>
      <c r="C28" s="566"/>
      <c r="D28" s="567"/>
      <c r="E28" s="563"/>
      <c r="F28" s="563"/>
    </row>
    <row r="29" spans="1:27">
      <c r="A29" s="566"/>
      <c r="B29" s="566"/>
      <c r="C29" s="566"/>
      <c r="D29" s="567"/>
      <c r="E29" s="563"/>
      <c r="F29" s="563"/>
    </row>
    <row r="30" spans="1:27">
      <c r="A30" s="566"/>
      <c r="B30" s="566"/>
      <c r="C30" s="566"/>
      <c r="D30" s="567"/>
      <c r="E30" s="563"/>
      <c r="F30" s="563"/>
    </row>
    <row r="31" spans="1:27">
      <c r="A31" s="566"/>
      <c r="B31" s="566"/>
      <c r="C31" s="566"/>
      <c r="D31" s="567"/>
      <c r="E31" s="563"/>
      <c r="F31" s="563"/>
    </row>
    <row r="32" spans="1:27">
      <c r="A32" s="566"/>
      <c r="B32" s="566"/>
      <c r="C32" s="566"/>
      <c r="D32" s="567"/>
      <c r="E32" s="563"/>
      <c r="F32" s="563"/>
    </row>
    <row r="33" spans="1:17">
      <c r="A33" s="566"/>
      <c r="B33" s="566"/>
      <c r="C33" s="566"/>
      <c r="D33" s="567"/>
      <c r="E33" s="563"/>
      <c r="F33" s="563"/>
    </row>
    <row r="34" spans="1:17">
      <c r="A34" s="566"/>
      <c r="B34" s="566"/>
      <c r="C34" s="566"/>
      <c r="D34" s="567"/>
      <c r="E34" s="563"/>
      <c r="F34" s="563"/>
    </row>
    <row r="35" spans="1:17">
      <c r="A35" s="566"/>
      <c r="B35" s="566"/>
      <c r="C35" s="566"/>
      <c r="G35" s="563"/>
      <c r="H35" s="563"/>
      <c r="I35" s="563"/>
      <c r="J35" s="563"/>
      <c r="K35" s="563"/>
      <c r="L35" s="563"/>
      <c r="M35" s="563"/>
      <c r="N35" s="563"/>
      <c r="O35" s="563"/>
      <c r="P35" s="563"/>
      <c r="Q35" s="563"/>
    </row>
    <row r="36" spans="1:17">
      <c r="A36" s="566"/>
      <c r="B36" s="566"/>
      <c r="C36" s="566"/>
      <c r="D36" s="564"/>
      <c r="E36" s="565"/>
      <c r="F36" s="565"/>
      <c r="G36" s="563"/>
      <c r="H36" s="563"/>
      <c r="I36" s="563"/>
      <c r="J36" s="563"/>
      <c r="K36" s="563"/>
      <c r="L36" s="563"/>
      <c r="M36" s="563"/>
      <c r="N36" s="563"/>
      <c r="O36" s="563"/>
      <c r="P36" s="563"/>
      <c r="Q36" s="563"/>
    </row>
    <row r="37" spans="1:17">
      <c r="A37" s="566"/>
      <c r="B37" s="566"/>
      <c r="C37" s="566"/>
      <c r="D37" s="564"/>
      <c r="E37" s="565"/>
      <c r="F37" s="565"/>
    </row>
    <row r="38" spans="1:17">
      <c r="A38" s="566"/>
      <c r="B38" s="566"/>
      <c r="C38" s="566"/>
    </row>
    <row r="39" spans="1:17">
      <c r="E39" s="568"/>
      <c r="F39" s="568"/>
    </row>
    <row r="40" spans="1:17">
      <c r="E40" s="568"/>
      <c r="F40" s="568"/>
    </row>
    <row r="41" spans="1:17">
      <c r="E41" s="568"/>
      <c r="F41" s="568"/>
    </row>
    <row r="42" spans="1:17">
      <c r="E42" s="568"/>
      <c r="F42" s="568"/>
    </row>
    <row r="43" spans="1:17">
      <c r="E43" s="568"/>
      <c r="F43" s="568"/>
    </row>
    <row r="44" spans="1:17">
      <c r="E44" s="568"/>
      <c r="F44" s="568"/>
    </row>
    <row r="45" spans="1:17">
      <c r="E45" s="568"/>
      <c r="F45" s="568"/>
    </row>
    <row r="46" spans="1:17">
      <c r="E46" s="568"/>
      <c r="F46" s="568"/>
    </row>
    <row r="47" spans="1:17">
      <c r="E47" s="568"/>
      <c r="F47" s="568"/>
    </row>
    <row r="48" spans="1:17">
      <c r="E48" s="568"/>
      <c r="F48" s="568"/>
    </row>
    <row r="49" spans="5:6">
      <c r="E49" s="568"/>
      <c r="F49" s="568"/>
    </row>
    <row r="50" spans="5:6">
      <c r="E50" s="568"/>
      <c r="F50" s="568"/>
    </row>
    <row r="51" spans="5:6">
      <c r="E51" s="568"/>
      <c r="F51" s="568"/>
    </row>
    <row r="52" spans="5:6">
      <c r="E52" s="568"/>
      <c r="F52" s="568"/>
    </row>
    <row r="53" spans="5:6">
      <c r="E53" s="568"/>
      <c r="F53" s="568"/>
    </row>
    <row r="54" spans="5:6">
      <c r="E54" s="568"/>
      <c r="F54" s="568"/>
    </row>
    <row r="55" spans="5:6">
      <c r="E55" s="568"/>
      <c r="F55" s="568"/>
    </row>
    <row r="56" spans="5:6">
      <c r="E56" s="568"/>
      <c r="F56" s="568"/>
    </row>
    <row r="57" spans="5:6">
      <c r="E57" s="568"/>
      <c r="F57" s="568"/>
    </row>
    <row r="58" spans="5:6">
      <c r="E58" s="568"/>
      <c r="F58" s="568"/>
    </row>
    <row r="59" spans="5:6">
      <c r="E59" s="568"/>
      <c r="F59" s="568"/>
    </row>
    <row r="60" spans="5:6">
      <c r="E60" s="568"/>
      <c r="F60" s="568"/>
    </row>
    <row r="61" spans="5:6">
      <c r="E61" s="568"/>
      <c r="F61" s="568"/>
    </row>
    <row r="62" spans="5:6">
      <c r="E62" s="568"/>
      <c r="F62" s="568"/>
    </row>
    <row r="63" spans="5:6">
      <c r="E63" s="568"/>
      <c r="F63" s="568"/>
    </row>
    <row r="64" spans="5:6">
      <c r="E64" s="568"/>
      <c r="F64" s="568"/>
    </row>
    <row r="65" spans="5:6">
      <c r="E65" s="568"/>
      <c r="F65" s="568"/>
    </row>
    <row r="66" spans="5:6">
      <c r="E66" s="568"/>
      <c r="F66" s="568"/>
    </row>
    <row r="67" spans="5:6">
      <c r="E67" s="568"/>
      <c r="F67" s="568"/>
    </row>
    <row r="68" spans="5:6">
      <c r="E68" s="568"/>
      <c r="F68" s="568"/>
    </row>
    <row r="69" spans="5:6">
      <c r="E69" s="568"/>
      <c r="F69" s="568"/>
    </row>
    <row r="70" spans="5:6">
      <c r="E70" s="568"/>
      <c r="F70" s="568"/>
    </row>
    <row r="71" spans="5:6">
      <c r="E71" s="568"/>
      <c r="F71" s="568"/>
    </row>
    <row r="72" spans="5:6">
      <c r="E72" s="568"/>
      <c r="F72" s="568"/>
    </row>
    <row r="73" spans="5:6">
      <c r="E73" s="568"/>
      <c r="F73" s="568"/>
    </row>
    <row r="74" spans="5:6">
      <c r="E74" s="568"/>
      <c r="F74" s="568"/>
    </row>
    <row r="75" spans="5:6">
      <c r="E75" s="568"/>
      <c r="F75" s="568"/>
    </row>
    <row r="76" spans="5:6">
      <c r="E76" s="568"/>
      <c r="F76" s="568"/>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4"/>
  <sheetViews>
    <sheetView showGridLines="0" zoomScaleNormal="100" workbookViewId="0"/>
  </sheetViews>
  <sheetFormatPr defaultColWidth="9.42578125" defaultRowHeight="12.75"/>
  <cols>
    <col min="1" max="1" width="10.42578125" style="39" bestFit="1" customWidth="1"/>
    <col min="2" max="4" width="7.42578125" style="42" customWidth="1"/>
    <col min="5" max="5" width="9.42578125" style="253"/>
    <col min="6" max="16384" width="9.42578125" style="39"/>
  </cols>
  <sheetData>
    <row r="1" spans="1:22" s="38" customFormat="1">
      <c r="A1" s="282" t="s">
        <v>67</v>
      </c>
      <c r="B1" s="219" t="str">
        <f>IF(Content!$E$1=1,B2,B3)</f>
        <v>РЕОК, 12.2017 = 1</v>
      </c>
      <c r="C1" s="219" t="str">
        <f>IF(Content!$E$1=1,C2,C3)</f>
        <v>НЕОК, 12.2017 = 1</v>
      </c>
      <c r="D1" s="219" t="str">
        <f>IF(Content!$E$1=1,D2,D3)</f>
        <v>Середній курс UAH/USD (обернена п.ш.)</v>
      </c>
      <c r="E1" s="219" t="str">
        <f>IF(Content!$E$1=1,E2,E3)</f>
        <v>зміцнення</v>
      </c>
      <c r="F1" s="219" t="str">
        <f>IF(Content!$E$1=1,F2,F3)</f>
        <v xml:space="preserve">Індекси РЕОК і НЕОК та офіційний обмінний курс гривні </v>
      </c>
    </row>
    <row r="2" spans="1:22" s="82" customFormat="1" hidden="1">
      <c r="B2" s="384" t="s">
        <v>1456</v>
      </c>
      <c r="C2" s="384" t="s">
        <v>1459</v>
      </c>
      <c r="D2" s="384" t="s">
        <v>1449</v>
      </c>
      <c r="E2" s="82" t="s">
        <v>286</v>
      </c>
      <c r="F2" s="214" t="s">
        <v>1448</v>
      </c>
    </row>
    <row r="3" spans="1:22" s="82" customFormat="1" hidden="1">
      <c r="B3" s="384" t="s">
        <v>1457</v>
      </c>
      <c r="C3" s="384" t="s">
        <v>1458</v>
      </c>
      <c r="D3" s="581" t="s">
        <v>1450</v>
      </c>
      <c r="E3" s="82" t="s">
        <v>287</v>
      </c>
      <c r="F3" s="82" t="s">
        <v>1409</v>
      </c>
    </row>
    <row r="4" spans="1:22" s="38" customFormat="1">
      <c r="A4" s="283">
        <v>43131</v>
      </c>
      <c r="B4" s="284">
        <v>0.96</v>
      </c>
      <c r="C4" s="284">
        <v>0.94</v>
      </c>
      <c r="D4" s="284">
        <v>28.43</v>
      </c>
      <c r="E4" s="583" t="str">
        <f>TEXT(A4,"mm.yy")</f>
        <v>01.18</v>
      </c>
      <c r="L4" s="101"/>
      <c r="M4" s="284"/>
      <c r="N4" s="284"/>
      <c r="O4" s="284"/>
      <c r="P4" s="101"/>
      <c r="Q4" s="101"/>
    </row>
    <row r="5" spans="1:22">
      <c r="A5" s="283">
        <v>43159</v>
      </c>
      <c r="B5" s="284">
        <v>1</v>
      </c>
      <c r="C5" s="284">
        <v>0.98</v>
      </c>
      <c r="D5" s="284">
        <v>27.17</v>
      </c>
      <c r="E5" s="583"/>
      <c r="L5" s="101"/>
      <c r="M5" s="284"/>
      <c r="N5" s="284"/>
      <c r="O5" s="284"/>
      <c r="P5" s="101"/>
      <c r="Q5" s="101"/>
      <c r="S5" s="285"/>
      <c r="T5" s="285"/>
      <c r="U5" s="285"/>
      <c r="V5" s="285"/>
    </row>
    <row r="6" spans="1:22">
      <c r="A6" s="283">
        <v>43190</v>
      </c>
      <c r="B6" s="284">
        <v>1.04</v>
      </c>
      <c r="C6" s="284">
        <v>1.02</v>
      </c>
      <c r="D6" s="284">
        <v>26.34</v>
      </c>
      <c r="E6" s="583"/>
      <c r="L6" s="101"/>
      <c r="M6" s="284"/>
      <c r="N6" s="284"/>
      <c r="O6" s="284"/>
      <c r="P6" s="101"/>
      <c r="Q6" s="101"/>
      <c r="S6" s="285"/>
      <c r="T6" s="285"/>
      <c r="U6" s="285"/>
      <c r="V6" s="285"/>
    </row>
    <row r="7" spans="1:22">
      <c r="A7" s="283">
        <v>43220</v>
      </c>
      <c r="B7" s="284">
        <v>1.07</v>
      </c>
      <c r="C7" s="284">
        <v>1.04</v>
      </c>
      <c r="D7" s="284">
        <v>26.15</v>
      </c>
      <c r="E7" s="583"/>
      <c r="L7" s="101"/>
      <c r="M7" s="284"/>
      <c r="N7" s="284"/>
      <c r="O7" s="284"/>
      <c r="P7" s="101"/>
      <c r="Q7" s="101"/>
      <c r="S7" s="285"/>
      <c r="T7" s="285"/>
      <c r="U7" s="285"/>
      <c r="V7" s="285"/>
    </row>
    <row r="8" spans="1:22">
      <c r="A8" s="283">
        <v>43251</v>
      </c>
      <c r="B8" s="284">
        <v>1.1000000000000001</v>
      </c>
      <c r="C8" s="284">
        <v>1.07</v>
      </c>
      <c r="D8" s="284">
        <v>26.18</v>
      </c>
      <c r="E8" s="583"/>
      <c r="L8" s="101"/>
      <c r="M8" s="284"/>
      <c r="N8" s="284"/>
      <c r="O8" s="284"/>
      <c r="P8" s="101"/>
      <c r="Q8" s="101"/>
      <c r="S8" s="285"/>
      <c r="T8" s="285"/>
      <c r="U8" s="285"/>
      <c r="V8" s="285"/>
    </row>
    <row r="9" spans="1:22">
      <c r="A9" s="283">
        <v>43281</v>
      </c>
      <c r="B9" s="284">
        <v>1.1100000000000001</v>
      </c>
      <c r="C9" s="284">
        <v>1.08</v>
      </c>
      <c r="D9" s="284">
        <v>26.2</v>
      </c>
      <c r="E9" s="583"/>
      <c r="L9" s="101"/>
      <c r="M9" s="284"/>
      <c r="N9" s="284"/>
      <c r="O9" s="284"/>
      <c r="P9" s="101"/>
      <c r="Q9" s="101"/>
      <c r="S9" s="285"/>
      <c r="T9" s="285"/>
      <c r="U9" s="285"/>
      <c r="V9" s="285"/>
    </row>
    <row r="10" spans="1:22">
      <c r="A10" s="283">
        <v>43312</v>
      </c>
      <c r="B10" s="284">
        <v>1.1000000000000001</v>
      </c>
      <c r="C10" s="284">
        <v>1.08</v>
      </c>
      <c r="D10" s="284">
        <v>26.4</v>
      </c>
      <c r="E10" s="583" t="str">
        <f>TEXT(A10,"mm.yy")</f>
        <v>07.18</v>
      </c>
      <c r="L10" s="101"/>
      <c r="M10" s="284"/>
      <c r="N10" s="284"/>
      <c r="O10" s="284"/>
      <c r="P10" s="101"/>
      <c r="Q10" s="101"/>
      <c r="S10" s="285"/>
      <c r="T10" s="285"/>
      <c r="U10" s="285"/>
      <c r="V10" s="285"/>
    </row>
    <row r="11" spans="1:22">
      <c r="A11" s="283">
        <v>43343</v>
      </c>
      <c r="B11" s="284">
        <v>1.08</v>
      </c>
      <c r="C11" s="284">
        <v>1.06</v>
      </c>
      <c r="D11" s="284">
        <v>27.48</v>
      </c>
      <c r="E11" s="583"/>
      <c r="L11" s="101"/>
      <c r="M11" s="284"/>
      <c r="N11" s="284"/>
      <c r="O11" s="284"/>
      <c r="P11" s="101"/>
      <c r="Q11" s="101"/>
      <c r="S11" s="285"/>
      <c r="T11" s="285"/>
      <c r="U11" s="285"/>
      <c r="V11" s="285"/>
    </row>
    <row r="12" spans="1:22">
      <c r="A12" s="283">
        <v>43373</v>
      </c>
      <c r="B12" s="284">
        <v>1.07</v>
      </c>
      <c r="C12" s="284">
        <v>1.05</v>
      </c>
      <c r="D12" s="284">
        <v>28.19</v>
      </c>
      <c r="E12" s="583"/>
      <c r="L12" s="101"/>
      <c r="M12" s="284"/>
      <c r="N12" s="284"/>
      <c r="O12" s="284"/>
      <c r="P12" s="101"/>
      <c r="Q12" s="101"/>
      <c r="S12" s="285"/>
      <c r="T12" s="285"/>
      <c r="U12" s="285"/>
      <c r="V12" s="285"/>
    </row>
    <row r="13" spans="1:22">
      <c r="A13" s="283">
        <v>43404</v>
      </c>
      <c r="B13" s="284">
        <v>1.0900000000000001</v>
      </c>
      <c r="C13" s="284">
        <v>1.05</v>
      </c>
      <c r="D13" s="284">
        <v>28.13</v>
      </c>
      <c r="E13" s="583"/>
      <c r="L13" s="101"/>
      <c r="M13" s="284"/>
      <c r="N13" s="284"/>
      <c r="O13" s="284"/>
      <c r="P13" s="101"/>
      <c r="Q13" s="101"/>
      <c r="S13" s="285"/>
      <c r="T13" s="285"/>
      <c r="U13" s="285"/>
      <c r="V13" s="285"/>
    </row>
    <row r="14" spans="1:22">
      <c r="A14" s="283">
        <v>43434</v>
      </c>
      <c r="B14" s="284">
        <v>1.1200000000000001</v>
      </c>
      <c r="C14" s="284">
        <v>1.06</v>
      </c>
      <c r="D14" s="284">
        <v>27.93</v>
      </c>
      <c r="E14" s="583"/>
      <c r="L14" s="101"/>
      <c r="M14" s="284"/>
      <c r="N14" s="284"/>
      <c r="O14" s="284"/>
      <c r="P14" s="101"/>
      <c r="Q14" s="101"/>
      <c r="S14" s="285"/>
      <c r="T14" s="285"/>
      <c r="U14" s="285"/>
      <c r="V14" s="285"/>
    </row>
    <row r="15" spans="1:22">
      <c r="A15" s="283">
        <v>43465</v>
      </c>
      <c r="B15" s="284">
        <v>1.1299999999999999</v>
      </c>
      <c r="C15" s="284">
        <v>1.07</v>
      </c>
      <c r="D15" s="284">
        <v>27.79</v>
      </c>
      <c r="E15" s="583"/>
      <c r="L15" s="101"/>
      <c r="M15" s="284"/>
      <c r="N15" s="284"/>
      <c r="O15" s="284"/>
      <c r="P15" s="101"/>
      <c r="Q15" s="101"/>
      <c r="S15" s="285"/>
      <c r="T15" s="285"/>
      <c r="U15" s="285"/>
      <c r="V15" s="285"/>
    </row>
    <row r="16" spans="1:22">
      <c r="A16" s="283">
        <v>43496</v>
      </c>
      <c r="B16" s="284">
        <v>1.1299999999999999</v>
      </c>
      <c r="C16" s="284">
        <v>1.06</v>
      </c>
      <c r="D16" s="284">
        <v>27.88</v>
      </c>
      <c r="E16" s="583" t="str">
        <f>TEXT(A16,"mm.yy")</f>
        <v>01.19</v>
      </c>
      <c r="L16" s="101"/>
      <c r="M16" s="284"/>
      <c r="N16" s="284"/>
      <c r="O16" s="284"/>
      <c r="P16" s="101"/>
      <c r="Q16" s="101"/>
      <c r="S16" s="285"/>
      <c r="T16" s="285"/>
      <c r="U16" s="285"/>
      <c r="V16" s="285"/>
    </row>
    <row r="17" spans="1:22">
      <c r="A17" s="283">
        <v>43524</v>
      </c>
      <c r="B17" s="284">
        <v>1.1599999999999999</v>
      </c>
      <c r="C17" s="284">
        <v>1.0900000000000001</v>
      </c>
      <c r="D17" s="284">
        <v>27.16</v>
      </c>
      <c r="E17" s="583"/>
      <c r="L17" s="101"/>
      <c r="M17" s="284"/>
      <c r="N17" s="284"/>
      <c r="O17" s="284"/>
      <c r="P17" s="101"/>
      <c r="Q17" s="101"/>
      <c r="S17" s="285"/>
      <c r="T17" s="285"/>
      <c r="U17" s="285"/>
      <c r="V17" s="285"/>
    </row>
    <row r="18" spans="1:22">
      <c r="A18" s="283">
        <v>43555</v>
      </c>
      <c r="B18" s="284">
        <v>1.18</v>
      </c>
      <c r="C18" s="284">
        <v>1.1000000000000001</v>
      </c>
      <c r="D18" s="284">
        <v>26.86</v>
      </c>
      <c r="E18" s="583"/>
      <c r="G18" s="38"/>
      <c r="H18" s="38"/>
      <c r="L18" s="101"/>
      <c r="M18" s="284"/>
      <c r="N18" s="284"/>
      <c r="O18" s="284"/>
      <c r="P18" s="101"/>
      <c r="Q18" s="101"/>
      <c r="S18" s="285"/>
      <c r="T18" s="285"/>
      <c r="U18" s="285"/>
      <c r="V18" s="285"/>
    </row>
    <row r="19" spans="1:22">
      <c r="A19" s="283">
        <v>43585</v>
      </c>
      <c r="B19" s="284">
        <v>1.19</v>
      </c>
      <c r="C19" s="284">
        <v>1.1000000000000001</v>
      </c>
      <c r="D19" s="284">
        <v>26.81</v>
      </c>
      <c r="E19" s="583"/>
      <c r="F19" s="219" t="str">
        <f>IF(Content!$E$1=1,F21,F22)</f>
        <v>* Останні дані – НЕОК за 29.07.2020.</v>
      </c>
      <c r="G19" s="38"/>
      <c r="H19" s="38"/>
      <c r="L19" s="101"/>
      <c r="M19" s="284"/>
      <c r="N19" s="284"/>
      <c r="O19" s="284"/>
      <c r="P19" s="101"/>
      <c r="Q19" s="101"/>
      <c r="S19" s="285"/>
      <c r="T19" s="285"/>
      <c r="U19" s="285"/>
      <c r="V19" s="285"/>
    </row>
    <row r="20" spans="1:22">
      <c r="A20" s="283">
        <v>43616</v>
      </c>
      <c r="B20" s="284">
        <v>1.23</v>
      </c>
      <c r="C20" s="284">
        <v>1.1299999999999999</v>
      </c>
      <c r="D20" s="284">
        <v>26.38</v>
      </c>
      <c r="E20" s="583"/>
      <c r="F20" s="219" t="str">
        <f>IF(Content!$E$1=1,F23,F24)</f>
        <v>Джерело: IFS, розрахунки НБУ.</v>
      </c>
      <c r="L20" s="101"/>
      <c r="M20" s="284"/>
      <c r="N20" s="284"/>
      <c r="O20" s="284"/>
      <c r="P20" s="101"/>
      <c r="Q20" s="101"/>
      <c r="S20" s="285"/>
      <c r="T20" s="285"/>
      <c r="U20" s="285"/>
      <c r="V20" s="285"/>
    </row>
    <row r="21" spans="1:22">
      <c r="A21" s="283">
        <v>43646</v>
      </c>
      <c r="B21" s="284">
        <v>1.2</v>
      </c>
      <c r="C21" s="284">
        <v>1.1200000000000001</v>
      </c>
      <c r="D21" s="284">
        <v>26.5</v>
      </c>
      <c r="E21" s="583"/>
      <c r="F21" s="82" t="s">
        <v>1648</v>
      </c>
      <c r="L21" s="101"/>
      <c r="M21" s="284"/>
      <c r="N21" s="284"/>
      <c r="O21" s="284"/>
      <c r="P21" s="101"/>
      <c r="Q21" s="101"/>
      <c r="S21" s="285"/>
      <c r="T21" s="285"/>
      <c r="U21" s="285"/>
      <c r="V21" s="285"/>
    </row>
    <row r="22" spans="1:22" ht="14.25">
      <c r="A22" s="283">
        <v>43677</v>
      </c>
      <c r="B22" s="284">
        <v>1.23</v>
      </c>
      <c r="C22" s="284">
        <v>1.1499999999999999</v>
      </c>
      <c r="D22" s="284">
        <v>25.75</v>
      </c>
      <c r="E22" s="583" t="str">
        <f>TEXT(A22,"mm.yy")</f>
        <v>07.19</v>
      </c>
      <c r="F22" s="582" t="s">
        <v>1649</v>
      </c>
      <c r="L22" s="101"/>
      <c r="M22" s="284"/>
      <c r="N22" s="284"/>
      <c r="O22" s="284"/>
      <c r="P22" s="101"/>
      <c r="Q22" s="101"/>
      <c r="S22" s="285"/>
      <c r="T22" s="285"/>
      <c r="U22" s="285"/>
      <c r="V22" s="285"/>
    </row>
    <row r="23" spans="1:22">
      <c r="A23" s="283">
        <v>43708</v>
      </c>
      <c r="B23" s="284">
        <v>1.26</v>
      </c>
      <c r="C23" s="284">
        <v>1.19</v>
      </c>
      <c r="D23" s="284">
        <v>25.25</v>
      </c>
      <c r="E23" s="583"/>
      <c r="F23" s="82" t="s">
        <v>1410</v>
      </c>
      <c r="L23" s="101"/>
      <c r="M23" s="284"/>
      <c r="N23" s="284"/>
      <c r="O23" s="284"/>
      <c r="P23" s="101"/>
      <c r="Q23" s="101"/>
      <c r="S23" s="285"/>
      <c r="T23" s="285"/>
      <c r="U23" s="285"/>
      <c r="V23" s="285"/>
    </row>
    <row r="24" spans="1:22">
      <c r="A24" s="283">
        <v>43738</v>
      </c>
      <c r="B24" s="284">
        <v>1.31</v>
      </c>
      <c r="C24" s="284">
        <v>1.22</v>
      </c>
      <c r="D24" s="284">
        <v>24.77</v>
      </c>
      <c r="E24" s="583"/>
      <c r="F24" s="90" t="s">
        <v>1411</v>
      </c>
      <c r="L24" s="101"/>
      <c r="M24" s="284"/>
      <c r="N24" s="284"/>
      <c r="O24" s="284"/>
      <c r="P24" s="101"/>
      <c r="Q24" s="101"/>
      <c r="S24" s="285"/>
      <c r="T24" s="285"/>
      <c r="U24" s="285"/>
      <c r="V24" s="285"/>
    </row>
    <row r="25" spans="1:22">
      <c r="A25" s="283">
        <v>43769</v>
      </c>
      <c r="B25" s="284">
        <v>1.3</v>
      </c>
      <c r="C25" s="284">
        <v>1.21</v>
      </c>
      <c r="D25" s="284">
        <v>24.81</v>
      </c>
      <c r="E25" s="583"/>
      <c r="L25" s="101"/>
      <c r="M25" s="284"/>
      <c r="N25" s="284"/>
      <c r="O25" s="284"/>
      <c r="P25" s="101"/>
      <c r="Q25" s="101"/>
      <c r="S25" s="285"/>
      <c r="T25" s="285"/>
      <c r="U25" s="285"/>
      <c r="V25" s="285"/>
    </row>
    <row r="26" spans="1:22">
      <c r="A26" s="283">
        <v>43799</v>
      </c>
      <c r="B26" s="284">
        <v>1.32</v>
      </c>
      <c r="C26" s="284">
        <v>1.23</v>
      </c>
      <c r="D26" s="284">
        <v>24.37</v>
      </c>
      <c r="E26" s="583"/>
      <c r="L26" s="101"/>
      <c r="M26" s="284"/>
      <c r="N26" s="284"/>
      <c r="O26" s="284"/>
      <c r="P26" s="101"/>
      <c r="Q26" s="101"/>
      <c r="S26" s="285"/>
      <c r="T26" s="285"/>
      <c r="U26" s="285"/>
      <c r="V26" s="285"/>
    </row>
    <row r="27" spans="1:22">
      <c r="A27" s="283">
        <v>43830</v>
      </c>
      <c r="B27" s="284">
        <v>1.35</v>
      </c>
      <c r="C27" s="284">
        <v>1.26</v>
      </c>
      <c r="D27" s="284">
        <v>23.61</v>
      </c>
      <c r="E27" s="583"/>
      <c r="L27" s="101"/>
      <c r="M27" s="284"/>
      <c r="N27" s="284"/>
      <c r="O27" s="284"/>
      <c r="P27" s="101"/>
      <c r="Q27" s="101"/>
      <c r="S27" s="285"/>
      <c r="T27" s="285"/>
      <c r="U27" s="285"/>
      <c r="V27" s="285"/>
    </row>
    <row r="28" spans="1:22">
      <c r="A28" s="283">
        <v>43861</v>
      </c>
      <c r="B28" s="284">
        <v>1.3</v>
      </c>
      <c r="C28" s="284">
        <v>1.22</v>
      </c>
      <c r="D28" s="284">
        <v>24.12</v>
      </c>
      <c r="E28" s="583" t="str">
        <f>TEXT(A28,"mm.yy")</f>
        <v>01.20</v>
      </c>
      <c r="L28" s="101"/>
      <c r="M28" s="284"/>
      <c r="N28" s="284"/>
      <c r="O28" s="284"/>
      <c r="P28" s="101"/>
      <c r="Q28" s="101"/>
      <c r="S28" s="285"/>
      <c r="T28" s="285"/>
      <c r="U28" s="285"/>
      <c r="V28" s="285"/>
    </row>
    <row r="29" spans="1:22">
      <c r="A29" s="283">
        <v>43890</v>
      </c>
      <c r="B29" s="284">
        <v>1.3</v>
      </c>
      <c r="C29" s="284">
        <v>1.23</v>
      </c>
      <c r="D29" s="284">
        <v>24.6</v>
      </c>
      <c r="E29" s="583"/>
      <c r="L29" s="101"/>
      <c r="M29" s="284"/>
      <c r="N29" s="284"/>
      <c r="O29" s="284"/>
      <c r="P29" s="101"/>
      <c r="Q29" s="101"/>
      <c r="S29" s="285"/>
      <c r="T29" s="285"/>
      <c r="U29" s="285"/>
      <c r="V29" s="285"/>
    </row>
    <row r="30" spans="1:22">
      <c r="A30" s="283">
        <v>43921</v>
      </c>
      <c r="B30" s="284">
        <v>1.24</v>
      </c>
      <c r="C30" s="284">
        <v>1.17</v>
      </c>
      <c r="D30" s="284">
        <v>26.41</v>
      </c>
      <c r="E30" s="583"/>
      <c r="L30" s="101"/>
      <c r="M30" s="284"/>
      <c r="N30" s="284"/>
      <c r="O30" s="284"/>
      <c r="P30" s="101"/>
      <c r="Q30" s="101"/>
      <c r="S30" s="285"/>
      <c r="T30" s="285"/>
      <c r="U30" s="285"/>
      <c r="V30" s="285"/>
    </row>
    <row r="31" spans="1:22">
      <c r="A31" s="283">
        <v>43951</v>
      </c>
      <c r="B31" s="284">
        <v>1.26</v>
      </c>
      <c r="C31" s="284">
        <v>1.17</v>
      </c>
      <c r="D31" s="284">
        <v>27.22</v>
      </c>
      <c r="E31" s="583"/>
      <c r="L31" s="101"/>
      <c r="M31" s="284"/>
      <c r="N31" s="284"/>
      <c r="O31" s="284"/>
      <c r="P31" s="101"/>
      <c r="Q31" s="101"/>
      <c r="S31" s="285"/>
      <c r="T31" s="285"/>
      <c r="U31" s="285"/>
      <c r="V31" s="285"/>
    </row>
    <row r="32" spans="1:22">
      <c r="A32" s="283">
        <v>43982</v>
      </c>
      <c r="B32" s="284">
        <v>1.27</v>
      </c>
      <c r="C32" s="284">
        <v>1.18</v>
      </c>
      <c r="D32" s="284">
        <v>26.81</v>
      </c>
      <c r="E32" s="583"/>
      <c r="L32" s="101"/>
      <c r="M32" s="284"/>
      <c r="N32" s="284"/>
      <c r="O32" s="284"/>
      <c r="P32" s="101"/>
      <c r="Q32" s="101"/>
      <c r="S32" s="285"/>
      <c r="T32" s="285"/>
      <c r="U32" s="285"/>
      <c r="V32" s="285"/>
    </row>
    <row r="33" spans="1:22">
      <c r="A33" s="283">
        <v>44012</v>
      </c>
      <c r="B33" s="284">
        <v>1.24</v>
      </c>
      <c r="C33" s="284">
        <v>1.1499999999999999</v>
      </c>
      <c r="D33" s="284">
        <v>26.71</v>
      </c>
      <c r="E33" s="583"/>
      <c r="L33" s="101"/>
      <c r="M33" s="284"/>
      <c r="N33" s="284"/>
      <c r="O33" s="284"/>
      <c r="P33" s="101"/>
      <c r="Q33" s="101"/>
      <c r="S33" s="285"/>
      <c r="T33" s="285"/>
      <c r="U33" s="285"/>
      <c r="V33" s="285"/>
    </row>
    <row r="34" spans="1:22">
      <c r="A34" s="283">
        <v>44043</v>
      </c>
      <c r="B34" s="284" t="e">
        <v>#N/A</v>
      </c>
      <c r="C34" s="284">
        <v>1.1200000000000001</v>
      </c>
      <c r="D34" s="284">
        <v>27.31</v>
      </c>
      <c r="E34" s="583" t="s">
        <v>1412</v>
      </c>
      <c r="L34" s="101"/>
      <c r="M34" s="229"/>
      <c r="N34" s="569"/>
      <c r="O34" s="101"/>
      <c r="P34" s="101"/>
      <c r="Q34" s="101"/>
      <c r="S34" s="285"/>
      <c r="T34" s="285"/>
      <c r="U34" s="285"/>
      <c r="V34" s="285"/>
    </row>
    <row r="35" spans="1:22">
      <c r="A35" s="283"/>
      <c r="B35" s="284"/>
      <c r="C35" s="284"/>
      <c r="D35" s="284"/>
      <c r="E35" s="286">
        <f>A35</f>
        <v>0</v>
      </c>
      <c r="L35" s="101"/>
      <c r="M35" s="569"/>
      <c r="N35" s="569"/>
      <c r="O35" s="101"/>
      <c r="P35" s="101"/>
      <c r="Q35" s="101"/>
      <c r="S35" s="285"/>
      <c r="T35" s="285"/>
      <c r="U35" s="285"/>
      <c r="V35" s="285"/>
    </row>
    <row r="36" spans="1:22">
      <c r="A36" s="81"/>
      <c r="B36" s="102"/>
      <c r="C36" s="102"/>
      <c r="D36" s="102"/>
      <c r="E36" s="287"/>
      <c r="N36" s="101"/>
      <c r="O36" s="101"/>
      <c r="P36" s="101"/>
      <c r="Q36" s="101"/>
      <c r="S36" s="285"/>
      <c r="T36" s="285"/>
      <c r="U36" s="285"/>
      <c r="V36" s="285"/>
    </row>
    <row r="37" spans="1:22">
      <c r="A37" s="81"/>
      <c r="B37" s="102"/>
      <c r="C37" s="102"/>
      <c r="D37" s="102"/>
      <c r="E37" s="287"/>
      <c r="N37" s="101"/>
      <c r="O37" s="101"/>
      <c r="P37" s="101"/>
      <c r="Q37" s="101"/>
      <c r="S37" s="285"/>
      <c r="T37" s="285"/>
      <c r="U37" s="285"/>
      <c r="V37" s="285"/>
    </row>
    <row r="38" spans="1:22">
      <c r="A38" s="81"/>
      <c r="B38" s="102"/>
      <c r="C38" s="102"/>
      <c r="D38" s="102"/>
      <c r="E38" s="287">
        <v>43585</v>
      </c>
      <c r="N38" s="101"/>
      <c r="O38" s="101"/>
      <c r="P38" s="101"/>
      <c r="Q38" s="101"/>
      <c r="S38" s="285"/>
      <c r="T38" s="285"/>
      <c r="U38" s="285"/>
      <c r="V38" s="285"/>
    </row>
    <row r="39" spans="1:22">
      <c r="A39" s="81"/>
      <c r="B39" s="102"/>
      <c r="C39" s="102"/>
      <c r="D39" s="102"/>
      <c r="E39" s="287"/>
      <c r="S39" s="285"/>
      <c r="T39" s="285"/>
      <c r="U39" s="285"/>
      <c r="V39" s="285"/>
    </row>
    <row r="40" spans="1:22">
      <c r="A40" s="81"/>
      <c r="B40" s="102"/>
      <c r="C40" s="102"/>
      <c r="D40" s="102"/>
      <c r="E40" s="287"/>
      <c r="S40" s="285"/>
      <c r="T40" s="285"/>
      <c r="U40" s="285"/>
      <c r="V40" s="285"/>
    </row>
    <row r="41" spans="1:22">
      <c r="A41" s="81"/>
      <c r="B41" s="102"/>
      <c r="C41" s="102"/>
      <c r="D41" s="102"/>
      <c r="E41" s="287">
        <v>43677</v>
      </c>
      <c r="S41" s="285"/>
      <c r="T41" s="285"/>
      <c r="U41" s="285"/>
      <c r="V41" s="285"/>
    </row>
    <row r="42" spans="1:22">
      <c r="A42" s="81"/>
      <c r="B42" s="102"/>
      <c r="C42" s="102"/>
      <c r="D42" s="102"/>
      <c r="E42" s="287"/>
      <c r="S42" s="285"/>
      <c r="T42" s="285"/>
      <c r="U42" s="285"/>
      <c r="V42" s="285"/>
    </row>
    <row r="43" spans="1:22">
      <c r="A43" s="81"/>
      <c r="B43" s="102"/>
      <c r="C43" s="102"/>
      <c r="D43" s="102"/>
      <c r="E43" s="287">
        <v>43738</v>
      </c>
      <c r="S43" s="285"/>
      <c r="T43" s="285"/>
      <c r="U43" s="285"/>
      <c r="V43" s="285"/>
    </row>
    <row r="44" spans="1:22">
      <c r="S44" s="285"/>
      <c r="T44" s="285"/>
      <c r="U44" s="285"/>
      <c r="V44" s="285"/>
    </row>
  </sheetData>
  <hyperlinks>
    <hyperlink ref="A1" location="Content!A1" display="&lt;&lt;"/>
  </hyperlinks>
  <pageMargins left="0.7" right="0.7" top="0.75" bottom="0.75" header="0.3" footer="0.3"/>
  <pageSetup paperSize="9" orientation="portrait" horizontalDpi="4294967294"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42"/>
  <sheetViews>
    <sheetView showGridLines="0" zoomScaleNormal="100" workbookViewId="0"/>
  </sheetViews>
  <sheetFormatPr defaultColWidth="9.42578125" defaultRowHeight="12.75"/>
  <cols>
    <col min="1" max="1" width="9.42578125" style="39"/>
    <col min="2" max="4" width="9.42578125" style="39" customWidth="1"/>
    <col min="5" max="16384" width="9.42578125" style="39"/>
  </cols>
  <sheetData>
    <row r="1" spans="1:19" s="253" customFormat="1" ht="12" customHeight="1">
      <c r="A1" s="156" t="s">
        <v>67</v>
      </c>
      <c r="B1" s="252" t="str">
        <f>IF(Content!$E$1=1,B2,B3)</f>
        <v>Готівка</v>
      </c>
      <c r="C1" s="252" t="str">
        <f>IF(Content!$E$1=1,C2,C3)</f>
        <v>Безготівка ("cпот")</v>
      </c>
      <c r="D1" s="549" t="str">
        <f>IF(Content!$E$1=1,D2,D3)</f>
        <v>Інтервенції</v>
      </c>
      <c r="E1" s="252"/>
      <c r="F1" s="252" t="str">
        <f>IF(Content!$E$1=1,F2,F3)</f>
        <v xml:space="preserve">Чистий продаж іноземної валюти клієнтами банків та інтервенції НБУ, млрд дол. </v>
      </c>
    </row>
    <row r="2" spans="1:19" s="82" customFormat="1" hidden="1">
      <c r="A2" s="381"/>
      <c r="B2" s="383" t="s">
        <v>629</v>
      </c>
      <c r="C2" s="383" t="s">
        <v>1429</v>
      </c>
      <c r="D2" s="144" t="s">
        <v>1413</v>
      </c>
      <c r="E2" s="382"/>
      <c r="F2" s="214" t="s">
        <v>1414</v>
      </c>
      <c r="M2" s="214"/>
      <c r="Q2" s="82">
        <v>1000</v>
      </c>
    </row>
    <row r="3" spans="1:19" s="82" customFormat="1" hidden="1">
      <c r="A3" s="381"/>
      <c r="B3" s="383" t="s">
        <v>640</v>
      </c>
      <c r="C3" s="383" t="s">
        <v>1428</v>
      </c>
      <c r="D3" s="213" t="s">
        <v>1415</v>
      </c>
      <c r="E3" s="382"/>
      <c r="F3" s="380" t="s">
        <v>1549</v>
      </c>
      <c r="G3" s="380"/>
      <c r="H3" s="380"/>
      <c r="I3" s="380"/>
      <c r="J3" s="214"/>
      <c r="M3" s="380"/>
    </row>
    <row r="4" spans="1:19" s="253" customFormat="1">
      <c r="A4" s="254">
        <v>43131</v>
      </c>
      <c r="B4" s="255">
        <v>0.26</v>
      </c>
      <c r="C4" s="255">
        <v>-0.18</v>
      </c>
      <c r="D4" s="255">
        <v>-0.02</v>
      </c>
      <c r="E4" s="199">
        <f>A4</f>
        <v>43131</v>
      </c>
      <c r="F4" s="256"/>
      <c r="O4" s="257"/>
      <c r="P4" s="254"/>
      <c r="Q4" s="255"/>
      <c r="R4" s="255"/>
      <c r="S4" s="255"/>
    </row>
    <row r="5" spans="1:19">
      <c r="A5" s="81">
        <v>43159</v>
      </c>
      <c r="B5" s="255">
        <v>0.02</v>
      </c>
      <c r="C5" s="255">
        <v>0.45</v>
      </c>
      <c r="D5" s="255">
        <v>0.4</v>
      </c>
      <c r="E5" s="199"/>
      <c r="F5" s="38"/>
      <c r="G5" s="38"/>
      <c r="H5" s="38"/>
      <c r="O5" s="43"/>
      <c r="P5" s="254"/>
      <c r="Q5" s="255"/>
      <c r="R5" s="255"/>
      <c r="S5" s="255"/>
    </row>
    <row r="6" spans="1:19">
      <c r="A6" s="81">
        <v>43190</v>
      </c>
      <c r="B6" s="255">
        <v>0.1</v>
      </c>
      <c r="C6" s="255">
        <v>0.3</v>
      </c>
      <c r="D6" s="255">
        <v>0.38</v>
      </c>
      <c r="E6" s="199"/>
      <c r="F6" s="38"/>
      <c r="G6" s="38"/>
      <c r="H6" s="38"/>
      <c r="O6" s="43"/>
      <c r="P6" s="254"/>
      <c r="Q6" s="255"/>
      <c r="R6" s="255"/>
      <c r="S6" s="255"/>
    </row>
    <row r="7" spans="1:19">
      <c r="A7" s="81">
        <v>43220</v>
      </c>
      <c r="B7" s="255">
        <v>0.23</v>
      </c>
      <c r="C7" s="255">
        <v>0.09</v>
      </c>
      <c r="D7" s="255">
        <v>0.3</v>
      </c>
      <c r="E7" s="199"/>
      <c r="F7" s="38"/>
      <c r="G7" s="38"/>
      <c r="H7" s="38"/>
      <c r="O7" s="43"/>
      <c r="P7" s="254"/>
      <c r="Q7" s="255"/>
      <c r="R7" s="255"/>
      <c r="S7" s="255"/>
    </row>
    <row r="8" spans="1:19">
      <c r="A8" s="81">
        <v>43251</v>
      </c>
      <c r="B8" s="255">
        <v>0.35</v>
      </c>
      <c r="C8" s="255">
        <v>7.0000000000000007E-2</v>
      </c>
      <c r="D8" s="255">
        <v>0.18</v>
      </c>
      <c r="E8" s="199"/>
      <c r="F8" s="38"/>
      <c r="G8" s="38"/>
      <c r="H8" s="38"/>
      <c r="O8" s="43"/>
      <c r="P8" s="254"/>
      <c r="Q8" s="255"/>
      <c r="R8" s="255"/>
      <c r="S8" s="255"/>
    </row>
    <row r="9" spans="1:19">
      <c r="A9" s="81">
        <v>43281</v>
      </c>
      <c r="B9" s="255">
        <v>0.27</v>
      </c>
      <c r="C9" s="255">
        <v>0.05</v>
      </c>
      <c r="D9" s="255">
        <v>0.02</v>
      </c>
      <c r="E9" s="199"/>
      <c r="F9" s="38"/>
      <c r="G9" s="38"/>
      <c r="H9" s="38"/>
      <c r="O9" s="43"/>
      <c r="P9" s="254"/>
      <c r="Q9" s="255"/>
      <c r="R9" s="255"/>
      <c r="S9" s="255"/>
    </row>
    <row r="10" spans="1:19">
      <c r="A10" s="81">
        <v>43312</v>
      </c>
      <c r="B10" s="255">
        <v>0.14000000000000001</v>
      </c>
      <c r="C10" s="255">
        <v>-0.06</v>
      </c>
      <c r="D10" s="255">
        <v>-0.06</v>
      </c>
      <c r="E10" s="199">
        <f>A10</f>
        <v>43312</v>
      </c>
      <c r="F10" s="38"/>
      <c r="G10" s="38"/>
      <c r="H10" s="38"/>
      <c r="O10" s="43"/>
      <c r="P10" s="254"/>
      <c r="Q10" s="255"/>
      <c r="R10" s="255"/>
      <c r="S10" s="255"/>
    </row>
    <row r="11" spans="1:19">
      <c r="A11" s="81">
        <v>43343</v>
      </c>
      <c r="B11" s="255">
        <v>-0.05</v>
      </c>
      <c r="C11" s="255">
        <v>-0.4</v>
      </c>
      <c r="D11" s="255">
        <v>-0.65</v>
      </c>
      <c r="E11" s="199"/>
      <c r="F11" s="38"/>
      <c r="G11" s="38"/>
      <c r="H11" s="38"/>
      <c r="O11" s="43"/>
      <c r="P11" s="254"/>
      <c r="Q11" s="255"/>
      <c r="R11" s="255"/>
      <c r="S11" s="255"/>
    </row>
    <row r="12" spans="1:19">
      <c r="A12" s="81">
        <v>43373</v>
      </c>
      <c r="B12" s="255">
        <v>0.22</v>
      </c>
      <c r="C12" s="255">
        <v>-0.04</v>
      </c>
      <c r="D12" s="255">
        <v>0.05</v>
      </c>
      <c r="E12" s="199"/>
      <c r="F12" s="38"/>
      <c r="G12" s="38"/>
      <c r="H12" s="38"/>
      <c r="O12" s="43"/>
      <c r="P12" s="254"/>
      <c r="Q12" s="255"/>
      <c r="R12" s="255"/>
      <c r="S12" s="255"/>
    </row>
    <row r="13" spans="1:19">
      <c r="A13" s="81">
        <v>43404</v>
      </c>
      <c r="B13" s="255">
        <v>0.14000000000000001</v>
      </c>
      <c r="C13" s="255">
        <v>0.23</v>
      </c>
      <c r="D13" s="255">
        <v>0.2</v>
      </c>
      <c r="E13" s="199"/>
      <c r="F13" s="38"/>
      <c r="G13" s="38"/>
      <c r="H13" s="38"/>
      <c r="O13" s="43"/>
      <c r="P13" s="254"/>
      <c r="Q13" s="255"/>
      <c r="R13" s="255"/>
      <c r="S13" s="255"/>
    </row>
    <row r="14" spans="1:19">
      <c r="A14" s="81">
        <v>43434</v>
      </c>
      <c r="B14" s="255">
        <v>-0.09</v>
      </c>
      <c r="C14" s="255">
        <v>0.41</v>
      </c>
      <c r="D14" s="255">
        <v>0.23</v>
      </c>
      <c r="E14" s="199"/>
      <c r="F14" s="38"/>
      <c r="G14" s="38"/>
      <c r="H14" s="38"/>
      <c r="O14" s="43"/>
      <c r="P14" s="254"/>
      <c r="Q14" s="255"/>
      <c r="R14" s="255"/>
      <c r="S14" s="255"/>
    </row>
    <row r="15" spans="1:19">
      <c r="A15" s="81">
        <v>43465</v>
      </c>
      <c r="B15" s="255">
        <v>-0.11</v>
      </c>
      <c r="C15" s="255">
        <v>0.59</v>
      </c>
      <c r="D15" s="255">
        <v>0.34</v>
      </c>
      <c r="E15" s="199"/>
      <c r="F15" s="38"/>
      <c r="G15" s="38"/>
      <c r="H15" s="38"/>
      <c r="O15" s="43"/>
      <c r="P15" s="254"/>
      <c r="Q15" s="255"/>
      <c r="R15" s="255"/>
      <c r="S15" s="255"/>
    </row>
    <row r="16" spans="1:19">
      <c r="A16" s="81">
        <v>43496</v>
      </c>
      <c r="B16" s="255">
        <v>0.18</v>
      </c>
      <c r="C16" s="255">
        <v>0.11</v>
      </c>
      <c r="D16" s="255">
        <v>0.14000000000000001</v>
      </c>
      <c r="E16" s="199">
        <f t="shared" ref="E16" si="0">A16</f>
        <v>43496</v>
      </c>
      <c r="F16" s="38"/>
      <c r="G16" s="38"/>
      <c r="H16" s="38"/>
      <c r="O16" s="43"/>
      <c r="P16" s="254"/>
      <c r="Q16" s="255"/>
      <c r="R16" s="255"/>
      <c r="S16" s="255"/>
    </row>
    <row r="17" spans="1:19">
      <c r="A17" s="81">
        <v>43524</v>
      </c>
      <c r="B17" s="255">
        <v>0.06</v>
      </c>
      <c r="C17" s="255">
        <v>0.52</v>
      </c>
      <c r="D17" s="255">
        <v>0.33</v>
      </c>
      <c r="E17" s="199"/>
      <c r="F17" s="219"/>
      <c r="I17" s="38"/>
      <c r="J17" s="38"/>
      <c r="O17" s="43"/>
      <c r="P17" s="254"/>
      <c r="Q17" s="255"/>
      <c r="R17" s="255"/>
      <c r="S17" s="255"/>
    </row>
    <row r="18" spans="1:19">
      <c r="A18" s="81">
        <v>43555</v>
      </c>
      <c r="B18" s="255">
        <v>-0.08</v>
      </c>
      <c r="C18" s="255">
        <v>0.21</v>
      </c>
      <c r="D18" s="255">
        <v>0.16</v>
      </c>
      <c r="E18" s="199"/>
      <c r="F18" s="219" t="str">
        <f>IF(Content!$E$1=1,F20,F21)</f>
        <v>* Останні дані – за 28.07.2020.</v>
      </c>
      <c r="J18" s="38"/>
      <c r="O18" s="43"/>
      <c r="P18" s="254"/>
      <c r="Q18" s="255"/>
      <c r="R18" s="255"/>
      <c r="S18" s="255"/>
    </row>
    <row r="19" spans="1:19">
      <c r="A19" s="81">
        <v>43585</v>
      </c>
      <c r="B19" s="255">
        <v>-0.12</v>
      </c>
      <c r="C19" s="255">
        <v>0.67</v>
      </c>
      <c r="D19" s="255">
        <v>0.3</v>
      </c>
      <c r="E19" s="199"/>
      <c r="F19" s="219" t="str">
        <f>IF(Content!$E$1=1,F22,F23)</f>
        <v>Джерело: НБУ.</v>
      </c>
      <c r="G19" s="38"/>
      <c r="H19" s="38"/>
      <c r="O19" s="43"/>
      <c r="P19" s="254"/>
      <c r="Q19" s="255"/>
      <c r="R19" s="255"/>
      <c r="S19" s="255"/>
    </row>
    <row r="20" spans="1:19">
      <c r="A20" s="81">
        <v>43616</v>
      </c>
      <c r="B20" s="255">
        <v>0.02</v>
      </c>
      <c r="C20" s="255">
        <v>0.39</v>
      </c>
      <c r="D20" s="255">
        <v>0.16</v>
      </c>
      <c r="E20" s="199"/>
      <c r="F20" s="82" t="s">
        <v>1651</v>
      </c>
      <c r="H20" s="38"/>
      <c r="O20" s="43"/>
      <c r="P20" s="254"/>
      <c r="Q20" s="255"/>
      <c r="R20" s="255"/>
      <c r="S20" s="255"/>
    </row>
    <row r="21" spans="1:19">
      <c r="A21" s="81">
        <v>43646</v>
      </c>
      <c r="B21" s="255">
        <v>0.18</v>
      </c>
      <c r="C21" s="255">
        <v>0.27</v>
      </c>
      <c r="D21" s="255">
        <v>0.32</v>
      </c>
      <c r="E21" s="199"/>
      <c r="F21" s="82" t="s">
        <v>1650</v>
      </c>
      <c r="G21" s="38"/>
      <c r="H21" s="38"/>
      <c r="O21" s="43"/>
      <c r="P21" s="254"/>
      <c r="Q21" s="255"/>
      <c r="R21" s="255"/>
      <c r="S21" s="255"/>
    </row>
    <row r="22" spans="1:19">
      <c r="A22" s="81">
        <v>43677</v>
      </c>
      <c r="B22" s="255">
        <v>-0.09</v>
      </c>
      <c r="C22" s="255">
        <v>1.3</v>
      </c>
      <c r="D22" s="255">
        <v>1.27</v>
      </c>
      <c r="E22" s="199">
        <f t="shared" ref="E22" si="1">A22</f>
        <v>43677</v>
      </c>
      <c r="F22" s="82" t="s">
        <v>43</v>
      </c>
      <c r="O22" s="43"/>
      <c r="P22" s="254"/>
      <c r="Q22" s="255"/>
      <c r="R22" s="255"/>
      <c r="S22" s="255"/>
    </row>
    <row r="23" spans="1:19">
      <c r="A23" s="81">
        <v>43708</v>
      </c>
      <c r="B23" s="255">
        <v>-0.1</v>
      </c>
      <c r="C23" s="255">
        <v>0.49</v>
      </c>
      <c r="D23" s="255">
        <v>0.3</v>
      </c>
      <c r="E23" s="199"/>
      <c r="F23" s="82" t="s">
        <v>44</v>
      </c>
      <c r="O23" s="43"/>
      <c r="P23" s="254"/>
      <c r="Q23" s="255"/>
      <c r="R23" s="255"/>
      <c r="S23" s="255"/>
    </row>
    <row r="24" spans="1:19">
      <c r="A24" s="81">
        <v>43738</v>
      </c>
      <c r="B24" s="255">
        <v>0.09</v>
      </c>
      <c r="C24" s="255">
        <v>0.85</v>
      </c>
      <c r="D24" s="255">
        <v>0.93</v>
      </c>
      <c r="E24" s="199"/>
      <c r="H24" s="38"/>
      <c r="O24" s="43"/>
      <c r="P24" s="254"/>
      <c r="Q24" s="255"/>
      <c r="R24" s="255"/>
      <c r="S24" s="255"/>
    </row>
    <row r="25" spans="1:19">
      <c r="A25" s="81">
        <v>43769</v>
      </c>
      <c r="B25" s="255">
        <v>-0.09</v>
      </c>
      <c r="C25" s="255">
        <v>0.22</v>
      </c>
      <c r="D25" s="255">
        <v>0.19</v>
      </c>
      <c r="E25" s="199"/>
      <c r="G25" s="38"/>
      <c r="H25" s="38"/>
      <c r="O25" s="43"/>
      <c r="P25" s="254"/>
      <c r="Q25" s="255"/>
      <c r="R25" s="255"/>
      <c r="S25" s="255"/>
    </row>
    <row r="26" spans="1:19">
      <c r="A26" s="81">
        <v>43799</v>
      </c>
      <c r="B26" s="255">
        <v>-0.06</v>
      </c>
      <c r="C26" s="255">
        <v>0.96</v>
      </c>
      <c r="D26" s="255">
        <v>0.9</v>
      </c>
      <c r="E26" s="199"/>
      <c r="F26" s="38"/>
      <c r="G26" s="38"/>
      <c r="H26" s="38"/>
      <c r="O26" s="43"/>
      <c r="P26" s="254"/>
      <c r="Q26" s="255"/>
      <c r="R26" s="255"/>
      <c r="S26" s="255"/>
    </row>
    <row r="27" spans="1:19">
      <c r="A27" s="81">
        <v>43830</v>
      </c>
      <c r="B27" s="255">
        <v>0.18</v>
      </c>
      <c r="C27" s="255">
        <v>2.2599999999999998</v>
      </c>
      <c r="D27" s="255">
        <v>2.93</v>
      </c>
      <c r="E27" s="199"/>
      <c r="F27" s="38"/>
      <c r="G27" s="38"/>
      <c r="H27" s="38"/>
      <c r="O27" s="43"/>
      <c r="P27" s="254"/>
      <c r="Q27" s="255"/>
      <c r="R27" s="255"/>
      <c r="S27" s="255"/>
    </row>
    <row r="28" spans="1:19">
      <c r="A28" s="81">
        <v>43861</v>
      </c>
      <c r="B28" s="255">
        <v>0.1</v>
      </c>
      <c r="C28" s="255">
        <v>0.15</v>
      </c>
      <c r="D28" s="255">
        <v>0.1</v>
      </c>
      <c r="E28" s="199">
        <f t="shared" ref="E28" si="2">A28</f>
        <v>43861</v>
      </c>
      <c r="F28" s="38"/>
      <c r="G28" s="38"/>
      <c r="H28" s="38"/>
      <c r="O28" s="43"/>
      <c r="P28" s="254"/>
      <c r="Q28" s="255"/>
      <c r="R28" s="255"/>
      <c r="S28" s="255"/>
    </row>
    <row r="29" spans="1:19">
      <c r="A29" s="81">
        <v>43890</v>
      </c>
      <c r="B29" s="255">
        <v>0.28999999999999998</v>
      </c>
      <c r="C29" s="255">
        <v>0.45</v>
      </c>
      <c r="D29" s="255">
        <v>0.69</v>
      </c>
      <c r="E29" s="199"/>
      <c r="O29" s="43"/>
      <c r="P29" s="254"/>
      <c r="Q29" s="255"/>
      <c r="R29" s="255"/>
      <c r="S29" s="255"/>
    </row>
    <row r="30" spans="1:19">
      <c r="A30" s="81">
        <v>43921</v>
      </c>
      <c r="B30" s="255">
        <v>0.08</v>
      </c>
      <c r="C30" s="255">
        <v>-1.22</v>
      </c>
      <c r="D30" s="255">
        <v>-2.19</v>
      </c>
      <c r="E30" s="199"/>
      <c r="F30" s="82"/>
      <c r="G30" s="38"/>
      <c r="H30" s="38"/>
      <c r="O30" s="43"/>
      <c r="P30" s="254"/>
      <c r="Q30" s="255"/>
      <c r="R30" s="255"/>
      <c r="S30" s="255"/>
    </row>
    <row r="31" spans="1:19">
      <c r="A31" s="81">
        <v>43951</v>
      </c>
      <c r="B31" s="255">
        <v>0.05</v>
      </c>
      <c r="C31" s="255">
        <v>0.76</v>
      </c>
      <c r="D31" s="255">
        <v>0.68</v>
      </c>
      <c r="E31" s="199"/>
      <c r="O31" s="43"/>
      <c r="P31" s="254"/>
      <c r="Q31" s="255"/>
      <c r="R31" s="255"/>
      <c r="S31" s="255"/>
    </row>
    <row r="32" spans="1:19">
      <c r="A32" s="81">
        <v>43982</v>
      </c>
      <c r="B32" s="255">
        <v>0.05</v>
      </c>
      <c r="C32" s="255">
        <v>0.61</v>
      </c>
      <c r="D32" s="255">
        <v>0.66</v>
      </c>
      <c r="E32" s="199"/>
      <c r="O32" s="43"/>
      <c r="P32" s="254"/>
      <c r="Q32" s="255"/>
      <c r="R32" s="255"/>
      <c r="S32" s="255"/>
    </row>
    <row r="33" spans="1:19">
      <c r="A33" s="81">
        <v>44012</v>
      </c>
      <c r="B33" s="255">
        <v>0.18</v>
      </c>
      <c r="C33" s="255">
        <v>1.24</v>
      </c>
      <c r="D33" s="255">
        <v>1.1599999999999999</v>
      </c>
      <c r="E33" s="199"/>
      <c r="H33" s="38"/>
      <c r="O33" s="43"/>
      <c r="P33" s="254"/>
      <c r="Q33" s="255"/>
      <c r="R33" s="255"/>
      <c r="S33" s="255"/>
    </row>
    <row r="34" spans="1:19">
      <c r="A34" s="81">
        <v>44043</v>
      </c>
      <c r="B34" s="255">
        <v>0.19</v>
      </c>
      <c r="C34" s="255">
        <v>-0.04</v>
      </c>
      <c r="D34" s="255">
        <v>-0.39</v>
      </c>
      <c r="E34" s="199" t="s">
        <v>1412</v>
      </c>
      <c r="H34" s="38"/>
      <c r="O34" s="43"/>
      <c r="P34" s="254"/>
      <c r="Q34" s="255"/>
      <c r="R34" s="255"/>
      <c r="S34" s="255"/>
    </row>
    <row r="35" spans="1:19">
      <c r="A35" s="81"/>
      <c r="B35" s="229"/>
      <c r="C35" s="550"/>
      <c r="D35" s="550"/>
      <c r="E35" s="199"/>
      <c r="F35" s="82"/>
      <c r="G35" s="38"/>
      <c r="H35" s="38"/>
      <c r="O35" s="43"/>
      <c r="P35" s="43"/>
      <c r="Q35" s="570"/>
      <c r="R35" s="570"/>
      <c r="S35" s="570"/>
    </row>
    <row r="36" spans="1:19">
      <c r="A36" s="81"/>
      <c r="B36" s="229"/>
      <c r="C36" s="550"/>
      <c r="D36" s="550"/>
      <c r="E36" s="199"/>
      <c r="G36" s="38"/>
      <c r="H36" s="38"/>
      <c r="O36" s="43"/>
      <c r="P36" s="43"/>
      <c r="Q36" s="43"/>
    </row>
    <row r="37" spans="1:19">
      <c r="A37" s="81"/>
      <c r="B37" s="229"/>
      <c r="C37" s="550"/>
      <c r="D37" s="550"/>
      <c r="E37" s="199"/>
      <c r="O37" s="43"/>
      <c r="P37" s="43"/>
      <c r="Q37" s="43"/>
    </row>
    <row r="38" spans="1:19">
      <c r="A38" s="81"/>
      <c r="B38" s="229"/>
      <c r="C38" s="550"/>
      <c r="D38" s="550"/>
      <c r="E38" s="199"/>
      <c r="O38" s="43"/>
      <c r="P38" s="43"/>
      <c r="Q38" s="43"/>
    </row>
    <row r="39" spans="1:19">
      <c r="A39" s="81"/>
      <c r="B39" s="229"/>
      <c r="C39" s="550"/>
      <c r="D39" s="550"/>
      <c r="E39" s="199"/>
      <c r="O39" s="43"/>
      <c r="P39" s="43"/>
      <c r="Q39" s="43"/>
    </row>
    <row r="40" spans="1:19">
      <c r="A40" s="81"/>
      <c r="B40" s="229"/>
      <c r="C40" s="550"/>
      <c r="D40" s="550"/>
      <c r="E40" s="199">
        <f>A40</f>
        <v>0</v>
      </c>
      <c r="O40" s="43"/>
      <c r="P40" s="43"/>
      <c r="Q40" s="43"/>
    </row>
    <row r="41" spans="1:19">
      <c r="E41" s="199"/>
    </row>
    <row r="42" spans="1:19">
      <c r="E42" s="199">
        <f>A30</f>
        <v>43921</v>
      </c>
    </row>
  </sheetData>
  <hyperlinks>
    <hyperlink ref="A1" location="Content!A1" display="&lt;&lt;"/>
  </hyperlink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3"/>
  </sheetPr>
  <dimension ref="A1:J736"/>
  <sheetViews>
    <sheetView showGridLines="0" workbookViewId="0">
      <selection activeCell="L7" sqref="L7"/>
    </sheetView>
  </sheetViews>
  <sheetFormatPr defaultColWidth="8.7109375" defaultRowHeight="12.75"/>
  <cols>
    <col min="1" max="1" width="13.42578125" customWidth="1"/>
  </cols>
  <sheetData>
    <row r="1" spans="1:10">
      <c r="A1" s="13" t="s">
        <v>67</v>
      </c>
      <c r="B1" s="83" t="str">
        <f>IF(Content!$E$1=1,B2,B3)</f>
        <v>ECPI (поточний прогноз)</v>
      </c>
      <c r="C1" s="83" t="str">
        <f>IF(Content!$E$1=1,C2,C3)</f>
        <v>ЕСРІ (попередній прогноз)</v>
      </c>
      <c r="E1" s="83" t="str">
        <f>IF(Content!$E$1=1,E2,E3)</f>
        <v>Індекс зміни світових цін на товари українського експорту (ЕСРІ), 12.2004 = 1</v>
      </c>
      <c r="I1" s="78"/>
      <c r="J1" s="78"/>
    </row>
    <row r="2" spans="1:10" hidden="1">
      <c r="A2" s="13"/>
      <c r="B2" s="1" t="s">
        <v>133</v>
      </c>
      <c r="C2" s="1" t="s">
        <v>134</v>
      </c>
      <c r="E2" s="1" t="s">
        <v>977</v>
      </c>
      <c r="I2" s="78"/>
      <c r="J2" s="78"/>
    </row>
    <row r="3" spans="1:10" hidden="1">
      <c r="B3" s="1" t="s">
        <v>135</v>
      </c>
      <c r="C3" s="1" t="s">
        <v>136</v>
      </c>
      <c r="E3" s="1" t="s">
        <v>137</v>
      </c>
      <c r="I3" s="78"/>
      <c r="J3" s="78"/>
    </row>
    <row r="4" spans="1:10">
      <c r="A4" s="293">
        <v>43101</v>
      </c>
      <c r="B4" s="291">
        <v>1.016</v>
      </c>
      <c r="C4" s="292"/>
      <c r="I4" s="78"/>
      <c r="J4" s="77"/>
    </row>
    <row r="5" spans="1:10">
      <c r="A5" s="293">
        <v>43132</v>
      </c>
      <c r="B5" s="291">
        <v>1.0429999999999999</v>
      </c>
      <c r="C5" s="292"/>
      <c r="I5" s="78"/>
      <c r="J5" s="77"/>
    </row>
    <row r="6" spans="1:10">
      <c r="A6" s="293">
        <v>43160</v>
      </c>
      <c r="B6" s="291">
        <v>1.0589999999999999</v>
      </c>
      <c r="C6" s="292"/>
      <c r="I6" s="78"/>
      <c r="J6" s="77"/>
    </row>
    <row r="7" spans="1:10">
      <c r="A7" s="293">
        <v>43191</v>
      </c>
      <c r="B7" s="291">
        <v>1.0449999999999999</v>
      </c>
      <c r="C7" s="292"/>
      <c r="I7" s="78"/>
      <c r="J7" s="77"/>
    </row>
    <row r="8" spans="1:10">
      <c r="A8" s="293">
        <v>43221</v>
      </c>
      <c r="B8" s="291">
        <v>1.054</v>
      </c>
      <c r="C8" s="292"/>
      <c r="I8" s="78"/>
      <c r="J8" s="77"/>
    </row>
    <row r="9" spans="1:10">
      <c r="A9" s="293">
        <v>43252</v>
      </c>
      <c r="B9" s="291">
        <v>1.026</v>
      </c>
      <c r="C9" s="292"/>
      <c r="I9" s="78"/>
      <c r="J9" s="77"/>
    </row>
    <row r="10" spans="1:10">
      <c r="A10" s="293">
        <v>43282</v>
      </c>
      <c r="B10" s="291">
        <v>1.0109999999999999</v>
      </c>
      <c r="C10" s="292"/>
      <c r="I10" s="78"/>
      <c r="J10" s="77"/>
    </row>
    <row r="11" spans="1:10">
      <c r="A11" s="293">
        <v>43313</v>
      </c>
      <c r="B11" s="291">
        <v>1.008</v>
      </c>
      <c r="C11" s="292"/>
      <c r="I11" s="78"/>
      <c r="J11" s="77"/>
    </row>
    <row r="12" spans="1:10">
      <c r="A12" s="293">
        <v>43344</v>
      </c>
      <c r="B12" s="291">
        <v>0.97499999999999998</v>
      </c>
      <c r="C12" s="294"/>
      <c r="I12" s="78"/>
      <c r="J12" s="77"/>
    </row>
    <row r="13" spans="1:10">
      <c r="A13" s="293">
        <v>43374</v>
      </c>
      <c r="B13" s="291">
        <v>0.97399999999999998</v>
      </c>
      <c r="C13" s="294"/>
      <c r="I13" s="78"/>
      <c r="J13" s="77"/>
    </row>
    <row r="14" spans="1:10">
      <c r="A14" s="293">
        <v>43405</v>
      </c>
      <c r="B14" s="291">
        <v>0.96499999999999997</v>
      </c>
      <c r="C14" s="294"/>
      <c r="I14" s="78"/>
      <c r="J14" s="77"/>
    </row>
    <row r="15" spans="1:10">
      <c r="A15" s="293">
        <v>43435</v>
      </c>
      <c r="B15" s="291">
        <v>0.95299999999999996</v>
      </c>
      <c r="C15" s="294"/>
      <c r="I15" s="78"/>
      <c r="J15" s="77"/>
    </row>
    <row r="16" spans="1:10">
      <c r="A16" s="293">
        <v>43466</v>
      </c>
      <c r="B16" s="291">
        <v>0.95299999999999996</v>
      </c>
      <c r="C16" s="294"/>
      <c r="I16" s="78"/>
      <c r="J16" s="77"/>
    </row>
    <row r="17" spans="1:10">
      <c r="A17" s="293">
        <v>43497</v>
      </c>
      <c r="B17" s="296">
        <v>0.97499999999999998</v>
      </c>
      <c r="C17" s="296"/>
      <c r="I17" s="78"/>
      <c r="J17" s="77"/>
    </row>
    <row r="18" spans="1:10">
      <c r="A18" s="293">
        <v>43525</v>
      </c>
      <c r="B18" s="297">
        <v>0.97</v>
      </c>
      <c r="C18" s="297"/>
      <c r="E18" s="83" t="str">
        <f>IF(Content!$E$1=1,E19,E20)</f>
        <v>Джерело: розрахунки НБУ.</v>
      </c>
      <c r="I18" s="78"/>
      <c r="J18" s="77"/>
    </row>
    <row r="19" spans="1:10">
      <c r="A19" s="293">
        <v>43556</v>
      </c>
      <c r="B19" s="297">
        <v>0.96</v>
      </c>
      <c r="C19" s="297"/>
      <c r="E19" s="2" t="s">
        <v>41</v>
      </c>
      <c r="I19" s="78"/>
      <c r="J19" s="77"/>
    </row>
    <row r="20" spans="1:10">
      <c r="A20" s="293">
        <v>43586</v>
      </c>
      <c r="B20" s="297">
        <v>0.96799999999999997</v>
      </c>
      <c r="C20" s="297"/>
      <c r="E20" s="2" t="s">
        <v>42</v>
      </c>
      <c r="I20" s="78"/>
      <c r="J20" s="77"/>
    </row>
    <row r="21" spans="1:10">
      <c r="A21" s="293">
        <v>43617</v>
      </c>
      <c r="B21" s="297">
        <v>1.0029999999999999</v>
      </c>
      <c r="C21" s="297"/>
      <c r="I21" s="78"/>
      <c r="J21" s="77"/>
    </row>
    <row r="22" spans="1:10">
      <c r="A22" s="293">
        <v>43647</v>
      </c>
      <c r="B22" s="297">
        <v>1.004</v>
      </c>
      <c r="C22" s="297"/>
      <c r="I22" s="78"/>
      <c r="J22" s="77"/>
    </row>
    <row r="23" spans="1:10">
      <c r="A23" s="293">
        <v>43678</v>
      </c>
      <c r="B23" s="297">
        <v>0.95499999999999996</v>
      </c>
      <c r="C23" s="297"/>
      <c r="I23" s="78"/>
      <c r="J23" s="77"/>
    </row>
    <row r="24" spans="1:10">
      <c r="A24" s="293">
        <v>43709</v>
      </c>
      <c r="B24" s="297">
        <v>0.91100000000000003</v>
      </c>
      <c r="C24" s="297"/>
      <c r="I24" s="78"/>
      <c r="J24" s="77"/>
    </row>
    <row r="25" spans="1:10">
      <c r="A25" s="293">
        <v>43739</v>
      </c>
      <c r="B25" s="297">
        <v>0.90200000000000002</v>
      </c>
      <c r="C25" s="297"/>
      <c r="I25" s="78"/>
      <c r="J25" s="77"/>
    </row>
    <row r="26" spans="1:10">
      <c r="A26" s="293">
        <v>43770</v>
      </c>
      <c r="B26" s="297">
        <v>0.91700000000000004</v>
      </c>
      <c r="C26" s="297"/>
      <c r="I26" s="78"/>
      <c r="J26" s="77"/>
    </row>
    <row r="27" spans="1:10">
      <c r="A27" s="293">
        <v>43800</v>
      </c>
      <c r="B27" s="297">
        <v>0.96</v>
      </c>
      <c r="C27" s="297"/>
      <c r="I27" s="78"/>
      <c r="J27" s="77"/>
    </row>
    <row r="28" spans="1:10">
      <c r="A28" s="293">
        <v>43831</v>
      </c>
      <c r="B28" s="297">
        <v>0.98599999999999999</v>
      </c>
      <c r="C28" s="297"/>
      <c r="I28" s="78"/>
      <c r="J28" s="77"/>
    </row>
    <row r="29" spans="1:10">
      <c r="A29" s="293">
        <v>43862</v>
      </c>
      <c r="B29" s="297">
        <v>0.94299999999999995</v>
      </c>
      <c r="C29" s="297"/>
      <c r="D29" s="78"/>
      <c r="E29" s="78"/>
      <c r="F29" s="78"/>
      <c r="G29" s="78"/>
      <c r="H29" s="78"/>
      <c r="I29" s="78"/>
      <c r="J29" s="77"/>
    </row>
    <row r="30" spans="1:10">
      <c r="A30" s="293">
        <v>43891</v>
      </c>
      <c r="B30" s="297">
        <v>0.92900000000000005</v>
      </c>
      <c r="C30" s="297"/>
      <c r="H30" s="12"/>
      <c r="I30" s="12"/>
    </row>
    <row r="31" spans="1:10">
      <c r="A31" s="293">
        <v>43922</v>
      </c>
      <c r="B31" s="297">
        <v>0.86</v>
      </c>
      <c r="C31" s="297">
        <v>0.88500000000000001</v>
      </c>
      <c r="H31" s="12"/>
      <c r="I31" s="12"/>
    </row>
    <row r="32" spans="1:10">
      <c r="A32" s="293">
        <v>43952</v>
      </c>
      <c r="B32" s="297">
        <v>0.88400000000000001</v>
      </c>
      <c r="C32" s="297">
        <v>0.88100000000000001</v>
      </c>
      <c r="H32" s="12"/>
      <c r="I32" s="12"/>
    </row>
    <row r="33" spans="1:9">
      <c r="A33" s="293">
        <v>43983</v>
      </c>
      <c r="B33" s="297">
        <v>0.92</v>
      </c>
      <c r="C33" s="297">
        <v>0.879</v>
      </c>
      <c r="H33" s="12"/>
      <c r="I33" s="12"/>
    </row>
    <row r="34" spans="1:9">
      <c r="A34" s="293">
        <v>44013</v>
      </c>
      <c r="B34" s="297">
        <v>0.90400000000000003</v>
      </c>
      <c r="C34" s="297">
        <v>0.88100000000000001</v>
      </c>
      <c r="H34" s="12"/>
      <c r="I34" s="12"/>
    </row>
    <row r="35" spans="1:9">
      <c r="A35" s="293">
        <v>44044</v>
      </c>
      <c r="B35" s="297">
        <v>0.89500000000000002</v>
      </c>
      <c r="C35" s="297">
        <v>0.875</v>
      </c>
      <c r="H35" s="12"/>
      <c r="I35" s="12"/>
    </row>
    <row r="36" spans="1:9">
      <c r="A36" s="293">
        <v>44075</v>
      </c>
      <c r="B36" s="297">
        <v>0.88500000000000001</v>
      </c>
      <c r="C36" s="297">
        <v>0.86899999999999999</v>
      </c>
      <c r="H36" s="12"/>
      <c r="I36" s="12"/>
    </row>
    <row r="37" spans="1:9">
      <c r="A37" s="293">
        <v>44105</v>
      </c>
      <c r="B37" s="297">
        <v>0.88400000000000001</v>
      </c>
      <c r="C37" s="297">
        <v>0.871</v>
      </c>
      <c r="H37" s="12"/>
      <c r="I37" s="12"/>
    </row>
    <row r="38" spans="1:9">
      <c r="A38" s="293">
        <v>44136</v>
      </c>
      <c r="B38" s="297">
        <v>0.88500000000000001</v>
      </c>
      <c r="C38" s="297">
        <v>0.874</v>
      </c>
      <c r="H38" s="12"/>
      <c r="I38" s="12"/>
    </row>
    <row r="39" spans="1:9">
      <c r="A39" s="293">
        <v>44166</v>
      </c>
      <c r="B39" s="297">
        <v>0.88700000000000001</v>
      </c>
      <c r="C39" s="297">
        <v>0.878</v>
      </c>
      <c r="H39" s="12"/>
      <c r="I39" s="12"/>
    </row>
    <row r="40" spans="1:9">
      <c r="A40" s="293">
        <v>44197</v>
      </c>
      <c r="B40" s="297">
        <v>0.89600000000000002</v>
      </c>
      <c r="C40" s="297">
        <v>0.89300000000000002</v>
      </c>
      <c r="H40" s="12"/>
      <c r="I40" s="12"/>
    </row>
    <row r="41" spans="1:9">
      <c r="A41" s="293">
        <v>44228</v>
      </c>
      <c r="B41" s="297">
        <v>0.89700000000000002</v>
      </c>
      <c r="C41" s="297">
        <v>0.89500000000000002</v>
      </c>
      <c r="H41" s="12"/>
      <c r="I41" s="12"/>
    </row>
    <row r="42" spans="1:9">
      <c r="A42" s="293">
        <v>44256</v>
      </c>
      <c r="B42" s="297">
        <v>0.89900000000000002</v>
      </c>
      <c r="C42" s="297">
        <v>0.89700000000000002</v>
      </c>
      <c r="H42" s="12"/>
      <c r="I42" s="12"/>
    </row>
    <row r="43" spans="1:9">
      <c r="A43" s="293">
        <v>44287</v>
      </c>
      <c r="B43" s="297">
        <v>0.91400000000000003</v>
      </c>
      <c r="C43" s="297">
        <v>0.91500000000000004</v>
      </c>
      <c r="H43" s="12"/>
      <c r="I43" s="12"/>
    </row>
    <row r="44" spans="1:9">
      <c r="A44" s="293">
        <v>44317</v>
      </c>
      <c r="B44" s="297">
        <v>0.91700000000000004</v>
      </c>
      <c r="C44" s="297">
        <v>0.91700000000000004</v>
      </c>
      <c r="H44" s="12"/>
      <c r="I44" s="12"/>
    </row>
    <row r="45" spans="1:9">
      <c r="A45" s="293">
        <v>44348</v>
      </c>
      <c r="B45" s="297">
        <v>0.91900000000000004</v>
      </c>
      <c r="C45" s="297">
        <v>0.92</v>
      </c>
      <c r="H45" s="12"/>
      <c r="I45" s="12"/>
    </row>
    <row r="46" spans="1:9">
      <c r="A46" s="293">
        <v>44378</v>
      </c>
      <c r="B46" s="297">
        <v>0.91400000000000003</v>
      </c>
      <c r="C46" s="297">
        <v>0.91500000000000004</v>
      </c>
      <c r="H46" s="12"/>
      <c r="I46" s="12"/>
    </row>
    <row r="47" spans="1:9">
      <c r="A47" s="293">
        <v>44409</v>
      </c>
      <c r="B47" s="297">
        <v>0.91200000000000003</v>
      </c>
      <c r="C47" s="297">
        <v>0.91400000000000003</v>
      </c>
      <c r="H47" s="12"/>
      <c r="I47" s="12"/>
    </row>
    <row r="48" spans="1:9">
      <c r="A48" s="293">
        <v>44440</v>
      </c>
      <c r="B48" s="297">
        <v>0.90900000000000003</v>
      </c>
      <c r="C48" s="297">
        <v>0.91200000000000003</v>
      </c>
      <c r="H48" s="12"/>
      <c r="I48" s="12"/>
    </row>
    <row r="49" spans="1:9">
      <c r="A49" s="293">
        <v>44470</v>
      </c>
      <c r="B49" s="297">
        <v>0.91100000000000003</v>
      </c>
      <c r="C49" s="297">
        <v>0.91400000000000003</v>
      </c>
      <c r="H49" s="12"/>
      <c r="I49" s="12"/>
    </row>
    <row r="50" spans="1:9">
      <c r="A50" s="293">
        <v>44501</v>
      </c>
      <c r="B50" s="297">
        <v>0.91400000000000003</v>
      </c>
      <c r="C50" s="297">
        <v>0.91700000000000004</v>
      </c>
      <c r="H50" s="12"/>
      <c r="I50" s="12"/>
    </row>
    <row r="51" spans="1:9">
      <c r="A51" s="293">
        <v>44531</v>
      </c>
      <c r="B51" s="297">
        <v>0.91700000000000004</v>
      </c>
      <c r="C51" s="297">
        <v>0.91900000000000004</v>
      </c>
      <c r="H51" s="12"/>
      <c r="I51" s="12"/>
    </row>
    <row r="52" spans="1:9">
      <c r="A52" s="293">
        <v>44562</v>
      </c>
      <c r="B52" s="312">
        <v>0.92100000000000004</v>
      </c>
      <c r="C52" s="312">
        <v>0.92400000000000004</v>
      </c>
      <c r="H52" s="12"/>
      <c r="I52" s="12"/>
    </row>
    <row r="53" spans="1:9">
      <c r="A53" s="293">
        <v>44593</v>
      </c>
      <c r="B53" s="312">
        <v>0.92</v>
      </c>
      <c r="C53" s="312">
        <v>0.92200000000000004</v>
      </c>
      <c r="H53" s="12"/>
      <c r="I53" s="12"/>
    </row>
    <row r="54" spans="1:9">
      <c r="A54" s="293">
        <v>44621</v>
      </c>
      <c r="B54" s="312">
        <v>0.92</v>
      </c>
      <c r="C54" s="312">
        <v>0.92200000000000004</v>
      </c>
      <c r="H54" s="12"/>
      <c r="I54" s="12"/>
    </row>
    <row r="55" spans="1:9">
      <c r="A55" s="293">
        <v>44652</v>
      </c>
      <c r="B55" s="312">
        <v>0.92200000000000004</v>
      </c>
      <c r="C55" s="312">
        <v>0.92400000000000004</v>
      </c>
      <c r="H55" s="12"/>
      <c r="I55" s="12"/>
    </row>
    <row r="56" spans="1:9">
      <c r="A56" s="293">
        <v>44682</v>
      </c>
      <c r="B56" s="312">
        <v>0.92400000000000004</v>
      </c>
      <c r="C56" s="312">
        <v>0.92600000000000005</v>
      </c>
      <c r="H56" s="12"/>
      <c r="I56" s="12"/>
    </row>
    <row r="57" spans="1:9">
      <c r="A57" s="293">
        <v>44713</v>
      </c>
      <c r="B57" s="312">
        <v>0.92700000000000005</v>
      </c>
      <c r="C57" s="312">
        <v>0.92800000000000005</v>
      </c>
      <c r="H57" s="12"/>
      <c r="I57" s="12"/>
    </row>
    <row r="58" spans="1:9">
      <c r="A58" s="293">
        <v>44743</v>
      </c>
      <c r="B58" s="312">
        <v>0.92200000000000004</v>
      </c>
      <c r="C58" s="312">
        <v>0.92400000000000004</v>
      </c>
      <c r="H58" s="12"/>
      <c r="I58" s="12"/>
    </row>
    <row r="59" spans="1:9">
      <c r="A59" s="293">
        <v>44774</v>
      </c>
      <c r="B59" s="312">
        <v>0.91900000000000004</v>
      </c>
      <c r="C59" s="312">
        <v>0.92200000000000004</v>
      </c>
      <c r="H59" s="12"/>
      <c r="I59" s="12"/>
    </row>
    <row r="60" spans="1:9">
      <c r="A60" s="293">
        <v>44805</v>
      </c>
      <c r="B60" s="312">
        <v>0.91700000000000004</v>
      </c>
      <c r="C60" s="312">
        <v>0.92100000000000004</v>
      </c>
      <c r="H60" s="12"/>
      <c r="I60" s="12"/>
    </row>
    <row r="61" spans="1:9">
      <c r="A61" s="293">
        <v>44835</v>
      </c>
      <c r="B61" s="312">
        <v>0.91800000000000004</v>
      </c>
      <c r="C61" s="312">
        <v>0.92200000000000004</v>
      </c>
      <c r="H61" s="12"/>
      <c r="I61" s="12"/>
    </row>
    <row r="62" spans="1:9">
      <c r="A62" s="293">
        <v>44866</v>
      </c>
      <c r="B62" s="312">
        <v>0.92100000000000004</v>
      </c>
      <c r="C62" s="312">
        <v>0.92500000000000004</v>
      </c>
      <c r="H62" s="12"/>
      <c r="I62" s="12"/>
    </row>
    <row r="63" spans="1:9">
      <c r="A63" s="293">
        <v>44896</v>
      </c>
      <c r="B63" s="312">
        <v>0.92400000000000004</v>
      </c>
      <c r="C63" s="312">
        <v>0.92800000000000005</v>
      </c>
      <c r="H63" s="12"/>
      <c r="I63" s="12"/>
    </row>
    <row r="64" spans="1:9">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86" spans="1:1">
      <c r="A86" s="61"/>
    </row>
    <row r="87" spans="1:1">
      <c r="A87" s="61"/>
    </row>
    <row r="88" spans="1:1">
      <c r="A88" s="61"/>
    </row>
    <row r="89" spans="1:1">
      <c r="A89" s="61"/>
    </row>
    <row r="90" spans="1:1">
      <c r="A90" s="61"/>
    </row>
    <row r="91" spans="1:1">
      <c r="A91" s="61"/>
    </row>
    <row r="92" spans="1:1">
      <c r="A92" s="61"/>
    </row>
    <row r="93" spans="1:1">
      <c r="A93" s="61"/>
    </row>
    <row r="94" spans="1:1">
      <c r="A94" s="61"/>
    </row>
    <row r="95" spans="1:1">
      <c r="A95" s="61"/>
    </row>
    <row r="96" spans="1:1">
      <c r="A96" s="61"/>
    </row>
    <row r="97" spans="1:1">
      <c r="A97" s="61"/>
    </row>
    <row r="98" spans="1:1">
      <c r="A98" s="61"/>
    </row>
    <row r="99" spans="1:1">
      <c r="A99" s="61"/>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1"/>
    </row>
    <row r="153" spans="1:1">
      <c r="A153" s="61"/>
    </row>
    <row r="154" spans="1:1">
      <c r="A154" s="61"/>
    </row>
    <row r="155" spans="1:1">
      <c r="A155" s="61"/>
    </row>
    <row r="156" spans="1:1">
      <c r="A156" s="61"/>
    </row>
    <row r="157" spans="1:1">
      <c r="A157" s="61"/>
    </row>
    <row r="158" spans="1:1">
      <c r="A158" s="61"/>
    </row>
    <row r="159" spans="1:1">
      <c r="A159" s="61"/>
    </row>
    <row r="160" spans="1:1">
      <c r="A160" s="61"/>
    </row>
    <row r="161" spans="1:1">
      <c r="A161" s="61"/>
    </row>
    <row r="162" spans="1:1">
      <c r="A162" s="61"/>
    </row>
    <row r="163" spans="1:1">
      <c r="A163" s="61"/>
    </row>
    <row r="164" spans="1:1">
      <c r="A164" s="61"/>
    </row>
    <row r="165" spans="1:1">
      <c r="A165" s="61"/>
    </row>
    <row r="166" spans="1:1">
      <c r="A166" s="61"/>
    </row>
    <row r="167" spans="1:1">
      <c r="A167" s="61"/>
    </row>
    <row r="168" spans="1:1">
      <c r="A168" s="61"/>
    </row>
    <row r="169" spans="1:1">
      <c r="A169" s="61"/>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7" spans="1:1">
      <c r="A207" s="61"/>
    </row>
    <row r="208" spans="1:1">
      <c r="A208" s="61"/>
    </row>
    <row r="209" spans="1:1">
      <c r="A209" s="61"/>
    </row>
    <row r="210" spans="1:1">
      <c r="A210" s="61"/>
    </row>
    <row r="211" spans="1:1">
      <c r="A211" s="61"/>
    </row>
    <row r="212" spans="1:1">
      <c r="A212" s="61"/>
    </row>
    <row r="213" spans="1:1">
      <c r="A213" s="61"/>
    </row>
    <row r="214" spans="1:1">
      <c r="A214" s="61"/>
    </row>
    <row r="215" spans="1:1">
      <c r="A215" s="61"/>
    </row>
    <row r="216" spans="1:1">
      <c r="A216" s="61"/>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1"/>
    </row>
    <row r="270" spans="1:1">
      <c r="A270" s="61"/>
    </row>
    <row r="271" spans="1:1">
      <c r="A271" s="61"/>
    </row>
    <row r="272" spans="1:1">
      <c r="A272" s="61"/>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ht="13.5" thickBot="1">
      <c r="A290" s="62"/>
    </row>
    <row r="291" spans="1:1" ht="13.5" thickBot="1">
      <c r="A291" s="62"/>
    </row>
    <row r="292" spans="1:1" ht="13.5" thickBot="1">
      <c r="A292" s="62"/>
    </row>
    <row r="293" spans="1:1" ht="13.5" thickBot="1">
      <c r="A293" s="62"/>
    </row>
    <row r="294" spans="1:1" ht="13.5" thickBot="1">
      <c r="A294" s="62"/>
    </row>
    <row r="295" spans="1:1" ht="13.5" thickBot="1">
      <c r="A295" s="62"/>
    </row>
    <row r="296" spans="1:1" ht="13.5" thickBot="1">
      <c r="A296" s="62"/>
    </row>
    <row r="297" spans="1:1" ht="13.5" thickBot="1">
      <c r="A297" s="62"/>
    </row>
    <row r="298" spans="1:1" ht="13.5" thickBot="1">
      <c r="A298" s="62"/>
    </row>
    <row r="299" spans="1:1" ht="13.5" thickBot="1">
      <c r="A299" s="62"/>
    </row>
    <row r="300" spans="1:1" ht="13.5" thickBot="1">
      <c r="A300" s="62"/>
    </row>
    <row r="301" spans="1:1" ht="13.5" thickBot="1">
      <c r="A301" s="62"/>
    </row>
    <row r="302" spans="1:1" ht="13.5" thickBot="1">
      <c r="A302" s="62"/>
    </row>
    <row r="303" spans="1:1" ht="13.5" thickBot="1">
      <c r="A303" s="62"/>
    </row>
    <row r="304" spans="1:1" ht="13.5" thickBot="1">
      <c r="A304" s="62"/>
    </row>
    <row r="305" spans="1:1">
      <c r="A305" s="61"/>
    </row>
    <row r="306" spans="1:1">
      <c r="A306" s="61"/>
    </row>
    <row r="307" spans="1:1">
      <c r="A307" s="61"/>
    </row>
    <row r="308" spans="1:1">
      <c r="A308" s="61"/>
    </row>
    <row r="309" spans="1:1">
      <c r="A309" s="61"/>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1"/>
    </row>
    <row r="363" spans="1:1">
      <c r="A363" s="61"/>
    </row>
    <row r="364" spans="1:1">
      <c r="A364" s="61"/>
    </row>
    <row r="365" spans="1:1">
      <c r="A365" s="61"/>
    </row>
    <row r="366" spans="1:1">
      <c r="A366" s="61"/>
    </row>
    <row r="367" spans="1:1">
      <c r="A367" s="61"/>
    </row>
    <row r="368" spans="1:1">
      <c r="A368" s="61"/>
    </row>
    <row r="369" spans="1:1">
      <c r="A369" s="61"/>
    </row>
    <row r="370" spans="1:1">
      <c r="A370" s="61"/>
    </row>
    <row r="371" spans="1:1">
      <c r="A371" s="61"/>
    </row>
    <row r="372" spans="1:1">
      <c r="A372" s="61"/>
    </row>
    <row r="373" spans="1:1">
      <c r="A373" s="61"/>
    </row>
    <row r="374" spans="1:1">
      <c r="A374" s="61"/>
    </row>
    <row r="375" spans="1:1">
      <c r="A375" s="61"/>
    </row>
    <row r="376" spans="1:1">
      <c r="A376" s="61"/>
    </row>
    <row r="377" spans="1:1">
      <c r="A377" s="61"/>
    </row>
    <row r="378" spans="1:1">
      <c r="A378" s="61"/>
    </row>
    <row r="379" spans="1:1">
      <c r="A379" s="61"/>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1"/>
    </row>
    <row r="433" spans="1:1">
      <c r="A433" s="61"/>
    </row>
    <row r="434" spans="1:1">
      <c r="A434" s="61"/>
    </row>
    <row r="435" spans="1:1">
      <c r="A435" s="61"/>
    </row>
    <row r="436" spans="1:1">
      <c r="A436" s="61"/>
    </row>
    <row r="437" spans="1:1">
      <c r="A437" s="61"/>
    </row>
    <row r="438" spans="1:1">
      <c r="A438" s="61"/>
    </row>
    <row r="439" spans="1:1">
      <c r="A439" s="61"/>
    </row>
    <row r="440" spans="1:1">
      <c r="A440" s="61"/>
    </row>
    <row r="441" spans="1:1">
      <c r="A441" s="61"/>
    </row>
    <row r="442" spans="1:1">
      <c r="A442" s="61"/>
    </row>
    <row r="443" spans="1:1">
      <c r="A443" s="61"/>
    </row>
    <row r="444" spans="1:1">
      <c r="A444" s="61"/>
    </row>
    <row r="445" spans="1:1">
      <c r="A445" s="61"/>
    </row>
    <row r="446" spans="1:1">
      <c r="A446" s="61"/>
    </row>
    <row r="447" spans="1:1">
      <c r="A447" s="61"/>
    </row>
    <row r="448" spans="1:1">
      <c r="A448" s="61"/>
    </row>
    <row r="449" spans="1:1">
      <c r="A449" s="61"/>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1"/>
    </row>
    <row r="503" spans="1:1">
      <c r="A503" s="61"/>
    </row>
    <row r="504" spans="1:1">
      <c r="A504" s="61"/>
    </row>
    <row r="505" spans="1:1">
      <c r="A505" s="61"/>
    </row>
    <row r="506" spans="1:1">
      <c r="A506" s="61"/>
    </row>
    <row r="507" spans="1:1">
      <c r="A507" s="61"/>
    </row>
    <row r="508" spans="1:1">
      <c r="A508" s="61"/>
    </row>
    <row r="509" spans="1:1">
      <c r="A509" s="61"/>
    </row>
    <row r="510" spans="1:1">
      <c r="A510" s="61"/>
    </row>
    <row r="511" spans="1:1">
      <c r="A511" s="61"/>
    </row>
    <row r="512" spans="1:1">
      <c r="A512" s="61"/>
    </row>
    <row r="513" spans="1:1">
      <c r="A513" s="61"/>
    </row>
    <row r="514" spans="1:1">
      <c r="A514" s="61"/>
    </row>
    <row r="515" spans="1:1">
      <c r="A515" s="61"/>
    </row>
    <row r="516" spans="1:1">
      <c r="A516" s="61"/>
    </row>
    <row r="517" spans="1:1">
      <c r="A517" s="61"/>
    </row>
    <row r="518" spans="1:1">
      <c r="A518" s="61"/>
    </row>
    <row r="519" spans="1:1">
      <c r="A519" s="61"/>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1"/>
    </row>
    <row r="573" spans="1:1">
      <c r="A573" s="61"/>
    </row>
    <row r="574" spans="1:1">
      <c r="A574" s="61"/>
    </row>
    <row r="575" spans="1:1">
      <c r="A575" s="61"/>
    </row>
    <row r="576" spans="1:1">
      <c r="A576" s="61"/>
    </row>
    <row r="577" spans="1:1">
      <c r="A577" s="61"/>
    </row>
    <row r="578" spans="1:1">
      <c r="A578" s="61"/>
    </row>
    <row r="579" spans="1:1">
      <c r="A579" s="61"/>
    </row>
    <row r="580" spans="1:1">
      <c r="A580" s="61"/>
    </row>
    <row r="581" spans="1:1">
      <c r="A581" s="61"/>
    </row>
    <row r="582" spans="1:1">
      <c r="A582" s="61"/>
    </row>
    <row r="583" spans="1:1">
      <c r="A583" s="61"/>
    </row>
    <row r="584" spans="1:1">
      <c r="A584" s="61"/>
    </row>
    <row r="585" spans="1:1">
      <c r="A585" s="61"/>
    </row>
    <row r="586" spans="1:1">
      <c r="A586" s="61"/>
    </row>
    <row r="587" spans="1:1">
      <c r="A587" s="61"/>
    </row>
    <row r="588" spans="1:1">
      <c r="A588" s="61"/>
    </row>
    <row r="589" spans="1:1">
      <c r="A589" s="61"/>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1"/>
    </row>
    <row r="643" spans="1:1">
      <c r="A643" s="61"/>
    </row>
    <row r="644" spans="1:1">
      <c r="A644" s="61"/>
    </row>
    <row r="645" spans="1:1">
      <c r="A645" s="61"/>
    </row>
    <row r="646" spans="1:1">
      <c r="A646" s="61"/>
    </row>
    <row r="647" spans="1:1">
      <c r="A647" s="61"/>
    </row>
    <row r="648" spans="1:1">
      <c r="A648" s="61"/>
    </row>
    <row r="649" spans="1:1">
      <c r="A649" s="61"/>
    </row>
    <row r="650" spans="1:1">
      <c r="A650" s="61"/>
    </row>
    <row r="651" spans="1:1">
      <c r="A651" s="61"/>
    </row>
    <row r="652" spans="1:1">
      <c r="A652" s="61"/>
    </row>
    <row r="653" spans="1:1">
      <c r="A653" s="61"/>
    </row>
    <row r="654" spans="1:1">
      <c r="A654" s="61"/>
    </row>
    <row r="655" spans="1:1">
      <c r="A655" s="61"/>
    </row>
    <row r="656" spans="1:1">
      <c r="A656" s="61"/>
    </row>
    <row r="657" spans="1:1">
      <c r="A657" s="61"/>
    </row>
    <row r="658" spans="1:1">
      <c r="A658" s="61"/>
    </row>
    <row r="659" spans="1:1">
      <c r="A659" s="61"/>
    </row>
    <row r="660" spans="1:1">
      <c r="A660" s="61"/>
    </row>
    <row r="661" spans="1:1">
      <c r="A661" s="61"/>
    </row>
    <row r="662" spans="1:1">
      <c r="A662" s="61"/>
    </row>
    <row r="663" spans="1:1">
      <c r="A663" s="61"/>
    </row>
    <row r="664" spans="1:1">
      <c r="A664" s="61"/>
    </row>
    <row r="665" spans="1:1">
      <c r="A665" s="61"/>
    </row>
    <row r="666" spans="1:1">
      <c r="A666" s="61"/>
    </row>
    <row r="667" spans="1:1">
      <c r="A667" s="61"/>
    </row>
    <row r="668" spans="1:1">
      <c r="A668" s="61"/>
    </row>
    <row r="669" spans="1:1">
      <c r="A669" s="61"/>
    </row>
    <row r="670" spans="1:1">
      <c r="A670" s="61"/>
    </row>
    <row r="671" spans="1:1">
      <c r="A671" s="61"/>
    </row>
    <row r="672" spans="1:1">
      <c r="A672" s="61"/>
    </row>
    <row r="673" spans="1:1">
      <c r="A673" s="61"/>
    </row>
    <row r="674" spans="1:1">
      <c r="A674" s="61"/>
    </row>
    <row r="675" spans="1:1">
      <c r="A675" s="61"/>
    </row>
    <row r="676" spans="1:1">
      <c r="A676" s="61"/>
    </row>
    <row r="677" spans="1:1">
      <c r="A677" s="61"/>
    </row>
    <row r="678" spans="1:1">
      <c r="A678" s="61"/>
    </row>
    <row r="679" spans="1:1">
      <c r="A679" s="61"/>
    </row>
    <row r="680" spans="1:1">
      <c r="A680" s="61"/>
    </row>
    <row r="681" spans="1:1">
      <c r="A681" s="61"/>
    </row>
    <row r="682" spans="1:1">
      <c r="A682" s="61"/>
    </row>
    <row r="683" spans="1:1">
      <c r="A683" s="61"/>
    </row>
    <row r="684" spans="1:1">
      <c r="A684" s="61"/>
    </row>
    <row r="685" spans="1:1">
      <c r="A685" s="61"/>
    </row>
    <row r="686" spans="1:1">
      <c r="A686" s="61"/>
    </row>
    <row r="687" spans="1:1">
      <c r="A687" s="61"/>
    </row>
    <row r="688" spans="1:1">
      <c r="A688" s="61"/>
    </row>
    <row r="689" spans="1:1">
      <c r="A689" s="61"/>
    </row>
    <row r="690" spans="1:1">
      <c r="A690" s="61"/>
    </row>
    <row r="691" spans="1:1">
      <c r="A691" s="61"/>
    </row>
    <row r="692" spans="1:1">
      <c r="A692" s="61"/>
    </row>
    <row r="693" spans="1:1">
      <c r="A693" s="61"/>
    </row>
    <row r="694" spans="1:1">
      <c r="A694" s="61"/>
    </row>
    <row r="695" spans="1:1">
      <c r="A695" s="61"/>
    </row>
    <row r="696" spans="1:1">
      <c r="A696" s="61"/>
    </row>
    <row r="697" spans="1:1">
      <c r="A697" s="61"/>
    </row>
    <row r="698" spans="1:1">
      <c r="A698" s="61"/>
    </row>
    <row r="699" spans="1:1">
      <c r="A699" s="61"/>
    </row>
    <row r="700" spans="1:1">
      <c r="A700" s="61"/>
    </row>
    <row r="701" spans="1:1">
      <c r="A701" s="61"/>
    </row>
    <row r="702" spans="1:1">
      <c r="A702" s="61"/>
    </row>
    <row r="703" spans="1:1">
      <c r="A703" s="61"/>
    </row>
    <row r="704" spans="1:1">
      <c r="A704" s="61"/>
    </row>
    <row r="705" spans="1:1">
      <c r="A705" s="61"/>
    </row>
    <row r="706" spans="1:1">
      <c r="A706" s="61"/>
    </row>
    <row r="707" spans="1:1">
      <c r="A707" s="61"/>
    </row>
    <row r="708" spans="1:1">
      <c r="A708" s="61"/>
    </row>
    <row r="709" spans="1:1">
      <c r="A709" s="61"/>
    </row>
    <row r="710" spans="1:1">
      <c r="A710" s="61"/>
    </row>
    <row r="711" spans="1:1">
      <c r="A711" s="61"/>
    </row>
    <row r="712" spans="1:1">
      <c r="A712" s="61"/>
    </row>
    <row r="713" spans="1:1">
      <c r="A713" s="61"/>
    </row>
    <row r="714" spans="1:1">
      <c r="A714" s="61"/>
    </row>
    <row r="715" spans="1:1">
      <c r="A715" s="61"/>
    </row>
    <row r="716" spans="1:1">
      <c r="A716" s="61"/>
    </row>
    <row r="717" spans="1:1">
      <c r="A717" s="61"/>
    </row>
    <row r="718" spans="1:1">
      <c r="A718" s="61"/>
    </row>
    <row r="719" spans="1:1">
      <c r="A719" s="61"/>
    </row>
    <row r="720" spans="1:1">
      <c r="A720" s="61"/>
    </row>
    <row r="721" spans="1:1">
      <c r="A721" s="61"/>
    </row>
    <row r="722" spans="1:1">
      <c r="A722" s="61"/>
    </row>
    <row r="723" spans="1:1">
      <c r="A723" s="61"/>
    </row>
    <row r="724" spans="1:1">
      <c r="A724" s="61"/>
    </row>
    <row r="725" spans="1:1">
      <c r="A725" s="61"/>
    </row>
    <row r="726" spans="1:1">
      <c r="A726" s="61"/>
    </row>
    <row r="727" spans="1:1">
      <c r="A727" s="61"/>
    </row>
    <row r="728" spans="1:1">
      <c r="A728" s="61"/>
    </row>
    <row r="729" spans="1:1">
      <c r="A729" s="61"/>
    </row>
    <row r="730" spans="1:1">
      <c r="A730" s="61"/>
    </row>
    <row r="731" spans="1:1">
      <c r="A731" s="61"/>
    </row>
    <row r="732" spans="1:1">
      <c r="A732" s="61"/>
    </row>
    <row r="733" spans="1:1">
      <c r="A733" s="61"/>
    </row>
    <row r="734" spans="1:1">
      <c r="A734" s="61"/>
    </row>
    <row r="735" spans="1:1">
      <c r="A735" s="61"/>
    </row>
    <row r="736" spans="1:1">
      <c r="A736" s="61"/>
    </row>
  </sheetData>
  <customSheetViews>
    <customSheetView guid="{ACF06C40-177A-4CED-8E17-2347D4DD1C3A}" showGridLines="0">
      <selection activeCell="E2" sqref="E2"/>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Q39"/>
  <sheetViews>
    <sheetView showGridLines="0" workbookViewId="0"/>
  </sheetViews>
  <sheetFormatPr defaultColWidth="9.42578125" defaultRowHeight="12.75"/>
  <cols>
    <col min="1" max="1" width="9.42578125" style="44" customWidth="1"/>
    <col min="2" max="6" width="10.42578125" style="44" customWidth="1"/>
    <col min="7" max="11" width="9.42578125" style="48" customWidth="1"/>
    <col min="12" max="12" width="10" style="48" customWidth="1"/>
    <col min="13" max="26" width="9.42578125" style="48" customWidth="1"/>
    <col min="27" max="16384" width="9.42578125" style="48"/>
  </cols>
  <sheetData>
    <row r="1" spans="1:17">
      <c r="A1" s="80" t="s">
        <v>67</v>
      </c>
      <c r="B1" s="219" t="str">
        <f>IF(Content!$E$1=1,B2,B3)</f>
        <v xml:space="preserve">Депозити НФК </v>
      </c>
      <c r="C1" s="219" t="str">
        <f>IF(Content!$E$1=1,C2,C3)</f>
        <v>Депозити ДГ</v>
      </c>
      <c r="D1" s="219" t="str">
        <f>IF(Content!$E$1=1,D2,D3)</f>
        <v>Кредити НФК</v>
      </c>
      <c r="E1" s="219" t="str">
        <f>IF(Content!$E$1=1,E2,E3)</f>
        <v>Кредити ДГ</v>
      </c>
      <c r="F1" s="571"/>
      <c r="G1" s="219" t="str">
        <f>IF(Content!$E$1=1,G2,G3)</f>
        <v>Депозити та кредити в національній валюті, % р/р</v>
      </c>
    </row>
    <row r="2" spans="1:17" s="89" customFormat="1" ht="14.25" hidden="1" customHeight="1">
      <c r="A2" s="88"/>
      <c r="B2" s="215" t="s">
        <v>107</v>
      </c>
      <c r="C2" s="215" t="s">
        <v>482</v>
      </c>
      <c r="D2" s="215" t="s">
        <v>483</v>
      </c>
      <c r="E2" s="215" t="s">
        <v>484</v>
      </c>
      <c r="F2" s="218"/>
      <c r="G2" s="90" t="s">
        <v>1416</v>
      </c>
    </row>
    <row r="3" spans="1:17" s="89" customFormat="1" ht="14.25" hidden="1" customHeight="1">
      <c r="A3" s="88"/>
      <c r="B3" s="215" t="s">
        <v>485</v>
      </c>
      <c r="C3" s="215" t="s">
        <v>486</v>
      </c>
      <c r="D3" s="215" t="s">
        <v>487</v>
      </c>
      <c r="E3" s="215" t="s">
        <v>488</v>
      </c>
      <c r="F3" s="218"/>
      <c r="G3" s="241" t="s">
        <v>1417</v>
      </c>
      <c r="H3" s="261"/>
      <c r="I3" s="261"/>
    </row>
    <row r="4" spans="1:17">
      <c r="A4" s="45" t="s">
        <v>87</v>
      </c>
      <c r="B4" s="49">
        <v>19.100000000000001</v>
      </c>
      <c r="C4" s="49">
        <v>6.4</v>
      </c>
      <c r="D4" s="49">
        <v>-13.3</v>
      </c>
      <c r="E4" s="49">
        <v>-25.8</v>
      </c>
      <c r="F4" s="47" t="str">
        <f>A4</f>
        <v>І.16</v>
      </c>
      <c r="M4" s="45"/>
      <c r="N4" s="49"/>
      <c r="O4" s="49"/>
      <c r="P4" s="49"/>
      <c r="Q4" s="49"/>
    </row>
    <row r="5" spans="1:17">
      <c r="A5" s="45" t="s">
        <v>109</v>
      </c>
      <c r="B5" s="49">
        <v>22</v>
      </c>
      <c r="C5" s="49">
        <v>9.4</v>
      </c>
      <c r="D5" s="49">
        <v>-9.6999999999999993</v>
      </c>
      <c r="E5" s="49">
        <v>-24.3</v>
      </c>
      <c r="F5" s="47"/>
      <c r="M5" s="45"/>
      <c r="N5" s="49"/>
      <c r="O5" s="49"/>
      <c r="P5" s="49"/>
      <c r="Q5" s="49"/>
    </row>
    <row r="6" spans="1:17">
      <c r="A6" s="45" t="s">
        <v>19</v>
      </c>
      <c r="B6" s="49">
        <v>13.3</v>
      </c>
      <c r="C6" s="49">
        <v>15.1</v>
      </c>
      <c r="D6" s="49">
        <v>1.4</v>
      </c>
      <c r="E6" s="49">
        <v>-6.5</v>
      </c>
      <c r="F6" s="47" t="str">
        <f>A6</f>
        <v>III.16</v>
      </c>
      <c r="M6" s="45"/>
      <c r="N6" s="49"/>
      <c r="O6" s="49"/>
      <c r="P6" s="49"/>
      <c r="Q6" s="49"/>
    </row>
    <row r="7" spans="1:17">
      <c r="A7" s="45" t="s">
        <v>20</v>
      </c>
      <c r="B7" s="49">
        <v>14.4</v>
      </c>
      <c r="C7" s="49">
        <v>5.4</v>
      </c>
      <c r="D7" s="49">
        <v>23.3</v>
      </c>
      <c r="E7" s="49">
        <v>-4.2</v>
      </c>
      <c r="F7" s="47"/>
      <c r="M7" s="45"/>
      <c r="N7" s="49"/>
      <c r="O7" s="49"/>
      <c r="P7" s="49"/>
      <c r="Q7" s="49"/>
    </row>
    <row r="8" spans="1:17">
      <c r="A8" s="45" t="s">
        <v>88</v>
      </c>
      <c r="B8" s="49">
        <v>17.100000000000001</v>
      </c>
      <c r="C8" s="49">
        <v>10.5</v>
      </c>
      <c r="D8" s="49">
        <v>23.2</v>
      </c>
      <c r="E8" s="49">
        <v>0.7</v>
      </c>
      <c r="F8" s="47" t="str">
        <f>A8</f>
        <v>І.17</v>
      </c>
      <c r="M8" s="45"/>
      <c r="N8" s="49"/>
      <c r="O8" s="49"/>
      <c r="P8" s="49"/>
      <c r="Q8" s="49"/>
    </row>
    <row r="9" spans="1:17">
      <c r="A9" s="45" t="s">
        <v>110</v>
      </c>
      <c r="B9" s="49">
        <v>8.3000000000000007</v>
      </c>
      <c r="C9" s="49">
        <v>12.8</v>
      </c>
      <c r="D9" s="49">
        <v>27</v>
      </c>
      <c r="E9" s="49">
        <v>8.4</v>
      </c>
      <c r="F9" s="47"/>
      <c r="M9" s="45"/>
      <c r="N9" s="49"/>
      <c r="O9" s="49"/>
      <c r="P9" s="49"/>
      <c r="Q9" s="49"/>
    </row>
    <row r="10" spans="1:17">
      <c r="A10" s="45" t="s">
        <v>23</v>
      </c>
      <c r="B10" s="49">
        <v>8.9</v>
      </c>
      <c r="C10" s="49">
        <v>13.5</v>
      </c>
      <c r="D10" s="49">
        <v>20</v>
      </c>
      <c r="E10" s="49">
        <v>19.600000000000001</v>
      </c>
      <c r="F10" s="47" t="str">
        <f>A10</f>
        <v>III.17</v>
      </c>
      <c r="M10" s="45"/>
      <c r="N10" s="49"/>
      <c r="O10" s="49"/>
      <c r="P10" s="49"/>
      <c r="Q10" s="49"/>
    </row>
    <row r="11" spans="1:17">
      <c r="A11" s="45" t="s">
        <v>24</v>
      </c>
      <c r="B11" s="49">
        <v>9.1999999999999993</v>
      </c>
      <c r="C11" s="49">
        <v>20.399999999999999</v>
      </c>
      <c r="D11" s="49">
        <v>9</v>
      </c>
      <c r="E11" s="49">
        <v>38.6</v>
      </c>
      <c r="F11" s="47"/>
      <c r="M11" s="45"/>
      <c r="N11" s="49"/>
      <c r="O11" s="49"/>
      <c r="P11" s="49"/>
      <c r="Q11" s="49"/>
    </row>
    <row r="12" spans="1:17">
      <c r="A12" s="45" t="s">
        <v>79</v>
      </c>
      <c r="B12" s="49">
        <v>4</v>
      </c>
      <c r="C12" s="49">
        <v>20.6</v>
      </c>
      <c r="D12" s="49">
        <v>10.4</v>
      </c>
      <c r="E12" s="49">
        <v>42.8</v>
      </c>
      <c r="F12" s="47" t="str">
        <f>A12</f>
        <v>І.18</v>
      </c>
      <c r="M12" s="45"/>
      <c r="N12" s="49"/>
      <c r="O12" s="49"/>
      <c r="P12" s="49"/>
      <c r="Q12" s="49"/>
    </row>
    <row r="13" spans="1:17">
      <c r="A13" s="45" t="s">
        <v>89</v>
      </c>
      <c r="B13" s="49">
        <v>3.9</v>
      </c>
      <c r="C13" s="49">
        <v>22</v>
      </c>
      <c r="D13" s="49">
        <v>7.2</v>
      </c>
      <c r="E13" s="49">
        <v>44.4</v>
      </c>
      <c r="F13" s="47"/>
      <c r="M13" s="45"/>
      <c r="N13" s="49"/>
      <c r="O13" s="49"/>
      <c r="P13" s="49"/>
      <c r="Q13" s="49"/>
    </row>
    <row r="14" spans="1:17">
      <c r="A14" s="45" t="s">
        <v>111</v>
      </c>
      <c r="B14" s="49">
        <v>4.4000000000000004</v>
      </c>
      <c r="C14" s="49">
        <v>19.8</v>
      </c>
      <c r="D14" s="49">
        <v>6.9</v>
      </c>
      <c r="E14" s="49">
        <v>43.9</v>
      </c>
      <c r="F14" s="47" t="str">
        <f>A14</f>
        <v>ІІІ.18</v>
      </c>
      <c r="M14" s="45"/>
      <c r="N14" s="49"/>
      <c r="O14" s="49"/>
      <c r="P14" s="49"/>
      <c r="Q14" s="49"/>
    </row>
    <row r="15" spans="1:17">
      <c r="A15" s="45" t="s">
        <v>112</v>
      </c>
      <c r="B15" s="49">
        <v>5.3</v>
      </c>
      <c r="C15" s="49">
        <v>14.6</v>
      </c>
      <c r="D15" s="49">
        <v>2</v>
      </c>
      <c r="E15" s="49">
        <v>31.7</v>
      </c>
      <c r="F15" s="47"/>
      <c r="M15" s="45"/>
      <c r="N15" s="49"/>
      <c r="O15" s="49"/>
      <c r="P15" s="49"/>
      <c r="Q15" s="49"/>
    </row>
    <row r="16" spans="1:17">
      <c r="A16" s="45" t="s">
        <v>113</v>
      </c>
      <c r="B16" s="49">
        <v>7</v>
      </c>
      <c r="C16" s="49">
        <v>15.1</v>
      </c>
      <c r="D16" s="49">
        <v>-1.6</v>
      </c>
      <c r="E16" s="49">
        <v>28.7</v>
      </c>
      <c r="F16" s="47" t="str">
        <f>A16</f>
        <v>І.19</v>
      </c>
      <c r="M16" s="45"/>
      <c r="N16" s="49"/>
      <c r="O16" s="49"/>
      <c r="P16" s="49"/>
      <c r="Q16" s="49"/>
    </row>
    <row r="17" spans="1:17">
      <c r="A17" s="45" t="s">
        <v>489</v>
      </c>
      <c r="B17" s="49">
        <v>7.1</v>
      </c>
      <c r="C17" s="49">
        <v>11.8</v>
      </c>
      <c r="D17" s="49">
        <v>-2.4</v>
      </c>
      <c r="E17" s="49">
        <v>28.1</v>
      </c>
      <c r="F17" s="47"/>
      <c r="M17" s="45"/>
      <c r="N17" s="49"/>
      <c r="O17" s="49"/>
      <c r="P17" s="49"/>
      <c r="Q17" s="49"/>
    </row>
    <row r="18" spans="1:17">
      <c r="A18" s="45" t="s">
        <v>115</v>
      </c>
      <c r="B18" s="49">
        <v>15</v>
      </c>
      <c r="C18" s="49">
        <v>12.3</v>
      </c>
      <c r="D18" s="49">
        <v>-6.7</v>
      </c>
      <c r="E18" s="49">
        <v>25.6</v>
      </c>
      <c r="F18" s="47" t="str">
        <f>A18</f>
        <v>ІІІ.19</v>
      </c>
      <c r="M18" s="45"/>
      <c r="N18" s="49"/>
      <c r="O18" s="49"/>
      <c r="P18" s="49"/>
      <c r="Q18" s="49"/>
    </row>
    <row r="19" spans="1:17">
      <c r="A19" s="45" t="s">
        <v>116</v>
      </c>
      <c r="B19" s="49">
        <v>20.6</v>
      </c>
      <c r="C19" s="49">
        <v>17.2</v>
      </c>
      <c r="D19" s="49">
        <v>-8.1</v>
      </c>
      <c r="E19" s="49">
        <v>24.9</v>
      </c>
      <c r="F19" s="199"/>
      <c r="G19" s="219" t="str">
        <f>IF(Content!$E$1=1,G20,G21)</f>
        <v>Джерело: НБУ.</v>
      </c>
      <c r="M19" s="45"/>
      <c r="N19" s="49"/>
      <c r="O19" s="49"/>
      <c r="P19" s="49"/>
      <c r="Q19" s="49"/>
    </row>
    <row r="20" spans="1:17">
      <c r="A20" s="45" t="s">
        <v>117</v>
      </c>
      <c r="B20" s="49">
        <v>16.5</v>
      </c>
      <c r="C20" s="49">
        <v>17.8</v>
      </c>
      <c r="D20" s="49">
        <v>-4.3</v>
      </c>
      <c r="E20" s="49">
        <v>22.2</v>
      </c>
      <c r="F20" s="199"/>
      <c r="G20" s="89" t="s">
        <v>43</v>
      </c>
      <c r="M20" s="45"/>
      <c r="N20" s="49"/>
      <c r="O20" s="49"/>
      <c r="P20" s="49"/>
      <c r="Q20" s="49"/>
    </row>
    <row r="21" spans="1:17">
      <c r="A21" s="259" t="s">
        <v>1418</v>
      </c>
      <c r="B21" s="49">
        <v>25.6</v>
      </c>
      <c r="C21" s="49">
        <v>24.4</v>
      </c>
      <c r="D21" s="49">
        <v>-5.5</v>
      </c>
      <c r="E21" s="49">
        <v>13.2</v>
      </c>
      <c r="F21" s="199" t="str">
        <f>A21</f>
        <v>IІ.20</v>
      </c>
      <c r="G21" s="90" t="s">
        <v>44</v>
      </c>
      <c r="M21" s="45"/>
      <c r="N21" s="49"/>
      <c r="O21" s="49"/>
      <c r="P21" s="49"/>
      <c r="Q21" s="49"/>
    </row>
    <row r="22" spans="1:17">
      <c r="A22" s="259"/>
      <c r="B22" s="49"/>
      <c r="C22" s="49"/>
      <c r="D22" s="49"/>
      <c r="E22" s="49"/>
      <c r="F22" s="199"/>
      <c r="M22" s="203"/>
      <c r="N22" s="203"/>
      <c r="O22" s="203"/>
      <c r="P22" s="203"/>
      <c r="Q22" s="203"/>
    </row>
    <row r="23" spans="1:17">
      <c r="A23" s="259"/>
      <c r="B23" s="49"/>
      <c r="C23" s="49"/>
      <c r="D23" s="49"/>
      <c r="E23" s="49"/>
      <c r="F23" s="199"/>
      <c r="L23" s="203"/>
      <c r="M23" s="203"/>
      <c r="N23" s="203"/>
      <c r="O23" s="203"/>
      <c r="P23" s="203"/>
      <c r="Q23" s="203"/>
    </row>
    <row r="24" spans="1:17">
      <c r="A24" s="259"/>
      <c r="B24" s="49"/>
      <c r="C24" s="49"/>
      <c r="D24" s="49"/>
      <c r="E24" s="49"/>
      <c r="F24" s="199"/>
    </row>
    <row r="25" spans="1:17">
      <c r="A25" s="259"/>
      <c r="B25" s="49"/>
      <c r="C25" s="49"/>
      <c r="D25" s="49"/>
      <c r="E25" s="49"/>
      <c r="F25" s="199"/>
    </row>
    <row r="26" spans="1:17">
      <c r="A26" s="259"/>
      <c r="B26" s="49"/>
      <c r="C26" s="49"/>
      <c r="D26" s="49"/>
      <c r="E26" s="49"/>
      <c r="F26" s="199"/>
    </row>
    <row r="27" spans="1:17">
      <c r="B27" s="55"/>
      <c r="C27" s="55"/>
      <c r="D27" s="55"/>
      <c r="E27" s="55"/>
    </row>
    <row r="28" spans="1:17">
      <c r="B28" s="55"/>
      <c r="C28" s="55"/>
      <c r="D28" s="55"/>
      <c r="E28" s="55"/>
    </row>
    <row r="29" spans="1:17">
      <c r="B29" s="55"/>
      <c r="C29" s="55"/>
      <c r="D29" s="55"/>
      <c r="E29" s="55"/>
    </row>
    <row r="30" spans="1:17">
      <c r="B30" s="55"/>
      <c r="C30" s="55"/>
      <c r="D30" s="55"/>
      <c r="E30" s="55"/>
    </row>
    <row r="31" spans="1:17">
      <c r="B31" s="55"/>
      <c r="C31" s="55"/>
      <c r="D31" s="55"/>
      <c r="E31" s="55"/>
    </row>
    <row r="32" spans="1:17">
      <c r="B32" s="55"/>
      <c r="C32" s="55"/>
      <c r="D32" s="55"/>
      <c r="E32" s="55"/>
    </row>
    <row r="33" spans="2:5">
      <c r="B33" s="55"/>
      <c r="C33" s="55"/>
      <c r="D33" s="55"/>
      <c r="E33" s="55"/>
    </row>
    <row r="34" spans="2:5">
      <c r="B34" s="55"/>
      <c r="C34" s="55"/>
      <c r="D34" s="55"/>
      <c r="E34" s="55"/>
    </row>
    <row r="35" spans="2:5">
      <c r="B35" s="55"/>
      <c r="C35" s="55"/>
      <c r="D35" s="55"/>
      <c r="E35" s="55"/>
    </row>
    <row r="36" spans="2:5">
      <c r="B36" s="55"/>
      <c r="C36" s="55"/>
      <c r="D36" s="55"/>
      <c r="E36" s="55"/>
    </row>
    <row r="37" spans="2:5">
      <c r="B37" s="55"/>
      <c r="C37" s="55"/>
      <c r="D37" s="55"/>
      <c r="E37" s="55"/>
    </row>
    <row r="38" spans="2:5">
      <c r="B38" s="55"/>
      <c r="C38" s="55"/>
      <c r="D38" s="55"/>
      <c r="E38" s="55"/>
    </row>
    <row r="39" spans="2:5">
      <c r="B39" s="55"/>
      <c r="C39" s="55"/>
      <c r="D39" s="55"/>
      <c r="E39" s="55"/>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E192"/>
  <sheetViews>
    <sheetView showGridLines="0" zoomScale="96" zoomScaleNormal="96" workbookViewId="0"/>
  </sheetViews>
  <sheetFormatPr defaultColWidth="9.140625" defaultRowHeight="12.75"/>
  <cols>
    <col min="1" max="1" width="11.42578125" style="633" bestFit="1" customWidth="1"/>
    <col min="2" max="2" width="15.42578125" style="607" customWidth="1"/>
    <col min="3" max="3" width="14.28515625" style="632" customWidth="1"/>
    <col min="4" max="49" width="8.7109375" style="620" customWidth="1"/>
    <col min="50" max="16384" width="9.140625" style="620"/>
  </cols>
  <sheetData>
    <row r="1" spans="1:31">
      <c r="A1" s="80" t="s">
        <v>67</v>
      </c>
      <c r="B1" s="219" t="str">
        <f>IF(Content!$E$1=1,B2,B3)</f>
        <v>Міжнародні резерви, млрд дол.</v>
      </c>
      <c r="C1" s="219" t="str">
        <f>IF(Content!$E$1=1,C2,C3)</f>
        <v>Сальдо інтервенцій, % до резервів (п.ш.)</v>
      </c>
      <c r="I1" s="219" t="str">
        <f>IF(Content!$E$1=1,I2,I3)</f>
        <v>Сальдо валютних інтервенцій НБУ та міжнародні резерви*</v>
      </c>
    </row>
    <row r="2" spans="1:31" hidden="1">
      <c r="A2" s="618"/>
      <c r="B2" s="619" t="s">
        <v>1611</v>
      </c>
      <c r="C2" s="619" t="s">
        <v>1609</v>
      </c>
      <c r="I2" s="620" t="s">
        <v>1442</v>
      </c>
    </row>
    <row r="3" spans="1:31" hidden="1">
      <c r="A3" s="618"/>
      <c r="B3" s="619" t="s">
        <v>1441</v>
      </c>
      <c r="C3" s="619" t="s">
        <v>1610</v>
      </c>
      <c r="I3" s="620" t="s">
        <v>1443</v>
      </c>
    </row>
    <row r="4" spans="1:31">
      <c r="A4" s="621">
        <v>39478</v>
      </c>
      <c r="B4" s="750">
        <v>31.8</v>
      </c>
      <c r="C4" s="751">
        <v>-1.3</v>
      </c>
      <c r="D4" s="622"/>
      <c r="E4" s="622"/>
      <c r="AA4" s="623"/>
    </row>
    <row r="5" spans="1:31">
      <c r="A5" s="621">
        <v>39507</v>
      </c>
      <c r="B5" s="750">
        <v>32.5</v>
      </c>
      <c r="C5" s="751">
        <v>1</v>
      </c>
      <c r="D5" s="622"/>
      <c r="E5" s="622"/>
    </row>
    <row r="6" spans="1:31">
      <c r="A6" s="621">
        <v>39538</v>
      </c>
      <c r="B6" s="750">
        <v>33.200000000000003</v>
      </c>
      <c r="C6" s="751">
        <v>1.1000000000000001</v>
      </c>
      <c r="D6" s="622"/>
      <c r="E6" s="622"/>
      <c r="AA6" s="811"/>
      <c r="AB6" s="811"/>
    </row>
    <row r="7" spans="1:31" ht="12.75" customHeight="1">
      <c r="A7" s="621">
        <v>39568</v>
      </c>
      <c r="B7" s="750">
        <v>33.4</v>
      </c>
      <c r="C7" s="751">
        <v>1.9</v>
      </c>
      <c r="D7" s="622"/>
      <c r="E7" s="622"/>
      <c r="AA7" s="811"/>
      <c r="AB7" s="811"/>
      <c r="AC7" s="811"/>
      <c r="AD7" s="811"/>
      <c r="AE7" s="811"/>
    </row>
    <row r="8" spans="1:31">
      <c r="A8" s="621">
        <v>39599</v>
      </c>
      <c r="B8" s="750">
        <v>34.200000000000003</v>
      </c>
      <c r="C8" s="751">
        <v>2.9</v>
      </c>
      <c r="D8" s="622"/>
      <c r="E8" s="622"/>
      <c r="AA8" s="811"/>
      <c r="AB8" s="811"/>
      <c r="AC8" s="811"/>
      <c r="AD8" s="811"/>
      <c r="AE8" s="811"/>
    </row>
    <row r="9" spans="1:31">
      <c r="A9" s="621">
        <v>39629</v>
      </c>
      <c r="B9" s="750">
        <v>35.5</v>
      </c>
      <c r="C9" s="751">
        <v>3</v>
      </c>
      <c r="D9" s="622"/>
      <c r="E9" s="622"/>
      <c r="AA9" s="811"/>
      <c r="AB9" s="811"/>
    </row>
    <row r="10" spans="1:31">
      <c r="A10" s="621">
        <v>39660</v>
      </c>
      <c r="B10" s="750">
        <v>37.9</v>
      </c>
      <c r="C10" s="751">
        <v>7</v>
      </c>
      <c r="D10" s="622"/>
      <c r="E10" s="622"/>
      <c r="AC10" s="624"/>
    </row>
    <row r="11" spans="1:31">
      <c r="A11" s="621">
        <v>39691</v>
      </c>
      <c r="B11" s="750">
        <v>38</v>
      </c>
      <c r="C11" s="751">
        <v>3.2</v>
      </c>
      <c r="D11" s="622"/>
      <c r="E11" s="622"/>
      <c r="AC11" s="624"/>
    </row>
    <row r="12" spans="1:31">
      <c r="A12" s="621">
        <v>39721</v>
      </c>
      <c r="B12" s="750">
        <v>37.5</v>
      </c>
      <c r="C12" s="751">
        <v>-0.4</v>
      </c>
      <c r="D12" s="622"/>
      <c r="E12" s="622"/>
      <c r="AA12" s="624"/>
      <c r="AC12" s="624"/>
      <c r="AE12" s="623"/>
    </row>
    <row r="13" spans="1:31">
      <c r="A13" s="621">
        <v>39752</v>
      </c>
      <c r="B13" s="750">
        <v>31.9</v>
      </c>
      <c r="C13" s="751">
        <v>-11</v>
      </c>
      <c r="D13" s="622"/>
      <c r="E13" s="622"/>
      <c r="AA13" s="624"/>
      <c r="AC13" s="624"/>
    </row>
    <row r="14" spans="1:31">
      <c r="A14" s="621">
        <v>39782</v>
      </c>
      <c r="B14" s="750">
        <v>32.700000000000003</v>
      </c>
      <c r="C14" s="751">
        <v>-10.6</v>
      </c>
      <c r="D14" s="622"/>
      <c r="E14" s="622"/>
    </row>
    <row r="15" spans="1:31">
      <c r="A15" s="621">
        <v>39813</v>
      </c>
      <c r="B15" s="750">
        <v>31.5</v>
      </c>
      <c r="C15" s="751">
        <v>-8.5</v>
      </c>
      <c r="D15" s="622"/>
      <c r="E15" s="622"/>
    </row>
    <row r="16" spans="1:31">
      <c r="A16" s="621">
        <v>39844</v>
      </c>
      <c r="B16" s="750">
        <v>28.8</v>
      </c>
      <c r="C16" s="751">
        <v>-5.0999999999999996</v>
      </c>
      <c r="D16" s="622"/>
      <c r="E16" s="622"/>
    </row>
    <row r="17" spans="1:31">
      <c r="A17" s="621">
        <v>39872</v>
      </c>
      <c r="B17" s="750">
        <v>26.5</v>
      </c>
      <c r="C17" s="751">
        <v>-6</v>
      </c>
      <c r="D17" s="622"/>
      <c r="E17" s="622"/>
    </row>
    <row r="18" spans="1:31">
      <c r="A18" s="621">
        <v>39903</v>
      </c>
      <c r="B18" s="750">
        <v>25.4</v>
      </c>
      <c r="C18" s="751">
        <v>-4.0999999999999996</v>
      </c>
      <c r="D18" s="622"/>
      <c r="E18" s="622"/>
      <c r="X18" s="625"/>
    </row>
    <row r="19" spans="1:31">
      <c r="A19" s="621">
        <v>39933</v>
      </c>
      <c r="B19" s="750">
        <v>24.5</v>
      </c>
      <c r="C19" s="751">
        <v>-3.7</v>
      </c>
      <c r="D19" s="622"/>
      <c r="E19" s="622"/>
    </row>
    <row r="20" spans="1:31">
      <c r="A20" s="621">
        <v>39964</v>
      </c>
      <c r="B20" s="750">
        <v>27.8</v>
      </c>
      <c r="C20" s="751">
        <v>-0.9</v>
      </c>
      <c r="D20" s="622"/>
      <c r="E20" s="622"/>
      <c r="I20" s="219" t="str">
        <f>IF(Content!$E$1=1,I21,I22)</f>
        <v>*Станом на 30.06.2020.</v>
      </c>
    </row>
    <row r="21" spans="1:31">
      <c r="A21" s="621">
        <v>39994</v>
      </c>
      <c r="B21" s="750">
        <v>27.3</v>
      </c>
      <c r="C21" s="751">
        <v>-2.5</v>
      </c>
      <c r="D21" s="622"/>
      <c r="E21" s="622"/>
      <c r="I21" s="782" t="s">
        <v>1607</v>
      </c>
      <c r="AE21" s="626"/>
    </row>
    <row r="22" spans="1:31">
      <c r="A22" s="621">
        <v>40025</v>
      </c>
      <c r="B22" s="750">
        <v>29.6</v>
      </c>
      <c r="C22" s="751">
        <v>-4.0999999999999996</v>
      </c>
      <c r="D22" s="622"/>
      <c r="E22" s="622"/>
      <c r="I22" s="782" t="s">
        <v>1608</v>
      </c>
      <c r="AE22" s="626"/>
    </row>
    <row r="23" spans="1:31">
      <c r="A23" s="621">
        <v>40056</v>
      </c>
      <c r="B23" s="750">
        <v>28.9</v>
      </c>
      <c r="C23" s="751">
        <v>-2.9</v>
      </c>
      <c r="D23" s="622"/>
      <c r="E23" s="622"/>
    </row>
    <row r="24" spans="1:31">
      <c r="A24" s="621">
        <v>40086</v>
      </c>
      <c r="B24" s="750">
        <v>28.1</v>
      </c>
      <c r="C24" s="751">
        <v>-4.3</v>
      </c>
      <c r="D24" s="622"/>
      <c r="E24" s="622"/>
      <c r="I24" s="219" t="str">
        <f>IF(Content!$E$1=1,I25,I26)</f>
        <v>Джерело: НБУ.</v>
      </c>
    </row>
    <row r="25" spans="1:31">
      <c r="A25" s="621">
        <v>40117</v>
      </c>
      <c r="B25" s="750">
        <v>27.7</v>
      </c>
      <c r="C25" s="751">
        <v>-1.1000000000000001</v>
      </c>
      <c r="D25" s="622"/>
      <c r="E25" s="622"/>
      <c r="I25" s="783" t="s">
        <v>43</v>
      </c>
    </row>
    <row r="26" spans="1:31">
      <c r="A26" s="621">
        <v>40147</v>
      </c>
      <c r="B26" s="750">
        <v>27.3</v>
      </c>
      <c r="C26" s="751">
        <v>-2</v>
      </c>
      <c r="D26" s="622"/>
      <c r="E26" s="622"/>
      <c r="I26" s="782" t="s">
        <v>44</v>
      </c>
    </row>
    <row r="27" spans="1:31">
      <c r="A27" s="621">
        <v>40178</v>
      </c>
      <c r="B27" s="750">
        <v>26.5</v>
      </c>
      <c r="C27" s="751">
        <v>-0.4</v>
      </c>
      <c r="D27" s="622"/>
      <c r="E27" s="622"/>
    </row>
    <row r="28" spans="1:31">
      <c r="A28" s="621">
        <v>40209</v>
      </c>
      <c r="B28" s="750">
        <v>25.3</v>
      </c>
      <c r="C28" s="751">
        <v>-4.0999999999999996</v>
      </c>
      <c r="D28" s="622"/>
      <c r="E28" s="622"/>
    </row>
    <row r="29" spans="1:31">
      <c r="A29" s="621">
        <v>40237</v>
      </c>
      <c r="B29" s="750">
        <v>24.1</v>
      </c>
      <c r="C29" s="751">
        <v>-2.2000000000000002</v>
      </c>
      <c r="D29" s="622"/>
      <c r="E29" s="622"/>
    </row>
    <row r="30" spans="1:31">
      <c r="A30" s="621">
        <v>40268</v>
      </c>
      <c r="B30" s="750">
        <v>25.1</v>
      </c>
      <c r="C30" s="751">
        <v>3.9</v>
      </c>
      <c r="D30" s="622"/>
      <c r="E30" s="622"/>
    </row>
    <row r="31" spans="1:31">
      <c r="A31" s="621">
        <v>40298</v>
      </c>
      <c r="B31" s="750">
        <v>26.4</v>
      </c>
      <c r="C31" s="751">
        <v>5.2</v>
      </c>
      <c r="D31" s="622"/>
      <c r="E31" s="622"/>
      <c r="AA31" s="627"/>
    </row>
    <row r="32" spans="1:31">
      <c r="A32" s="621">
        <v>40329</v>
      </c>
      <c r="B32" s="750">
        <v>26.7</v>
      </c>
      <c r="C32" s="751">
        <v>4</v>
      </c>
      <c r="D32" s="622"/>
      <c r="E32" s="622"/>
    </row>
    <row r="33" spans="1:5">
      <c r="A33" s="621">
        <v>40359</v>
      </c>
      <c r="B33" s="750">
        <v>29.5</v>
      </c>
      <c r="C33" s="751">
        <v>3.2</v>
      </c>
      <c r="D33" s="622"/>
      <c r="E33" s="622"/>
    </row>
    <row r="34" spans="1:5">
      <c r="A34" s="621">
        <v>40390</v>
      </c>
      <c r="B34" s="750">
        <v>30.9</v>
      </c>
      <c r="C34" s="751">
        <v>2.8</v>
      </c>
      <c r="D34" s="622"/>
      <c r="E34" s="622"/>
    </row>
    <row r="35" spans="1:5">
      <c r="A35" s="621">
        <v>40421</v>
      </c>
      <c r="B35" s="750">
        <v>32.700000000000003</v>
      </c>
      <c r="C35" s="751">
        <v>0.4</v>
      </c>
      <c r="D35" s="622"/>
      <c r="E35" s="622"/>
    </row>
    <row r="36" spans="1:5">
      <c r="A36" s="621">
        <v>40451</v>
      </c>
      <c r="B36" s="750">
        <v>34.700000000000003</v>
      </c>
      <c r="C36" s="751">
        <v>-2</v>
      </c>
      <c r="D36" s="622"/>
      <c r="E36" s="622"/>
    </row>
    <row r="37" spans="1:5">
      <c r="A37" s="621">
        <v>40482</v>
      </c>
      <c r="B37" s="750">
        <v>34.299999999999997</v>
      </c>
      <c r="C37" s="751">
        <v>-1.4</v>
      </c>
      <c r="D37" s="622"/>
      <c r="E37" s="622"/>
    </row>
    <row r="38" spans="1:5">
      <c r="A38" s="621">
        <v>40512</v>
      </c>
      <c r="B38" s="750">
        <v>33.5</v>
      </c>
      <c r="C38" s="751">
        <v>-1.1000000000000001</v>
      </c>
      <c r="D38" s="622"/>
      <c r="E38" s="622"/>
    </row>
    <row r="39" spans="1:5">
      <c r="A39" s="621">
        <v>40543</v>
      </c>
      <c r="B39" s="750">
        <v>34.6</v>
      </c>
      <c r="C39" s="751">
        <v>-1.8</v>
      </c>
      <c r="D39" s="622"/>
      <c r="E39" s="622"/>
    </row>
    <row r="40" spans="1:5">
      <c r="A40" s="621">
        <v>40574</v>
      </c>
      <c r="B40" s="750">
        <v>35.1</v>
      </c>
      <c r="C40" s="751">
        <v>0.7</v>
      </c>
      <c r="D40" s="622"/>
      <c r="E40" s="622"/>
    </row>
    <row r="41" spans="1:5">
      <c r="A41" s="621">
        <v>40602</v>
      </c>
      <c r="B41" s="750">
        <v>36.700000000000003</v>
      </c>
      <c r="C41" s="751">
        <v>0</v>
      </c>
      <c r="D41" s="622"/>
      <c r="E41" s="622"/>
    </row>
    <row r="42" spans="1:5">
      <c r="A42" s="621">
        <v>40633</v>
      </c>
      <c r="B42" s="750">
        <v>36.4</v>
      </c>
      <c r="C42" s="751">
        <v>0.7</v>
      </c>
      <c r="D42" s="622"/>
      <c r="E42" s="622"/>
    </row>
    <row r="43" spans="1:5">
      <c r="A43" s="621">
        <v>40663</v>
      </c>
      <c r="B43" s="750">
        <v>38.4</v>
      </c>
      <c r="C43" s="751">
        <v>2.9</v>
      </c>
      <c r="D43" s="622"/>
      <c r="E43" s="622"/>
    </row>
    <row r="44" spans="1:5">
      <c r="A44" s="621">
        <v>40694</v>
      </c>
      <c r="B44" s="750">
        <v>37.9</v>
      </c>
      <c r="C44" s="751">
        <v>0.3</v>
      </c>
      <c r="D44" s="622"/>
      <c r="E44" s="622"/>
    </row>
    <row r="45" spans="1:5">
      <c r="A45" s="621">
        <v>40724</v>
      </c>
      <c r="B45" s="750">
        <v>37.6</v>
      </c>
      <c r="C45" s="751">
        <v>-3.9</v>
      </c>
      <c r="D45" s="622"/>
      <c r="E45" s="622"/>
    </row>
    <row r="46" spans="1:5">
      <c r="A46" s="621">
        <v>40755</v>
      </c>
      <c r="B46" s="750">
        <v>37.799999999999997</v>
      </c>
      <c r="C46" s="751">
        <v>-0.7</v>
      </c>
      <c r="D46" s="622"/>
      <c r="E46" s="622"/>
    </row>
    <row r="47" spans="1:5">
      <c r="A47" s="621">
        <v>40786</v>
      </c>
      <c r="B47" s="750">
        <v>38.200000000000003</v>
      </c>
      <c r="C47" s="751">
        <v>0.9</v>
      </c>
      <c r="D47" s="622"/>
      <c r="E47" s="622"/>
    </row>
    <row r="48" spans="1:5">
      <c r="A48" s="621">
        <v>40816</v>
      </c>
      <c r="B48" s="750">
        <v>35</v>
      </c>
      <c r="C48" s="751">
        <v>-5.2</v>
      </c>
      <c r="D48" s="622"/>
      <c r="E48" s="622"/>
    </row>
    <row r="49" spans="1:15">
      <c r="A49" s="621">
        <v>40847</v>
      </c>
      <c r="B49" s="750">
        <v>34.200000000000003</v>
      </c>
      <c r="C49" s="751">
        <v>-4.2</v>
      </c>
      <c r="D49" s="622"/>
      <c r="E49" s="622"/>
    </row>
    <row r="50" spans="1:15" ht="15">
      <c r="A50" s="621">
        <v>40877</v>
      </c>
      <c r="B50" s="750">
        <v>32.4</v>
      </c>
      <c r="C50" s="751">
        <v>-2.1</v>
      </c>
      <c r="D50" s="622"/>
      <c r="E50" s="622"/>
      <c r="G50" s="628"/>
    </row>
    <row r="51" spans="1:15">
      <c r="A51" s="621">
        <v>40908</v>
      </c>
      <c r="B51" s="750">
        <v>31.8</v>
      </c>
      <c r="C51" s="751">
        <v>0.5</v>
      </c>
      <c r="D51" s="622"/>
      <c r="E51" s="622"/>
    </row>
    <row r="52" spans="1:15">
      <c r="A52" s="621">
        <v>40939</v>
      </c>
      <c r="B52" s="750">
        <v>31.4</v>
      </c>
      <c r="C52" s="751">
        <v>-2.8</v>
      </c>
      <c r="D52" s="622"/>
      <c r="E52" s="622"/>
    </row>
    <row r="53" spans="1:15">
      <c r="A53" s="621">
        <v>40968</v>
      </c>
      <c r="B53" s="750">
        <v>31</v>
      </c>
      <c r="C53" s="751">
        <v>-0.4</v>
      </c>
      <c r="D53" s="622"/>
      <c r="E53" s="622"/>
    </row>
    <row r="54" spans="1:15">
      <c r="A54" s="621">
        <v>40999</v>
      </c>
      <c r="B54" s="750">
        <v>31.1</v>
      </c>
      <c r="C54" s="751">
        <v>0.5</v>
      </c>
      <c r="D54" s="622"/>
      <c r="E54" s="622"/>
    </row>
    <row r="55" spans="1:15">
      <c r="A55" s="621">
        <v>41029</v>
      </c>
      <c r="B55" s="750">
        <v>31.7</v>
      </c>
      <c r="C55" s="751">
        <v>1</v>
      </c>
      <c r="D55" s="622"/>
      <c r="E55" s="622"/>
    </row>
    <row r="56" spans="1:15">
      <c r="A56" s="621">
        <v>41060</v>
      </c>
      <c r="B56" s="750">
        <v>30.8</v>
      </c>
      <c r="C56" s="751">
        <v>-0.1</v>
      </c>
      <c r="D56" s="622"/>
      <c r="E56" s="622"/>
    </row>
    <row r="57" spans="1:15">
      <c r="A57" s="621">
        <v>41090</v>
      </c>
      <c r="B57" s="750">
        <v>29.3</v>
      </c>
      <c r="C57" s="751">
        <v>-2.2999999999999998</v>
      </c>
      <c r="D57" s="622"/>
      <c r="E57" s="622"/>
    </row>
    <row r="58" spans="1:15">
      <c r="A58" s="621">
        <v>41121</v>
      </c>
      <c r="B58" s="750">
        <v>30.1</v>
      </c>
      <c r="C58" s="751">
        <v>-4.2</v>
      </c>
      <c r="D58" s="622"/>
      <c r="E58" s="622"/>
    </row>
    <row r="59" spans="1:15">
      <c r="A59" s="621">
        <v>41152</v>
      </c>
      <c r="B59" s="750">
        <v>30</v>
      </c>
      <c r="C59" s="751">
        <v>1.4</v>
      </c>
      <c r="D59" s="622"/>
      <c r="E59" s="622"/>
    </row>
    <row r="60" spans="1:15">
      <c r="A60" s="621">
        <v>41182</v>
      </c>
      <c r="B60" s="750">
        <v>29.3</v>
      </c>
      <c r="C60" s="751">
        <v>-5</v>
      </c>
      <c r="D60" s="622"/>
      <c r="E60" s="622"/>
    </row>
    <row r="61" spans="1:15">
      <c r="A61" s="621">
        <v>41213</v>
      </c>
      <c r="B61" s="750">
        <v>26.8</v>
      </c>
      <c r="C61" s="751">
        <v>-6.1</v>
      </c>
      <c r="D61" s="622"/>
      <c r="E61" s="622"/>
    </row>
    <row r="62" spans="1:15">
      <c r="A62" s="621">
        <v>41243</v>
      </c>
      <c r="B62" s="750">
        <v>25.4</v>
      </c>
      <c r="C62" s="751">
        <v>-6.2</v>
      </c>
      <c r="D62" s="622"/>
      <c r="E62" s="622"/>
      <c r="O62" s="629"/>
    </row>
    <row r="63" spans="1:15">
      <c r="A63" s="621">
        <v>41274</v>
      </c>
      <c r="B63" s="750">
        <v>24.5</v>
      </c>
      <c r="C63" s="751">
        <v>-1.7</v>
      </c>
      <c r="D63" s="622"/>
      <c r="E63" s="622"/>
    </row>
    <row r="64" spans="1:15">
      <c r="A64" s="621">
        <v>41305</v>
      </c>
      <c r="B64" s="750">
        <v>24.7</v>
      </c>
      <c r="C64" s="751">
        <v>-1.2</v>
      </c>
      <c r="D64" s="622"/>
      <c r="E64" s="622"/>
    </row>
    <row r="65" spans="1:6">
      <c r="A65" s="621">
        <v>41333</v>
      </c>
      <c r="B65" s="750">
        <v>24.7</v>
      </c>
      <c r="C65" s="751">
        <v>-0.9</v>
      </c>
      <c r="D65" s="622"/>
      <c r="E65" s="622"/>
    </row>
    <row r="66" spans="1:6">
      <c r="A66" s="621">
        <v>41364</v>
      </c>
      <c r="B66" s="750">
        <v>24.7</v>
      </c>
      <c r="C66" s="751">
        <v>-1.2</v>
      </c>
      <c r="D66" s="622"/>
      <c r="E66" s="622"/>
    </row>
    <row r="67" spans="1:6">
      <c r="A67" s="621">
        <v>41394</v>
      </c>
      <c r="B67" s="750">
        <v>25.2</v>
      </c>
      <c r="C67" s="751">
        <v>-0.8</v>
      </c>
      <c r="D67" s="622"/>
      <c r="E67" s="622"/>
    </row>
    <row r="68" spans="1:6">
      <c r="A68" s="621">
        <v>41425</v>
      </c>
      <c r="B68" s="750">
        <v>24.5</v>
      </c>
      <c r="C68" s="751">
        <v>1.6</v>
      </c>
      <c r="D68" s="622"/>
      <c r="E68" s="622"/>
    </row>
    <row r="69" spans="1:6">
      <c r="A69" s="621">
        <v>41455</v>
      </c>
      <c r="B69" s="750">
        <v>23.2</v>
      </c>
      <c r="C69" s="751">
        <v>0.4</v>
      </c>
      <c r="D69" s="622"/>
      <c r="E69" s="622"/>
    </row>
    <row r="70" spans="1:6">
      <c r="A70" s="621">
        <v>41486</v>
      </c>
      <c r="B70" s="750">
        <v>22.7</v>
      </c>
      <c r="C70" s="751">
        <v>0</v>
      </c>
      <c r="D70" s="622"/>
      <c r="E70" s="622"/>
    </row>
    <row r="71" spans="1:6" ht="15">
      <c r="A71" s="621">
        <v>41517</v>
      </c>
      <c r="B71" s="750">
        <v>21.7</v>
      </c>
      <c r="C71" s="751">
        <v>0</v>
      </c>
      <c r="D71" s="622"/>
      <c r="E71" s="622"/>
      <c r="F71" s="630"/>
    </row>
    <row r="72" spans="1:6">
      <c r="A72" s="621">
        <v>41547</v>
      </c>
      <c r="B72" s="750">
        <v>21.6</v>
      </c>
      <c r="C72" s="751">
        <v>-2.7</v>
      </c>
      <c r="D72" s="622"/>
      <c r="E72" s="622"/>
    </row>
    <row r="73" spans="1:6">
      <c r="A73" s="621">
        <v>41578</v>
      </c>
      <c r="B73" s="750">
        <v>20.6</v>
      </c>
      <c r="C73" s="751">
        <v>-1.4</v>
      </c>
      <c r="D73" s="622"/>
      <c r="E73" s="622"/>
    </row>
    <row r="74" spans="1:6">
      <c r="A74" s="621">
        <v>41608</v>
      </c>
      <c r="B74" s="750">
        <v>18.8</v>
      </c>
      <c r="C74" s="751">
        <v>-3.9</v>
      </c>
      <c r="D74" s="622"/>
      <c r="E74" s="622"/>
    </row>
    <row r="75" spans="1:6">
      <c r="A75" s="621">
        <v>41639</v>
      </c>
      <c r="B75" s="750">
        <v>20.399999999999999</v>
      </c>
      <c r="C75" s="751">
        <v>-5</v>
      </c>
      <c r="D75" s="622"/>
      <c r="E75" s="622"/>
    </row>
    <row r="76" spans="1:6">
      <c r="A76" s="621">
        <v>41670</v>
      </c>
      <c r="B76" s="750">
        <v>17.8</v>
      </c>
      <c r="C76" s="751">
        <v>-8.5</v>
      </c>
      <c r="D76" s="622"/>
      <c r="E76" s="622"/>
    </row>
    <row r="77" spans="1:6">
      <c r="A77" s="621">
        <v>41698</v>
      </c>
      <c r="B77" s="750">
        <v>15.5</v>
      </c>
      <c r="C77" s="751">
        <v>-9.6999999999999993</v>
      </c>
      <c r="D77" s="622"/>
      <c r="E77" s="622"/>
    </row>
    <row r="78" spans="1:6">
      <c r="A78" s="621">
        <v>41729</v>
      </c>
      <c r="B78" s="750">
        <v>15</v>
      </c>
      <c r="C78" s="751">
        <v>0.3</v>
      </c>
      <c r="D78" s="622"/>
      <c r="E78" s="622"/>
    </row>
    <row r="79" spans="1:6">
      <c r="A79" s="621">
        <v>41759</v>
      </c>
      <c r="B79" s="750">
        <v>14.1</v>
      </c>
      <c r="C79" s="751">
        <v>0</v>
      </c>
      <c r="D79" s="622"/>
      <c r="E79" s="622"/>
    </row>
    <row r="80" spans="1:6">
      <c r="A80" s="621">
        <v>41790</v>
      </c>
      <c r="B80" s="750">
        <v>17.899999999999999</v>
      </c>
      <c r="C80" s="751">
        <v>-4.0999999999999996</v>
      </c>
      <c r="D80" s="622"/>
      <c r="E80" s="622"/>
    </row>
    <row r="81" spans="1:5">
      <c r="A81" s="621">
        <v>41820</v>
      </c>
      <c r="B81" s="750">
        <v>17.100000000000001</v>
      </c>
      <c r="C81" s="751">
        <v>0</v>
      </c>
      <c r="D81" s="622"/>
      <c r="E81" s="622"/>
    </row>
    <row r="82" spans="1:5">
      <c r="A82" s="621">
        <v>41851</v>
      </c>
      <c r="B82" s="750">
        <v>16.100000000000001</v>
      </c>
      <c r="C82" s="751">
        <v>0.5</v>
      </c>
      <c r="D82" s="622"/>
      <c r="E82" s="622"/>
    </row>
    <row r="83" spans="1:5">
      <c r="A83" s="621">
        <v>41882</v>
      </c>
      <c r="B83" s="750">
        <v>15.9</v>
      </c>
      <c r="C83" s="751">
        <v>-19</v>
      </c>
      <c r="D83" s="622"/>
      <c r="E83" s="622"/>
    </row>
    <row r="84" spans="1:5">
      <c r="A84" s="621">
        <v>41912</v>
      </c>
      <c r="B84" s="750">
        <v>16.399999999999999</v>
      </c>
      <c r="C84" s="751">
        <v>-4.5999999999999996</v>
      </c>
      <c r="D84" s="622"/>
      <c r="E84" s="622"/>
    </row>
    <row r="85" spans="1:5">
      <c r="A85" s="621">
        <v>41943</v>
      </c>
      <c r="B85" s="750">
        <v>12.6</v>
      </c>
      <c r="C85" s="751">
        <v>-19.3</v>
      </c>
      <c r="D85" s="622"/>
      <c r="E85" s="622"/>
    </row>
    <row r="86" spans="1:5">
      <c r="A86" s="621">
        <v>41973</v>
      </c>
      <c r="B86" s="750">
        <v>10</v>
      </c>
      <c r="C86" s="751">
        <v>-4.5</v>
      </c>
      <c r="D86" s="622"/>
      <c r="E86" s="622"/>
    </row>
    <row r="87" spans="1:5">
      <c r="A87" s="621">
        <v>42004</v>
      </c>
      <c r="B87" s="750">
        <v>7.5</v>
      </c>
      <c r="C87" s="751">
        <v>-8.3000000000000007</v>
      </c>
      <c r="D87" s="622"/>
      <c r="E87" s="622"/>
    </row>
    <row r="88" spans="1:5">
      <c r="A88" s="621">
        <v>42035</v>
      </c>
      <c r="B88" s="750">
        <v>6.4</v>
      </c>
      <c r="C88" s="751">
        <v>-6.9</v>
      </c>
      <c r="D88" s="622"/>
      <c r="E88" s="622"/>
    </row>
    <row r="89" spans="1:5">
      <c r="A89" s="621">
        <v>42063</v>
      </c>
      <c r="B89" s="750">
        <v>5.6</v>
      </c>
      <c r="C89" s="751">
        <v>-7.9</v>
      </c>
      <c r="D89" s="622"/>
      <c r="E89" s="622"/>
    </row>
    <row r="90" spans="1:5">
      <c r="A90" s="621">
        <v>42094</v>
      </c>
      <c r="B90" s="750">
        <v>10</v>
      </c>
      <c r="C90" s="751">
        <v>3.7</v>
      </c>
      <c r="D90" s="622"/>
      <c r="E90" s="622"/>
    </row>
    <row r="91" spans="1:5">
      <c r="A91" s="621">
        <v>42124</v>
      </c>
      <c r="B91" s="750">
        <v>9.6</v>
      </c>
      <c r="C91" s="751">
        <v>-0.8</v>
      </c>
      <c r="D91" s="622"/>
      <c r="E91" s="622"/>
    </row>
    <row r="92" spans="1:5">
      <c r="A92" s="621">
        <v>42155</v>
      </c>
      <c r="B92" s="750">
        <v>9.9</v>
      </c>
      <c r="C92" s="751">
        <v>0.7</v>
      </c>
      <c r="D92" s="622"/>
      <c r="E92" s="622"/>
    </row>
    <row r="93" spans="1:5">
      <c r="A93" s="621">
        <v>42185</v>
      </c>
      <c r="B93" s="750">
        <v>10.3</v>
      </c>
      <c r="C93" s="751">
        <v>2.1</v>
      </c>
      <c r="D93" s="622"/>
      <c r="E93" s="622"/>
    </row>
    <row r="94" spans="1:5">
      <c r="A94" s="621">
        <v>42216</v>
      </c>
      <c r="B94" s="750">
        <v>10.4</v>
      </c>
      <c r="C94" s="751">
        <v>0.9</v>
      </c>
      <c r="D94" s="622"/>
      <c r="E94" s="622"/>
    </row>
    <row r="95" spans="1:5">
      <c r="A95" s="621">
        <v>42247</v>
      </c>
      <c r="B95" s="750">
        <v>12.6</v>
      </c>
      <c r="C95" s="751">
        <v>0.1</v>
      </c>
      <c r="D95" s="622"/>
      <c r="E95" s="622"/>
    </row>
    <row r="96" spans="1:5">
      <c r="A96" s="621">
        <v>42277</v>
      </c>
      <c r="B96" s="750">
        <v>12.8</v>
      </c>
      <c r="C96" s="751">
        <v>1.2</v>
      </c>
      <c r="D96" s="622"/>
      <c r="E96" s="622"/>
    </row>
    <row r="97" spans="1:5">
      <c r="A97" s="621">
        <v>42308</v>
      </c>
      <c r="B97" s="750">
        <v>13</v>
      </c>
      <c r="C97" s="751">
        <v>2</v>
      </c>
      <c r="D97" s="622"/>
      <c r="E97" s="622"/>
    </row>
    <row r="98" spans="1:5">
      <c r="A98" s="621">
        <v>42338</v>
      </c>
      <c r="B98" s="750">
        <v>13.1</v>
      </c>
      <c r="C98" s="751">
        <v>-1</v>
      </c>
      <c r="D98" s="622"/>
      <c r="E98" s="622"/>
    </row>
    <row r="99" spans="1:5">
      <c r="A99" s="621">
        <v>42369</v>
      </c>
      <c r="B99" s="750">
        <v>13.3</v>
      </c>
      <c r="C99" s="751">
        <v>0.7</v>
      </c>
      <c r="D99" s="622"/>
      <c r="E99" s="622"/>
    </row>
    <row r="100" spans="1:5">
      <c r="A100" s="621">
        <v>42400</v>
      </c>
      <c r="B100" s="750">
        <v>13.4</v>
      </c>
      <c r="C100" s="751">
        <v>-0.6</v>
      </c>
      <c r="D100" s="622"/>
      <c r="E100" s="622"/>
    </row>
    <row r="101" spans="1:5">
      <c r="A101" s="621">
        <v>42429</v>
      </c>
      <c r="B101" s="750">
        <v>13.5</v>
      </c>
      <c r="C101" s="751">
        <v>-1.2</v>
      </c>
      <c r="D101" s="622"/>
      <c r="E101" s="622"/>
    </row>
    <row r="102" spans="1:5">
      <c r="A102" s="621">
        <v>42460</v>
      </c>
      <c r="B102" s="750">
        <v>12.7</v>
      </c>
      <c r="C102" s="751">
        <v>0</v>
      </c>
      <c r="D102" s="622"/>
      <c r="E102" s="622"/>
    </row>
    <row r="103" spans="1:5">
      <c r="A103" s="621">
        <v>42490</v>
      </c>
      <c r="B103" s="750">
        <v>13.2</v>
      </c>
      <c r="C103" s="751">
        <v>5.3</v>
      </c>
      <c r="D103" s="622"/>
      <c r="E103" s="622"/>
    </row>
    <row r="104" spans="1:5">
      <c r="A104" s="621">
        <v>42521</v>
      </c>
      <c r="B104" s="750">
        <v>13.5</v>
      </c>
      <c r="C104" s="751">
        <v>2.5</v>
      </c>
      <c r="D104" s="622"/>
      <c r="E104" s="622"/>
    </row>
    <row r="105" spans="1:5">
      <c r="A105" s="621">
        <v>42551</v>
      </c>
      <c r="B105" s="750">
        <v>14</v>
      </c>
      <c r="C105" s="751">
        <v>3.2</v>
      </c>
      <c r="D105" s="622"/>
      <c r="E105" s="622"/>
    </row>
    <row r="106" spans="1:5">
      <c r="A106" s="621">
        <v>42582</v>
      </c>
      <c r="B106" s="750">
        <v>14.1</v>
      </c>
      <c r="C106" s="751">
        <v>1.8</v>
      </c>
      <c r="D106" s="622"/>
      <c r="E106" s="622"/>
    </row>
    <row r="107" spans="1:5">
      <c r="A107" s="621">
        <v>42613</v>
      </c>
      <c r="B107" s="750">
        <v>14.1</v>
      </c>
      <c r="C107" s="751">
        <v>-0.1</v>
      </c>
      <c r="D107" s="622"/>
      <c r="E107" s="622"/>
    </row>
    <row r="108" spans="1:5">
      <c r="A108" s="621">
        <v>42643</v>
      </c>
      <c r="B108" s="750">
        <v>15.6</v>
      </c>
      <c r="C108" s="751">
        <v>-0.9</v>
      </c>
      <c r="D108" s="622"/>
      <c r="E108" s="622"/>
    </row>
    <row r="109" spans="1:5">
      <c r="A109" s="621">
        <v>42674</v>
      </c>
      <c r="B109" s="750">
        <v>15.5</v>
      </c>
      <c r="C109" s="751">
        <v>1.8</v>
      </c>
      <c r="D109" s="622"/>
      <c r="E109" s="622"/>
    </row>
    <row r="110" spans="1:5">
      <c r="A110" s="621">
        <v>42704</v>
      </c>
      <c r="B110" s="750">
        <v>15.3</v>
      </c>
      <c r="C110" s="751">
        <v>0.5</v>
      </c>
      <c r="D110" s="622"/>
      <c r="E110" s="622"/>
    </row>
    <row r="111" spans="1:5">
      <c r="A111" s="621">
        <v>42735</v>
      </c>
      <c r="B111" s="750">
        <v>15.5</v>
      </c>
      <c r="C111" s="751">
        <v>-0.8</v>
      </c>
      <c r="D111" s="622"/>
      <c r="E111" s="622"/>
    </row>
    <row r="112" spans="1:5">
      <c r="A112" s="621">
        <v>42766</v>
      </c>
      <c r="B112" s="750">
        <v>15.4</v>
      </c>
      <c r="C112" s="751">
        <v>-0.5</v>
      </c>
      <c r="D112" s="622"/>
      <c r="E112" s="622"/>
    </row>
    <row r="113" spans="1:5">
      <c r="A113" s="621">
        <v>42794</v>
      </c>
      <c r="B113" s="750">
        <v>15.5</v>
      </c>
      <c r="C113" s="751">
        <v>0.5</v>
      </c>
      <c r="D113" s="622"/>
      <c r="E113" s="622"/>
    </row>
    <row r="114" spans="1:5">
      <c r="A114" s="621">
        <v>42825</v>
      </c>
      <c r="B114" s="750">
        <v>15.1</v>
      </c>
      <c r="C114" s="751">
        <v>0.8</v>
      </c>
      <c r="D114" s="622"/>
      <c r="E114" s="622"/>
    </row>
    <row r="115" spans="1:5">
      <c r="A115" s="621">
        <v>42855</v>
      </c>
      <c r="B115" s="750">
        <v>17.2</v>
      </c>
      <c r="C115" s="751">
        <v>2.7</v>
      </c>
      <c r="D115" s="622"/>
      <c r="E115" s="622"/>
    </row>
    <row r="116" spans="1:5">
      <c r="A116" s="621">
        <v>42886</v>
      </c>
      <c r="B116" s="750">
        <v>17.600000000000001</v>
      </c>
      <c r="C116" s="751">
        <v>3</v>
      </c>
      <c r="D116" s="622"/>
      <c r="E116" s="622"/>
    </row>
    <row r="117" spans="1:5">
      <c r="A117" s="621">
        <v>42916</v>
      </c>
      <c r="B117" s="750">
        <v>18</v>
      </c>
      <c r="C117" s="751">
        <v>1.7</v>
      </c>
      <c r="D117" s="622"/>
      <c r="E117" s="622"/>
    </row>
    <row r="118" spans="1:5">
      <c r="A118" s="621">
        <v>42947</v>
      </c>
      <c r="B118" s="750">
        <v>17.8</v>
      </c>
      <c r="C118" s="751">
        <v>0.2</v>
      </c>
      <c r="D118" s="622"/>
      <c r="E118" s="622"/>
    </row>
    <row r="119" spans="1:5">
      <c r="A119" s="621">
        <v>42978</v>
      </c>
      <c r="B119" s="750">
        <v>18</v>
      </c>
      <c r="C119" s="751">
        <v>1.3</v>
      </c>
      <c r="D119" s="622"/>
      <c r="E119" s="622"/>
    </row>
    <row r="120" spans="1:5">
      <c r="A120" s="621">
        <v>43008</v>
      </c>
      <c r="B120" s="750">
        <v>18.600000000000001</v>
      </c>
      <c r="C120" s="751">
        <v>-0.9</v>
      </c>
      <c r="D120" s="622"/>
      <c r="E120" s="622"/>
    </row>
    <row r="121" spans="1:5">
      <c r="A121" s="621">
        <v>43039</v>
      </c>
      <c r="B121" s="750">
        <v>18.7</v>
      </c>
      <c r="C121" s="751">
        <v>-0.8</v>
      </c>
      <c r="D121" s="622"/>
      <c r="E121" s="622"/>
    </row>
    <row r="122" spans="1:5">
      <c r="A122" s="621">
        <v>43069</v>
      </c>
      <c r="B122" s="750">
        <v>18.899999999999999</v>
      </c>
      <c r="C122" s="751">
        <v>0.7</v>
      </c>
      <c r="D122" s="622"/>
      <c r="E122" s="622"/>
    </row>
    <row r="123" spans="1:5">
      <c r="A123" s="621">
        <v>43100</v>
      </c>
      <c r="B123" s="750">
        <v>18.8</v>
      </c>
      <c r="C123" s="751">
        <v>-1</v>
      </c>
      <c r="D123" s="622"/>
      <c r="E123" s="622"/>
    </row>
    <row r="124" spans="1:5">
      <c r="A124" s="621">
        <v>43131</v>
      </c>
      <c r="B124" s="750">
        <v>18.600000000000001</v>
      </c>
      <c r="C124" s="751">
        <v>-0.1</v>
      </c>
      <c r="D124" s="622"/>
      <c r="E124" s="622"/>
    </row>
    <row r="125" spans="1:5">
      <c r="A125" s="621">
        <v>43159</v>
      </c>
      <c r="B125" s="750">
        <v>18.399999999999999</v>
      </c>
      <c r="C125" s="751">
        <v>2.1</v>
      </c>
      <c r="D125" s="622"/>
      <c r="E125" s="622"/>
    </row>
    <row r="126" spans="1:5">
      <c r="A126" s="621">
        <v>43190</v>
      </c>
      <c r="B126" s="750">
        <v>18.2</v>
      </c>
      <c r="C126" s="751">
        <v>2</v>
      </c>
      <c r="D126" s="622"/>
      <c r="E126" s="622"/>
    </row>
    <row r="127" spans="1:5">
      <c r="A127" s="621">
        <v>43220</v>
      </c>
      <c r="B127" s="750">
        <v>18.399999999999999</v>
      </c>
      <c r="C127" s="751">
        <v>1.7</v>
      </c>
      <c r="D127" s="622"/>
      <c r="E127" s="622"/>
    </row>
    <row r="128" spans="1:5">
      <c r="A128" s="621">
        <v>43251</v>
      </c>
      <c r="B128" s="750">
        <v>18.2</v>
      </c>
      <c r="C128" s="751">
        <v>1</v>
      </c>
      <c r="D128" s="622"/>
      <c r="E128" s="622"/>
    </row>
    <row r="129" spans="1:5">
      <c r="A129" s="621">
        <v>43281</v>
      </c>
      <c r="B129" s="750">
        <v>18</v>
      </c>
      <c r="C129" s="751">
        <v>0.1</v>
      </c>
      <c r="D129" s="622"/>
      <c r="E129" s="622"/>
    </row>
    <row r="130" spans="1:5">
      <c r="A130" s="621">
        <v>43312</v>
      </c>
      <c r="B130" s="750">
        <v>17.7</v>
      </c>
      <c r="C130" s="751">
        <v>-0.4</v>
      </c>
      <c r="D130" s="622"/>
      <c r="E130" s="622"/>
    </row>
    <row r="131" spans="1:5">
      <c r="A131" s="621">
        <v>43343</v>
      </c>
      <c r="B131" s="750">
        <v>17.2</v>
      </c>
      <c r="C131" s="751">
        <v>-3.7</v>
      </c>
      <c r="D131" s="622"/>
      <c r="E131" s="622"/>
    </row>
    <row r="132" spans="1:5">
      <c r="A132" s="621">
        <v>43373</v>
      </c>
      <c r="B132" s="750">
        <v>16.600000000000001</v>
      </c>
      <c r="C132" s="751">
        <v>0.3</v>
      </c>
      <c r="D132" s="622"/>
      <c r="E132" s="622"/>
    </row>
    <row r="133" spans="1:5">
      <c r="A133" s="621">
        <v>43404</v>
      </c>
      <c r="B133" s="750">
        <v>16.7</v>
      </c>
      <c r="C133" s="751">
        <v>1.2</v>
      </c>
      <c r="D133" s="622"/>
      <c r="E133" s="622"/>
    </row>
    <row r="134" spans="1:5">
      <c r="A134" s="621">
        <v>43434</v>
      </c>
      <c r="B134" s="750">
        <v>17.7</v>
      </c>
      <c r="C134" s="751">
        <v>1.4</v>
      </c>
      <c r="D134" s="622"/>
      <c r="E134" s="622"/>
    </row>
    <row r="135" spans="1:5">
      <c r="A135" s="621">
        <v>43465</v>
      </c>
      <c r="B135" s="750">
        <v>20.8</v>
      </c>
      <c r="C135" s="751">
        <v>1.9</v>
      </c>
      <c r="D135" s="622"/>
      <c r="E135" s="622"/>
    </row>
    <row r="136" spans="1:5">
      <c r="A136" s="621">
        <v>43496</v>
      </c>
      <c r="B136" s="750">
        <v>20.8</v>
      </c>
      <c r="C136" s="751">
        <v>0.7</v>
      </c>
      <c r="D136" s="622"/>
      <c r="E136" s="622"/>
    </row>
    <row r="137" spans="1:5">
      <c r="A137" s="621">
        <v>43524</v>
      </c>
      <c r="B137" s="750">
        <v>20.2</v>
      </c>
      <c r="C137" s="751">
        <v>1.6</v>
      </c>
      <c r="D137" s="622"/>
      <c r="E137" s="622"/>
    </row>
    <row r="138" spans="1:5">
      <c r="A138" s="621">
        <v>43555</v>
      </c>
      <c r="B138" s="750">
        <v>20.6</v>
      </c>
      <c r="C138" s="751">
        <v>0.8</v>
      </c>
      <c r="D138" s="622"/>
      <c r="E138" s="622"/>
    </row>
    <row r="139" spans="1:5">
      <c r="A139" s="621">
        <v>43585</v>
      </c>
      <c r="B139" s="750">
        <v>20.5</v>
      </c>
      <c r="C139" s="751">
        <v>1.5</v>
      </c>
      <c r="D139" s="622"/>
      <c r="E139" s="622"/>
    </row>
    <row r="140" spans="1:5">
      <c r="A140" s="621">
        <v>43616</v>
      </c>
      <c r="B140" s="750">
        <v>19.399999999999999</v>
      </c>
      <c r="C140" s="751">
        <v>0.8</v>
      </c>
      <c r="D140" s="622"/>
      <c r="E140" s="622"/>
    </row>
    <row r="141" spans="1:5">
      <c r="A141" s="621">
        <v>43646</v>
      </c>
      <c r="B141" s="750">
        <v>20.6</v>
      </c>
      <c r="C141" s="751">
        <v>1.7</v>
      </c>
      <c r="D141" s="622"/>
      <c r="E141" s="622"/>
    </row>
    <row r="142" spans="1:5">
      <c r="A142" s="621">
        <v>43677</v>
      </c>
      <c r="B142" s="750">
        <v>21.8</v>
      </c>
      <c r="C142" s="751">
        <v>6.2</v>
      </c>
      <c r="D142" s="622"/>
      <c r="E142" s="622"/>
    </row>
    <row r="143" spans="1:5">
      <c r="A143" s="621">
        <v>43708</v>
      </c>
      <c r="B143" s="750">
        <v>22</v>
      </c>
      <c r="C143" s="751">
        <v>1.4</v>
      </c>
      <c r="D143" s="622"/>
      <c r="E143" s="622"/>
    </row>
    <row r="144" spans="1:5">
      <c r="A144" s="621">
        <v>43738</v>
      </c>
      <c r="B144" s="750">
        <v>21.4</v>
      </c>
      <c r="C144" s="751">
        <v>4.2</v>
      </c>
      <c r="D144" s="622"/>
      <c r="E144" s="622"/>
    </row>
    <row r="145" spans="1:5">
      <c r="A145" s="621">
        <v>43769</v>
      </c>
      <c r="B145" s="750">
        <v>21.4</v>
      </c>
      <c r="C145" s="751">
        <v>0.9</v>
      </c>
      <c r="D145" s="622"/>
      <c r="E145" s="622"/>
    </row>
    <row r="146" spans="1:5">
      <c r="A146" s="621">
        <v>43799</v>
      </c>
      <c r="B146" s="750">
        <v>21.9</v>
      </c>
      <c r="C146" s="751">
        <v>4.2</v>
      </c>
      <c r="D146" s="622"/>
      <c r="E146" s="622"/>
    </row>
    <row r="147" spans="1:5">
      <c r="A147" s="621">
        <v>43830</v>
      </c>
      <c r="B147" s="750">
        <v>25.3</v>
      </c>
      <c r="C147" s="751">
        <v>13.4</v>
      </c>
      <c r="D147" s="622"/>
      <c r="E147" s="622"/>
    </row>
    <row r="148" spans="1:5">
      <c r="A148" s="621">
        <v>43861</v>
      </c>
      <c r="B148" s="750">
        <v>26.3</v>
      </c>
      <c r="C148" s="751">
        <v>0.4</v>
      </c>
      <c r="D148" s="622"/>
      <c r="E148" s="622"/>
    </row>
    <row r="149" spans="1:5">
      <c r="A149" s="621">
        <v>43890</v>
      </c>
      <c r="B149" s="750">
        <v>27</v>
      </c>
      <c r="C149" s="751">
        <v>2.6</v>
      </c>
      <c r="D149" s="622"/>
      <c r="E149" s="622"/>
    </row>
    <row r="150" spans="1:5">
      <c r="A150" s="621">
        <v>43921</v>
      </c>
      <c r="B150" s="750">
        <v>24.9</v>
      </c>
      <c r="C150" s="751">
        <v>-8.1</v>
      </c>
      <c r="D150" s="622"/>
      <c r="E150" s="622"/>
    </row>
    <row r="151" spans="1:5">
      <c r="A151" s="621">
        <v>43951</v>
      </c>
      <c r="B151" s="750">
        <v>25.7</v>
      </c>
      <c r="C151" s="751">
        <v>2.7</v>
      </c>
      <c r="D151" s="622"/>
      <c r="E151" s="622"/>
    </row>
    <row r="152" spans="1:5">
      <c r="A152" s="621">
        <v>43982</v>
      </c>
      <c r="B152" s="750">
        <v>25.4</v>
      </c>
      <c r="C152" s="751">
        <v>2.6</v>
      </c>
      <c r="D152" s="622"/>
      <c r="E152" s="622"/>
    </row>
    <row r="153" spans="1:5">
      <c r="A153" s="621">
        <v>44012</v>
      </c>
      <c r="B153" s="750">
        <v>28.5</v>
      </c>
      <c r="C153" s="751">
        <v>4.5999999999999996</v>
      </c>
      <c r="D153" s="622"/>
      <c r="E153" s="622"/>
    </row>
    <row r="156" spans="1:5">
      <c r="A156" s="631"/>
      <c r="B156" s="632"/>
    </row>
    <row r="157" spans="1:5" ht="102" customHeight="1">
      <c r="A157" s="631"/>
      <c r="B157" s="632"/>
    </row>
    <row r="158" spans="1:5">
      <c r="A158" s="631"/>
      <c r="B158" s="632"/>
    </row>
    <row r="159" spans="1:5">
      <c r="A159" s="631"/>
      <c r="B159" s="632"/>
    </row>
    <row r="160" spans="1:5">
      <c r="A160" s="631"/>
      <c r="B160" s="632"/>
    </row>
    <row r="161" spans="1:2">
      <c r="A161" s="631"/>
      <c r="B161" s="632"/>
    </row>
    <row r="162" spans="1:2" s="632" customFormat="1">
      <c r="A162" s="631"/>
    </row>
    <row r="163" spans="1:2" s="632" customFormat="1">
      <c r="A163" s="631"/>
    </row>
    <row r="164" spans="1:2" s="632" customFormat="1">
      <c r="A164" s="631"/>
    </row>
    <row r="165" spans="1:2" s="632" customFormat="1">
      <c r="A165" s="631"/>
    </row>
    <row r="166" spans="1:2" s="632" customFormat="1">
      <c r="A166" s="631"/>
    </row>
    <row r="167" spans="1:2" s="632" customFormat="1">
      <c r="A167" s="631"/>
    </row>
    <row r="168" spans="1:2" s="632" customFormat="1">
      <c r="A168" s="631"/>
    </row>
    <row r="169" spans="1:2" s="632" customFormat="1">
      <c r="A169" s="631"/>
    </row>
    <row r="170" spans="1:2" s="632" customFormat="1">
      <c r="A170" s="631"/>
    </row>
    <row r="171" spans="1:2" s="632" customFormat="1">
      <c r="A171" s="631"/>
    </row>
    <row r="172" spans="1:2" s="632" customFormat="1">
      <c r="A172" s="631"/>
    </row>
    <row r="173" spans="1:2" s="632" customFormat="1">
      <c r="A173" s="631"/>
    </row>
    <row r="174" spans="1:2" s="632" customFormat="1">
      <c r="A174" s="631"/>
    </row>
    <row r="175" spans="1:2" s="632" customFormat="1">
      <c r="A175" s="631"/>
    </row>
    <row r="176" spans="1:2" s="632" customFormat="1">
      <c r="A176" s="631"/>
    </row>
    <row r="177" spans="1:22" s="632" customFormat="1">
      <c r="A177" s="631"/>
    </row>
    <row r="178" spans="1:22">
      <c r="A178" s="631"/>
      <c r="B178" s="632"/>
    </row>
    <row r="179" spans="1:22">
      <c r="A179" s="631"/>
      <c r="B179" s="632"/>
    </row>
    <row r="180" spans="1:22">
      <c r="C180" s="634"/>
      <c r="D180" s="635"/>
      <c r="V180" s="635"/>
    </row>
    <row r="181" spans="1:22">
      <c r="C181" s="634"/>
      <c r="D181" s="635"/>
      <c r="V181" s="635"/>
    </row>
    <row r="182" spans="1:22">
      <c r="C182" s="634"/>
      <c r="D182" s="635"/>
      <c r="V182" s="635"/>
    </row>
    <row r="183" spans="1:22">
      <c r="C183" s="634"/>
      <c r="D183" s="635"/>
      <c r="V183" s="635"/>
    </row>
    <row r="184" spans="1:22">
      <c r="C184" s="634"/>
      <c r="D184" s="635"/>
      <c r="V184" s="635"/>
    </row>
    <row r="185" spans="1:22">
      <c r="C185" s="634"/>
      <c r="D185" s="635"/>
      <c r="V185" s="635"/>
    </row>
    <row r="186" spans="1:22">
      <c r="C186" s="634"/>
      <c r="D186" s="635"/>
      <c r="V186" s="635"/>
    </row>
    <row r="187" spans="1:22">
      <c r="C187" s="634"/>
      <c r="D187" s="635"/>
      <c r="V187" s="635"/>
    </row>
    <row r="188" spans="1:22">
      <c r="C188" s="634"/>
      <c r="D188" s="635"/>
      <c r="V188" s="635"/>
    </row>
    <row r="189" spans="1:22">
      <c r="C189" s="634"/>
      <c r="D189" s="635"/>
      <c r="V189" s="635"/>
    </row>
    <row r="190" spans="1:22">
      <c r="C190" s="634"/>
      <c r="D190" s="635"/>
      <c r="V190" s="635"/>
    </row>
    <row r="191" spans="1:22">
      <c r="C191" s="634"/>
      <c r="D191" s="635"/>
      <c r="V191" s="635"/>
    </row>
    <row r="192" spans="1:22">
      <c r="C192" s="634"/>
      <c r="D192" s="635"/>
      <c r="V192" s="635"/>
    </row>
  </sheetData>
  <mergeCells count="4">
    <mergeCell ref="AA6:AB6"/>
    <mergeCell ref="AA7:AE7"/>
    <mergeCell ref="AA8:AE8"/>
    <mergeCell ref="AA9:AB9"/>
  </mergeCells>
  <hyperlinks>
    <hyperlink ref="A1" location="Content!A1" display="&lt;&lt;"/>
  </hyperlinks>
  <pageMargins left="0.7" right="0.7" top="0.75" bottom="0.75" header="0.3" footer="0.3"/>
  <pageSetup paperSize="9" scale="18"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28"/>
  <sheetViews>
    <sheetView showGridLines="0" zoomScaleNormal="85" workbookViewId="0"/>
  </sheetViews>
  <sheetFormatPr defaultColWidth="9.140625" defaultRowHeight="14.25"/>
  <cols>
    <col min="1" max="1" width="9.140625" style="608"/>
    <col min="2" max="3" width="12.42578125" style="608" hidden="1" customWidth="1"/>
    <col min="4" max="4" width="19.42578125" style="608" customWidth="1"/>
    <col min="5" max="5" width="19.28515625" style="608" customWidth="1"/>
    <col min="6" max="6" width="11.7109375" style="608" customWidth="1"/>
    <col min="7" max="16384" width="9.140625" style="608"/>
  </cols>
  <sheetData>
    <row r="1" spans="1:8" ht="15.75" customHeight="1">
      <c r="A1" s="80" t="s">
        <v>67</v>
      </c>
      <c r="B1" s="219"/>
      <c r="C1" s="610"/>
      <c r="D1" s="219" t="str">
        <f>IF(Content!$E$1=1,D2,D3)</f>
        <v>Поточний рівень ставки</v>
      </c>
      <c r="E1" s="219" t="str">
        <f>IF(Content!$E$1=1,E2,E3)</f>
        <v>Рівень на початку березня</v>
      </c>
      <c r="H1" s="219" t="str">
        <f>IF(Content!$E$1=1,H2,H3)</f>
        <v>Ключові ставки центральних банків окремих країн ЕМ, %</v>
      </c>
    </row>
    <row r="2" spans="1:8" ht="21.75" hidden="1" customHeight="1">
      <c r="A2" s="609"/>
      <c r="B2" s="610"/>
      <c r="C2" s="610"/>
      <c r="D2" s="609" t="s">
        <v>1432</v>
      </c>
      <c r="E2" s="609" t="s">
        <v>1672</v>
      </c>
      <c r="H2" s="612" t="s">
        <v>1433</v>
      </c>
    </row>
    <row r="3" spans="1:8" ht="17.25" hidden="1" customHeight="1">
      <c r="A3" s="609"/>
      <c r="B3" s="610"/>
      <c r="C3" s="610"/>
      <c r="D3" s="611" t="s">
        <v>1676</v>
      </c>
      <c r="E3" s="611" t="s">
        <v>1675</v>
      </c>
      <c r="H3" s="612" t="s">
        <v>1434</v>
      </c>
    </row>
    <row r="4" spans="1:8" s="614" customFormat="1">
      <c r="A4" s="219" t="str">
        <f>IF(Content!$E$1=1,B4,C4)</f>
        <v>Гана</v>
      </c>
      <c r="B4" s="613" t="s">
        <v>1436</v>
      </c>
      <c r="C4" s="611" t="s">
        <v>1435</v>
      </c>
      <c r="D4" s="752">
        <v>14.5</v>
      </c>
      <c r="E4" s="753">
        <v>16</v>
      </c>
    </row>
    <row r="5" spans="1:8" s="614" customFormat="1">
      <c r="A5" s="219" t="str">
        <f>IF(Content!$E$1=1,B5,C5)</f>
        <v>Нігерія</v>
      </c>
      <c r="B5" s="613" t="s">
        <v>1438</v>
      </c>
      <c r="C5" s="611" t="s">
        <v>1437</v>
      </c>
      <c r="D5" s="752">
        <v>12.5</v>
      </c>
      <c r="E5" s="753">
        <v>13.5</v>
      </c>
    </row>
    <row r="6" spans="1:8" s="614" customFormat="1">
      <c r="A6" s="219" t="str">
        <f>IF(Content!$E$1=1,B6,C6)</f>
        <v>Єгипет</v>
      </c>
      <c r="B6" s="613" t="s">
        <v>936</v>
      </c>
      <c r="C6" s="615" t="s">
        <v>1306</v>
      </c>
      <c r="D6" s="752">
        <v>9.75</v>
      </c>
      <c r="E6" s="753">
        <v>12.75</v>
      </c>
    </row>
    <row r="7" spans="1:8" s="614" customFormat="1">
      <c r="A7" s="219" t="str">
        <f>IF(Content!$E$1=1,B7,C7)</f>
        <v>Казахстан</v>
      </c>
      <c r="B7" s="613" t="s">
        <v>685</v>
      </c>
      <c r="C7" s="615" t="s">
        <v>718</v>
      </c>
      <c r="D7" s="752">
        <v>9</v>
      </c>
      <c r="E7" s="753">
        <v>9.25</v>
      </c>
    </row>
    <row r="8" spans="1:8" s="614" customFormat="1">
      <c r="A8" s="219" t="str">
        <f>IF(Content!$E$1=1,B8,C8)</f>
        <v>Грузія</v>
      </c>
      <c r="B8" s="613" t="s">
        <v>722</v>
      </c>
      <c r="C8" s="615" t="s">
        <v>724</v>
      </c>
      <c r="D8" s="752">
        <v>8.25</v>
      </c>
      <c r="E8" s="753">
        <v>9</v>
      </c>
    </row>
    <row r="9" spans="1:8" s="614" customFormat="1">
      <c r="A9" s="219" t="str">
        <f>IF(Content!$E$1=1,B9,C9)</f>
        <v>Туреччина</v>
      </c>
      <c r="B9" s="613" t="s">
        <v>102</v>
      </c>
      <c r="C9" s="615" t="s">
        <v>717</v>
      </c>
      <c r="D9" s="752">
        <v>8.25</v>
      </c>
      <c r="E9" s="753">
        <v>10.75</v>
      </c>
    </row>
    <row r="10" spans="1:8" s="614" customFormat="1">
      <c r="A10" s="219" t="str">
        <f>IF(Content!$E$1=1,B10,C10)</f>
        <v>Білорусь</v>
      </c>
      <c r="B10" s="613" t="s">
        <v>129</v>
      </c>
      <c r="C10" s="615" t="s">
        <v>715</v>
      </c>
      <c r="D10" s="752">
        <v>7.75</v>
      </c>
      <c r="E10" s="753">
        <v>8.75</v>
      </c>
    </row>
    <row r="11" spans="1:8" s="614" customFormat="1">
      <c r="A11" s="219" t="str">
        <f>IF(Content!$E$1=1,B11,C11)</f>
        <v>Кенія</v>
      </c>
      <c r="B11" s="613" t="s">
        <v>1308</v>
      </c>
      <c r="C11" s="615" t="s">
        <v>1310</v>
      </c>
      <c r="D11" s="752">
        <v>7</v>
      </c>
      <c r="E11" s="753">
        <v>8.25</v>
      </c>
    </row>
    <row r="12" spans="1:8" s="614" customFormat="1">
      <c r="A12" s="219" t="str">
        <f>IF(Content!$E$1=1,B12,C12)</f>
        <v>Україна</v>
      </c>
      <c r="B12" s="613" t="s">
        <v>100</v>
      </c>
      <c r="C12" s="615" t="s">
        <v>725</v>
      </c>
      <c r="D12" s="752">
        <v>6</v>
      </c>
      <c r="E12" s="753">
        <v>11</v>
      </c>
    </row>
    <row r="13" spans="1:8" s="614" customFormat="1">
      <c r="A13" s="219" t="str">
        <f>IF(Content!$E$1=1,B13,C13)</f>
        <v>Мексика</v>
      </c>
      <c r="B13" s="613" t="s">
        <v>719</v>
      </c>
      <c r="C13" s="615" t="s">
        <v>721</v>
      </c>
      <c r="D13" s="752">
        <v>5</v>
      </c>
      <c r="E13" s="753">
        <v>7</v>
      </c>
    </row>
    <row r="14" spans="1:8" s="614" customFormat="1">
      <c r="A14" s="219" t="str">
        <f>IF(Content!$E$1=1,B14,C14)</f>
        <v>Росія</v>
      </c>
      <c r="B14" s="613" t="s">
        <v>82</v>
      </c>
      <c r="C14" s="615" t="s">
        <v>716</v>
      </c>
      <c r="D14" s="752">
        <v>4.25</v>
      </c>
      <c r="E14" s="753">
        <v>6</v>
      </c>
    </row>
    <row r="15" spans="1:8" s="614" customFormat="1">
      <c r="A15" s="219" t="str">
        <f>IF(Content!$E$1=1,B15,C15)</f>
        <v>Індонезія</v>
      </c>
      <c r="B15" s="613" t="s">
        <v>1311</v>
      </c>
      <c r="C15" s="615" t="s">
        <v>1313</v>
      </c>
      <c r="D15" s="752">
        <v>4</v>
      </c>
      <c r="E15" s="753">
        <v>4.75</v>
      </c>
    </row>
    <row r="16" spans="1:8" s="614" customFormat="1">
      <c r="A16" s="219" t="str">
        <f>IF(Content!$E$1=1,B16,C16)</f>
        <v>Індія</v>
      </c>
      <c r="B16" s="613" t="s">
        <v>693</v>
      </c>
      <c r="C16" s="615" t="s">
        <v>711</v>
      </c>
      <c r="D16" s="752">
        <v>4</v>
      </c>
      <c r="E16" s="753">
        <v>5.15</v>
      </c>
      <c r="H16" s="219" t="str">
        <f>IF(Content!$E$1=1,H18,H20)</f>
        <v>* Останні дані – за 29.07.2020</v>
      </c>
    </row>
    <row r="17" spans="1:8" s="614" customFormat="1">
      <c r="A17" s="219" t="str">
        <f>IF(Content!$E$1=1,B17,C17)</f>
        <v>ПАР</v>
      </c>
      <c r="B17" s="613" t="s">
        <v>712</v>
      </c>
      <c r="C17" s="615" t="s">
        <v>714</v>
      </c>
      <c r="D17" s="752">
        <v>3.5</v>
      </c>
      <c r="E17" s="753">
        <v>6.25</v>
      </c>
      <c r="H17" s="219" t="str">
        <f>IF(Content!$E$1=1,H19,H21)</f>
        <v>Джерело: офіційні сторінки центральних банків.</v>
      </c>
    </row>
    <row r="18" spans="1:8" s="614" customFormat="1">
      <c r="A18" s="219" t="str">
        <f>IF(Content!$E$1=1,B18,C18)</f>
        <v>Молдова</v>
      </c>
      <c r="B18" s="613" t="s">
        <v>930</v>
      </c>
      <c r="C18" s="615" t="s">
        <v>1307</v>
      </c>
      <c r="D18" s="752">
        <v>3.25</v>
      </c>
      <c r="E18" s="753">
        <v>5.5</v>
      </c>
      <c r="H18" s="784" t="s">
        <v>1673</v>
      </c>
    </row>
    <row r="19" spans="1:8" s="614" customFormat="1">
      <c r="A19" s="219" t="str">
        <f>IF(Content!$E$1=1,B19,C19)</f>
        <v>Бразилія</v>
      </c>
      <c r="B19" s="613" t="s">
        <v>706</v>
      </c>
      <c r="C19" s="615" t="s">
        <v>708</v>
      </c>
      <c r="D19" s="752">
        <v>2.25</v>
      </c>
      <c r="E19" s="753">
        <v>4.25</v>
      </c>
      <c r="H19" s="783" t="s">
        <v>1612</v>
      </c>
    </row>
    <row r="20" spans="1:8" s="614" customFormat="1">
      <c r="A20" s="219" t="str">
        <f>IF(Content!$E$1=1,B20,C20)</f>
        <v>Філіппіни</v>
      </c>
      <c r="B20" s="613" t="s">
        <v>1314</v>
      </c>
      <c r="C20" s="615" t="s">
        <v>1316</v>
      </c>
      <c r="D20" s="752">
        <v>2.25</v>
      </c>
      <c r="E20" s="753">
        <v>3.75</v>
      </c>
      <c r="H20" s="784" t="s">
        <v>1674</v>
      </c>
    </row>
    <row r="21" spans="1:8" s="614" customFormat="1">
      <c r="A21" s="219" t="str">
        <f>IF(Content!$E$1=1,B21,C21)</f>
        <v>Малайзія</v>
      </c>
      <c r="B21" s="613" t="s">
        <v>1440</v>
      </c>
      <c r="C21" s="615" t="s">
        <v>1439</v>
      </c>
      <c r="D21" s="752">
        <v>1.75</v>
      </c>
      <c r="E21" s="753">
        <v>2.75</v>
      </c>
      <c r="H21" s="784" t="s">
        <v>1613</v>
      </c>
    </row>
    <row r="22" spans="1:8" s="614" customFormat="1">
      <c r="A22" s="219" t="str">
        <f>IF(Content!$E$1=1,B22,C22)</f>
        <v>Румунія</v>
      </c>
      <c r="B22" s="613" t="s">
        <v>545</v>
      </c>
      <c r="C22" s="615" t="s">
        <v>705</v>
      </c>
      <c r="D22" s="752">
        <v>1.75</v>
      </c>
      <c r="E22" s="753">
        <v>2.5</v>
      </c>
      <c r="H22" s="616"/>
    </row>
    <row r="23" spans="1:8" s="614" customFormat="1">
      <c r="A23" s="219" t="str">
        <f>IF(Content!$E$1=1,B23,C23)</f>
        <v>Угорщина</v>
      </c>
      <c r="B23" s="613" t="s">
        <v>681</v>
      </c>
      <c r="C23" s="615" t="s">
        <v>701</v>
      </c>
      <c r="D23" s="752">
        <v>0.6</v>
      </c>
      <c r="E23" s="753">
        <v>0.89999999999999991</v>
      </c>
    </row>
    <row r="24" spans="1:8" s="614" customFormat="1">
      <c r="A24" s="219" t="str">
        <f>IF(Content!$E$1=1,B24,C24)</f>
        <v>Чилі</v>
      </c>
      <c r="B24" s="613" t="s">
        <v>702</v>
      </c>
      <c r="C24" s="615" t="s">
        <v>704</v>
      </c>
      <c r="D24" s="752">
        <v>0.5</v>
      </c>
      <c r="E24" s="753">
        <v>1.75</v>
      </c>
    </row>
    <row r="25" spans="1:8" s="614" customFormat="1">
      <c r="A25" s="219" t="str">
        <f>IF(Content!$E$1=1,B25,C25)</f>
        <v>Чехія</v>
      </c>
      <c r="B25" s="613" t="s">
        <v>582</v>
      </c>
      <c r="C25" s="615" t="s">
        <v>710</v>
      </c>
      <c r="D25" s="752">
        <v>0.25</v>
      </c>
      <c r="E25" s="753">
        <v>2.25</v>
      </c>
    </row>
    <row r="26" spans="1:8" s="614" customFormat="1">
      <c r="A26" s="219" t="str">
        <f>IF(Content!$E$1=1,B26,C26)</f>
        <v>Польща</v>
      </c>
      <c r="B26" s="613" t="s">
        <v>81</v>
      </c>
      <c r="C26" s="615" t="s">
        <v>709</v>
      </c>
      <c r="D26" s="752">
        <v>0.1</v>
      </c>
      <c r="E26" s="753">
        <v>1.5</v>
      </c>
    </row>
    <row r="27" spans="1:8">
      <c r="B27" s="617"/>
      <c r="C27" s="617"/>
    </row>
    <row r="28" spans="1:8">
      <c r="B28" s="617"/>
      <c r="C28" s="617"/>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2"/>
  </sheetPr>
  <dimension ref="A1:Z63"/>
  <sheetViews>
    <sheetView showGridLines="0" workbookViewId="0"/>
  </sheetViews>
  <sheetFormatPr defaultColWidth="9.42578125" defaultRowHeight="12.75"/>
  <cols>
    <col min="1" max="1" width="9.42578125" style="135"/>
    <col min="2" max="2" width="8.42578125" style="135" customWidth="1"/>
    <col min="3" max="3" width="13.42578125" style="135" bestFit="1" customWidth="1"/>
    <col min="4" max="4" width="15.42578125" style="135" bestFit="1" customWidth="1"/>
    <col min="5" max="5" width="30" style="135" bestFit="1" customWidth="1"/>
    <col min="6" max="6" width="3.42578125" style="135" bestFit="1" customWidth="1"/>
    <col min="7" max="7" width="4" style="135" customWidth="1"/>
    <col min="8" max="8" width="4.42578125" style="135" bestFit="1" customWidth="1"/>
    <col min="9" max="9" width="6.42578125" style="135" customWidth="1"/>
    <col min="10" max="10" width="2" style="135" bestFit="1" customWidth="1"/>
    <col min="11" max="11" width="10.42578125" style="135" customWidth="1"/>
    <col min="12" max="12" width="3.42578125" style="135" bestFit="1" customWidth="1"/>
    <col min="13" max="13" width="5" style="135" bestFit="1" customWidth="1"/>
    <col min="14" max="14" width="3.42578125" style="135" bestFit="1" customWidth="1"/>
    <col min="15" max="15" width="20.42578125" style="135" bestFit="1" customWidth="1"/>
    <col min="16" max="16" width="20.42578125" style="135" customWidth="1"/>
    <col min="17" max="16384" width="9.42578125" style="135"/>
  </cols>
  <sheetData>
    <row r="1" spans="1:25">
      <c r="A1" s="13" t="s">
        <v>67</v>
      </c>
      <c r="C1" s="135" t="str">
        <f>IF(Content!$E$1=1,C2,C3)</f>
        <v>Річна зміна</v>
      </c>
      <c r="D1" s="135" t="str">
        <f>IF(Content!$E$1=1,D2,D3)</f>
        <v>Зміна за квартал</v>
      </c>
      <c r="E1" s="135" t="str">
        <f>IF(Content!$E$1=1,E2,E3)</f>
        <v>Річна зміна (попередній прогноз)</v>
      </c>
      <c r="I1" s="135" t="str">
        <f>IF(Content!$E$1=1,I2,I3)</f>
        <v>Цільовий діапазон</v>
      </c>
      <c r="L1" s="135" t="str">
        <f>IF(Content!$E$1=1,L2,L3)</f>
        <v>ІСЦ, %</v>
      </c>
    </row>
    <row r="2" spans="1:25" hidden="1">
      <c r="B2" s="136"/>
      <c r="C2" s="135" t="s">
        <v>201</v>
      </c>
      <c r="D2" s="135" t="s">
        <v>199</v>
      </c>
      <c r="E2" s="135" t="s">
        <v>203</v>
      </c>
      <c r="I2" s="137" t="s">
        <v>4</v>
      </c>
      <c r="L2" s="207" t="s">
        <v>210</v>
      </c>
    </row>
    <row r="3" spans="1:25" hidden="1">
      <c r="B3" s="136"/>
      <c r="C3" s="135" t="s">
        <v>416</v>
      </c>
      <c r="D3" s="135" t="s">
        <v>417</v>
      </c>
      <c r="E3" s="135" t="s">
        <v>418</v>
      </c>
      <c r="I3" s="135" t="s">
        <v>255</v>
      </c>
      <c r="L3" s="135" t="s">
        <v>302</v>
      </c>
    </row>
    <row r="4" spans="1:25">
      <c r="B4" s="37"/>
      <c r="C4" s="37"/>
      <c r="D4" s="37"/>
      <c r="E4" s="37"/>
      <c r="F4" s="37"/>
      <c r="G4" s="37"/>
      <c r="H4" s="37"/>
      <c r="I4" s="37"/>
    </row>
    <row r="5" spans="1:25">
      <c r="B5" s="37"/>
      <c r="C5" s="37"/>
      <c r="D5" s="37"/>
      <c r="E5" s="37"/>
      <c r="F5" s="37"/>
      <c r="G5" s="37"/>
      <c r="H5" s="37"/>
      <c r="I5" s="37"/>
      <c r="L5" s="206"/>
      <c r="M5" s="206"/>
      <c r="N5" s="206"/>
      <c r="O5" s="206"/>
      <c r="P5" s="206"/>
    </row>
    <row r="6" spans="1:25">
      <c r="B6" s="37"/>
      <c r="C6" s="37"/>
      <c r="D6" s="37"/>
      <c r="E6" s="37"/>
      <c r="F6" s="37"/>
      <c r="G6" s="37"/>
      <c r="H6" s="37"/>
      <c r="I6" s="37"/>
      <c r="L6" s="206"/>
      <c r="M6" s="206"/>
      <c r="N6" s="206"/>
      <c r="O6" s="206"/>
      <c r="P6" s="206"/>
    </row>
    <row r="7" spans="1:25">
      <c r="B7" s="37"/>
      <c r="C7" s="37"/>
      <c r="D7" s="210"/>
      <c r="E7" s="37"/>
      <c r="F7" s="37"/>
      <c r="G7" s="160"/>
      <c r="H7" s="160"/>
      <c r="I7" s="160"/>
      <c r="L7" s="206"/>
      <c r="M7" s="206"/>
      <c r="N7" s="206"/>
      <c r="O7" s="206"/>
      <c r="P7" s="206"/>
    </row>
    <row r="8" spans="1:25">
      <c r="B8" s="37"/>
      <c r="C8" s="37">
        <v>8.6</v>
      </c>
      <c r="D8" s="211">
        <v>2.4</v>
      </c>
      <c r="E8" s="37"/>
      <c r="F8" s="37">
        <v>3.75</v>
      </c>
      <c r="G8" s="37">
        <v>5.75</v>
      </c>
      <c r="H8" s="37">
        <v>7.75</v>
      </c>
      <c r="I8" s="37">
        <v>4</v>
      </c>
      <c r="L8" s="206"/>
      <c r="M8" s="206"/>
      <c r="N8" s="206"/>
      <c r="O8" s="206"/>
      <c r="P8" s="206"/>
      <c r="R8" s="37"/>
      <c r="S8" s="37"/>
      <c r="T8" s="211"/>
      <c r="U8" s="37"/>
      <c r="V8" s="37"/>
      <c r="W8" s="37"/>
      <c r="X8" s="37"/>
      <c r="Y8" s="37"/>
    </row>
    <row r="9" spans="1:25">
      <c r="A9" s="135" t="s">
        <v>139</v>
      </c>
      <c r="B9" s="37"/>
      <c r="C9" s="37">
        <v>9</v>
      </c>
      <c r="D9" s="211">
        <v>1.2</v>
      </c>
      <c r="E9" s="37"/>
      <c r="F9" s="37">
        <v>3.5</v>
      </c>
      <c r="G9" s="37">
        <v>5.5</v>
      </c>
      <c r="H9" s="37">
        <v>7.5</v>
      </c>
      <c r="I9" s="37">
        <v>4</v>
      </c>
      <c r="L9" s="206"/>
      <c r="M9" s="206"/>
      <c r="N9" s="206"/>
      <c r="O9" s="206"/>
      <c r="P9" s="206"/>
      <c r="R9" s="37"/>
      <c r="S9" s="37"/>
      <c r="T9" s="211"/>
      <c r="U9" s="37"/>
      <c r="V9" s="37"/>
      <c r="W9" s="37"/>
      <c r="X9" s="37"/>
      <c r="Y9" s="37"/>
    </row>
    <row r="10" spans="1:25">
      <c r="B10" s="37"/>
      <c r="C10" s="37">
        <v>7.5</v>
      </c>
      <c r="D10" s="211">
        <v>-0.1</v>
      </c>
      <c r="E10" s="37"/>
      <c r="F10" s="37">
        <v>3.25</v>
      </c>
      <c r="G10" s="37">
        <v>5.25</v>
      </c>
      <c r="H10" s="37">
        <v>7.25</v>
      </c>
      <c r="I10" s="37">
        <v>4</v>
      </c>
      <c r="L10" s="206"/>
      <c r="M10" s="206"/>
      <c r="N10" s="206"/>
      <c r="O10" s="206"/>
      <c r="P10" s="206"/>
      <c r="R10" s="37"/>
      <c r="S10" s="37"/>
      <c r="T10" s="211"/>
      <c r="U10" s="37"/>
      <c r="V10" s="37"/>
      <c r="W10" s="37"/>
      <c r="X10" s="37"/>
      <c r="Y10" s="37"/>
    </row>
    <row r="11" spans="1:25">
      <c r="A11" s="135" t="s">
        <v>116</v>
      </c>
      <c r="B11" s="37"/>
      <c r="C11" s="37">
        <v>4.0999999999999996</v>
      </c>
      <c r="D11" s="210">
        <v>0.6</v>
      </c>
      <c r="E11" s="37"/>
      <c r="F11" s="37">
        <v>4</v>
      </c>
      <c r="G11" s="160">
        <v>5</v>
      </c>
      <c r="H11" s="160">
        <v>6</v>
      </c>
      <c r="I11" s="160">
        <v>2</v>
      </c>
      <c r="L11" s="206"/>
      <c r="M11" s="206"/>
      <c r="N11" s="206"/>
      <c r="O11" s="206"/>
      <c r="P11" s="206"/>
      <c r="R11" s="37"/>
      <c r="S11" s="37"/>
      <c r="T11" s="210"/>
      <c r="U11" s="37"/>
      <c r="V11" s="37"/>
      <c r="W11" s="160"/>
      <c r="X11" s="160"/>
      <c r="Y11" s="160"/>
    </row>
    <row r="12" spans="1:25">
      <c r="B12" s="37"/>
      <c r="C12" s="37">
        <v>2.2999999999999998</v>
      </c>
      <c r="D12" s="211">
        <v>0.7</v>
      </c>
      <c r="E12" s="37">
        <v>2.2999999999999998</v>
      </c>
      <c r="F12" s="37">
        <v>4</v>
      </c>
      <c r="G12" s="37">
        <v>5</v>
      </c>
      <c r="H12" s="37">
        <v>6</v>
      </c>
      <c r="I12" s="37">
        <v>2</v>
      </c>
      <c r="L12" s="206"/>
      <c r="M12" s="206"/>
      <c r="N12" s="206"/>
      <c r="O12" s="206"/>
      <c r="P12" s="206"/>
      <c r="R12" s="37"/>
      <c r="S12" s="37"/>
      <c r="T12" s="211"/>
      <c r="U12" s="37"/>
      <c r="V12" s="37"/>
      <c r="W12" s="37"/>
      <c r="X12" s="37"/>
      <c r="Y12" s="37"/>
    </row>
    <row r="13" spans="1:25">
      <c r="A13" s="135" t="s">
        <v>142</v>
      </c>
      <c r="B13" s="37"/>
      <c r="C13" s="37">
        <v>2.4</v>
      </c>
      <c r="D13" s="211">
        <v>1.3</v>
      </c>
      <c r="E13" s="37">
        <v>4.8</v>
      </c>
      <c r="F13" s="37">
        <v>4</v>
      </c>
      <c r="G13" s="37">
        <v>5</v>
      </c>
      <c r="H13" s="37">
        <v>6</v>
      </c>
      <c r="I13" s="37">
        <v>2</v>
      </c>
      <c r="L13" s="206"/>
      <c r="M13" s="206"/>
      <c r="N13" s="206"/>
      <c r="O13" s="206"/>
      <c r="P13" s="206"/>
      <c r="R13" s="37"/>
      <c r="S13" s="37"/>
      <c r="T13" s="211"/>
      <c r="U13" s="37"/>
      <c r="V13" s="37"/>
      <c r="W13" s="37"/>
      <c r="X13" s="37"/>
      <c r="Y13" s="37"/>
    </row>
    <row r="14" spans="1:25">
      <c r="B14" s="37"/>
      <c r="C14" s="37">
        <v>3.1</v>
      </c>
      <c r="D14" s="211">
        <v>0.5</v>
      </c>
      <c r="E14" s="37">
        <v>5.3</v>
      </c>
      <c r="F14" s="37">
        <v>4</v>
      </c>
      <c r="G14" s="37">
        <v>5</v>
      </c>
      <c r="H14" s="37">
        <v>6</v>
      </c>
      <c r="I14" s="37">
        <v>2</v>
      </c>
      <c r="L14" s="206"/>
      <c r="M14" s="206"/>
      <c r="N14" s="206"/>
      <c r="O14" s="206"/>
      <c r="P14" s="206"/>
      <c r="R14" s="37"/>
      <c r="S14" s="37"/>
      <c r="T14" s="211"/>
      <c r="U14" s="37"/>
      <c r="V14" s="37"/>
      <c r="W14" s="37"/>
      <c r="X14" s="37"/>
      <c r="Y14" s="37"/>
    </row>
    <row r="15" spans="1:25">
      <c r="A15" s="135" t="s">
        <v>120</v>
      </c>
      <c r="B15" s="37"/>
      <c r="C15" s="37">
        <v>4.7</v>
      </c>
      <c r="D15" s="210">
        <v>2.1</v>
      </c>
      <c r="E15" s="37">
        <v>6</v>
      </c>
      <c r="F15" s="37">
        <v>4</v>
      </c>
      <c r="G15" s="160">
        <v>5</v>
      </c>
      <c r="H15" s="160">
        <v>6</v>
      </c>
      <c r="I15" s="160">
        <v>2</v>
      </c>
      <c r="L15" s="206"/>
      <c r="M15" s="206"/>
      <c r="N15" s="206"/>
      <c r="O15" s="206"/>
      <c r="P15" s="206"/>
      <c r="R15" s="37"/>
      <c r="S15" s="37"/>
      <c r="T15" s="210"/>
      <c r="U15" s="37"/>
      <c r="V15" s="37"/>
      <c r="W15" s="160"/>
      <c r="X15" s="160"/>
      <c r="Y15" s="160"/>
    </row>
    <row r="16" spans="1:25">
      <c r="B16" s="37"/>
      <c r="C16" s="37">
        <v>6</v>
      </c>
      <c r="D16" s="211">
        <v>2</v>
      </c>
      <c r="E16" s="37">
        <v>7.3</v>
      </c>
      <c r="F16" s="37">
        <v>4</v>
      </c>
      <c r="G16" s="37">
        <v>5</v>
      </c>
      <c r="H16" s="37">
        <v>6</v>
      </c>
      <c r="I16" s="37">
        <v>2</v>
      </c>
      <c r="L16" s="206"/>
      <c r="M16" s="206"/>
      <c r="N16" s="206"/>
      <c r="O16" s="206"/>
      <c r="P16" s="206"/>
      <c r="R16" s="37"/>
      <c r="S16" s="37"/>
      <c r="T16" s="211"/>
      <c r="U16" s="37"/>
      <c r="V16" s="37"/>
      <c r="W16" s="37"/>
      <c r="X16" s="37"/>
      <c r="Y16" s="37"/>
    </row>
    <row r="17" spans="1:26">
      <c r="A17" s="135" t="s">
        <v>232</v>
      </c>
      <c r="B17" s="37"/>
      <c r="C17" s="37">
        <v>5.9</v>
      </c>
      <c r="D17" s="211">
        <v>1.2</v>
      </c>
      <c r="E17" s="37">
        <v>5.3</v>
      </c>
      <c r="F17" s="37">
        <v>4</v>
      </c>
      <c r="G17" s="37">
        <v>5</v>
      </c>
      <c r="H17" s="37">
        <v>6</v>
      </c>
      <c r="I17" s="37">
        <v>2</v>
      </c>
      <c r="L17" s="206"/>
      <c r="M17" s="206"/>
      <c r="N17" s="206"/>
      <c r="O17" s="206"/>
      <c r="P17" s="206"/>
      <c r="R17" s="37"/>
      <c r="S17" s="37"/>
      <c r="T17" s="211"/>
      <c r="U17" s="37"/>
      <c r="V17" s="37"/>
      <c r="W17" s="37"/>
      <c r="X17" s="37"/>
      <c r="Y17" s="37"/>
      <c r="Z17" s="37"/>
    </row>
    <row r="18" spans="1:26">
      <c r="B18" s="37"/>
      <c r="C18" s="37">
        <v>5.7</v>
      </c>
      <c r="D18" s="211">
        <v>0.3</v>
      </c>
      <c r="E18" s="37">
        <v>5.2</v>
      </c>
      <c r="F18" s="37">
        <v>4</v>
      </c>
      <c r="G18" s="37">
        <v>5</v>
      </c>
      <c r="H18" s="37">
        <v>6</v>
      </c>
      <c r="I18" s="37">
        <v>2</v>
      </c>
      <c r="L18" s="206"/>
      <c r="M18" s="206"/>
      <c r="N18" s="206"/>
      <c r="O18" s="206"/>
      <c r="P18" s="206"/>
      <c r="R18" s="37"/>
      <c r="S18" s="37"/>
      <c r="T18" s="211"/>
      <c r="U18" s="37"/>
      <c r="V18" s="37"/>
      <c r="W18" s="37"/>
      <c r="X18" s="37"/>
      <c r="Y18" s="37"/>
      <c r="Z18" s="37"/>
    </row>
    <row r="19" spans="1:26">
      <c r="A19" s="135" t="s">
        <v>234</v>
      </c>
      <c r="B19" s="37"/>
      <c r="C19" s="37">
        <v>5.5</v>
      </c>
      <c r="D19" s="210">
        <v>1.9</v>
      </c>
      <c r="E19" s="37">
        <v>5</v>
      </c>
      <c r="F19" s="37">
        <v>4</v>
      </c>
      <c r="G19" s="160">
        <v>5</v>
      </c>
      <c r="H19" s="160">
        <v>6</v>
      </c>
      <c r="I19" s="160">
        <v>2</v>
      </c>
      <c r="L19" s="206"/>
      <c r="M19" s="206"/>
      <c r="N19" s="206"/>
      <c r="O19" s="206"/>
      <c r="P19" s="206"/>
      <c r="R19" s="37"/>
      <c r="S19" s="37"/>
      <c r="T19" s="210"/>
      <c r="U19" s="37"/>
      <c r="V19" s="37"/>
      <c r="W19" s="160"/>
      <c r="X19" s="160"/>
      <c r="Y19" s="160"/>
      <c r="Z19" s="37"/>
    </row>
    <row r="20" spans="1:26">
      <c r="B20" s="37"/>
      <c r="C20" s="37">
        <v>5.3</v>
      </c>
      <c r="D20" s="211">
        <v>1.8</v>
      </c>
      <c r="E20" s="37">
        <v>5</v>
      </c>
      <c r="F20" s="37">
        <v>4</v>
      </c>
      <c r="G20" s="37">
        <v>5</v>
      </c>
      <c r="H20" s="37">
        <v>6</v>
      </c>
      <c r="I20" s="37">
        <v>2</v>
      </c>
      <c r="L20" s="83" t="str">
        <f>IF(Content!$E$1=1,L21,L22)</f>
        <v>Джерело: ДССУ, розрахунки НБУ.</v>
      </c>
      <c r="R20" s="37"/>
      <c r="S20" s="37"/>
      <c r="T20" s="211"/>
      <c r="U20" s="37"/>
      <c r="V20" s="37"/>
      <c r="W20" s="37"/>
      <c r="X20" s="37"/>
      <c r="Y20" s="37"/>
      <c r="Z20" s="160"/>
    </row>
    <row r="21" spans="1:26">
      <c r="A21" s="135" t="s">
        <v>535</v>
      </c>
      <c r="B21" s="37"/>
      <c r="C21" s="37">
        <v>5.2</v>
      </c>
      <c r="D21" s="211">
        <v>1.1000000000000001</v>
      </c>
      <c r="E21" s="37">
        <v>5</v>
      </c>
      <c r="F21" s="37">
        <v>4</v>
      </c>
      <c r="G21" s="37">
        <v>5</v>
      </c>
      <c r="H21" s="37">
        <v>6</v>
      </c>
      <c r="I21" s="37">
        <v>2</v>
      </c>
      <c r="L21" s="2" t="s">
        <v>28</v>
      </c>
      <c r="R21" s="37"/>
      <c r="S21" s="37"/>
      <c r="T21" s="211"/>
      <c r="U21" s="37"/>
      <c r="V21" s="37"/>
      <c r="W21" s="37"/>
      <c r="X21" s="37"/>
      <c r="Y21" s="37"/>
      <c r="Z21" s="37"/>
    </row>
    <row r="22" spans="1:26">
      <c r="B22" s="37"/>
      <c r="C22" s="37">
        <v>5.0999999999999996</v>
      </c>
      <c r="D22" s="211">
        <v>0.3</v>
      </c>
      <c r="E22" s="37">
        <v>5</v>
      </c>
      <c r="F22" s="37">
        <v>4</v>
      </c>
      <c r="G22" s="37">
        <v>5</v>
      </c>
      <c r="H22" s="37">
        <v>6</v>
      </c>
      <c r="I22" s="37">
        <v>2</v>
      </c>
      <c r="L22" s="2" t="s">
        <v>331</v>
      </c>
      <c r="R22" s="37"/>
      <c r="S22" s="37"/>
      <c r="T22" s="211"/>
      <c r="U22" s="37"/>
      <c r="V22" s="37"/>
      <c r="W22" s="37"/>
      <c r="X22" s="37"/>
      <c r="Y22" s="37"/>
      <c r="Z22" s="37"/>
    </row>
    <row r="23" spans="1:26">
      <c r="A23" s="135" t="s">
        <v>537</v>
      </c>
      <c r="B23" s="37"/>
      <c r="C23" s="37">
        <v>5</v>
      </c>
      <c r="D23" s="210">
        <v>1.8</v>
      </c>
      <c r="E23" s="37">
        <v>5</v>
      </c>
      <c r="F23" s="37">
        <v>4</v>
      </c>
      <c r="G23" s="160">
        <v>5</v>
      </c>
      <c r="H23" s="160">
        <v>6</v>
      </c>
      <c r="I23" s="160">
        <v>2</v>
      </c>
      <c r="R23" s="37"/>
      <c r="S23" s="37"/>
      <c r="T23" s="210"/>
      <c r="U23" s="37"/>
      <c r="V23" s="37"/>
      <c r="W23" s="160"/>
      <c r="X23" s="160"/>
      <c r="Y23" s="160"/>
      <c r="Z23" s="37"/>
    </row>
    <row r="24" spans="1:26">
      <c r="C24" s="103"/>
      <c r="D24" s="103"/>
      <c r="E24" s="103"/>
      <c r="I24" s="137"/>
      <c r="T24" s="37"/>
      <c r="U24" s="160"/>
      <c r="V24" s="37"/>
      <c r="W24" s="37"/>
      <c r="X24" s="160"/>
      <c r="Y24" s="160"/>
      <c r="Z24" s="160"/>
    </row>
    <row r="25" spans="1:26">
      <c r="B25" s="136"/>
      <c r="C25" s="103"/>
      <c r="D25" s="103"/>
      <c r="E25" s="103"/>
      <c r="I25" s="137"/>
      <c r="T25" s="37"/>
      <c r="U25" s="37"/>
      <c r="V25" s="37"/>
      <c r="W25" s="37"/>
      <c r="X25" s="37"/>
      <c r="Y25" s="37"/>
      <c r="Z25" s="37"/>
    </row>
    <row r="26" spans="1:26">
      <c r="B26" s="136"/>
      <c r="C26" s="137"/>
      <c r="D26" s="137"/>
      <c r="T26" s="37"/>
      <c r="U26" s="37"/>
      <c r="V26" s="37"/>
      <c r="W26" s="37"/>
      <c r="X26" s="37"/>
      <c r="Y26" s="37"/>
      <c r="Z26" s="37"/>
    </row>
    <row r="27" spans="1:26">
      <c r="C27" s="137"/>
      <c r="D27" s="137"/>
      <c r="E27" s="37"/>
      <c r="I27" s="137"/>
      <c r="T27" s="37"/>
      <c r="U27" s="37"/>
      <c r="V27" s="37"/>
      <c r="W27" s="37"/>
      <c r="X27" s="37"/>
      <c r="Y27" s="37"/>
      <c r="Z27" s="37"/>
    </row>
    <row r="28" spans="1:26">
      <c r="B28" s="136"/>
      <c r="C28" s="137"/>
      <c r="D28" s="137"/>
      <c r="E28" s="37"/>
      <c r="I28" s="137"/>
      <c r="T28" s="37"/>
      <c r="U28" s="160"/>
      <c r="V28" s="37"/>
      <c r="W28" s="37"/>
      <c r="X28" s="160"/>
      <c r="Y28" s="160"/>
      <c r="Z28" s="160"/>
    </row>
    <row r="29" spans="1:26">
      <c r="B29" s="136"/>
      <c r="C29" s="137"/>
      <c r="D29" s="137"/>
      <c r="E29" s="104"/>
      <c r="T29" s="37"/>
      <c r="U29" s="37"/>
      <c r="V29" s="37"/>
      <c r="W29" s="37"/>
      <c r="X29" s="37"/>
      <c r="Y29" s="37"/>
      <c r="Z29" s="37"/>
    </row>
    <row r="30" spans="1:26">
      <c r="C30" s="137"/>
      <c r="D30" s="137"/>
      <c r="E30" s="104"/>
      <c r="I30" s="137"/>
      <c r="T30" s="37"/>
      <c r="U30" s="37"/>
      <c r="V30" s="37"/>
      <c r="W30" s="37"/>
      <c r="X30" s="37"/>
      <c r="Y30" s="37"/>
      <c r="Z30" s="37"/>
    </row>
    <row r="31" spans="1:26">
      <c r="B31" s="136"/>
      <c r="C31" s="137"/>
      <c r="D31" s="137"/>
      <c r="E31" s="104"/>
      <c r="I31" s="137"/>
      <c r="T31" s="37"/>
      <c r="U31" s="37"/>
      <c r="V31" s="37"/>
      <c r="W31" s="37"/>
      <c r="X31" s="37"/>
      <c r="Y31" s="37"/>
      <c r="Z31" s="37"/>
    </row>
    <row r="32" spans="1:26">
      <c r="B32" s="136"/>
      <c r="C32" s="137"/>
      <c r="D32" s="137"/>
      <c r="E32" s="104"/>
      <c r="T32" s="37"/>
      <c r="U32" s="160"/>
      <c r="V32" s="37"/>
      <c r="W32" s="37"/>
      <c r="X32" s="160"/>
      <c r="Y32" s="160"/>
      <c r="Z32" s="160"/>
    </row>
    <row r="33" spans="2:26">
      <c r="C33" s="137"/>
      <c r="D33" s="137"/>
      <c r="E33" s="104"/>
      <c r="I33" s="137"/>
      <c r="T33" s="37"/>
      <c r="U33" s="37"/>
      <c r="V33" s="37"/>
      <c r="W33" s="37"/>
      <c r="X33" s="37"/>
      <c r="Y33" s="37"/>
      <c r="Z33" s="37"/>
    </row>
    <row r="34" spans="2:26">
      <c r="B34" s="136"/>
      <c r="C34" s="137"/>
      <c r="D34" s="137"/>
      <c r="E34" s="104"/>
      <c r="I34" s="137"/>
      <c r="T34" s="37"/>
      <c r="U34" s="37"/>
      <c r="V34" s="37"/>
      <c r="W34" s="37"/>
      <c r="X34" s="37"/>
      <c r="Y34" s="37"/>
      <c r="Z34" s="37"/>
    </row>
    <row r="35" spans="2:26">
      <c r="B35" s="136"/>
      <c r="C35" s="137"/>
      <c r="D35" s="137"/>
      <c r="E35" s="104"/>
      <c r="T35" s="37"/>
      <c r="U35" s="37"/>
      <c r="V35" s="37"/>
      <c r="W35" s="37"/>
      <c r="X35" s="37"/>
      <c r="Y35" s="37"/>
      <c r="Z35" s="37"/>
    </row>
    <row r="36" spans="2:26">
      <c r="C36" s="137"/>
      <c r="D36" s="137"/>
      <c r="E36" s="104"/>
      <c r="I36" s="137"/>
      <c r="T36" s="37"/>
      <c r="U36" s="160"/>
      <c r="V36" s="37"/>
      <c r="W36" s="37"/>
      <c r="X36" s="160"/>
      <c r="Y36" s="160"/>
      <c r="Z36" s="160"/>
    </row>
    <row r="37" spans="2:26">
      <c r="B37" s="136"/>
      <c r="C37" s="137"/>
      <c r="D37" s="137"/>
      <c r="E37" s="104"/>
      <c r="I37" s="137"/>
    </row>
    <row r="38" spans="2:26">
      <c r="B38" s="136"/>
      <c r="C38" s="137"/>
      <c r="D38" s="137"/>
      <c r="E38" s="104"/>
    </row>
    <row r="39" spans="2:26">
      <c r="C39" s="137"/>
      <c r="D39" s="137"/>
      <c r="E39" s="104"/>
      <c r="I39" s="137"/>
    </row>
    <row r="40" spans="2:26">
      <c r="B40" s="136"/>
      <c r="C40" s="137"/>
      <c r="D40" s="137"/>
      <c r="E40" s="104"/>
      <c r="I40" s="137"/>
    </row>
    <row r="41" spans="2:26">
      <c r="B41" s="136"/>
      <c r="C41" s="137"/>
      <c r="D41" s="137"/>
    </row>
    <row r="42" spans="2:26">
      <c r="C42" s="137"/>
      <c r="D42" s="137"/>
      <c r="E42" s="103"/>
      <c r="I42" s="137"/>
    </row>
    <row r="43" spans="2:26">
      <c r="B43" s="136"/>
      <c r="C43" s="137"/>
      <c r="D43" s="137"/>
      <c r="E43" s="103"/>
      <c r="I43" s="137"/>
    </row>
    <row r="44" spans="2:26">
      <c r="B44" s="136"/>
      <c r="C44" s="137"/>
      <c r="D44" s="137"/>
    </row>
    <row r="45" spans="2:26">
      <c r="C45" s="104"/>
      <c r="D45" s="104"/>
      <c r="E45" s="103"/>
      <c r="I45" s="137"/>
    </row>
    <row r="46" spans="2:26">
      <c r="B46" s="136"/>
      <c r="C46" s="104"/>
      <c r="D46" s="104"/>
      <c r="E46" s="103"/>
      <c r="I46" s="137"/>
    </row>
    <row r="47" spans="2:26">
      <c r="B47" s="136"/>
      <c r="C47" s="104"/>
      <c r="D47" s="104"/>
    </row>
    <row r="48" spans="2:26">
      <c r="C48" s="104"/>
      <c r="D48" s="104"/>
      <c r="E48" s="103"/>
      <c r="I48" s="137"/>
    </row>
    <row r="49" spans="2:9">
      <c r="B49" s="136"/>
      <c r="C49" s="104"/>
      <c r="D49" s="104"/>
      <c r="E49" s="103"/>
      <c r="I49" s="137"/>
    </row>
    <row r="50" spans="2:9">
      <c r="C50" s="104"/>
      <c r="D50" s="104"/>
    </row>
    <row r="51" spans="2:9">
      <c r="C51" s="104"/>
      <c r="D51" s="104"/>
      <c r="E51" s="104"/>
    </row>
    <row r="52" spans="2:9">
      <c r="B52" s="136"/>
      <c r="C52" s="104"/>
      <c r="D52" s="104"/>
      <c r="E52" s="104"/>
      <c r="I52" s="137"/>
    </row>
    <row r="53" spans="2:9">
      <c r="B53" s="136"/>
    </row>
    <row r="54" spans="2:9">
      <c r="C54" s="103"/>
      <c r="D54" s="103"/>
      <c r="E54" s="103"/>
      <c r="I54" s="137"/>
    </row>
    <row r="55" spans="2:9">
      <c r="B55" s="136"/>
      <c r="C55" s="103"/>
      <c r="D55" s="103"/>
      <c r="E55" s="103"/>
      <c r="I55" s="137"/>
    </row>
    <row r="56" spans="2:9">
      <c r="B56" s="136"/>
    </row>
    <row r="57" spans="2:9">
      <c r="C57" s="103"/>
      <c r="D57" s="103"/>
      <c r="E57" s="103"/>
      <c r="I57" s="137"/>
    </row>
    <row r="58" spans="2:9">
      <c r="B58" s="136"/>
      <c r="C58" s="103"/>
      <c r="D58" s="103"/>
      <c r="E58" s="103"/>
      <c r="I58" s="137"/>
    </row>
    <row r="59" spans="2:9">
      <c r="B59" s="136"/>
    </row>
    <row r="60" spans="2:9">
      <c r="C60" s="103"/>
      <c r="D60" s="103"/>
      <c r="E60" s="103"/>
      <c r="I60" s="137"/>
    </row>
    <row r="61" spans="2:9">
      <c r="B61" s="136"/>
      <c r="C61" s="103"/>
      <c r="D61" s="103"/>
      <c r="E61" s="103"/>
      <c r="I61" s="137"/>
    </row>
    <row r="63" spans="2:9">
      <c r="C63" s="104"/>
      <c r="D63" s="104"/>
      <c r="E63" s="104"/>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2"/>
  </sheetPr>
  <dimension ref="A1:M54"/>
  <sheetViews>
    <sheetView showGridLines="0" workbookViewId="0"/>
  </sheetViews>
  <sheetFormatPr defaultColWidth="8.42578125" defaultRowHeight="12.75"/>
  <cols>
    <col min="1" max="16384" width="8.42578125" style="68"/>
  </cols>
  <sheetData>
    <row r="1" spans="1:13">
      <c r="A1" s="13" t="s">
        <v>67</v>
      </c>
      <c r="B1" s="83" t="str">
        <f>IF(Content!$E$1=1,B2,B3)</f>
        <v>ІСЦ, %</v>
      </c>
      <c r="C1" s="83" t="str">
        <f>IF(Content!$E$1=1,C2,C3)</f>
        <v>Базова інфляція</v>
      </c>
      <c r="D1" s="83" t="str">
        <f>IF(Content!$E$1=1,D2,D3)</f>
        <v>Сирі продукти</v>
      </c>
      <c r="E1" s="83" t="str">
        <f>IF(Content!$E$1=1,E2,E3)</f>
        <v>Адміністративні тарифи</v>
      </c>
      <c r="F1" s="83" t="str">
        <f>IF(Content!$E$1=1,F2,F3)</f>
        <v>Паливо</v>
      </c>
      <c r="G1" s="93"/>
      <c r="H1" s="83" t="str">
        <f>IF(Content!$E$1=1,H2,H3)</f>
        <v>Внески в річну зміну ІСЦ за компонентами, в. п.</v>
      </c>
    </row>
    <row r="2" spans="1:13" hidden="1">
      <c r="A2" s="70"/>
      <c r="B2" s="74" t="s">
        <v>210</v>
      </c>
      <c r="C2" s="74" t="s">
        <v>211</v>
      </c>
      <c r="D2" s="93" t="s">
        <v>212</v>
      </c>
      <c r="E2" s="93" t="s">
        <v>213</v>
      </c>
      <c r="F2" s="93" t="s">
        <v>214</v>
      </c>
      <c r="G2" s="93"/>
      <c r="H2" s="94" t="s">
        <v>215</v>
      </c>
    </row>
    <row r="3" spans="1:13" hidden="1">
      <c r="A3" s="70"/>
      <c r="B3" s="74" t="s">
        <v>209</v>
      </c>
      <c r="C3" s="74" t="s">
        <v>207</v>
      </c>
      <c r="D3" s="93" t="s">
        <v>76</v>
      </c>
      <c r="E3" s="93" t="s">
        <v>1548</v>
      </c>
      <c r="F3" s="93" t="s">
        <v>208</v>
      </c>
      <c r="G3" s="93"/>
      <c r="H3" s="94" t="s">
        <v>526</v>
      </c>
    </row>
    <row r="4" spans="1:13">
      <c r="A4" s="71"/>
      <c r="B4" s="72">
        <v>13.2</v>
      </c>
      <c r="C4" s="307">
        <v>5.05</v>
      </c>
      <c r="D4" s="307">
        <v>4.3499999999999996</v>
      </c>
      <c r="E4" s="307">
        <v>2.95</v>
      </c>
      <c r="F4" s="307">
        <v>0.87</v>
      </c>
      <c r="G4" s="96"/>
      <c r="H4" s="109"/>
      <c r="I4" s="109"/>
      <c r="J4" s="109"/>
      <c r="K4" s="109"/>
      <c r="L4" s="109"/>
      <c r="M4" s="109"/>
    </row>
    <row r="5" spans="1:13">
      <c r="A5" s="71" t="s">
        <v>26</v>
      </c>
      <c r="B5" s="72">
        <v>9.9</v>
      </c>
      <c r="C5" s="307">
        <v>4.6500000000000004</v>
      </c>
      <c r="D5" s="307">
        <v>1.85</v>
      </c>
      <c r="E5" s="307">
        <v>2.63</v>
      </c>
      <c r="F5" s="307">
        <v>0.77</v>
      </c>
      <c r="G5" s="96"/>
      <c r="H5" s="109"/>
      <c r="I5" s="109"/>
      <c r="J5" s="109"/>
      <c r="K5" s="109"/>
      <c r="L5" s="109"/>
      <c r="M5" s="109"/>
    </row>
    <row r="6" spans="1:13">
      <c r="A6" s="71"/>
      <c r="B6" s="72">
        <v>8.9</v>
      </c>
      <c r="C6" s="307">
        <v>4.5599999999999996</v>
      </c>
      <c r="D6" s="307">
        <v>0.81</v>
      </c>
      <c r="E6" s="307">
        <v>2.62</v>
      </c>
      <c r="F6" s="307">
        <v>0.93</v>
      </c>
      <c r="G6" s="96"/>
      <c r="H6" s="109"/>
      <c r="I6" s="109"/>
      <c r="J6" s="109"/>
      <c r="K6" s="109"/>
      <c r="L6" s="109"/>
      <c r="M6" s="109"/>
    </row>
    <row r="7" spans="1:13">
      <c r="A7" s="70" t="s">
        <v>112</v>
      </c>
      <c r="B7" s="72">
        <v>9.8000000000000007</v>
      </c>
      <c r="C7" s="307">
        <v>4.79</v>
      </c>
      <c r="D7" s="307">
        <v>0.89</v>
      </c>
      <c r="E7" s="307">
        <v>3.72</v>
      </c>
      <c r="F7" s="307">
        <v>0.39</v>
      </c>
      <c r="G7" s="96"/>
      <c r="H7" s="109"/>
      <c r="I7" s="109"/>
      <c r="J7" s="109"/>
      <c r="K7" s="109"/>
      <c r="L7" s="109"/>
      <c r="M7" s="109"/>
    </row>
    <row r="8" spans="1:13">
      <c r="A8" s="70"/>
      <c r="B8" s="72">
        <v>8.6</v>
      </c>
      <c r="C8" s="307">
        <v>4.09</v>
      </c>
      <c r="D8" s="307">
        <v>0.99</v>
      </c>
      <c r="E8" s="307">
        <v>3.64</v>
      </c>
      <c r="F8" s="307">
        <v>-0.14000000000000001</v>
      </c>
      <c r="G8" s="96"/>
      <c r="H8" s="109"/>
      <c r="I8" s="109"/>
      <c r="J8" s="109"/>
      <c r="K8" s="109"/>
      <c r="L8" s="109"/>
      <c r="M8" s="109"/>
    </row>
    <row r="9" spans="1:13">
      <c r="A9" s="71" t="s">
        <v>139</v>
      </c>
      <c r="B9" s="72">
        <v>9</v>
      </c>
      <c r="C9" s="307">
        <v>3.91</v>
      </c>
      <c r="D9" s="307">
        <v>1.86</v>
      </c>
      <c r="E9" s="307">
        <v>3.15</v>
      </c>
      <c r="F9" s="307">
        <v>0.1</v>
      </c>
      <c r="G9" s="96"/>
      <c r="H9" s="109"/>
      <c r="I9" s="109"/>
      <c r="J9" s="109"/>
      <c r="K9" s="109"/>
      <c r="L9" s="109"/>
      <c r="M9" s="109"/>
    </row>
    <row r="10" spans="1:13">
      <c r="A10" s="71"/>
      <c r="B10" s="72">
        <v>7.5</v>
      </c>
      <c r="C10" s="307">
        <v>3.59</v>
      </c>
      <c r="D10" s="307">
        <v>1.7</v>
      </c>
      <c r="E10" s="307">
        <v>2.56</v>
      </c>
      <c r="F10" s="307">
        <v>-0.32</v>
      </c>
      <c r="G10" s="96"/>
      <c r="H10" s="109"/>
      <c r="I10" s="109"/>
      <c r="J10" s="109"/>
      <c r="K10" s="109"/>
      <c r="L10" s="109"/>
      <c r="M10" s="109"/>
    </row>
    <row r="11" spans="1:13">
      <c r="A11" s="71" t="s">
        <v>116</v>
      </c>
      <c r="B11" s="73">
        <v>4.0999999999999996</v>
      </c>
      <c r="C11" s="307">
        <v>2.14</v>
      </c>
      <c r="D11" s="307">
        <v>0.73</v>
      </c>
      <c r="E11" s="307">
        <v>1.5</v>
      </c>
      <c r="F11" s="307">
        <v>-0.32</v>
      </c>
      <c r="G11" s="96"/>
      <c r="H11" s="109"/>
      <c r="I11" s="109"/>
      <c r="J11" s="109"/>
      <c r="K11" s="109"/>
      <c r="L11" s="109"/>
      <c r="M11" s="109"/>
    </row>
    <row r="12" spans="1:13">
      <c r="A12" s="71"/>
      <c r="B12" s="73">
        <v>2.2999999999999998</v>
      </c>
      <c r="C12" s="307">
        <v>1.84</v>
      </c>
      <c r="D12" s="307">
        <v>-0.19</v>
      </c>
      <c r="E12" s="307">
        <v>0.9</v>
      </c>
      <c r="F12" s="307">
        <v>-0.25</v>
      </c>
      <c r="G12" s="96"/>
      <c r="H12" s="109"/>
      <c r="I12" s="109"/>
      <c r="J12" s="109"/>
      <c r="K12" s="109"/>
      <c r="L12" s="109"/>
      <c r="M12" s="109"/>
    </row>
    <row r="13" spans="1:13">
      <c r="A13" s="71" t="s">
        <v>142</v>
      </c>
      <c r="B13" s="72">
        <v>2.4</v>
      </c>
      <c r="C13" s="307">
        <v>1.78</v>
      </c>
      <c r="D13" s="307">
        <v>0.98</v>
      </c>
      <c r="E13" s="307">
        <v>0.49</v>
      </c>
      <c r="F13" s="307">
        <v>-0.85</v>
      </c>
      <c r="G13" s="96"/>
      <c r="H13" s="109"/>
      <c r="I13" s="109"/>
      <c r="J13" s="109"/>
      <c r="K13" s="109"/>
      <c r="L13" s="109"/>
      <c r="M13" s="109"/>
    </row>
    <row r="14" spans="1:13">
      <c r="A14" s="71"/>
      <c r="B14" s="72">
        <v>3.1</v>
      </c>
      <c r="C14" s="307">
        <v>1.74</v>
      </c>
      <c r="D14" s="307">
        <v>0.96</v>
      </c>
      <c r="E14" s="307">
        <v>1.04</v>
      </c>
      <c r="F14" s="307">
        <v>-0.64</v>
      </c>
      <c r="G14" s="96"/>
      <c r="H14" s="109"/>
      <c r="I14" s="109"/>
      <c r="J14" s="109"/>
      <c r="K14" s="109"/>
      <c r="L14" s="109"/>
      <c r="M14" s="109"/>
    </row>
    <row r="15" spans="1:13">
      <c r="A15" s="71" t="s">
        <v>120</v>
      </c>
      <c r="B15" s="72">
        <v>4.7</v>
      </c>
      <c r="C15" s="307">
        <v>2.39</v>
      </c>
      <c r="D15" s="307">
        <v>1.27</v>
      </c>
      <c r="E15" s="307">
        <v>1.5</v>
      </c>
      <c r="F15" s="307">
        <v>-0.51</v>
      </c>
      <c r="G15" s="96"/>
      <c r="H15" s="109"/>
      <c r="I15" s="109"/>
      <c r="J15" s="109"/>
      <c r="K15" s="109"/>
      <c r="L15" s="109"/>
      <c r="M15" s="109"/>
    </row>
    <row r="16" spans="1:13">
      <c r="A16" s="70"/>
      <c r="B16" s="72">
        <v>6</v>
      </c>
      <c r="C16" s="307">
        <v>2.72</v>
      </c>
      <c r="D16" s="307">
        <v>1.8</v>
      </c>
      <c r="E16" s="307">
        <v>1.74</v>
      </c>
      <c r="F16" s="307">
        <v>-0.24</v>
      </c>
      <c r="G16" s="96"/>
      <c r="H16" s="109"/>
      <c r="I16" s="109"/>
      <c r="J16" s="109"/>
      <c r="K16" s="109"/>
      <c r="L16" s="109"/>
      <c r="M16" s="109"/>
    </row>
    <row r="17" spans="1:13">
      <c r="A17" s="70" t="s">
        <v>232</v>
      </c>
      <c r="B17" s="72">
        <v>5.9</v>
      </c>
      <c r="C17" s="307">
        <v>2.63</v>
      </c>
      <c r="D17" s="309">
        <v>0.9</v>
      </c>
      <c r="E17" s="309">
        <v>2.06</v>
      </c>
      <c r="F17" s="309">
        <v>0.32</v>
      </c>
      <c r="G17" s="96"/>
      <c r="H17" s="109"/>
      <c r="I17" s="109"/>
      <c r="J17" s="109"/>
      <c r="K17" s="109"/>
      <c r="L17" s="109"/>
      <c r="M17" s="109"/>
    </row>
    <row r="18" spans="1:13">
      <c r="A18" s="71"/>
      <c r="B18" s="72">
        <v>5.7</v>
      </c>
      <c r="C18" s="307">
        <v>2.57</v>
      </c>
      <c r="D18" s="309">
        <v>0.78</v>
      </c>
      <c r="E18" s="309">
        <v>2.09</v>
      </c>
      <c r="F18" s="309">
        <v>0.3</v>
      </c>
      <c r="G18" s="96"/>
      <c r="H18" s="109"/>
      <c r="I18" s="109"/>
      <c r="J18" s="109"/>
      <c r="K18" s="109"/>
      <c r="L18" s="109"/>
      <c r="M18" s="109"/>
    </row>
    <row r="19" spans="1:13">
      <c r="A19" s="71" t="s">
        <v>234</v>
      </c>
      <c r="B19" s="72">
        <v>5.5</v>
      </c>
      <c r="C19" s="307">
        <v>2.4900000000000002</v>
      </c>
      <c r="D19" s="309">
        <v>0.87</v>
      </c>
      <c r="E19" s="309">
        <v>1.83</v>
      </c>
      <c r="F19" s="309">
        <v>0.34</v>
      </c>
      <c r="G19" s="96"/>
      <c r="H19" s="83" t="str">
        <f>IF(Content!$E$1=1,H20,H21)</f>
        <v>Джерело: ДССУ, розрахунки НБУ.</v>
      </c>
    </row>
    <row r="20" spans="1:13">
      <c r="A20" s="70"/>
      <c r="B20" s="73">
        <v>5.3</v>
      </c>
      <c r="C20" s="308">
        <v>2.21</v>
      </c>
      <c r="D20" s="309">
        <v>0.85</v>
      </c>
      <c r="E20" s="309">
        <v>1.86</v>
      </c>
      <c r="F20" s="309">
        <v>0.34</v>
      </c>
      <c r="G20" s="96"/>
      <c r="H20" s="76" t="s">
        <v>28</v>
      </c>
    </row>
    <row r="21" spans="1:13">
      <c r="A21" s="70" t="s">
        <v>535</v>
      </c>
      <c r="B21" s="73">
        <v>5.2</v>
      </c>
      <c r="C21" s="308">
        <v>2.25</v>
      </c>
      <c r="D21" s="309">
        <v>0.72</v>
      </c>
      <c r="E21" s="309">
        <v>1.86</v>
      </c>
      <c r="F21" s="309">
        <v>0.34</v>
      </c>
      <c r="G21" s="96"/>
      <c r="H21" s="76" t="s">
        <v>29</v>
      </c>
    </row>
    <row r="22" spans="1:13">
      <c r="A22" s="71"/>
      <c r="B22" s="72">
        <v>5.0999999999999996</v>
      </c>
      <c r="C22" s="307">
        <v>2.3199999999999998</v>
      </c>
      <c r="D22" s="309">
        <v>0.66</v>
      </c>
      <c r="E22" s="309">
        <v>1.8</v>
      </c>
      <c r="F22" s="309">
        <v>0.35</v>
      </c>
      <c r="G22" s="96"/>
    </row>
    <row r="23" spans="1:13">
      <c r="A23" s="71" t="s">
        <v>537</v>
      </c>
      <c r="B23" s="72">
        <v>5</v>
      </c>
      <c r="C23" s="307">
        <v>2.31</v>
      </c>
      <c r="D23" s="309">
        <v>0.64</v>
      </c>
      <c r="E23" s="309">
        <v>1.68</v>
      </c>
      <c r="F23" s="309">
        <v>0.39</v>
      </c>
      <c r="G23" s="96"/>
    </row>
    <row r="25" spans="1:13">
      <c r="B25" s="96"/>
      <c r="C25" s="96"/>
      <c r="D25" s="96"/>
      <c r="E25" s="96"/>
      <c r="F25" s="96"/>
    </row>
    <row r="26" spans="1:13">
      <c r="B26" s="137"/>
      <c r="C26" s="137"/>
      <c r="D26" s="137"/>
      <c r="E26" s="137"/>
      <c r="F26" s="137"/>
      <c r="G26" s="234"/>
    </row>
    <row r="27" spans="1:13">
      <c r="B27" s="137"/>
      <c r="C27" s="137"/>
      <c r="D27" s="137"/>
      <c r="E27" s="137"/>
      <c r="F27" s="137"/>
      <c r="G27" s="234"/>
      <c r="H27" s="94"/>
    </row>
    <row r="28" spans="1:13">
      <c r="B28" s="137"/>
      <c r="C28" s="137"/>
      <c r="D28" s="137"/>
      <c r="E28" s="137"/>
      <c r="F28" s="137"/>
      <c r="G28" s="234"/>
      <c r="H28" s="94"/>
    </row>
    <row r="29" spans="1:13">
      <c r="B29" s="137"/>
      <c r="C29" s="137"/>
      <c r="D29" s="137"/>
      <c r="E29" s="137"/>
      <c r="F29" s="137"/>
      <c r="G29" s="234"/>
      <c r="H29" s="94"/>
    </row>
    <row r="30" spans="1:13">
      <c r="B30" s="137"/>
      <c r="C30" s="137"/>
      <c r="D30" s="137"/>
      <c r="E30" s="137"/>
      <c r="F30" s="137"/>
      <c r="G30" s="234"/>
      <c r="H30" s="94"/>
    </row>
    <row r="31" spans="1:13">
      <c r="B31" s="137"/>
      <c r="C31" s="137"/>
      <c r="D31" s="137"/>
      <c r="E31" s="137"/>
      <c r="F31" s="137"/>
      <c r="G31" s="234"/>
      <c r="H31" s="94"/>
    </row>
    <row r="32" spans="1:13">
      <c r="B32" s="137"/>
      <c r="C32" s="137"/>
      <c r="D32" s="137"/>
      <c r="E32" s="137"/>
      <c r="F32" s="137"/>
      <c r="G32" s="234"/>
      <c r="H32" s="94"/>
    </row>
    <row r="33" spans="2:7">
      <c r="B33" s="137"/>
      <c r="C33" s="137"/>
      <c r="D33" s="137"/>
      <c r="E33" s="137"/>
      <c r="F33" s="137"/>
      <c r="G33" s="234"/>
    </row>
    <row r="34" spans="2:7">
      <c r="B34" s="137"/>
      <c r="C34" s="137"/>
      <c r="D34" s="137"/>
      <c r="E34" s="137"/>
      <c r="F34" s="137"/>
      <c r="G34" s="234"/>
    </row>
    <row r="35" spans="2:7">
      <c r="B35" s="137"/>
      <c r="C35" s="137"/>
      <c r="D35" s="137"/>
      <c r="E35" s="137"/>
      <c r="F35" s="137"/>
      <c r="G35" s="234"/>
    </row>
    <row r="36" spans="2:7">
      <c r="B36" s="137"/>
      <c r="C36" s="137"/>
      <c r="D36" s="137"/>
      <c r="E36" s="137"/>
      <c r="F36" s="137"/>
      <c r="G36" s="234"/>
    </row>
    <row r="37" spans="2:7">
      <c r="B37" s="137"/>
      <c r="C37" s="137"/>
      <c r="D37" s="137"/>
      <c r="E37" s="137"/>
      <c r="F37" s="137"/>
      <c r="G37" s="234"/>
    </row>
    <row r="38" spans="2:7">
      <c r="B38" s="137"/>
      <c r="C38" s="137"/>
      <c r="D38" s="137"/>
      <c r="E38" s="137"/>
      <c r="F38" s="137"/>
      <c r="G38" s="234"/>
    </row>
    <row r="39" spans="2:7">
      <c r="B39" s="137"/>
      <c r="C39" s="137"/>
      <c r="D39" s="137"/>
      <c r="E39" s="137"/>
      <c r="F39" s="137"/>
      <c r="G39" s="140"/>
    </row>
    <row r="40" spans="2:7">
      <c r="B40" s="137"/>
      <c r="C40" s="137"/>
      <c r="D40" s="137"/>
      <c r="E40" s="137"/>
      <c r="F40" s="137"/>
      <c r="G40" s="140"/>
    </row>
    <row r="41" spans="2:7">
      <c r="B41" s="137"/>
      <c r="C41" s="137"/>
      <c r="D41" s="137"/>
      <c r="E41" s="137"/>
      <c r="F41" s="137"/>
      <c r="G41" s="140"/>
    </row>
    <row r="42" spans="2:7">
      <c r="B42" s="137"/>
      <c r="C42" s="137"/>
      <c r="D42" s="137"/>
      <c r="E42" s="137"/>
      <c r="F42" s="137"/>
      <c r="G42" s="140"/>
    </row>
    <row r="43" spans="2:7">
      <c r="B43" s="137"/>
      <c r="C43" s="137"/>
      <c r="D43" s="137"/>
      <c r="E43" s="137"/>
      <c r="F43" s="137"/>
      <c r="G43" s="140"/>
    </row>
    <row r="44" spans="2:7">
      <c r="B44" s="137"/>
      <c r="C44" s="137"/>
      <c r="D44" s="137"/>
      <c r="E44" s="137"/>
      <c r="F44" s="137"/>
      <c r="G44" s="140"/>
    </row>
    <row r="45" spans="2:7">
      <c r="B45" s="137"/>
      <c r="C45" s="137"/>
      <c r="D45" s="137"/>
      <c r="E45" s="137"/>
      <c r="F45" s="137"/>
      <c r="G45" s="140"/>
    </row>
    <row r="46" spans="2:7">
      <c r="B46" s="96"/>
      <c r="C46" s="96"/>
      <c r="D46" s="96"/>
      <c r="E46" s="96"/>
      <c r="F46" s="96"/>
      <c r="G46" s="140"/>
    </row>
    <row r="47" spans="2:7">
      <c r="B47" s="96"/>
      <c r="C47" s="96"/>
      <c r="D47" s="96"/>
    </row>
    <row r="48" spans="2:7">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2"/>
  </sheetPr>
  <dimension ref="A1:O54"/>
  <sheetViews>
    <sheetView showGridLines="0" workbookViewId="0"/>
  </sheetViews>
  <sheetFormatPr defaultColWidth="8.42578125" defaultRowHeight="12.75"/>
  <cols>
    <col min="1" max="16384" width="8.42578125" style="68"/>
  </cols>
  <sheetData>
    <row r="1" spans="1:15">
      <c r="A1" s="13" t="s">
        <v>67</v>
      </c>
      <c r="B1" s="83" t="str">
        <f>IF(Content!$E$1=1,B2,B3)</f>
        <v>Річна зміна</v>
      </c>
      <c r="C1" s="83" t="str">
        <f>IF(Content!$E$1=1,C2,C3)</f>
        <v>Річна зміна (попередній прогноз)</v>
      </c>
      <c r="D1" s="83" t="str">
        <f>IF(Content!$E$1=1,D2,D3)</f>
        <v>Зміна за квартал</v>
      </c>
      <c r="E1" s="93"/>
      <c r="F1" s="83" t="str">
        <f>IF(Content!$E$1=1,F2,F3)</f>
        <v>Базовий ІСЦ, %</v>
      </c>
    </row>
    <row r="2" spans="1:15" hidden="1">
      <c r="A2" s="70"/>
      <c r="B2" s="74" t="s">
        <v>201</v>
      </c>
      <c r="C2" s="74" t="s">
        <v>203</v>
      </c>
      <c r="D2" s="93" t="s">
        <v>199</v>
      </c>
      <c r="E2" s="93"/>
      <c r="F2" s="94" t="s">
        <v>204</v>
      </c>
    </row>
    <row r="3" spans="1:15" hidden="1">
      <c r="A3" s="70"/>
      <c r="B3" s="74" t="s">
        <v>200</v>
      </c>
      <c r="C3" s="74" t="s">
        <v>202</v>
      </c>
      <c r="D3" s="93" t="s">
        <v>198</v>
      </c>
      <c r="E3" s="93"/>
      <c r="F3" s="94" t="s">
        <v>521</v>
      </c>
    </row>
    <row r="4" spans="1:15">
      <c r="A4" s="71"/>
      <c r="B4" s="72">
        <v>9.4</v>
      </c>
      <c r="C4" s="72"/>
      <c r="D4" s="96">
        <v>2.7</v>
      </c>
      <c r="F4" s="109"/>
      <c r="G4" s="109"/>
      <c r="H4" s="109"/>
      <c r="I4" s="109"/>
      <c r="J4" s="109"/>
      <c r="K4" s="109"/>
      <c r="L4" s="71"/>
      <c r="M4" s="72"/>
      <c r="N4" s="72"/>
      <c r="O4" s="96"/>
    </row>
    <row r="5" spans="1:15">
      <c r="A5" s="71" t="s">
        <v>26</v>
      </c>
      <c r="B5" s="72">
        <v>9</v>
      </c>
      <c r="C5" s="72"/>
      <c r="D5" s="96">
        <v>0.7</v>
      </c>
      <c r="F5" s="109"/>
      <c r="G5" s="109"/>
      <c r="H5" s="109"/>
      <c r="I5" s="109"/>
      <c r="J5" s="109"/>
      <c r="K5" s="109"/>
      <c r="L5" s="71"/>
      <c r="M5" s="72"/>
      <c r="N5" s="72"/>
      <c r="O5" s="96"/>
    </row>
    <row r="6" spans="1:15">
      <c r="A6" s="71"/>
      <c r="B6" s="72">
        <v>8.6999999999999993</v>
      </c>
      <c r="C6" s="72"/>
      <c r="D6" s="96">
        <v>2</v>
      </c>
      <c r="F6" s="109"/>
      <c r="G6" s="109"/>
      <c r="H6" s="109"/>
      <c r="I6" s="109"/>
      <c r="J6" s="109"/>
      <c r="K6" s="109"/>
      <c r="L6" s="71"/>
      <c r="M6" s="72"/>
      <c r="N6" s="72"/>
      <c r="O6" s="96"/>
    </row>
    <row r="7" spans="1:15">
      <c r="A7" s="70" t="s">
        <v>112</v>
      </c>
      <c r="B7" s="72">
        <v>8.6999999999999993</v>
      </c>
      <c r="C7" s="72"/>
      <c r="D7" s="96">
        <v>2.9</v>
      </c>
      <c r="F7" s="109"/>
      <c r="G7" s="109"/>
      <c r="H7" s="109"/>
      <c r="I7" s="109"/>
      <c r="J7" s="109"/>
      <c r="K7" s="109"/>
      <c r="L7" s="71"/>
      <c r="M7" s="72"/>
      <c r="N7" s="72"/>
      <c r="O7" s="96"/>
    </row>
    <row r="8" spans="1:15">
      <c r="A8" s="70"/>
      <c r="B8" s="72">
        <v>7.6</v>
      </c>
      <c r="C8" s="72"/>
      <c r="D8" s="96">
        <v>1.7</v>
      </c>
      <c r="F8" s="109"/>
      <c r="G8" s="109"/>
      <c r="H8" s="109"/>
      <c r="I8" s="109"/>
      <c r="J8" s="109"/>
      <c r="K8" s="109"/>
      <c r="L8" s="71"/>
      <c r="M8" s="72"/>
      <c r="N8" s="72"/>
      <c r="O8" s="96"/>
    </row>
    <row r="9" spans="1:15">
      <c r="A9" s="71" t="s">
        <v>139</v>
      </c>
      <c r="B9" s="72">
        <v>7.4</v>
      </c>
      <c r="C9" s="72"/>
      <c r="D9" s="96">
        <v>0.6</v>
      </c>
      <c r="F9" s="109"/>
      <c r="G9" s="109"/>
      <c r="H9" s="109"/>
      <c r="I9" s="109"/>
      <c r="J9" s="109"/>
      <c r="K9" s="109"/>
      <c r="L9" s="71"/>
      <c r="M9" s="72"/>
      <c r="N9" s="72"/>
      <c r="O9" s="96"/>
    </row>
    <row r="10" spans="1:15">
      <c r="A10" s="71"/>
      <c r="B10" s="72">
        <v>6.5</v>
      </c>
      <c r="C10" s="72"/>
      <c r="D10" s="96">
        <v>1</v>
      </c>
      <c r="F10" s="109"/>
      <c r="G10" s="109"/>
      <c r="H10" s="109"/>
      <c r="I10" s="109"/>
      <c r="J10" s="109"/>
      <c r="K10" s="109"/>
      <c r="L10" s="71"/>
      <c r="M10" s="72"/>
      <c r="N10" s="72"/>
      <c r="O10" s="96"/>
    </row>
    <row r="11" spans="1:15">
      <c r="A11" s="71" t="s">
        <v>116</v>
      </c>
      <c r="B11" s="73">
        <v>3.9</v>
      </c>
      <c r="C11" s="72"/>
      <c r="D11" s="337">
        <v>0.4</v>
      </c>
      <c r="F11" s="109"/>
      <c r="G11" s="109"/>
      <c r="H11" s="109"/>
      <c r="I11" s="109"/>
      <c r="J11" s="109"/>
      <c r="K11" s="109"/>
      <c r="L11" s="70"/>
      <c r="M11" s="73"/>
      <c r="N11" s="73"/>
      <c r="O11" s="96"/>
    </row>
    <row r="12" spans="1:15">
      <c r="A12" s="71"/>
      <c r="B12" s="73">
        <v>3.1</v>
      </c>
      <c r="C12" s="72">
        <v>3.1</v>
      </c>
      <c r="D12" s="96">
        <v>1</v>
      </c>
      <c r="F12" s="109"/>
      <c r="G12" s="109"/>
      <c r="H12" s="109"/>
      <c r="I12" s="109"/>
      <c r="J12" s="109"/>
      <c r="K12" s="109"/>
      <c r="L12" s="70"/>
      <c r="M12" s="73"/>
      <c r="N12" s="73"/>
      <c r="O12" s="96"/>
    </row>
    <row r="13" spans="1:15">
      <c r="A13" s="71" t="s">
        <v>142</v>
      </c>
      <c r="B13" s="72">
        <v>3</v>
      </c>
      <c r="C13" s="72">
        <v>6.4</v>
      </c>
      <c r="D13" s="96">
        <v>0.4</v>
      </c>
      <c r="F13" s="109"/>
      <c r="G13" s="109"/>
      <c r="H13" s="109"/>
      <c r="I13" s="109"/>
      <c r="J13" s="109"/>
      <c r="K13" s="109"/>
      <c r="L13" s="71"/>
      <c r="M13" s="72"/>
      <c r="N13" s="72"/>
      <c r="O13" s="96"/>
    </row>
    <row r="14" spans="1:15">
      <c r="A14" s="71"/>
      <c r="B14" s="72">
        <v>2.9</v>
      </c>
      <c r="C14" s="72">
        <v>6.5</v>
      </c>
      <c r="D14" s="96">
        <v>1</v>
      </c>
      <c r="F14" s="109"/>
      <c r="G14" s="109"/>
      <c r="H14" s="109"/>
      <c r="I14" s="109"/>
      <c r="J14" s="109"/>
      <c r="K14" s="109"/>
      <c r="L14" s="71"/>
      <c r="M14" s="72"/>
      <c r="N14" s="72"/>
      <c r="O14" s="96"/>
    </row>
    <row r="15" spans="1:15">
      <c r="A15" s="71" t="s">
        <v>120</v>
      </c>
      <c r="B15" s="72">
        <v>4</v>
      </c>
      <c r="C15" s="72">
        <v>6.8</v>
      </c>
      <c r="D15" s="96">
        <v>1.5</v>
      </c>
      <c r="F15" s="109"/>
      <c r="G15" s="109"/>
      <c r="H15" s="109"/>
      <c r="I15" s="109"/>
      <c r="J15" s="109"/>
      <c r="K15" s="109"/>
      <c r="L15" s="71"/>
      <c r="M15" s="72"/>
      <c r="N15" s="72"/>
      <c r="O15" s="96"/>
    </row>
    <row r="16" spans="1:15">
      <c r="A16" s="70"/>
      <c r="B16" s="72">
        <v>4.5999999999999996</v>
      </c>
      <c r="C16" s="73">
        <v>6.9</v>
      </c>
      <c r="D16" s="96">
        <v>1.5</v>
      </c>
      <c r="F16" s="109"/>
      <c r="G16" s="109"/>
      <c r="H16" s="109"/>
      <c r="I16" s="109"/>
      <c r="J16" s="109"/>
      <c r="K16" s="109"/>
      <c r="L16" s="71"/>
      <c r="M16" s="72"/>
      <c r="N16" s="72"/>
      <c r="O16" s="96"/>
    </row>
    <row r="17" spans="1:15">
      <c r="A17" s="70" t="s">
        <v>232</v>
      </c>
      <c r="B17" s="72">
        <v>4.4000000000000004</v>
      </c>
      <c r="C17" s="73">
        <v>3.8</v>
      </c>
      <c r="D17" s="96">
        <v>0.3</v>
      </c>
      <c r="F17" s="109"/>
      <c r="G17" s="109"/>
      <c r="H17" s="109"/>
      <c r="I17" s="109"/>
      <c r="J17" s="109"/>
      <c r="K17" s="109"/>
      <c r="L17" s="71"/>
      <c r="M17" s="72"/>
      <c r="N17" s="72"/>
      <c r="O17" s="96"/>
    </row>
    <row r="18" spans="1:15">
      <c r="A18" s="71"/>
      <c r="B18" s="72">
        <v>4.3</v>
      </c>
      <c r="C18" s="72">
        <v>3.7</v>
      </c>
      <c r="D18" s="96">
        <v>0.9</v>
      </c>
      <c r="F18" s="109"/>
      <c r="G18" s="109"/>
      <c r="H18" s="109"/>
      <c r="I18" s="109"/>
      <c r="J18" s="109"/>
      <c r="K18" s="109"/>
      <c r="L18" s="71"/>
      <c r="M18" s="72"/>
      <c r="N18" s="72"/>
      <c r="O18" s="96"/>
    </row>
    <row r="19" spans="1:15">
      <c r="A19" s="71" t="s">
        <v>234</v>
      </c>
      <c r="B19" s="72">
        <v>4.2</v>
      </c>
      <c r="C19" s="72">
        <v>3.8</v>
      </c>
      <c r="D19" s="96">
        <v>1.4</v>
      </c>
      <c r="F19" s="83" t="str">
        <f>IF(Content!$E$1=1,F20,F21)</f>
        <v>Джерело: ДССУ, розрахунки НБУ.</v>
      </c>
      <c r="L19" s="71"/>
      <c r="M19" s="72"/>
      <c r="N19" s="72"/>
      <c r="O19" s="96"/>
    </row>
    <row r="20" spans="1:15">
      <c r="A20" s="70"/>
      <c r="B20" s="73">
        <v>3.7</v>
      </c>
      <c r="C20" s="73">
        <v>3.8</v>
      </c>
      <c r="D20" s="96">
        <v>1.1000000000000001</v>
      </c>
      <c r="F20" s="76" t="s">
        <v>28</v>
      </c>
      <c r="L20" s="70"/>
      <c r="M20" s="73"/>
      <c r="N20" s="73"/>
      <c r="O20" s="96"/>
    </row>
    <row r="21" spans="1:15">
      <c r="A21" s="70" t="s">
        <v>535</v>
      </c>
      <c r="B21" s="73">
        <v>3.8</v>
      </c>
      <c r="C21" s="73">
        <v>3.7</v>
      </c>
      <c r="D21" s="96">
        <v>0.4</v>
      </c>
      <c r="F21" s="76" t="s">
        <v>29</v>
      </c>
      <c r="L21" s="70"/>
      <c r="M21" s="73"/>
      <c r="N21" s="73"/>
      <c r="O21" s="96"/>
    </row>
    <row r="22" spans="1:15">
      <c r="A22" s="71"/>
      <c r="B22" s="72">
        <v>3.9</v>
      </c>
      <c r="C22" s="72">
        <v>3.7</v>
      </c>
      <c r="D22" s="96">
        <v>1</v>
      </c>
      <c r="L22" s="71"/>
      <c r="M22" s="72"/>
      <c r="N22" s="72"/>
      <c r="O22" s="96"/>
    </row>
    <row r="23" spans="1:15">
      <c r="A23" s="71" t="s">
        <v>537</v>
      </c>
      <c r="B23" s="72">
        <v>3.9</v>
      </c>
      <c r="C23" s="72">
        <v>3.8</v>
      </c>
      <c r="D23" s="96">
        <v>1.4</v>
      </c>
      <c r="L23" s="71"/>
      <c r="M23" s="72"/>
      <c r="N23" s="72"/>
      <c r="O23" s="96"/>
    </row>
    <row r="26" spans="1:15">
      <c r="B26" s="137"/>
      <c r="C26" s="137"/>
      <c r="D26" s="137"/>
    </row>
    <row r="27" spans="1:15">
      <c r="B27" s="137"/>
      <c r="C27" s="137"/>
      <c r="D27" s="137"/>
      <c r="E27" s="93"/>
      <c r="F27" s="94"/>
    </row>
    <row r="28" spans="1:15">
      <c r="B28" s="137"/>
      <c r="C28" s="137"/>
      <c r="D28" s="137"/>
      <c r="E28" s="93"/>
      <c r="F28" s="94"/>
    </row>
    <row r="29" spans="1:15">
      <c r="B29" s="137"/>
      <c r="C29" s="137"/>
      <c r="D29" s="137"/>
      <c r="F29" s="94"/>
    </row>
    <row r="30" spans="1:15">
      <c r="B30" s="137"/>
      <c r="C30" s="137"/>
      <c r="D30" s="137"/>
      <c r="F30" s="94"/>
    </row>
    <row r="31" spans="1:15">
      <c r="B31" s="137"/>
      <c r="C31" s="137"/>
      <c r="D31" s="137"/>
    </row>
    <row r="32" spans="1:15">
      <c r="B32" s="137"/>
      <c r="C32" s="137"/>
      <c r="D32" s="137"/>
    </row>
    <row r="33" spans="2:4">
      <c r="B33" s="137"/>
      <c r="C33" s="137"/>
      <c r="D33" s="137"/>
    </row>
    <row r="34" spans="2:4">
      <c r="B34" s="137"/>
      <c r="C34" s="137"/>
      <c r="D34" s="137"/>
    </row>
    <row r="35" spans="2:4">
      <c r="B35" s="137"/>
      <c r="C35" s="137"/>
      <c r="D35" s="137"/>
    </row>
    <row r="36" spans="2:4">
      <c r="B36" s="137"/>
      <c r="C36" s="137"/>
      <c r="D36" s="137"/>
    </row>
    <row r="37" spans="2:4">
      <c r="B37" s="137"/>
      <c r="C37" s="137"/>
      <c r="D37" s="137"/>
    </row>
    <row r="38" spans="2:4">
      <c r="B38" s="137"/>
      <c r="C38" s="137"/>
      <c r="D38" s="137"/>
    </row>
    <row r="39" spans="2:4">
      <c r="B39" s="137"/>
      <c r="C39" s="137"/>
      <c r="D39" s="137"/>
    </row>
    <row r="40" spans="2:4">
      <c r="B40" s="137"/>
      <c r="C40" s="137"/>
      <c r="D40" s="137"/>
    </row>
    <row r="41" spans="2:4">
      <c r="B41" s="137"/>
      <c r="C41" s="137"/>
      <c r="D41" s="137"/>
    </row>
    <row r="42" spans="2:4">
      <c r="B42" s="137"/>
      <c r="C42" s="137"/>
      <c r="D42" s="137"/>
    </row>
    <row r="43" spans="2:4">
      <c r="B43" s="137"/>
      <c r="C43" s="137"/>
      <c r="D43" s="137"/>
    </row>
    <row r="44" spans="2:4">
      <c r="B44" s="137"/>
      <c r="C44" s="137"/>
      <c r="D44" s="137"/>
    </row>
    <row r="45" spans="2:4">
      <c r="B45" s="137"/>
      <c r="C45" s="137"/>
      <c r="D45" s="137"/>
    </row>
    <row r="46" spans="2:4">
      <c r="B46" s="96"/>
      <c r="C46" s="96"/>
      <c r="D46" s="137"/>
    </row>
    <row r="47" spans="2:4">
      <c r="B47" s="96"/>
      <c r="C47" s="96"/>
      <c r="D47" s="96"/>
    </row>
    <row r="48" spans="2:4">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2"/>
  </sheetPr>
  <dimension ref="A1:O54"/>
  <sheetViews>
    <sheetView showGridLines="0" workbookViewId="0">
      <selection activeCell="B19" sqref="B19"/>
    </sheetView>
  </sheetViews>
  <sheetFormatPr defaultColWidth="8.42578125" defaultRowHeight="12.75"/>
  <cols>
    <col min="1" max="16384" width="8.42578125" style="68"/>
  </cols>
  <sheetData>
    <row r="1" spans="1:15">
      <c r="A1" s="13" t="s">
        <v>67</v>
      </c>
      <c r="B1" s="83" t="str">
        <f>IF(Content!$E$1=1,B2,B3)</f>
        <v>Річна зміна</v>
      </c>
      <c r="C1" s="83" t="str">
        <f>IF(Content!$E$1=1,C2,C3)</f>
        <v>Річна зміна (попередній прогноз)</v>
      </c>
      <c r="D1" s="83" t="str">
        <f>IF(Content!$E$1=1,D2,D3)</f>
        <v>Зміна за квартал</v>
      </c>
      <c r="E1" s="93"/>
      <c r="F1" s="83" t="str">
        <f>IF(Content!$E$1=1,F2,F3)</f>
        <v>Ціни на сирі продовольчі товари, %</v>
      </c>
    </row>
    <row r="2" spans="1:15" hidden="1">
      <c r="A2" s="70"/>
      <c r="B2" s="74" t="s">
        <v>201</v>
      </c>
      <c r="C2" s="74" t="s">
        <v>203</v>
      </c>
      <c r="D2" s="93" t="s">
        <v>199</v>
      </c>
      <c r="E2" s="93"/>
      <c r="F2" s="94" t="s">
        <v>346</v>
      </c>
    </row>
    <row r="3" spans="1:15" hidden="1">
      <c r="A3" s="70"/>
      <c r="B3" s="74" t="s">
        <v>200</v>
      </c>
      <c r="C3" s="74" t="s">
        <v>202</v>
      </c>
      <c r="D3" s="93" t="s">
        <v>198</v>
      </c>
      <c r="E3" s="93"/>
      <c r="F3" s="94" t="s">
        <v>205</v>
      </c>
    </row>
    <row r="4" spans="1:15">
      <c r="A4" s="71"/>
      <c r="B4" s="72">
        <v>23.3</v>
      </c>
      <c r="C4" s="72"/>
      <c r="D4" s="96">
        <v>5.2</v>
      </c>
      <c r="F4" s="109"/>
      <c r="G4" s="109"/>
      <c r="H4" s="109"/>
      <c r="I4" s="109"/>
      <c r="J4" s="109"/>
      <c r="K4" s="109"/>
      <c r="L4" s="71"/>
      <c r="M4" s="72"/>
      <c r="N4" s="72"/>
      <c r="O4" s="96"/>
    </row>
    <row r="5" spans="1:15">
      <c r="A5" s="71" t="s">
        <v>26</v>
      </c>
      <c r="B5" s="72">
        <v>5.2</v>
      </c>
      <c r="C5" s="72"/>
      <c r="D5" s="96">
        <v>-2.5</v>
      </c>
      <c r="F5" s="109"/>
      <c r="G5" s="109"/>
      <c r="H5" s="109"/>
      <c r="I5" s="109"/>
      <c r="J5" s="109"/>
      <c r="K5" s="109"/>
      <c r="L5" s="71"/>
      <c r="M5" s="72"/>
      <c r="N5" s="72"/>
      <c r="O5" s="96"/>
    </row>
    <row r="6" spans="1:15">
      <c r="A6" s="71"/>
      <c r="B6" s="72">
        <v>0.8</v>
      </c>
      <c r="C6" s="72"/>
      <c r="D6" s="96">
        <v>-4.0999999999999996</v>
      </c>
      <c r="F6" s="109"/>
      <c r="G6" s="109"/>
      <c r="H6" s="109"/>
      <c r="I6" s="109"/>
      <c r="J6" s="109"/>
      <c r="K6" s="109"/>
      <c r="L6" s="71"/>
      <c r="M6" s="72"/>
      <c r="N6" s="72"/>
      <c r="O6" s="96"/>
    </row>
    <row r="7" spans="1:15">
      <c r="A7" s="70" t="s">
        <v>112</v>
      </c>
      <c r="B7" s="72">
        <v>3.3</v>
      </c>
      <c r="C7" s="72"/>
      <c r="D7" s="96">
        <v>5</v>
      </c>
      <c r="F7" s="109"/>
      <c r="G7" s="109"/>
      <c r="H7" s="109"/>
      <c r="I7" s="109"/>
      <c r="J7" s="109"/>
      <c r="K7" s="109"/>
      <c r="L7" s="71"/>
      <c r="M7" s="72"/>
      <c r="N7" s="72"/>
      <c r="O7" s="96"/>
    </row>
    <row r="8" spans="1:15">
      <c r="A8" s="70"/>
      <c r="B8" s="72">
        <v>3.6</v>
      </c>
      <c r="C8" s="72"/>
      <c r="D8" s="96">
        <v>5.6</v>
      </c>
      <c r="F8" s="109"/>
      <c r="G8" s="109"/>
      <c r="H8" s="109"/>
      <c r="I8" s="109"/>
      <c r="J8" s="109"/>
      <c r="K8" s="109"/>
      <c r="L8" s="71"/>
      <c r="M8" s="72"/>
      <c r="N8" s="72"/>
      <c r="O8" s="96"/>
    </row>
    <row r="9" spans="1:15">
      <c r="A9" s="71" t="s">
        <v>139</v>
      </c>
      <c r="B9" s="72">
        <v>7.8</v>
      </c>
      <c r="C9" s="72"/>
      <c r="D9" s="96">
        <v>1.3</v>
      </c>
      <c r="F9" s="109"/>
      <c r="G9" s="109"/>
      <c r="H9" s="109"/>
      <c r="I9" s="109"/>
      <c r="J9" s="109"/>
      <c r="K9" s="109"/>
      <c r="L9" s="71"/>
      <c r="M9" s="72"/>
      <c r="N9" s="72"/>
      <c r="O9" s="96"/>
    </row>
    <row r="10" spans="1:15">
      <c r="A10" s="71"/>
      <c r="B10" s="72">
        <v>8.6</v>
      </c>
      <c r="C10" s="72"/>
      <c r="D10" s="96">
        <v>-3.3</v>
      </c>
      <c r="F10" s="109"/>
      <c r="G10" s="109"/>
      <c r="H10" s="109"/>
      <c r="I10" s="109"/>
      <c r="J10" s="109"/>
      <c r="K10" s="109"/>
      <c r="L10" s="71"/>
      <c r="M10" s="72"/>
      <c r="N10" s="72"/>
      <c r="O10" s="96"/>
    </row>
    <row r="11" spans="1:15">
      <c r="A11" s="71" t="s">
        <v>116</v>
      </c>
      <c r="B11" s="73">
        <v>3.9</v>
      </c>
      <c r="C11" s="72"/>
      <c r="D11" s="96">
        <v>0.5</v>
      </c>
      <c r="F11" s="109"/>
      <c r="G11" s="109"/>
      <c r="H11" s="109"/>
      <c r="I11" s="109"/>
      <c r="J11" s="109"/>
      <c r="K11" s="109"/>
      <c r="L11" s="70"/>
      <c r="M11" s="73"/>
      <c r="N11" s="73"/>
      <c r="O11" s="96"/>
    </row>
    <row r="12" spans="1:15">
      <c r="A12" s="71"/>
      <c r="B12" s="73">
        <v>-1</v>
      </c>
      <c r="C12" s="72">
        <v>-1</v>
      </c>
      <c r="D12" s="96">
        <v>0.5</v>
      </c>
      <c r="F12" s="109"/>
      <c r="G12" s="109"/>
      <c r="H12" s="109"/>
      <c r="I12" s="109"/>
      <c r="J12" s="109"/>
      <c r="K12" s="109"/>
      <c r="L12" s="70"/>
      <c r="M12" s="73"/>
      <c r="N12" s="73"/>
      <c r="O12" s="96"/>
    </row>
    <row r="13" spans="1:15">
      <c r="A13" s="71" t="s">
        <v>142</v>
      </c>
      <c r="B13" s="72">
        <v>5</v>
      </c>
      <c r="C13" s="72">
        <v>4.7</v>
      </c>
      <c r="D13" s="96">
        <v>7.5</v>
      </c>
      <c r="F13" s="109"/>
      <c r="G13" s="109"/>
      <c r="H13" s="109"/>
      <c r="I13" s="109"/>
      <c r="J13" s="109"/>
      <c r="K13" s="109"/>
      <c r="L13" s="71"/>
      <c r="M13" s="72"/>
      <c r="N13" s="72"/>
      <c r="O13" s="96"/>
    </row>
    <row r="14" spans="1:15">
      <c r="A14" s="71"/>
      <c r="B14" s="72">
        <v>4.9000000000000004</v>
      </c>
      <c r="C14" s="72">
        <v>4.8</v>
      </c>
      <c r="D14" s="96">
        <v>-3.4</v>
      </c>
      <c r="F14" s="109"/>
      <c r="G14" s="109"/>
      <c r="H14" s="109"/>
      <c r="I14" s="109"/>
      <c r="J14" s="109"/>
      <c r="K14" s="109"/>
      <c r="L14" s="71"/>
      <c r="M14" s="72"/>
      <c r="N14" s="72"/>
      <c r="O14" s="96"/>
    </row>
    <row r="15" spans="1:15">
      <c r="A15" s="71" t="s">
        <v>120</v>
      </c>
      <c r="B15" s="72">
        <v>6.5</v>
      </c>
      <c r="C15" s="72">
        <v>5.6</v>
      </c>
      <c r="D15" s="96">
        <v>2</v>
      </c>
      <c r="F15" s="109"/>
      <c r="G15" s="109"/>
      <c r="H15" s="109"/>
      <c r="I15" s="109"/>
      <c r="J15" s="109"/>
      <c r="K15" s="109"/>
      <c r="L15" s="71"/>
      <c r="M15" s="72"/>
      <c r="N15" s="72"/>
      <c r="O15" s="96"/>
    </row>
    <row r="16" spans="1:15">
      <c r="A16" s="70"/>
      <c r="B16" s="72">
        <v>9.3000000000000007</v>
      </c>
      <c r="C16" s="73">
        <v>8.6999999999999993</v>
      </c>
      <c r="D16" s="96">
        <v>3.1</v>
      </c>
      <c r="F16" s="109"/>
      <c r="G16" s="109"/>
      <c r="H16" s="109"/>
      <c r="I16" s="109"/>
      <c r="J16" s="109"/>
      <c r="K16" s="109"/>
      <c r="L16" s="71"/>
      <c r="M16" s="72"/>
      <c r="N16" s="72"/>
      <c r="O16" s="96"/>
    </row>
    <row r="17" spans="1:15">
      <c r="A17" s="70" t="s">
        <v>232</v>
      </c>
      <c r="B17" s="72">
        <v>4.7</v>
      </c>
      <c r="C17" s="73">
        <v>4.5</v>
      </c>
      <c r="D17" s="96">
        <v>3</v>
      </c>
      <c r="F17" s="109"/>
      <c r="G17" s="109"/>
      <c r="H17" s="109"/>
      <c r="I17" s="109"/>
      <c r="J17" s="109"/>
      <c r="K17" s="109"/>
      <c r="L17" s="71"/>
      <c r="M17" s="72"/>
      <c r="N17" s="72"/>
      <c r="O17" s="96"/>
    </row>
    <row r="18" spans="1:15">
      <c r="A18" s="71"/>
      <c r="B18" s="72">
        <v>4</v>
      </c>
      <c r="C18" s="72">
        <v>3.3</v>
      </c>
      <c r="D18" s="96">
        <v>-4</v>
      </c>
      <c r="F18" s="109"/>
      <c r="G18" s="109"/>
      <c r="H18" s="109"/>
      <c r="I18" s="109"/>
      <c r="J18" s="109"/>
      <c r="K18" s="109"/>
      <c r="L18" s="71"/>
      <c r="M18" s="72"/>
      <c r="N18" s="72"/>
      <c r="O18" s="96"/>
    </row>
    <row r="19" spans="1:15">
      <c r="A19" s="71" t="s">
        <v>234</v>
      </c>
      <c r="B19" s="72">
        <v>4.5</v>
      </c>
      <c r="C19" s="72">
        <v>3.3</v>
      </c>
      <c r="D19" s="96">
        <v>2.5</v>
      </c>
      <c r="F19" s="83" t="str">
        <f>IF(Content!$E$1=1,F20,F21)</f>
        <v>Джерело: ДССУ, розрахунки НБУ.</v>
      </c>
      <c r="L19" s="71"/>
      <c r="M19" s="72"/>
      <c r="N19" s="72"/>
      <c r="O19" s="96"/>
    </row>
    <row r="20" spans="1:15">
      <c r="A20" s="70"/>
      <c r="B20" s="73">
        <v>4.4000000000000004</v>
      </c>
      <c r="C20" s="73">
        <v>3.2</v>
      </c>
      <c r="D20" s="96">
        <v>3</v>
      </c>
      <c r="F20" s="76" t="s">
        <v>28</v>
      </c>
      <c r="L20" s="70"/>
      <c r="M20" s="73"/>
      <c r="N20" s="73"/>
      <c r="O20" s="96"/>
    </row>
    <row r="21" spans="1:15">
      <c r="A21" s="70" t="s">
        <v>535</v>
      </c>
      <c r="B21" s="73">
        <v>3.7</v>
      </c>
      <c r="C21" s="73">
        <v>3.2</v>
      </c>
      <c r="D21" s="96">
        <v>2.2999999999999998</v>
      </c>
      <c r="F21" s="76" t="s">
        <v>29</v>
      </c>
      <c r="L21" s="70"/>
      <c r="M21" s="73"/>
      <c r="N21" s="73"/>
      <c r="O21" s="96"/>
    </row>
    <row r="22" spans="1:15">
      <c r="A22" s="71"/>
      <c r="B22" s="72">
        <v>3.4</v>
      </c>
      <c r="C22" s="72">
        <v>3.3</v>
      </c>
      <c r="D22" s="96">
        <v>-4.3</v>
      </c>
      <c r="L22" s="71"/>
      <c r="M22" s="72"/>
      <c r="N22" s="72"/>
      <c r="O22" s="96"/>
    </row>
    <row r="23" spans="1:15">
      <c r="A23" s="71" t="s">
        <v>537</v>
      </c>
      <c r="B23" s="72">
        <v>3.3</v>
      </c>
      <c r="C23" s="72">
        <v>3.3</v>
      </c>
      <c r="D23" s="96">
        <v>2.4</v>
      </c>
      <c r="L23" s="71"/>
      <c r="M23" s="72"/>
      <c r="N23" s="72"/>
      <c r="O23" s="96"/>
    </row>
    <row r="25" spans="1:15">
      <c r="B25" s="96"/>
      <c r="D25" s="96"/>
    </row>
    <row r="26" spans="1:15">
      <c r="B26" s="137"/>
      <c r="C26" s="137"/>
      <c r="D26" s="137"/>
      <c r="F26" s="94"/>
    </row>
    <row r="27" spans="1:15">
      <c r="B27" s="137"/>
      <c r="C27" s="137"/>
      <c r="D27" s="137"/>
      <c r="E27" s="93"/>
      <c r="F27" s="94"/>
    </row>
    <row r="28" spans="1:15">
      <c r="B28" s="137"/>
      <c r="C28" s="137"/>
      <c r="D28" s="137"/>
      <c r="E28" s="93"/>
      <c r="F28" s="94"/>
    </row>
    <row r="29" spans="1:15">
      <c r="B29" s="137"/>
      <c r="C29" s="137"/>
      <c r="D29" s="137"/>
      <c r="F29" s="94"/>
    </row>
    <row r="30" spans="1:15">
      <c r="B30" s="137"/>
      <c r="C30" s="137"/>
      <c r="D30" s="137"/>
      <c r="F30" s="94"/>
    </row>
    <row r="31" spans="1:15">
      <c r="B31" s="137"/>
      <c r="C31" s="137"/>
      <c r="D31" s="137"/>
    </row>
    <row r="32" spans="1:15">
      <c r="B32" s="137"/>
      <c r="C32" s="137"/>
      <c r="D32" s="137"/>
    </row>
    <row r="33" spans="2:4">
      <c r="B33" s="137"/>
      <c r="C33" s="137"/>
      <c r="D33" s="137"/>
    </row>
    <row r="34" spans="2:4">
      <c r="B34" s="137"/>
      <c r="C34" s="137"/>
      <c r="D34" s="137"/>
    </row>
    <row r="35" spans="2:4">
      <c r="B35" s="137"/>
      <c r="C35" s="137"/>
      <c r="D35" s="137"/>
    </row>
    <row r="36" spans="2:4">
      <c r="B36" s="137"/>
      <c r="C36" s="137"/>
      <c r="D36" s="137"/>
    </row>
    <row r="37" spans="2:4">
      <c r="B37" s="137"/>
      <c r="C37" s="137"/>
      <c r="D37" s="137"/>
    </row>
    <row r="38" spans="2:4">
      <c r="B38" s="137"/>
      <c r="C38" s="137"/>
      <c r="D38" s="137"/>
    </row>
    <row r="39" spans="2:4">
      <c r="B39" s="137"/>
      <c r="C39" s="137"/>
      <c r="D39" s="137"/>
    </row>
    <row r="40" spans="2:4">
      <c r="B40" s="137"/>
      <c r="C40" s="137"/>
      <c r="D40" s="137"/>
    </row>
    <row r="41" spans="2:4">
      <c r="B41" s="137"/>
      <c r="C41" s="137"/>
      <c r="D41" s="137"/>
    </row>
    <row r="42" spans="2:4">
      <c r="B42" s="137"/>
      <c r="C42" s="137"/>
      <c r="D42" s="137"/>
    </row>
    <row r="43" spans="2:4">
      <c r="B43" s="137"/>
      <c r="C43" s="137"/>
      <c r="D43" s="137"/>
    </row>
    <row r="44" spans="2:4">
      <c r="B44" s="137"/>
      <c r="C44" s="137"/>
      <c r="D44" s="137"/>
    </row>
    <row r="45" spans="2:4">
      <c r="B45" s="137"/>
      <c r="C45" s="137"/>
      <c r="D45" s="137"/>
    </row>
    <row r="46" spans="2:4">
      <c r="B46" s="137"/>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2"/>
  </sheetPr>
  <dimension ref="A1:O54"/>
  <sheetViews>
    <sheetView showGridLines="0" workbookViewId="0">
      <selection activeCell="D7" sqref="D7"/>
    </sheetView>
  </sheetViews>
  <sheetFormatPr defaultColWidth="8.42578125" defaultRowHeight="12.75"/>
  <cols>
    <col min="1" max="16384" width="8.42578125" style="68"/>
  </cols>
  <sheetData>
    <row r="1" spans="1:15">
      <c r="A1" s="13" t="s">
        <v>67</v>
      </c>
      <c r="B1" s="83" t="str">
        <f>IF(Content!$E$1=1,B2,B3)</f>
        <v>Річна зміна</v>
      </c>
      <c r="C1" s="83" t="str">
        <f>IF(Content!$E$1=1,C2,C3)</f>
        <v>Річна зміна (попередній прогноз)</v>
      </c>
      <c r="D1" s="83" t="str">
        <f>IF(Content!$E$1=1,D2,D3)</f>
        <v>Зміна за квартал</v>
      </c>
      <c r="E1" s="93"/>
      <c r="F1" s="83" t="str">
        <f>IF(Content!$E$1=1,F2,F3)</f>
        <v>Адміністративно регульовані ціни, %</v>
      </c>
    </row>
    <row r="2" spans="1:15" hidden="1">
      <c r="A2" s="70"/>
      <c r="B2" s="74" t="s">
        <v>201</v>
      </c>
      <c r="C2" s="74" t="s">
        <v>203</v>
      </c>
      <c r="D2" s="93" t="s">
        <v>199</v>
      </c>
      <c r="E2" s="93"/>
      <c r="F2" s="94" t="s">
        <v>206</v>
      </c>
    </row>
    <row r="3" spans="1:15" hidden="1">
      <c r="A3" s="70"/>
      <c r="B3" s="74" t="s">
        <v>200</v>
      </c>
      <c r="C3" s="74" t="s">
        <v>202</v>
      </c>
      <c r="D3" s="93" t="s">
        <v>198</v>
      </c>
      <c r="E3" s="93"/>
      <c r="F3" s="94" t="s">
        <v>221</v>
      </c>
    </row>
    <row r="4" spans="1:15">
      <c r="A4" s="71"/>
      <c r="B4" s="72">
        <v>13.6</v>
      </c>
      <c r="C4" s="72"/>
      <c r="D4" s="96">
        <v>3.5</v>
      </c>
      <c r="F4" s="109"/>
      <c r="G4" s="109"/>
      <c r="H4" s="109"/>
      <c r="I4" s="109"/>
      <c r="J4" s="109"/>
      <c r="K4" s="109"/>
      <c r="L4" s="71"/>
      <c r="M4" s="72"/>
      <c r="N4" s="72"/>
      <c r="O4" s="96"/>
    </row>
    <row r="5" spans="1:15">
      <c r="A5" s="71" t="s">
        <v>26</v>
      </c>
      <c r="B5" s="72">
        <v>13.2</v>
      </c>
      <c r="C5" s="72"/>
      <c r="D5" s="96">
        <v>3.6</v>
      </c>
      <c r="F5" s="109"/>
      <c r="G5" s="109"/>
      <c r="H5" s="109"/>
      <c r="I5" s="109"/>
      <c r="J5" s="109"/>
      <c r="K5" s="109"/>
      <c r="L5" s="71"/>
      <c r="M5" s="72"/>
      <c r="N5" s="72"/>
      <c r="O5" s="96"/>
    </row>
    <row r="6" spans="1:15">
      <c r="A6" s="71"/>
      <c r="B6" s="72">
        <v>13.5</v>
      </c>
      <c r="C6" s="72"/>
      <c r="D6" s="96">
        <v>3.4</v>
      </c>
      <c r="F6" s="109"/>
      <c r="G6" s="109"/>
      <c r="H6" s="109"/>
      <c r="I6" s="109"/>
      <c r="J6" s="109"/>
      <c r="K6" s="109"/>
      <c r="L6" s="71"/>
      <c r="M6" s="72"/>
      <c r="N6" s="72"/>
      <c r="O6" s="96"/>
    </row>
    <row r="7" spans="1:15">
      <c r="A7" s="70" t="s">
        <v>112</v>
      </c>
      <c r="B7" s="72">
        <v>18</v>
      </c>
      <c r="C7" s="72"/>
      <c r="D7" s="96">
        <v>6.5</v>
      </c>
      <c r="F7" s="109"/>
      <c r="G7" s="109"/>
      <c r="H7" s="109"/>
      <c r="I7" s="109"/>
      <c r="J7" s="109"/>
      <c r="K7" s="109"/>
      <c r="L7" s="71"/>
      <c r="M7" s="72"/>
      <c r="N7" s="72"/>
      <c r="O7" s="96"/>
    </row>
    <row r="8" spans="1:15">
      <c r="A8" s="70"/>
      <c r="B8" s="72">
        <v>18.7</v>
      </c>
      <c r="C8" s="72"/>
      <c r="D8" s="96">
        <v>4.0999999999999996</v>
      </c>
      <c r="F8" s="109"/>
      <c r="G8" s="109"/>
      <c r="H8" s="109"/>
      <c r="I8" s="109"/>
      <c r="J8" s="109"/>
      <c r="K8" s="109"/>
      <c r="L8" s="71"/>
      <c r="M8" s="72"/>
      <c r="N8" s="72"/>
      <c r="O8" s="96"/>
    </row>
    <row r="9" spans="1:15">
      <c r="A9" s="71" t="s">
        <v>139</v>
      </c>
      <c r="B9" s="72">
        <v>17</v>
      </c>
      <c r="C9" s="72"/>
      <c r="D9" s="96">
        <v>2.1</v>
      </c>
      <c r="F9" s="109"/>
      <c r="G9" s="109"/>
      <c r="H9" s="109"/>
      <c r="I9" s="109"/>
      <c r="J9" s="109"/>
      <c r="K9" s="109"/>
      <c r="L9" s="71"/>
      <c r="M9" s="72"/>
      <c r="N9" s="72"/>
      <c r="O9" s="96"/>
    </row>
    <row r="10" spans="1:15">
      <c r="A10" s="71"/>
      <c r="B10" s="72">
        <v>14.1</v>
      </c>
      <c r="C10" s="72"/>
      <c r="D10" s="96">
        <v>0.8</v>
      </c>
      <c r="F10" s="109"/>
      <c r="G10" s="109"/>
      <c r="H10" s="109"/>
      <c r="I10" s="109"/>
      <c r="J10" s="109"/>
      <c r="K10" s="109"/>
      <c r="L10" s="71"/>
      <c r="M10" s="72"/>
      <c r="N10" s="72"/>
      <c r="O10" s="96"/>
    </row>
    <row r="11" spans="1:15">
      <c r="A11" s="71" t="s">
        <v>116</v>
      </c>
      <c r="B11" s="73">
        <v>8.6</v>
      </c>
      <c r="C11" s="72"/>
      <c r="D11" s="96">
        <v>1.3</v>
      </c>
      <c r="F11" s="109"/>
      <c r="G11" s="109"/>
      <c r="H11" s="109"/>
      <c r="I11" s="109"/>
      <c r="J11" s="109"/>
      <c r="K11" s="109"/>
      <c r="L11" s="70"/>
      <c r="M11" s="73"/>
      <c r="N11" s="73"/>
      <c r="O11" s="96"/>
    </row>
    <row r="12" spans="1:15">
      <c r="A12" s="71"/>
      <c r="B12" s="73">
        <v>5.5</v>
      </c>
      <c r="C12" s="72">
        <v>5.5</v>
      </c>
      <c r="D12" s="96">
        <v>1.2</v>
      </c>
      <c r="F12" s="109"/>
      <c r="G12" s="109"/>
      <c r="H12" s="109"/>
      <c r="I12" s="109"/>
      <c r="J12" s="109"/>
      <c r="K12" s="109"/>
      <c r="L12" s="70"/>
      <c r="M12" s="73"/>
      <c r="N12" s="73"/>
      <c r="O12" s="96"/>
    </row>
    <row r="13" spans="1:15">
      <c r="A13" s="71" t="s">
        <v>142</v>
      </c>
      <c r="B13" s="72">
        <v>3.2</v>
      </c>
      <c r="C13" s="72">
        <v>4.7</v>
      </c>
      <c r="D13" s="96">
        <v>-0.1</v>
      </c>
      <c r="F13" s="109"/>
      <c r="G13" s="109"/>
      <c r="H13" s="109"/>
      <c r="I13" s="109"/>
      <c r="J13" s="109"/>
      <c r="K13" s="109"/>
      <c r="L13" s="71"/>
      <c r="M13" s="72"/>
      <c r="N13" s="72"/>
      <c r="O13" s="96"/>
    </row>
    <row r="14" spans="1:15">
      <c r="A14" s="71"/>
      <c r="B14" s="72">
        <v>5</v>
      </c>
      <c r="C14" s="72">
        <v>5.6</v>
      </c>
      <c r="D14" s="96">
        <v>2.5</v>
      </c>
      <c r="F14" s="109"/>
      <c r="G14" s="109"/>
      <c r="H14" s="109"/>
      <c r="I14" s="109"/>
      <c r="J14" s="109"/>
      <c r="K14" s="109"/>
      <c r="L14" s="71"/>
      <c r="M14" s="72"/>
      <c r="N14" s="72"/>
      <c r="O14" s="96"/>
    </row>
    <row r="15" spans="1:15">
      <c r="A15" s="71" t="s">
        <v>120</v>
      </c>
      <c r="B15" s="72">
        <v>7.5</v>
      </c>
      <c r="C15" s="72">
        <v>7.5</v>
      </c>
      <c r="D15" s="96">
        <v>3.8</v>
      </c>
      <c r="F15" s="109"/>
      <c r="G15" s="109"/>
      <c r="H15" s="109"/>
      <c r="I15" s="109"/>
      <c r="J15" s="109"/>
      <c r="K15" s="109"/>
      <c r="L15" s="71"/>
      <c r="M15" s="72"/>
      <c r="N15" s="72"/>
      <c r="O15" s="96"/>
    </row>
    <row r="16" spans="1:15">
      <c r="A16" s="70"/>
      <c r="B16" s="72">
        <v>8.9</v>
      </c>
      <c r="C16" s="73">
        <v>9.1999999999999993</v>
      </c>
      <c r="D16" s="96">
        <v>2.5</v>
      </c>
      <c r="F16" s="109"/>
      <c r="G16" s="109"/>
      <c r="H16" s="109"/>
      <c r="I16" s="109"/>
      <c r="J16" s="109"/>
      <c r="K16" s="109"/>
      <c r="L16" s="71"/>
      <c r="M16" s="72"/>
      <c r="N16" s="72"/>
      <c r="O16" s="96"/>
    </row>
    <row r="17" spans="1:15">
      <c r="A17" s="70" t="s">
        <v>232</v>
      </c>
      <c r="B17" s="72">
        <v>11.1</v>
      </c>
      <c r="C17" s="73">
        <v>10</v>
      </c>
      <c r="D17" s="96">
        <v>1.9</v>
      </c>
      <c r="F17" s="109"/>
      <c r="G17" s="109"/>
      <c r="H17" s="109"/>
      <c r="I17" s="109"/>
      <c r="J17" s="109"/>
      <c r="K17" s="109"/>
      <c r="L17" s="71"/>
      <c r="M17" s="72"/>
      <c r="N17" s="72"/>
      <c r="O17" s="96"/>
    </row>
    <row r="18" spans="1:15">
      <c r="A18" s="71"/>
      <c r="B18" s="72">
        <v>11.3</v>
      </c>
      <c r="C18" s="72">
        <v>10.9</v>
      </c>
      <c r="D18" s="96">
        <v>2.7</v>
      </c>
      <c r="F18" s="109"/>
      <c r="G18" s="109"/>
      <c r="H18" s="109"/>
      <c r="I18" s="109"/>
      <c r="J18" s="109"/>
      <c r="K18" s="109"/>
      <c r="L18" s="71"/>
      <c r="M18" s="72"/>
      <c r="N18" s="72"/>
      <c r="O18" s="96"/>
    </row>
    <row r="19" spans="1:15">
      <c r="A19" s="71" t="s">
        <v>234</v>
      </c>
      <c r="B19" s="72">
        <v>9.9</v>
      </c>
      <c r="C19" s="72">
        <v>9.8000000000000007</v>
      </c>
      <c r="D19" s="96">
        <v>2.5</v>
      </c>
      <c r="F19" s="83" t="str">
        <f>IF(Content!$E$1=1,F20,F21)</f>
        <v>Джерело: ДССУ, розрахунки НБУ.</v>
      </c>
      <c r="L19" s="71"/>
      <c r="M19" s="72"/>
      <c r="N19" s="72"/>
      <c r="O19" s="96"/>
    </row>
    <row r="20" spans="1:15">
      <c r="A20" s="70"/>
      <c r="B20" s="73">
        <v>9.8000000000000007</v>
      </c>
      <c r="C20" s="73">
        <v>9.6</v>
      </c>
      <c r="D20" s="96">
        <v>2.5</v>
      </c>
      <c r="F20" s="76" t="s">
        <v>28</v>
      </c>
      <c r="L20" s="70"/>
      <c r="M20" s="73"/>
      <c r="N20" s="73"/>
      <c r="O20" s="96"/>
    </row>
    <row r="21" spans="1:15">
      <c r="A21" s="70" t="s">
        <v>535</v>
      </c>
      <c r="B21" s="73">
        <v>9.6999999999999993</v>
      </c>
      <c r="C21" s="73">
        <v>9.5</v>
      </c>
      <c r="D21" s="96">
        <v>1.8</v>
      </c>
      <c r="F21" s="76" t="s">
        <v>29</v>
      </c>
      <c r="L21" s="70"/>
      <c r="M21" s="73"/>
      <c r="N21" s="73"/>
      <c r="O21" s="96"/>
    </row>
    <row r="22" spans="1:15">
      <c r="A22" s="71"/>
      <c r="B22" s="72">
        <v>9.6</v>
      </c>
      <c r="C22" s="72">
        <v>9.5</v>
      </c>
      <c r="D22" s="96">
        <v>2.5</v>
      </c>
      <c r="L22" s="71"/>
      <c r="M22" s="72"/>
      <c r="N22" s="72"/>
      <c r="O22" s="96"/>
    </row>
    <row r="23" spans="1:15">
      <c r="A23" s="71" t="s">
        <v>537</v>
      </c>
      <c r="B23" s="72">
        <v>9.1</v>
      </c>
      <c r="C23" s="72">
        <v>9.1999999999999993</v>
      </c>
      <c r="D23" s="96">
        <v>2</v>
      </c>
      <c r="L23" s="71"/>
      <c r="M23" s="72"/>
      <c r="N23" s="72"/>
      <c r="O23" s="96"/>
    </row>
    <row r="25" spans="1:15">
      <c r="B25" s="96"/>
      <c r="C25" s="96"/>
      <c r="D25" s="96"/>
    </row>
    <row r="26" spans="1:15">
      <c r="B26" s="96"/>
      <c r="C26" s="96"/>
      <c r="D26" s="96"/>
      <c r="F26" s="94"/>
    </row>
    <row r="27" spans="1:15">
      <c r="B27" s="96"/>
      <c r="C27" s="96"/>
      <c r="D27" s="96"/>
      <c r="E27" s="93"/>
    </row>
    <row r="28" spans="1:15">
      <c r="B28" s="96"/>
      <c r="C28" s="96"/>
      <c r="D28" s="96"/>
      <c r="E28" s="93"/>
      <c r="F28" s="94"/>
    </row>
    <row r="29" spans="1:15">
      <c r="B29" s="96"/>
      <c r="C29" s="96"/>
      <c r="D29" s="96"/>
    </row>
    <row r="30" spans="1:15">
      <c r="B30" s="96"/>
      <c r="C30" s="96"/>
      <c r="D30" s="96"/>
    </row>
    <row r="31" spans="1:15">
      <c r="B31" s="96"/>
      <c r="C31" s="96"/>
      <c r="D31" s="96"/>
    </row>
    <row r="32" spans="1:15">
      <c r="B32" s="96"/>
      <c r="C32" s="96"/>
      <c r="D32" s="96"/>
    </row>
    <row r="33" spans="2:4">
      <c r="B33" s="96"/>
      <c r="C33" s="96"/>
      <c r="D33" s="96"/>
    </row>
    <row r="34" spans="2:4">
      <c r="B34" s="96"/>
      <c r="C34" s="96"/>
      <c r="D34" s="96"/>
    </row>
    <row r="35" spans="2:4">
      <c r="B35" s="96"/>
      <c r="C35" s="96"/>
      <c r="D35" s="96"/>
    </row>
    <row r="36" spans="2:4">
      <c r="B36" s="96"/>
      <c r="C36" s="96"/>
      <c r="D36" s="96"/>
    </row>
    <row r="37" spans="2:4">
      <c r="B37" s="96"/>
      <c r="C37" s="96"/>
      <c r="D37" s="96"/>
    </row>
    <row r="38" spans="2:4">
      <c r="B38" s="96"/>
      <c r="C38" s="96"/>
      <c r="D38" s="96"/>
    </row>
    <row r="39" spans="2:4">
      <c r="B39" s="96"/>
      <c r="C39" s="96"/>
      <c r="D39" s="96"/>
    </row>
    <row r="40" spans="2:4">
      <c r="B40" s="96"/>
      <c r="C40" s="96"/>
      <c r="D40" s="96"/>
    </row>
    <row r="41" spans="2:4">
      <c r="B41" s="96"/>
      <c r="C41" s="96"/>
      <c r="D41" s="96"/>
    </row>
    <row r="42" spans="2:4">
      <c r="B42" s="96"/>
      <c r="C42" s="96"/>
      <c r="D42" s="96"/>
    </row>
    <row r="43" spans="2:4">
      <c r="B43" s="96"/>
      <c r="C43" s="96"/>
      <c r="D43" s="96"/>
    </row>
    <row r="44" spans="2:4">
      <c r="B44" s="96"/>
      <c r="C44" s="96"/>
      <c r="D44" s="96"/>
    </row>
    <row r="45" spans="2:4">
      <c r="B45" s="96"/>
      <c r="C45" s="96"/>
      <c r="D45" s="96"/>
    </row>
    <row r="46" spans="2:4">
      <c r="B46" s="96"/>
      <c r="C46" s="96"/>
      <c r="D46" s="96"/>
    </row>
    <row r="47" spans="2:4">
      <c r="B47" s="96"/>
      <c r="C47" s="96"/>
      <c r="D47" s="96"/>
    </row>
    <row r="48" spans="2:4">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4"/>
  </sheetPr>
  <dimension ref="A1:O47"/>
  <sheetViews>
    <sheetView showGridLines="0" workbookViewId="0">
      <selection activeCell="B7" sqref="B7"/>
    </sheetView>
  </sheetViews>
  <sheetFormatPr defaultColWidth="8.42578125" defaultRowHeight="12.75"/>
  <cols>
    <col min="1" max="16384" width="8.42578125" style="68"/>
  </cols>
  <sheetData>
    <row r="1" spans="1:15">
      <c r="A1" s="13" t="s">
        <v>67</v>
      </c>
      <c r="B1" s="83" t="str">
        <f>IF(Content!$E$1=1,B2,B3)</f>
        <v>Поточний прогноз</v>
      </c>
      <c r="C1" s="83" t="str">
        <f>IF(Content!$E$1=1,C2,C3)</f>
        <v>Попередній прогноз</v>
      </c>
      <c r="D1" s="93"/>
      <c r="E1" s="93"/>
      <c r="F1" s="83" t="str">
        <f>IF(Content!$E$1=1,F2,F3)</f>
        <v>Реальний ВВП, % р/р</v>
      </c>
    </row>
    <row r="2" spans="1:15" hidden="1">
      <c r="A2" s="70"/>
      <c r="B2" s="74" t="s">
        <v>172</v>
      </c>
      <c r="C2" s="74" t="s">
        <v>173</v>
      </c>
      <c r="D2" s="93"/>
      <c r="E2" s="93"/>
      <c r="F2" s="94" t="s">
        <v>166</v>
      </c>
    </row>
    <row r="3" spans="1:15" hidden="1">
      <c r="A3" s="70"/>
      <c r="B3" s="74" t="s">
        <v>170</v>
      </c>
      <c r="C3" s="74" t="s">
        <v>171</v>
      </c>
      <c r="D3" s="93"/>
      <c r="E3" s="93"/>
      <c r="F3" s="94" t="s">
        <v>223</v>
      </c>
    </row>
    <row r="4" spans="1:15">
      <c r="A4" s="71"/>
      <c r="B4" s="72">
        <v>3.5</v>
      </c>
      <c r="C4" s="72"/>
      <c r="F4" s="109"/>
      <c r="G4" s="109"/>
      <c r="H4" s="109"/>
      <c r="I4" s="109"/>
      <c r="J4" s="109"/>
      <c r="K4" s="109"/>
      <c r="L4" s="72"/>
      <c r="M4" s="72"/>
      <c r="O4" s="96"/>
    </row>
    <row r="5" spans="1:15">
      <c r="A5" s="71" t="s">
        <v>26</v>
      </c>
      <c r="B5" s="72">
        <v>3.9</v>
      </c>
      <c r="C5" s="72"/>
      <c r="F5" s="109"/>
      <c r="G5" s="109"/>
      <c r="H5" s="109"/>
      <c r="I5" s="109"/>
      <c r="J5" s="109"/>
      <c r="K5" s="109"/>
      <c r="L5" s="72"/>
      <c r="M5" s="72"/>
      <c r="O5" s="96"/>
    </row>
    <row r="6" spans="1:15">
      <c r="A6" s="71"/>
      <c r="B6" s="72">
        <v>2.7</v>
      </c>
      <c r="C6" s="72"/>
      <c r="F6" s="109"/>
      <c r="G6" s="109"/>
      <c r="H6" s="109"/>
      <c r="I6" s="109"/>
      <c r="J6" s="109"/>
      <c r="K6" s="109"/>
      <c r="L6" s="72"/>
      <c r="M6" s="72"/>
      <c r="O6" s="96"/>
    </row>
    <row r="7" spans="1:15">
      <c r="A7" s="71" t="s">
        <v>112</v>
      </c>
      <c r="B7" s="72">
        <v>3.7</v>
      </c>
      <c r="C7" s="73"/>
      <c r="F7" s="109"/>
      <c r="G7" s="109"/>
      <c r="H7" s="109"/>
      <c r="I7" s="109"/>
      <c r="J7" s="109"/>
      <c r="K7" s="109"/>
      <c r="L7" s="72"/>
      <c r="M7" s="72"/>
      <c r="O7" s="96"/>
    </row>
    <row r="8" spans="1:15">
      <c r="A8" s="71"/>
      <c r="B8" s="72">
        <v>2.9</v>
      </c>
      <c r="C8" s="73"/>
      <c r="F8" s="109"/>
      <c r="G8" s="109"/>
      <c r="H8" s="109"/>
      <c r="I8" s="109"/>
      <c r="J8" s="109"/>
      <c r="K8" s="109"/>
      <c r="L8" s="72"/>
      <c r="M8" s="72"/>
      <c r="N8" s="96"/>
      <c r="O8" s="96"/>
    </row>
    <row r="9" spans="1:15">
      <c r="A9" s="71" t="s">
        <v>139</v>
      </c>
      <c r="B9" s="72">
        <v>4.7</v>
      </c>
      <c r="C9" s="72">
        <v>4.7</v>
      </c>
      <c r="F9" s="109"/>
      <c r="G9" s="109"/>
      <c r="H9" s="109"/>
      <c r="I9" s="109"/>
      <c r="J9" s="109"/>
      <c r="K9" s="109"/>
      <c r="L9" s="72"/>
      <c r="M9" s="72"/>
      <c r="N9" s="96"/>
      <c r="O9" s="96"/>
    </row>
    <row r="10" spans="1:15">
      <c r="A10" s="71"/>
      <c r="B10" s="72">
        <v>3.9</v>
      </c>
      <c r="C10" s="72">
        <v>3.9</v>
      </c>
      <c r="F10" s="109"/>
      <c r="G10" s="109"/>
      <c r="H10" s="109"/>
      <c r="I10" s="109"/>
      <c r="J10" s="109"/>
      <c r="K10" s="109"/>
      <c r="L10" s="72"/>
      <c r="M10" s="72"/>
      <c r="N10" s="96"/>
      <c r="O10" s="96"/>
    </row>
    <row r="11" spans="1:15">
      <c r="A11" s="70" t="s">
        <v>116</v>
      </c>
      <c r="B11" s="73">
        <v>1.5</v>
      </c>
      <c r="C11" s="72">
        <v>1.5</v>
      </c>
      <c r="F11" s="109"/>
      <c r="G11" s="109"/>
      <c r="H11" s="109"/>
      <c r="I11" s="109"/>
      <c r="J11" s="109"/>
      <c r="K11" s="109"/>
      <c r="L11" s="73"/>
      <c r="M11" s="73"/>
      <c r="N11" s="96"/>
      <c r="O11" s="96"/>
    </row>
    <row r="12" spans="1:15">
      <c r="A12" s="70"/>
      <c r="B12" s="73">
        <v>-1.3</v>
      </c>
      <c r="C12" s="72">
        <v>-0.5</v>
      </c>
      <c r="F12" s="109"/>
      <c r="G12" s="109"/>
      <c r="H12" s="109"/>
      <c r="I12" s="109"/>
      <c r="J12" s="109"/>
      <c r="K12" s="109"/>
      <c r="L12" s="73"/>
      <c r="M12" s="73"/>
      <c r="N12" s="96"/>
    </row>
    <row r="13" spans="1:15">
      <c r="A13" s="71" t="s">
        <v>142</v>
      </c>
      <c r="B13" s="72">
        <v>-11</v>
      </c>
      <c r="C13" s="72">
        <v>-11.3</v>
      </c>
      <c r="F13" s="109"/>
      <c r="G13" s="109"/>
      <c r="H13" s="109"/>
      <c r="I13" s="109"/>
      <c r="J13" s="109"/>
      <c r="K13" s="109"/>
      <c r="L13" s="72"/>
      <c r="M13" s="72"/>
      <c r="N13" s="96"/>
    </row>
    <row r="14" spans="1:15">
      <c r="A14" s="71"/>
      <c r="B14" s="72">
        <v>-7.4</v>
      </c>
      <c r="C14" s="72">
        <v>-5.3</v>
      </c>
      <c r="F14" s="109"/>
      <c r="G14" s="109"/>
      <c r="H14" s="109"/>
      <c r="I14" s="109"/>
      <c r="J14" s="109"/>
      <c r="K14" s="109"/>
      <c r="L14" s="72"/>
      <c r="M14" s="72"/>
      <c r="N14" s="96"/>
    </row>
    <row r="15" spans="1:15">
      <c r="A15" s="71" t="s">
        <v>120</v>
      </c>
      <c r="B15" s="72">
        <v>-3.8</v>
      </c>
      <c r="C15" s="72">
        <v>-2.5</v>
      </c>
      <c r="F15" s="109"/>
      <c r="G15" s="109"/>
      <c r="H15" s="109"/>
      <c r="I15" s="109"/>
      <c r="J15" s="109"/>
      <c r="K15" s="109"/>
      <c r="L15" s="72"/>
      <c r="M15" s="72"/>
      <c r="N15" s="96"/>
    </row>
    <row r="16" spans="1:15">
      <c r="A16" s="71"/>
      <c r="B16" s="72">
        <v>-1.4</v>
      </c>
      <c r="C16" s="73">
        <v>-0.3</v>
      </c>
      <c r="F16" s="109"/>
      <c r="G16" s="109"/>
      <c r="H16" s="109"/>
      <c r="I16" s="109"/>
      <c r="J16" s="109"/>
      <c r="K16" s="109"/>
      <c r="L16" s="72"/>
      <c r="M16" s="72"/>
      <c r="N16" s="96"/>
    </row>
    <row r="17" spans="1:14">
      <c r="A17" s="71" t="s">
        <v>232</v>
      </c>
      <c r="B17" s="72">
        <v>9.1</v>
      </c>
      <c r="C17" s="73">
        <v>11.3</v>
      </c>
      <c r="F17" s="109"/>
      <c r="G17" s="109"/>
      <c r="H17" s="109"/>
      <c r="I17" s="109"/>
      <c r="J17" s="109"/>
      <c r="K17" s="109"/>
      <c r="L17" s="72"/>
      <c r="M17" s="72"/>
      <c r="N17" s="96"/>
    </row>
    <row r="18" spans="1:14">
      <c r="A18" s="71"/>
      <c r="B18" s="72">
        <v>5.5</v>
      </c>
      <c r="C18" s="72">
        <v>4.5999999999999996</v>
      </c>
      <c r="F18" s="109"/>
      <c r="G18" s="109"/>
      <c r="H18" s="109"/>
      <c r="I18" s="109"/>
      <c r="J18" s="109"/>
      <c r="K18" s="109"/>
      <c r="L18" s="72"/>
      <c r="M18" s="72"/>
      <c r="N18" s="96"/>
    </row>
    <row r="19" spans="1:14">
      <c r="A19" s="71" t="s">
        <v>234</v>
      </c>
      <c r="B19" s="72">
        <v>2.5</v>
      </c>
      <c r="C19" s="72">
        <v>2.1</v>
      </c>
      <c r="F19" s="83" t="str">
        <f>IF(Content!$E$1=1,F20,F21)</f>
        <v>Джерело: ДССУ, розрахунки НБУ.</v>
      </c>
      <c r="L19" s="72"/>
      <c r="M19" s="72"/>
      <c r="N19" s="96"/>
    </row>
    <row r="20" spans="1:14">
      <c r="A20" s="70"/>
      <c r="B20" s="73">
        <v>3.1</v>
      </c>
      <c r="C20" s="73">
        <v>2.8</v>
      </c>
      <c r="F20" s="76" t="s">
        <v>28</v>
      </c>
      <c r="L20" s="73"/>
      <c r="M20" s="73"/>
      <c r="N20" s="96"/>
    </row>
    <row r="21" spans="1:14">
      <c r="A21" s="70" t="s">
        <v>535</v>
      </c>
      <c r="B21" s="73">
        <v>3.7</v>
      </c>
      <c r="C21" s="73">
        <v>3.5</v>
      </c>
      <c r="F21" s="76" t="s">
        <v>29</v>
      </c>
      <c r="L21" s="73"/>
      <c r="M21" s="73"/>
      <c r="N21" s="96"/>
    </row>
    <row r="22" spans="1:14">
      <c r="A22" s="71"/>
      <c r="B22" s="72">
        <v>4.2</v>
      </c>
      <c r="C22" s="72">
        <v>4.3</v>
      </c>
      <c r="L22" s="72"/>
      <c r="M22" s="72"/>
    </row>
    <row r="23" spans="1:14">
      <c r="A23" s="71" t="s">
        <v>537</v>
      </c>
      <c r="B23" s="72">
        <v>4.8</v>
      </c>
      <c r="C23" s="72">
        <v>4.9000000000000004</v>
      </c>
      <c r="L23" s="72"/>
      <c r="M23" s="72"/>
    </row>
    <row r="26" spans="1:14">
      <c r="B26" s="137"/>
      <c r="C26" s="96"/>
    </row>
    <row r="27" spans="1:14">
      <c r="B27" s="137"/>
      <c r="C27" s="96"/>
    </row>
    <row r="28" spans="1:14">
      <c r="B28" s="137"/>
      <c r="C28" s="96"/>
    </row>
    <row r="29" spans="1:14">
      <c r="B29" s="137"/>
      <c r="C29" s="96"/>
    </row>
    <row r="30" spans="1:14">
      <c r="B30" s="137"/>
      <c r="C30" s="96"/>
    </row>
    <row r="31" spans="1:14">
      <c r="B31" s="137"/>
      <c r="C31" s="96"/>
    </row>
    <row r="32" spans="1:14">
      <c r="B32" s="137"/>
      <c r="C32" s="96"/>
    </row>
    <row r="33" spans="2:3">
      <c r="B33" s="137"/>
      <c r="C33" s="96"/>
    </row>
    <row r="34" spans="2:3">
      <c r="B34" s="137"/>
      <c r="C34" s="96"/>
    </row>
    <row r="35" spans="2:3">
      <c r="B35" s="137"/>
      <c r="C35" s="96"/>
    </row>
    <row r="36" spans="2:3">
      <c r="B36" s="137"/>
      <c r="C36" s="96"/>
    </row>
    <row r="37" spans="2:3">
      <c r="B37" s="137"/>
      <c r="C37" s="96"/>
    </row>
    <row r="38" spans="2:3">
      <c r="B38" s="137"/>
      <c r="C38" s="96"/>
    </row>
    <row r="39" spans="2:3">
      <c r="B39" s="137"/>
      <c r="C39" s="96"/>
    </row>
    <row r="40" spans="2:3">
      <c r="B40" s="137"/>
      <c r="C40" s="96"/>
    </row>
    <row r="41" spans="2:3">
      <c r="B41" s="137"/>
      <c r="C41" s="96"/>
    </row>
    <row r="42" spans="2:3">
      <c r="B42" s="137"/>
      <c r="C42" s="96"/>
    </row>
    <row r="43" spans="2:3">
      <c r="B43" s="137"/>
      <c r="C43" s="96"/>
    </row>
    <row r="44" spans="2:3">
      <c r="B44" s="137"/>
      <c r="C44" s="96"/>
    </row>
    <row r="45" spans="2:3">
      <c r="B45" s="137"/>
      <c r="C45" s="96"/>
    </row>
    <row r="46" spans="2:3">
      <c r="B46" s="96"/>
    </row>
    <row r="47" spans="2:3">
      <c r="B47" s="96"/>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4"/>
  </sheetPr>
  <dimension ref="A1:M32"/>
  <sheetViews>
    <sheetView showGridLines="0" workbookViewId="0">
      <selection activeCell="B7" sqref="B7"/>
    </sheetView>
  </sheetViews>
  <sheetFormatPr defaultColWidth="8.42578125" defaultRowHeight="12.75"/>
  <cols>
    <col min="1" max="16384" width="8.42578125" style="68"/>
  </cols>
  <sheetData>
    <row r="1" spans="1:13">
      <c r="A1" s="13" t="s">
        <v>67</v>
      </c>
      <c r="B1" s="107" t="str">
        <f>IF(Content!$E$1=1,B2,B3)</f>
        <v>ВВП</v>
      </c>
      <c r="C1" s="107" t="str">
        <f>IF(Content!$E$1=1,C2,C3)</f>
        <v>Споживання</v>
      </c>
      <c r="D1" s="107" t="str">
        <f>IF(Content!$E$1=1,D2,D3)</f>
        <v>Інвестиції</v>
      </c>
      <c r="E1" s="107" t="str">
        <f>IF(Content!$E$1=1,E2,E3)</f>
        <v>Чистий експорт</v>
      </c>
      <c r="F1" s="107" t="str">
        <f>IF(Content!$E$1=1,F2,F3)</f>
        <v>Зміна запасів</v>
      </c>
      <c r="H1" s="83" t="str">
        <f>IF(Content!$E$1=1,H2,H3)</f>
        <v>Внески в річну зміну реального ВВП за категоріями кінцевого використання, в.п.</v>
      </c>
    </row>
    <row r="2" spans="1:13" hidden="1">
      <c r="A2" s="70"/>
      <c r="B2" s="74" t="s">
        <v>152</v>
      </c>
      <c r="C2" s="74" t="s">
        <v>147</v>
      </c>
      <c r="D2" s="108" t="s">
        <v>174</v>
      </c>
      <c r="E2" s="108" t="s">
        <v>149</v>
      </c>
      <c r="F2" s="109" t="s">
        <v>148</v>
      </c>
      <c r="H2" s="94" t="s">
        <v>516</v>
      </c>
    </row>
    <row r="3" spans="1:13" hidden="1">
      <c r="A3" s="70"/>
      <c r="B3" s="74" t="s">
        <v>154</v>
      </c>
      <c r="C3" s="74" t="s">
        <v>150</v>
      </c>
      <c r="D3" s="108" t="s">
        <v>175</v>
      </c>
      <c r="E3" s="108" t="s">
        <v>151</v>
      </c>
      <c r="F3" s="109" t="s">
        <v>176</v>
      </c>
      <c r="H3" s="97" t="s">
        <v>522</v>
      </c>
    </row>
    <row r="4" spans="1:13">
      <c r="A4" s="105"/>
      <c r="B4" s="72"/>
      <c r="C4" s="72"/>
      <c r="D4" s="106"/>
      <c r="E4" s="106"/>
      <c r="F4" s="106"/>
      <c r="H4" s="109"/>
      <c r="I4" s="109"/>
      <c r="J4" s="109"/>
      <c r="K4" s="109"/>
      <c r="L4" s="109"/>
      <c r="M4" s="109"/>
    </row>
    <row r="5" spans="1:13">
      <c r="A5" s="105">
        <v>2017</v>
      </c>
      <c r="B5" s="72">
        <v>2.5</v>
      </c>
      <c r="C5" s="72">
        <v>7.2</v>
      </c>
      <c r="D5" s="106">
        <v>2.5</v>
      </c>
      <c r="E5" s="106">
        <v>-5.2</v>
      </c>
      <c r="F5" s="106">
        <v>-2</v>
      </c>
      <c r="H5" s="109"/>
      <c r="I5" s="109"/>
      <c r="J5" s="109"/>
      <c r="K5" s="109"/>
      <c r="L5" s="109"/>
      <c r="M5" s="109"/>
    </row>
    <row r="6" spans="1:13">
      <c r="A6" s="105">
        <v>2018</v>
      </c>
      <c r="B6" s="72">
        <v>3.4</v>
      </c>
      <c r="C6" s="72">
        <v>6.2</v>
      </c>
      <c r="D6" s="106">
        <v>2.6</v>
      </c>
      <c r="E6" s="106">
        <v>-2.2999999999999998</v>
      </c>
      <c r="F6" s="106">
        <v>-3.2</v>
      </c>
      <c r="H6" s="109"/>
      <c r="I6" s="109"/>
      <c r="J6" s="109"/>
      <c r="K6" s="109"/>
      <c r="L6" s="109"/>
      <c r="M6" s="109"/>
    </row>
    <row r="7" spans="1:13">
      <c r="A7" s="105">
        <v>2019</v>
      </c>
      <c r="B7" s="72">
        <v>3.2</v>
      </c>
      <c r="C7" s="72">
        <v>7.3</v>
      </c>
      <c r="D7" s="106">
        <v>2.5</v>
      </c>
      <c r="E7" s="106">
        <v>-0.4</v>
      </c>
      <c r="F7" s="106">
        <v>-6.2</v>
      </c>
      <c r="H7" s="109"/>
      <c r="I7" s="109"/>
      <c r="J7" s="109"/>
      <c r="K7" s="109"/>
      <c r="L7" s="109"/>
      <c r="M7" s="109"/>
    </row>
    <row r="8" spans="1:13">
      <c r="A8" s="105">
        <v>2020</v>
      </c>
      <c r="B8" s="72">
        <v>-6</v>
      </c>
      <c r="C8" s="72">
        <v>-5.2</v>
      </c>
      <c r="D8" s="106">
        <v>-3.6</v>
      </c>
      <c r="E8" s="106">
        <v>4</v>
      </c>
      <c r="F8" s="106">
        <v>-1.2</v>
      </c>
      <c r="H8" s="109"/>
      <c r="I8" s="109"/>
      <c r="J8" s="109"/>
      <c r="K8" s="109"/>
      <c r="L8" s="109"/>
      <c r="M8" s="109"/>
    </row>
    <row r="9" spans="1:13">
      <c r="A9" s="105">
        <v>2021</v>
      </c>
      <c r="B9" s="72">
        <v>4</v>
      </c>
      <c r="C9" s="72">
        <v>5.2</v>
      </c>
      <c r="D9" s="106">
        <v>2.1</v>
      </c>
      <c r="E9" s="106">
        <v>-4.5999999999999996</v>
      </c>
      <c r="F9" s="106">
        <v>1.3</v>
      </c>
      <c r="H9" s="109"/>
      <c r="I9" s="109"/>
      <c r="J9" s="109"/>
      <c r="K9" s="109"/>
      <c r="L9" s="109"/>
      <c r="M9" s="109"/>
    </row>
    <row r="10" spans="1:13">
      <c r="A10" s="105">
        <v>2022</v>
      </c>
      <c r="B10" s="72">
        <v>4</v>
      </c>
      <c r="C10" s="72">
        <v>4.0999999999999996</v>
      </c>
      <c r="D10" s="106">
        <v>1.3</v>
      </c>
      <c r="E10" s="106">
        <v>-1.3</v>
      </c>
      <c r="F10" s="106">
        <v>-0.1</v>
      </c>
      <c r="H10" s="109"/>
      <c r="I10" s="109"/>
      <c r="J10" s="109"/>
      <c r="K10" s="109"/>
      <c r="L10" s="109"/>
      <c r="M10" s="109"/>
    </row>
    <row r="11" spans="1:13">
      <c r="A11" s="70"/>
      <c r="B11" s="73"/>
      <c r="C11" s="73"/>
      <c r="H11" s="109"/>
      <c r="I11" s="109"/>
      <c r="J11" s="109"/>
      <c r="K11" s="109"/>
      <c r="L11" s="109"/>
      <c r="M11" s="109"/>
    </row>
    <row r="12" spans="1:13">
      <c r="A12" s="70"/>
      <c r="B12" s="73"/>
      <c r="C12" s="73"/>
      <c r="D12" s="73"/>
      <c r="E12" s="73"/>
      <c r="F12" s="73"/>
      <c r="H12" s="109"/>
      <c r="I12" s="109"/>
      <c r="J12" s="109"/>
      <c r="K12" s="109"/>
      <c r="L12" s="109"/>
      <c r="M12" s="109"/>
    </row>
    <row r="13" spans="1:13">
      <c r="A13" s="71"/>
      <c r="B13" s="73"/>
      <c r="C13" s="73"/>
      <c r="D13" s="73"/>
      <c r="E13" s="73"/>
      <c r="F13" s="73"/>
      <c r="H13" s="109"/>
      <c r="I13" s="109"/>
      <c r="J13" s="109"/>
      <c r="K13" s="109"/>
      <c r="L13" s="109"/>
      <c r="M13" s="109"/>
    </row>
    <row r="14" spans="1:13">
      <c r="A14" s="71"/>
      <c r="B14" s="73"/>
      <c r="C14" s="73"/>
      <c r="D14" s="73"/>
      <c r="E14" s="73"/>
      <c r="F14" s="73"/>
      <c r="H14" s="109"/>
      <c r="I14" s="109"/>
      <c r="J14" s="109"/>
      <c r="K14" s="109"/>
      <c r="L14" s="109"/>
      <c r="M14" s="109"/>
    </row>
    <row r="15" spans="1:13">
      <c r="A15" s="71"/>
      <c r="B15" s="73"/>
      <c r="C15" s="73"/>
      <c r="D15" s="73"/>
      <c r="E15" s="73"/>
      <c r="F15" s="73"/>
      <c r="H15" s="109"/>
      <c r="I15" s="109"/>
      <c r="J15" s="109"/>
      <c r="K15" s="109"/>
      <c r="L15" s="109"/>
      <c r="M15" s="109"/>
    </row>
    <row r="16" spans="1:13">
      <c r="A16" s="71"/>
      <c r="B16" s="73"/>
      <c r="C16" s="73"/>
      <c r="D16" s="73"/>
      <c r="E16" s="73"/>
      <c r="F16" s="73"/>
      <c r="H16" s="109"/>
      <c r="I16" s="109"/>
      <c r="J16" s="109"/>
      <c r="K16" s="109"/>
      <c r="L16" s="109"/>
      <c r="M16" s="109"/>
    </row>
    <row r="17" spans="1:13">
      <c r="A17" s="71"/>
      <c r="B17" s="73"/>
      <c r="C17" s="73"/>
      <c r="D17" s="73"/>
      <c r="E17" s="73"/>
      <c r="F17" s="73"/>
      <c r="H17" s="109"/>
      <c r="I17" s="109"/>
      <c r="J17" s="109"/>
      <c r="K17" s="109"/>
      <c r="L17" s="109"/>
      <c r="M17" s="109"/>
    </row>
    <row r="18" spans="1:13">
      <c r="A18" s="71"/>
      <c r="B18" s="73"/>
      <c r="C18" s="73"/>
      <c r="D18" s="73"/>
      <c r="E18" s="73"/>
      <c r="F18" s="73"/>
      <c r="H18" s="109"/>
      <c r="I18" s="109"/>
      <c r="J18" s="109"/>
      <c r="K18" s="109"/>
      <c r="L18" s="109"/>
      <c r="M18" s="109"/>
    </row>
    <row r="19" spans="1:13">
      <c r="A19" s="71"/>
      <c r="B19" s="73"/>
      <c r="C19" s="73"/>
      <c r="D19" s="73"/>
      <c r="E19" s="73"/>
      <c r="F19" s="73"/>
      <c r="H19" s="83" t="str">
        <f>IF(Content!$E$1=1,H20,H21)</f>
        <v>Джерело: розрахунки НБУ.</v>
      </c>
    </row>
    <row r="20" spans="1:13">
      <c r="A20" s="70"/>
      <c r="B20" s="73"/>
      <c r="C20" s="73"/>
      <c r="D20" s="73"/>
      <c r="E20" s="73"/>
      <c r="F20" s="73"/>
      <c r="H20" s="76" t="s">
        <v>41</v>
      </c>
    </row>
    <row r="21" spans="1:13">
      <c r="A21" s="70"/>
      <c r="B21" s="96"/>
      <c r="C21" s="96"/>
      <c r="D21" s="96"/>
      <c r="E21" s="96"/>
      <c r="F21" s="96"/>
      <c r="H21" s="76" t="s">
        <v>42</v>
      </c>
    </row>
    <row r="22" spans="1:13">
      <c r="A22" s="71"/>
      <c r="B22" s="96"/>
      <c r="C22" s="96"/>
      <c r="D22" s="96"/>
      <c r="E22" s="96"/>
      <c r="F22" s="96"/>
    </row>
    <row r="23" spans="1:13">
      <c r="A23" s="71"/>
      <c r="B23" s="96"/>
      <c r="C23" s="96"/>
      <c r="D23" s="96"/>
      <c r="E23" s="96"/>
      <c r="F23" s="96"/>
    </row>
    <row r="24" spans="1:13">
      <c r="B24" s="96"/>
      <c r="C24" s="96"/>
      <c r="D24" s="96"/>
      <c r="E24" s="96"/>
      <c r="F24" s="96"/>
    </row>
    <row r="25" spans="1:13">
      <c r="B25" s="96"/>
      <c r="C25" s="96"/>
      <c r="D25" s="96"/>
      <c r="E25" s="96"/>
      <c r="F25" s="96"/>
    </row>
    <row r="26" spans="1:13">
      <c r="B26" s="96"/>
      <c r="C26" s="72"/>
      <c r="D26" s="96"/>
      <c r="E26" s="72"/>
      <c r="F26" s="72"/>
    </row>
    <row r="27" spans="1:13">
      <c r="B27" s="137"/>
      <c r="C27" s="137"/>
      <c r="D27" s="96"/>
      <c r="E27" s="137"/>
      <c r="F27" s="137"/>
    </row>
    <row r="28" spans="1:13">
      <c r="B28" s="137"/>
      <c r="C28" s="137"/>
      <c r="D28" s="137"/>
      <c r="E28" s="137"/>
      <c r="F28" s="137"/>
    </row>
    <row r="29" spans="1:13">
      <c r="B29" s="137"/>
      <c r="C29" s="137"/>
      <c r="D29" s="137"/>
      <c r="E29" s="137"/>
      <c r="F29" s="137"/>
    </row>
    <row r="30" spans="1:13">
      <c r="B30" s="137"/>
      <c r="C30" s="137"/>
      <c r="D30" s="137"/>
      <c r="E30" s="137"/>
      <c r="F30" s="137"/>
    </row>
    <row r="31" spans="1:13">
      <c r="B31" s="137"/>
      <c r="C31" s="137"/>
      <c r="D31" s="137"/>
      <c r="E31" s="137"/>
      <c r="F31" s="137"/>
    </row>
    <row r="32" spans="1:13">
      <c r="B32" s="137"/>
      <c r="C32" s="137"/>
      <c r="D32" s="137"/>
      <c r="E32" s="137"/>
      <c r="F32" s="137"/>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3"/>
  </sheetPr>
  <dimension ref="A1:P685"/>
  <sheetViews>
    <sheetView showGridLines="0" workbookViewId="0">
      <selection activeCell="L7" sqref="L7"/>
    </sheetView>
  </sheetViews>
  <sheetFormatPr defaultColWidth="8.7109375" defaultRowHeight="12.75"/>
  <cols>
    <col min="1" max="1" width="11.42578125" style="264" bestFit="1" customWidth="1"/>
    <col min="2" max="2" width="9.42578125" style="1" customWidth="1"/>
    <col min="3" max="3" width="8.7109375" style="1"/>
    <col min="4" max="4" width="9.42578125" style="1" customWidth="1"/>
    <col min="5" max="5" width="8.7109375" style="1"/>
    <col min="6" max="7" width="9.42578125" style="1" customWidth="1"/>
    <col min="8" max="8" width="8.7109375" style="251"/>
    <col min="9" max="16" width="8.7109375" style="263"/>
  </cols>
  <sheetData>
    <row r="1" spans="1:12">
      <c r="A1" s="262" t="s">
        <v>67</v>
      </c>
      <c r="B1" s="83" t="str">
        <f>IF(Content!$E$1=1,B2,B3)</f>
        <v>Brent (поточний прогноз)</v>
      </c>
      <c r="C1" s="83" t="str">
        <f>IF(Content!$E$1=1,C2,C3)</f>
        <v>Brent (попередній прогноз)</v>
      </c>
      <c r="D1" s="83" t="str">
        <f>IF(Content!$E$1=1,D2,D3)</f>
        <v>Природний газ (поточний прогноз)</v>
      </c>
      <c r="E1" s="83" t="str">
        <f>IF(Content!$E$1=1,E2,E3)</f>
        <v>Природний газ (попередній прогноз)</v>
      </c>
      <c r="F1"/>
      <c r="G1" s="83" t="str">
        <f>IF(Content!$E$1=1,G2,G3)</f>
        <v>Світові ціни на нафту марки Brent (дол./бар.) та ціни на природний газ на німецькому хабі (дол./тис.м³)</v>
      </c>
      <c r="H1"/>
      <c r="I1"/>
      <c r="J1"/>
      <c r="K1"/>
      <c r="L1"/>
    </row>
    <row r="2" spans="1:12" hidden="1">
      <c r="B2" t="s">
        <v>144</v>
      </c>
      <c r="C2" t="s">
        <v>405</v>
      </c>
      <c r="D2" t="s">
        <v>408</v>
      </c>
      <c r="E2" t="s">
        <v>409</v>
      </c>
      <c r="F2"/>
      <c r="G2" s="1" t="s">
        <v>468</v>
      </c>
      <c r="H2"/>
      <c r="I2"/>
      <c r="J2"/>
      <c r="K2"/>
      <c r="L2"/>
    </row>
    <row r="3" spans="1:12" hidden="1">
      <c r="A3" s="265"/>
      <c r="B3" t="s">
        <v>145</v>
      </c>
      <c r="C3" t="s">
        <v>146</v>
      </c>
      <c r="D3" t="s">
        <v>406</v>
      </c>
      <c r="E3" t="s">
        <v>407</v>
      </c>
      <c r="F3"/>
      <c r="G3" s="1" t="s">
        <v>520</v>
      </c>
      <c r="H3"/>
      <c r="I3"/>
      <c r="J3"/>
      <c r="K3"/>
      <c r="L3"/>
    </row>
    <row r="4" spans="1:12">
      <c r="A4" s="65" t="s">
        <v>25</v>
      </c>
      <c r="B4" s="12"/>
      <c r="C4" s="12"/>
      <c r="D4" s="12"/>
      <c r="E4" s="12"/>
      <c r="F4"/>
      <c r="G4"/>
      <c r="H4"/>
      <c r="I4"/>
      <c r="J4"/>
      <c r="K4"/>
      <c r="L4"/>
    </row>
    <row r="5" spans="1:12">
      <c r="A5" s="65" t="s">
        <v>26</v>
      </c>
      <c r="B5" s="12"/>
      <c r="C5" s="12"/>
      <c r="D5" s="12"/>
      <c r="E5" s="12"/>
      <c r="F5"/>
      <c r="G5"/>
      <c r="H5"/>
      <c r="I5"/>
      <c r="J5"/>
      <c r="K5"/>
      <c r="L5"/>
    </row>
    <row r="6" spans="1:12">
      <c r="A6" s="65" t="s">
        <v>27</v>
      </c>
      <c r="B6" s="12"/>
      <c r="C6" s="12"/>
      <c r="D6" s="12"/>
      <c r="E6" s="12"/>
      <c r="F6"/>
      <c r="G6"/>
      <c r="H6"/>
      <c r="I6"/>
      <c r="J6"/>
      <c r="K6"/>
      <c r="L6"/>
    </row>
    <row r="7" spans="1:12">
      <c r="A7" s="65" t="s">
        <v>112</v>
      </c>
      <c r="B7" s="12"/>
      <c r="C7" s="12"/>
      <c r="D7" s="12"/>
      <c r="E7" s="12"/>
      <c r="F7"/>
      <c r="G7"/>
      <c r="H7"/>
      <c r="I7"/>
      <c r="J7"/>
      <c r="K7"/>
      <c r="L7"/>
    </row>
    <row r="8" spans="1:12">
      <c r="A8" s="65" t="s">
        <v>138</v>
      </c>
      <c r="B8" s="191"/>
      <c r="C8" s="191"/>
      <c r="D8" s="191"/>
      <c r="E8" s="191"/>
      <c r="F8"/>
      <c r="G8"/>
      <c r="H8"/>
      <c r="I8"/>
      <c r="J8"/>
      <c r="K8"/>
      <c r="L8"/>
    </row>
    <row r="9" spans="1:12">
      <c r="A9" s="65" t="s">
        <v>139</v>
      </c>
      <c r="B9" s="191"/>
      <c r="C9" s="191"/>
      <c r="D9" s="191"/>
      <c r="E9" s="191"/>
      <c r="F9"/>
      <c r="G9"/>
      <c r="H9"/>
      <c r="I9"/>
      <c r="J9"/>
      <c r="K9"/>
      <c r="L9"/>
    </row>
    <row r="10" spans="1:12">
      <c r="A10" s="65" t="s">
        <v>140</v>
      </c>
      <c r="B10" s="191"/>
      <c r="C10" s="191"/>
      <c r="D10" s="191"/>
      <c r="E10" s="191"/>
      <c r="F10"/>
      <c r="G10"/>
      <c r="H10"/>
      <c r="I10"/>
      <c r="J10"/>
      <c r="K10"/>
      <c r="L10"/>
    </row>
    <row r="11" spans="1:12">
      <c r="A11" s="65" t="s">
        <v>116</v>
      </c>
      <c r="B11" s="191"/>
      <c r="C11" s="191"/>
      <c r="D11" s="191"/>
      <c r="E11" s="191"/>
      <c r="F11"/>
      <c r="G11"/>
      <c r="H11"/>
      <c r="I11"/>
      <c r="J11"/>
      <c r="K11"/>
      <c r="L11"/>
    </row>
    <row r="12" spans="1:12">
      <c r="A12" s="65" t="s">
        <v>141</v>
      </c>
      <c r="B12" s="191"/>
      <c r="C12" s="191"/>
      <c r="D12" s="191"/>
      <c r="E12" s="191"/>
      <c r="F12"/>
      <c r="G12"/>
      <c r="H12"/>
      <c r="I12"/>
      <c r="J12"/>
      <c r="K12"/>
      <c r="L12"/>
    </row>
    <row r="13" spans="1:12">
      <c r="A13" s="65" t="s">
        <v>142</v>
      </c>
      <c r="B13" s="191"/>
      <c r="C13" s="191"/>
      <c r="D13" s="191"/>
      <c r="E13" s="191"/>
      <c r="F13"/>
      <c r="G13"/>
      <c r="H13"/>
      <c r="I13"/>
      <c r="J13"/>
      <c r="K13"/>
      <c r="L13"/>
    </row>
    <row r="14" spans="1:12">
      <c r="A14" s="65" t="s">
        <v>143</v>
      </c>
      <c r="B14" s="191">
        <v>36</v>
      </c>
      <c r="C14" s="191">
        <v>36</v>
      </c>
      <c r="D14" s="191">
        <v>96</v>
      </c>
      <c r="E14" s="191">
        <v>126</v>
      </c>
      <c r="F14"/>
      <c r="G14"/>
      <c r="H14"/>
      <c r="I14"/>
      <c r="J14"/>
      <c r="K14"/>
      <c r="L14"/>
    </row>
    <row r="15" spans="1:12">
      <c r="A15" s="65" t="s">
        <v>120</v>
      </c>
      <c r="B15" s="191">
        <v>37</v>
      </c>
      <c r="C15" s="191">
        <v>37</v>
      </c>
      <c r="D15" s="191">
        <v>126</v>
      </c>
      <c r="E15" s="191">
        <v>138</v>
      </c>
      <c r="F15"/>
      <c r="G15"/>
      <c r="H15"/>
      <c r="I15"/>
      <c r="J15"/>
      <c r="K15"/>
      <c r="L15"/>
    </row>
    <row r="16" spans="1:12">
      <c r="A16" s="311" t="s">
        <v>231</v>
      </c>
      <c r="B16" s="191">
        <v>39</v>
      </c>
      <c r="C16" s="191">
        <v>39</v>
      </c>
      <c r="D16" s="191">
        <v>136</v>
      </c>
      <c r="E16" s="191">
        <v>136</v>
      </c>
      <c r="F16"/>
      <c r="G16"/>
      <c r="H16"/>
      <c r="I16"/>
      <c r="J16"/>
      <c r="K16"/>
      <c r="L16"/>
    </row>
    <row r="17" spans="1:12">
      <c r="A17" s="311" t="s">
        <v>232</v>
      </c>
      <c r="B17" s="191">
        <v>41</v>
      </c>
      <c r="C17" s="191">
        <v>41</v>
      </c>
      <c r="D17" s="191">
        <v>135</v>
      </c>
      <c r="E17" s="191">
        <v>135</v>
      </c>
      <c r="F17"/>
      <c r="G17"/>
      <c r="H17"/>
      <c r="I17"/>
      <c r="J17"/>
      <c r="K17"/>
      <c r="L17"/>
    </row>
    <row r="18" spans="1:12">
      <c r="A18" s="311" t="s">
        <v>233</v>
      </c>
      <c r="B18" s="191">
        <v>40</v>
      </c>
      <c r="C18" s="191">
        <v>40</v>
      </c>
      <c r="D18" s="191">
        <v>132</v>
      </c>
      <c r="E18" s="191">
        <v>132</v>
      </c>
      <c r="F18"/>
      <c r="G18" s="83" t="str">
        <f>IF(Content!$E$1=1,G19,G20)</f>
        <v>Джерело: Refinitiv Datastream, прогноз НБУ.</v>
      </c>
      <c r="H18"/>
      <c r="I18"/>
      <c r="J18"/>
      <c r="K18"/>
      <c r="L18"/>
    </row>
    <row r="19" spans="1:12">
      <c r="A19" s="311" t="s">
        <v>234</v>
      </c>
      <c r="B19" s="191">
        <v>44</v>
      </c>
      <c r="C19" s="191">
        <v>44</v>
      </c>
      <c r="D19" s="191">
        <v>144</v>
      </c>
      <c r="E19" s="191">
        <v>144</v>
      </c>
      <c r="F19"/>
      <c r="G19" s="2" t="s">
        <v>496</v>
      </c>
      <c r="H19"/>
      <c r="I19"/>
      <c r="J19"/>
      <c r="K19"/>
      <c r="L19"/>
    </row>
    <row r="20" spans="1:12">
      <c r="A20" s="311" t="s">
        <v>534</v>
      </c>
      <c r="B20" s="191">
        <v>47</v>
      </c>
      <c r="C20" s="191">
        <v>47</v>
      </c>
      <c r="D20" s="191">
        <v>151.80000000000001</v>
      </c>
      <c r="E20" s="191">
        <v>151.80000000000001</v>
      </c>
      <c r="F20"/>
      <c r="G20" s="2" t="s">
        <v>495</v>
      </c>
      <c r="H20"/>
      <c r="I20"/>
      <c r="J20"/>
      <c r="K20"/>
      <c r="L20"/>
    </row>
    <row r="21" spans="1:12">
      <c r="A21" s="311" t="s">
        <v>535</v>
      </c>
      <c r="B21" s="191">
        <v>50</v>
      </c>
      <c r="C21" s="191">
        <v>50</v>
      </c>
      <c r="D21" s="191">
        <v>149.69999999999999</v>
      </c>
      <c r="E21" s="191">
        <v>149.69999999999999</v>
      </c>
      <c r="F21"/>
      <c r="G21"/>
      <c r="H21"/>
      <c r="I21"/>
      <c r="J21"/>
      <c r="K21"/>
      <c r="L21"/>
    </row>
    <row r="22" spans="1:12">
      <c r="A22" s="311" t="s">
        <v>536</v>
      </c>
      <c r="B22" s="191">
        <v>50</v>
      </c>
      <c r="C22" s="191">
        <v>50</v>
      </c>
      <c r="D22" s="191">
        <v>144</v>
      </c>
      <c r="E22" s="191">
        <v>144</v>
      </c>
      <c r="F22"/>
      <c r="G22" s="63"/>
      <c r="H22"/>
      <c r="I22"/>
      <c r="J22"/>
      <c r="K22"/>
      <c r="L22"/>
    </row>
    <row r="23" spans="1:12">
      <c r="A23" s="311" t="s">
        <v>537</v>
      </c>
      <c r="B23" s="191">
        <v>52</v>
      </c>
      <c r="C23" s="191">
        <v>52</v>
      </c>
      <c r="D23" s="191">
        <v>146.80000000000001</v>
      </c>
      <c r="E23" s="191">
        <v>146.80000000000001</v>
      </c>
      <c r="F23"/>
      <c r="G23"/>
      <c r="H23"/>
      <c r="I23"/>
      <c r="J23"/>
      <c r="K23"/>
      <c r="L23"/>
    </row>
    <row r="24" spans="1:12">
      <c r="A24" s="311"/>
      <c r="B24" s="191"/>
      <c r="C24" s="191"/>
      <c r="D24" s="191"/>
      <c r="E24" s="191"/>
      <c r="F24"/>
      <c r="G24"/>
      <c r="H24"/>
      <c r="I24"/>
      <c r="J24"/>
      <c r="K24"/>
      <c r="L24"/>
    </row>
    <row r="25" spans="1:12">
      <c r="A25" s="311"/>
      <c r="B25" s="191"/>
      <c r="C25"/>
      <c r="D25" s="191"/>
      <c r="E25"/>
      <c r="F25"/>
      <c r="G25"/>
      <c r="H25"/>
      <c r="I25" s="12"/>
      <c r="J25" s="12"/>
      <c r="K25"/>
      <c r="L25"/>
    </row>
    <row r="26" spans="1:12">
      <c r="A26" s="311"/>
      <c r="B26" s="191"/>
      <c r="C26"/>
      <c r="D26" s="191"/>
      <c r="E26"/>
      <c r="F26"/>
      <c r="G26"/>
      <c r="H26"/>
      <c r="I26" s="12"/>
      <c r="J26" s="12"/>
      <c r="K26"/>
      <c r="L26"/>
    </row>
    <row r="27" spans="1:12">
      <c r="A27" s="311"/>
      <c r="B27" s="191"/>
      <c r="C27"/>
      <c r="D27" s="191"/>
      <c r="E27"/>
      <c r="F27"/>
      <c r="G27"/>
      <c r="H27"/>
      <c r="I27" s="12"/>
      <c r="J27" s="12"/>
      <c r="K27"/>
      <c r="L27"/>
    </row>
    <row r="28" spans="1:12">
      <c r="H28" s="263"/>
    </row>
    <row r="29" spans="1:12">
      <c r="H29" s="263"/>
    </row>
    <row r="30" spans="1:12">
      <c r="H30" s="263"/>
    </row>
    <row r="31" spans="1:12">
      <c r="H31" s="263"/>
    </row>
    <row r="32" spans="1:12">
      <c r="H32" s="263"/>
    </row>
    <row r="33" spans="8:8">
      <c r="H33" s="263"/>
    </row>
    <row r="34" spans="8:8">
      <c r="H34" s="263"/>
    </row>
    <row r="35" spans="8:8">
      <c r="H35" s="263"/>
    </row>
    <row r="36" spans="8:8">
      <c r="H36" s="263"/>
    </row>
    <row r="37" spans="8:8">
      <c r="H37" s="263"/>
    </row>
    <row r="38" spans="8:8">
      <c r="H38" s="263"/>
    </row>
    <row r="39" spans="8:8">
      <c r="H39" s="263"/>
    </row>
    <row r="40" spans="8:8">
      <c r="H40" s="263"/>
    </row>
    <row r="41" spans="8:8">
      <c r="H41" s="263"/>
    </row>
    <row r="42" spans="8:8">
      <c r="H42" s="263"/>
    </row>
    <row r="43" spans="8:8">
      <c r="H43" s="263"/>
    </row>
    <row r="44" spans="8:8">
      <c r="H44" s="263"/>
    </row>
    <row r="45" spans="8:8">
      <c r="H45" s="263"/>
    </row>
    <row r="46" spans="8:8">
      <c r="H46" s="263"/>
    </row>
    <row r="47" spans="8:8">
      <c r="H47" s="263"/>
    </row>
    <row r="48" spans="8:8">
      <c r="H48" s="263"/>
    </row>
    <row r="49" spans="8:8">
      <c r="H49" s="263"/>
    </row>
    <row r="50" spans="8:8">
      <c r="H50" s="263"/>
    </row>
    <row r="51" spans="8:8">
      <c r="H51" s="263"/>
    </row>
    <row r="52" spans="8:8">
      <c r="H52" s="263"/>
    </row>
    <row r="53" spans="8:8">
      <c r="H53" s="263"/>
    </row>
    <row r="54" spans="8:8">
      <c r="H54" s="263"/>
    </row>
    <row r="55" spans="8:8">
      <c r="H55" s="263"/>
    </row>
    <row r="56" spans="8:8">
      <c r="H56" s="263"/>
    </row>
    <row r="57" spans="8:8">
      <c r="H57" s="263"/>
    </row>
    <row r="58" spans="8:8">
      <c r="H58" s="263"/>
    </row>
    <row r="59" spans="8:8">
      <c r="H59" s="263"/>
    </row>
    <row r="60" spans="8:8">
      <c r="H60" s="263"/>
    </row>
    <row r="61" spans="8:8">
      <c r="H61" s="263"/>
    </row>
    <row r="62" spans="8:8">
      <c r="H62" s="263"/>
    </row>
    <row r="63" spans="8:8">
      <c r="H63" s="263"/>
    </row>
    <row r="64" spans="8:8">
      <c r="H64" s="263"/>
    </row>
    <row r="65" spans="8:8">
      <c r="H65" s="263"/>
    </row>
    <row r="66" spans="8:8">
      <c r="H66" s="263"/>
    </row>
    <row r="67" spans="8:8">
      <c r="H67" s="263"/>
    </row>
    <row r="68" spans="8:8">
      <c r="H68" s="263"/>
    </row>
    <row r="69" spans="8:8">
      <c r="H69" s="263"/>
    </row>
    <row r="70" spans="8:8">
      <c r="H70" s="263"/>
    </row>
    <row r="71" spans="8:8">
      <c r="H71" s="263"/>
    </row>
    <row r="72" spans="8:8">
      <c r="H72" s="263"/>
    </row>
    <row r="73" spans="8:8">
      <c r="H73" s="263"/>
    </row>
    <row r="74" spans="8:8">
      <c r="H74" s="263"/>
    </row>
    <row r="75" spans="8:8">
      <c r="H75" s="263"/>
    </row>
    <row r="76" spans="8:8">
      <c r="H76" s="263"/>
    </row>
    <row r="77" spans="8:8">
      <c r="H77" s="263"/>
    </row>
    <row r="78" spans="8:8">
      <c r="H78" s="263"/>
    </row>
    <row r="79" spans="8:8">
      <c r="H79" s="263"/>
    </row>
    <row r="80" spans="8:8">
      <c r="H80" s="263"/>
    </row>
    <row r="81" spans="8:8">
      <c r="H81" s="263"/>
    </row>
    <row r="82" spans="8:8">
      <c r="H82" s="263"/>
    </row>
    <row r="83" spans="8:8">
      <c r="H83" s="263"/>
    </row>
    <row r="84" spans="8:8">
      <c r="H84" s="263"/>
    </row>
    <row r="85" spans="8:8">
      <c r="H85" s="263"/>
    </row>
    <row r="86" spans="8:8">
      <c r="H86" s="263"/>
    </row>
    <row r="87" spans="8:8">
      <c r="H87" s="263"/>
    </row>
    <row r="88" spans="8:8">
      <c r="H88" s="263"/>
    </row>
    <row r="89" spans="8:8">
      <c r="H89" s="263"/>
    </row>
    <row r="90" spans="8:8">
      <c r="H90" s="263"/>
    </row>
    <row r="91" spans="8:8">
      <c r="H91" s="263"/>
    </row>
    <row r="92" spans="8:8">
      <c r="H92" s="263"/>
    </row>
    <row r="93" spans="8:8">
      <c r="H93" s="263"/>
    </row>
    <row r="94" spans="8:8">
      <c r="H94" s="263"/>
    </row>
    <row r="95" spans="8:8">
      <c r="H95" s="263"/>
    </row>
    <row r="96" spans="8:8">
      <c r="H96" s="263"/>
    </row>
    <row r="97" spans="8:8">
      <c r="H97" s="263"/>
    </row>
    <row r="98" spans="8:8">
      <c r="H98" s="263"/>
    </row>
    <row r="99" spans="8:8">
      <c r="H99" s="263"/>
    </row>
    <row r="100" spans="8:8">
      <c r="H100" s="263"/>
    </row>
    <row r="101" spans="8:8">
      <c r="H101" s="263"/>
    </row>
    <row r="102" spans="8:8">
      <c r="H102" s="263"/>
    </row>
    <row r="103" spans="8:8">
      <c r="H103" s="263"/>
    </row>
    <row r="104" spans="8:8">
      <c r="H104" s="263"/>
    </row>
    <row r="105" spans="8:8">
      <c r="H105" s="263"/>
    </row>
    <row r="106" spans="8:8">
      <c r="H106" s="263"/>
    </row>
    <row r="107" spans="8:8">
      <c r="H107" s="263"/>
    </row>
    <row r="108" spans="8:8">
      <c r="H108" s="263"/>
    </row>
    <row r="109" spans="8:8">
      <c r="H109" s="263"/>
    </row>
    <row r="110" spans="8:8">
      <c r="H110" s="263"/>
    </row>
    <row r="111" spans="8:8">
      <c r="H111" s="263"/>
    </row>
    <row r="112" spans="8:8">
      <c r="H112" s="263"/>
    </row>
    <row r="113" spans="8:8">
      <c r="H113" s="263"/>
    </row>
    <row r="114" spans="8:8">
      <c r="H114" s="263"/>
    </row>
    <row r="115" spans="8:8">
      <c r="H115" s="263"/>
    </row>
    <row r="116" spans="8:8">
      <c r="H116" s="263"/>
    </row>
    <row r="117" spans="8:8">
      <c r="H117" s="263"/>
    </row>
    <row r="118" spans="8:8">
      <c r="H118" s="263"/>
    </row>
    <row r="119" spans="8:8">
      <c r="H119" s="263"/>
    </row>
    <row r="120" spans="8:8">
      <c r="H120" s="263"/>
    </row>
    <row r="121" spans="8:8">
      <c r="H121" s="263"/>
    </row>
    <row r="122" spans="8:8">
      <c r="H122" s="263"/>
    </row>
    <row r="123" spans="8:8">
      <c r="H123" s="263"/>
    </row>
    <row r="124" spans="8:8">
      <c r="H124" s="263"/>
    </row>
    <row r="125" spans="8:8">
      <c r="H125" s="263"/>
    </row>
    <row r="126" spans="8:8">
      <c r="H126" s="263"/>
    </row>
    <row r="127" spans="8:8">
      <c r="H127" s="263"/>
    </row>
    <row r="128" spans="8:8">
      <c r="H128" s="263"/>
    </row>
    <row r="129" spans="8:8">
      <c r="H129" s="263"/>
    </row>
    <row r="130" spans="8:8">
      <c r="H130" s="263"/>
    </row>
    <row r="131" spans="8:8">
      <c r="H131" s="263"/>
    </row>
    <row r="132" spans="8:8">
      <c r="H132" s="263"/>
    </row>
    <row r="133" spans="8:8">
      <c r="H133" s="263"/>
    </row>
    <row r="134" spans="8:8">
      <c r="H134" s="263"/>
    </row>
    <row r="135" spans="8:8">
      <c r="H135" s="263"/>
    </row>
    <row r="136" spans="8:8">
      <c r="H136" s="263"/>
    </row>
    <row r="137" spans="8:8">
      <c r="H137" s="263"/>
    </row>
    <row r="138" spans="8:8">
      <c r="H138" s="263"/>
    </row>
    <row r="139" spans="8:8">
      <c r="H139" s="263"/>
    </row>
    <row r="140" spans="8:8">
      <c r="H140" s="263"/>
    </row>
    <row r="141" spans="8:8">
      <c r="H141" s="263"/>
    </row>
    <row r="142" spans="8:8">
      <c r="H142" s="263"/>
    </row>
    <row r="143" spans="8:8">
      <c r="H143" s="263"/>
    </row>
    <row r="144" spans="8:8">
      <c r="H144" s="263"/>
    </row>
    <row r="145" spans="8:8">
      <c r="H145" s="263"/>
    </row>
    <row r="146" spans="8:8">
      <c r="H146" s="263"/>
    </row>
    <row r="147" spans="8:8">
      <c r="H147" s="263"/>
    </row>
    <row r="148" spans="8:8">
      <c r="H148" s="263"/>
    </row>
    <row r="149" spans="8:8">
      <c r="H149" s="263"/>
    </row>
    <row r="150" spans="8:8">
      <c r="H150" s="263"/>
    </row>
    <row r="151" spans="8:8">
      <c r="H151" s="263"/>
    </row>
    <row r="152" spans="8:8">
      <c r="H152" s="263"/>
    </row>
    <row r="153" spans="8:8">
      <c r="H153" s="263"/>
    </row>
    <row r="154" spans="8:8">
      <c r="H154" s="263"/>
    </row>
    <row r="155" spans="8:8">
      <c r="H155" s="263"/>
    </row>
    <row r="156" spans="8:8">
      <c r="H156" s="263"/>
    </row>
    <row r="157" spans="8:8">
      <c r="H157" s="263"/>
    </row>
    <row r="158" spans="8:8">
      <c r="H158" s="263"/>
    </row>
    <row r="159" spans="8:8">
      <c r="H159" s="263"/>
    </row>
    <row r="160" spans="8:8">
      <c r="H160" s="263"/>
    </row>
    <row r="161" spans="8:8">
      <c r="H161" s="263"/>
    </row>
    <row r="162" spans="8:8">
      <c r="H162" s="263"/>
    </row>
    <row r="163" spans="8:8">
      <c r="H163" s="263"/>
    </row>
    <row r="164" spans="8:8">
      <c r="H164" s="263"/>
    </row>
    <row r="165" spans="8:8">
      <c r="H165" s="263"/>
    </row>
    <row r="166" spans="8:8">
      <c r="H166" s="263"/>
    </row>
    <row r="167" spans="8:8">
      <c r="H167" s="263"/>
    </row>
    <row r="168" spans="8:8">
      <c r="H168" s="263"/>
    </row>
    <row r="169" spans="8:8">
      <c r="H169" s="263"/>
    </row>
    <row r="170" spans="8:8">
      <c r="H170" s="263"/>
    </row>
    <row r="171" spans="8:8">
      <c r="H171" s="263"/>
    </row>
    <row r="172" spans="8:8">
      <c r="H172" s="263"/>
    </row>
    <row r="173" spans="8:8">
      <c r="H173" s="263"/>
    </row>
    <row r="174" spans="8:8">
      <c r="H174" s="263"/>
    </row>
    <row r="175" spans="8:8">
      <c r="H175" s="263"/>
    </row>
    <row r="176" spans="8:8">
      <c r="H176" s="263"/>
    </row>
    <row r="177" spans="8:8">
      <c r="H177" s="263"/>
    </row>
    <row r="178" spans="8:8">
      <c r="H178" s="263"/>
    </row>
    <row r="179" spans="8:8">
      <c r="H179" s="263"/>
    </row>
    <row r="180" spans="8:8">
      <c r="H180" s="263"/>
    </row>
    <row r="181" spans="8:8">
      <c r="H181" s="263"/>
    </row>
    <row r="182" spans="8:8">
      <c r="H182" s="263"/>
    </row>
    <row r="183" spans="8:8">
      <c r="H183" s="263"/>
    </row>
    <row r="184" spans="8:8">
      <c r="H184" s="263"/>
    </row>
    <row r="185" spans="8:8">
      <c r="H185" s="263"/>
    </row>
    <row r="186" spans="8:8">
      <c r="H186" s="263"/>
    </row>
    <row r="187" spans="8:8">
      <c r="H187" s="263"/>
    </row>
    <row r="188" spans="8:8">
      <c r="H188" s="263"/>
    </row>
    <row r="189" spans="8:8">
      <c r="H189" s="263"/>
    </row>
    <row r="190" spans="8:8">
      <c r="H190" s="263"/>
    </row>
    <row r="191" spans="8:8">
      <c r="H191" s="263"/>
    </row>
    <row r="192" spans="8:8">
      <c r="H192" s="263"/>
    </row>
    <row r="193" spans="8:8">
      <c r="H193" s="263"/>
    </row>
    <row r="194" spans="8:8">
      <c r="H194" s="263"/>
    </row>
    <row r="195" spans="8:8">
      <c r="H195" s="263"/>
    </row>
    <row r="196" spans="8:8">
      <c r="H196" s="263"/>
    </row>
    <row r="197" spans="8:8">
      <c r="H197" s="263"/>
    </row>
    <row r="198" spans="8:8">
      <c r="H198" s="263"/>
    </row>
    <row r="199" spans="8:8">
      <c r="H199" s="263"/>
    </row>
    <row r="200" spans="8:8">
      <c r="H200" s="263"/>
    </row>
    <row r="201" spans="8:8">
      <c r="H201" s="263"/>
    </row>
    <row r="202" spans="8:8">
      <c r="H202" s="263"/>
    </row>
    <row r="203" spans="8:8">
      <c r="H203" s="263"/>
    </row>
    <row r="204" spans="8:8">
      <c r="H204" s="263"/>
    </row>
    <row r="205" spans="8:8">
      <c r="H205" s="263"/>
    </row>
    <row r="206" spans="8:8">
      <c r="H206" s="263"/>
    </row>
    <row r="207" spans="8:8">
      <c r="H207" s="263"/>
    </row>
    <row r="208" spans="8:8">
      <c r="H208" s="263"/>
    </row>
    <row r="209" spans="8:8">
      <c r="H209" s="263"/>
    </row>
    <row r="210" spans="8:8">
      <c r="H210" s="263"/>
    </row>
    <row r="211" spans="8:8">
      <c r="H211" s="263"/>
    </row>
    <row r="212" spans="8:8">
      <c r="H212" s="263"/>
    </row>
    <row r="213" spans="8:8">
      <c r="H213" s="263"/>
    </row>
    <row r="214" spans="8:8">
      <c r="H214" s="263"/>
    </row>
    <row r="215" spans="8:8">
      <c r="H215" s="263"/>
    </row>
    <row r="216" spans="8:8">
      <c r="H216" s="263"/>
    </row>
    <row r="217" spans="8:8">
      <c r="H217" s="263"/>
    </row>
    <row r="218" spans="8:8">
      <c r="H218" s="263"/>
    </row>
    <row r="219" spans="8:8">
      <c r="H219" s="263"/>
    </row>
    <row r="220" spans="8:8">
      <c r="H220" s="263"/>
    </row>
    <row r="221" spans="8:8">
      <c r="H221" s="263"/>
    </row>
    <row r="222" spans="8:8">
      <c r="H222" s="263"/>
    </row>
    <row r="223" spans="8:8">
      <c r="H223" s="263"/>
    </row>
    <row r="224" spans="8:8">
      <c r="H224" s="263"/>
    </row>
    <row r="225" spans="8:8">
      <c r="H225" s="263"/>
    </row>
    <row r="226" spans="8:8">
      <c r="H226" s="263"/>
    </row>
    <row r="227" spans="8:8">
      <c r="H227" s="263"/>
    </row>
    <row r="228" spans="8:8">
      <c r="H228" s="263"/>
    </row>
    <row r="229" spans="8:8">
      <c r="H229" s="263"/>
    </row>
    <row r="230" spans="8:8">
      <c r="H230" s="263"/>
    </row>
    <row r="231" spans="8:8">
      <c r="H231" s="263"/>
    </row>
    <row r="232" spans="8:8">
      <c r="H232" s="263"/>
    </row>
    <row r="233" spans="8:8">
      <c r="H233" s="263"/>
    </row>
    <row r="234" spans="8:8">
      <c r="H234" s="263"/>
    </row>
    <row r="235" spans="8:8">
      <c r="H235" s="263"/>
    </row>
    <row r="236" spans="8:8">
      <c r="H236" s="263"/>
    </row>
    <row r="237" spans="8:8">
      <c r="H237" s="263"/>
    </row>
    <row r="238" spans="8:8">
      <c r="H238" s="263"/>
    </row>
    <row r="239" spans="8:8">
      <c r="H239" s="263"/>
    </row>
    <row r="240" spans="8:8">
      <c r="H240" s="263"/>
    </row>
    <row r="241" spans="8:8">
      <c r="H241" s="263"/>
    </row>
    <row r="242" spans="8:8">
      <c r="H242" s="263"/>
    </row>
    <row r="243" spans="8:8">
      <c r="H243" s="263"/>
    </row>
    <row r="244" spans="8:8">
      <c r="H244" s="263"/>
    </row>
    <row r="245" spans="8:8">
      <c r="H245" s="263"/>
    </row>
    <row r="246" spans="8:8">
      <c r="H246" s="263"/>
    </row>
    <row r="247" spans="8:8">
      <c r="H247" s="263"/>
    </row>
    <row r="248" spans="8:8">
      <c r="H248" s="263"/>
    </row>
    <row r="249" spans="8:8">
      <c r="H249" s="263"/>
    </row>
    <row r="250" spans="8:8">
      <c r="H250" s="263"/>
    </row>
    <row r="251" spans="8:8">
      <c r="H251" s="263"/>
    </row>
    <row r="252" spans="8:8">
      <c r="H252" s="263"/>
    </row>
    <row r="253" spans="8:8">
      <c r="H253" s="263"/>
    </row>
    <row r="254" spans="8:8">
      <c r="H254" s="263"/>
    </row>
    <row r="255" spans="8:8">
      <c r="H255" s="263"/>
    </row>
    <row r="256" spans="8:8">
      <c r="H256" s="263"/>
    </row>
    <row r="257" spans="8:8">
      <c r="H257" s="263"/>
    </row>
    <row r="258" spans="8:8">
      <c r="H258" s="263"/>
    </row>
    <row r="259" spans="8:8">
      <c r="H259" s="263"/>
    </row>
    <row r="260" spans="8:8">
      <c r="H260" s="263"/>
    </row>
    <row r="261" spans="8:8">
      <c r="H261" s="263"/>
    </row>
    <row r="262" spans="8:8">
      <c r="H262" s="263"/>
    </row>
    <row r="263" spans="8:8">
      <c r="H263" s="263"/>
    </row>
    <row r="264" spans="8:8">
      <c r="H264" s="263"/>
    </row>
    <row r="265" spans="8:8">
      <c r="H265" s="263"/>
    </row>
    <row r="266" spans="8:8">
      <c r="H266" s="263"/>
    </row>
    <row r="267" spans="8:8">
      <c r="H267" s="263"/>
    </row>
    <row r="268" spans="8:8">
      <c r="H268" s="263"/>
    </row>
    <row r="269" spans="8:8">
      <c r="H269" s="263"/>
    </row>
    <row r="270" spans="8:8">
      <c r="H270" s="263"/>
    </row>
    <row r="271" spans="8:8">
      <c r="H271" s="263"/>
    </row>
    <row r="272" spans="8:8">
      <c r="H272" s="263"/>
    </row>
    <row r="273" spans="8:8">
      <c r="H273" s="263"/>
    </row>
    <row r="274" spans="8:8">
      <c r="H274" s="263"/>
    </row>
    <row r="275" spans="8:8">
      <c r="H275" s="263"/>
    </row>
    <row r="276" spans="8:8">
      <c r="H276" s="263"/>
    </row>
    <row r="277" spans="8:8">
      <c r="H277" s="263"/>
    </row>
    <row r="278" spans="8:8">
      <c r="H278" s="263"/>
    </row>
    <row r="279" spans="8:8">
      <c r="H279" s="263"/>
    </row>
    <row r="280" spans="8:8">
      <c r="H280" s="263"/>
    </row>
    <row r="281" spans="8:8">
      <c r="H281" s="263"/>
    </row>
    <row r="282" spans="8:8">
      <c r="H282" s="263"/>
    </row>
    <row r="283" spans="8:8">
      <c r="H283" s="263"/>
    </row>
    <row r="284" spans="8:8">
      <c r="H284" s="263"/>
    </row>
    <row r="285" spans="8:8">
      <c r="H285" s="263"/>
    </row>
    <row r="286" spans="8:8">
      <c r="H286" s="263"/>
    </row>
    <row r="287" spans="8:8">
      <c r="H287" s="263"/>
    </row>
    <row r="288" spans="8:8">
      <c r="H288" s="263"/>
    </row>
    <row r="289" spans="8:8">
      <c r="H289" s="263"/>
    </row>
    <row r="290" spans="8:8">
      <c r="H290" s="263"/>
    </row>
    <row r="291" spans="8:8">
      <c r="H291" s="263"/>
    </row>
    <row r="292" spans="8:8">
      <c r="H292" s="263"/>
    </row>
    <row r="293" spans="8:8">
      <c r="H293" s="263"/>
    </row>
    <row r="294" spans="8:8">
      <c r="H294" s="263"/>
    </row>
    <row r="295" spans="8:8">
      <c r="H295" s="263"/>
    </row>
    <row r="296" spans="8:8">
      <c r="H296" s="263"/>
    </row>
    <row r="297" spans="8:8">
      <c r="H297" s="263"/>
    </row>
    <row r="298" spans="8:8">
      <c r="H298" s="263"/>
    </row>
    <row r="299" spans="8:8">
      <c r="H299" s="263"/>
    </row>
    <row r="300" spans="8:8">
      <c r="H300" s="263"/>
    </row>
    <row r="301" spans="8:8">
      <c r="H301" s="263"/>
    </row>
    <row r="302" spans="8:8">
      <c r="H302" s="263"/>
    </row>
    <row r="303" spans="8:8">
      <c r="H303" s="263"/>
    </row>
    <row r="304" spans="8:8">
      <c r="H304" s="263"/>
    </row>
    <row r="305" spans="8:8">
      <c r="H305" s="263"/>
    </row>
    <row r="306" spans="8:8">
      <c r="H306" s="263"/>
    </row>
    <row r="307" spans="8:8">
      <c r="H307" s="263"/>
    </row>
    <row r="308" spans="8:8">
      <c r="H308" s="263"/>
    </row>
    <row r="309" spans="8:8">
      <c r="H309" s="263"/>
    </row>
    <row r="310" spans="8:8">
      <c r="H310" s="263"/>
    </row>
    <row r="311" spans="8:8">
      <c r="H311" s="263"/>
    </row>
    <row r="312" spans="8:8">
      <c r="H312" s="263"/>
    </row>
    <row r="313" spans="8:8">
      <c r="H313" s="263"/>
    </row>
    <row r="314" spans="8:8">
      <c r="H314" s="263"/>
    </row>
    <row r="315" spans="8:8">
      <c r="H315" s="263"/>
    </row>
    <row r="316" spans="8:8">
      <c r="H316" s="263"/>
    </row>
    <row r="317" spans="8:8">
      <c r="H317" s="263"/>
    </row>
    <row r="318" spans="8:8">
      <c r="H318" s="263"/>
    </row>
    <row r="319" spans="8:8">
      <c r="H319" s="263"/>
    </row>
    <row r="320" spans="8:8">
      <c r="H320" s="263"/>
    </row>
    <row r="321" spans="8:8">
      <c r="H321" s="263"/>
    </row>
    <row r="322" spans="8:8">
      <c r="H322" s="263"/>
    </row>
    <row r="323" spans="8:8">
      <c r="H323" s="263"/>
    </row>
    <row r="324" spans="8:8">
      <c r="H324" s="263"/>
    </row>
    <row r="325" spans="8:8">
      <c r="H325" s="263"/>
    </row>
    <row r="326" spans="8:8">
      <c r="H326" s="263"/>
    </row>
    <row r="327" spans="8:8">
      <c r="H327" s="263"/>
    </row>
    <row r="328" spans="8:8">
      <c r="H328" s="263"/>
    </row>
    <row r="329" spans="8:8">
      <c r="H329" s="263"/>
    </row>
    <row r="330" spans="8:8">
      <c r="H330" s="263"/>
    </row>
    <row r="331" spans="8:8">
      <c r="H331" s="263"/>
    </row>
    <row r="332" spans="8:8">
      <c r="H332" s="263"/>
    </row>
    <row r="333" spans="8:8">
      <c r="H333" s="263"/>
    </row>
    <row r="334" spans="8:8">
      <c r="H334" s="263"/>
    </row>
    <row r="335" spans="8:8">
      <c r="H335" s="263"/>
    </row>
    <row r="336" spans="8:8">
      <c r="H336" s="263"/>
    </row>
    <row r="337" spans="8:8">
      <c r="H337" s="263"/>
    </row>
    <row r="338" spans="8:8">
      <c r="H338" s="263"/>
    </row>
    <row r="339" spans="8:8">
      <c r="H339" s="263"/>
    </row>
    <row r="340" spans="8:8">
      <c r="H340" s="263"/>
    </row>
    <row r="341" spans="8:8">
      <c r="H341" s="263"/>
    </row>
    <row r="342" spans="8:8">
      <c r="H342" s="263"/>
    </row>
    <row r="343" spans="8:8">
      <c r="H343" s="263"/>
    </row>
    <row r="344" spans="8:8">
      <c r="H344" s="263"/>
    </row>
    <row r="345" spans="8:8">
      <c r="H345" s="263"/>
    </row>
    <row r="346" spans="8:8">
      <c r="H346" s="263"/>
    </row>
    <row r="347" spans="8:8">
      <c r="H347" s="263"/>
    </row>
    <row r="348" spans="8:8">
      <c r="H348" s="263"/>
    </row>
    <row r="349" spans="8:8">
      <c r="H349" s="263"/>
    </row>
    <row r="350" spans="8:8">
      <c r="H350" s="263"/>
    </row>
    <row r="351" spans="8:8">
      <c r="H351" s="263"/>
    </row>
    <row r="352" spans="8:8">
      <c r="H352" s="263"/>
    </row>
    <row r="353" spans="8:8">
      <c r="H353" s="263"/>
    </row>
    <row r="354" spans="8:8">
      <c r="H354" s="263"/>
    </row>
    <row r="355" spans="8:8">
      <c r="H355" s="263"/>
    </row>
    <row r="356" spans="8:8">
      <c r="H356" s="263"/>
    </row>
    <row r="357" spans="8:8">
      <c r="H357" s="263"/>
    </row>
    <row r="358" spans="8:8">
      <c r="H358" s="263"/>
    </row>
    <row r="359" spans="8:8">
      <c r="H359" s="263"/>
    </row>
    <row r="360" spans="8:8">
      <c r="H360" s="263"/>
    </row>
    <row r="361" spans="8:8">
      <c r="H361" s="263"/>
    </row>
    <row r="362" spans="8:8">
      <c r="H362" s="263"/>
    </row>
    <row r="363" spans="8:8">
      <c r="H363" s="263"/>
    </row>
    <row r="364" spans="8:8">
      <c r="H364" s="263"/>
    </row>
    <row r="365" spans="8:8">
      <c r="H365" s="263"/>
    </row>
    <row r="366" spans="8:8">
      <c r="H366" s="263"/>
    </row>
    <row r="367" spans="8:8">
      <c r="H367" s="263"/>
    </row>
    <row r="368" spans="8:8">
      <c r="H368" s="263"/>
    </row>
    <row r="369" spans="8:8">
      <c r="H369" s="263"/>
    </row>
    <row r="370" spans="8:8">
      <c r="H370" s="263"/>
    </row>
    <row r="371" spans="8:8">
      <c r="H371" s="263"/>
    </row>
    <row r="372" spans="8:8">
      <c r="H372" s="263"/>
    </row>
    <row r="373" spans="8:8">
      <c r="H373" s="263"/>
    </row>
    <row r="374" spans="8:8">
      <c r="H374" s="263"/>
    </row>
    <row r="375" spans="8:8">
      <c r="H375" s="263"/>
    </row>
    <row r="376" spans="8:8">
      <c r="H376" s="263"/>
    </row>
    <row r="377" spans="8:8">
      <c r="H377" s="263"/>
    </row>
    <row r="378" spans="8:8">
      <c r="H378" s="263"/>
    </row>
    <row r="379" spans="8:8">
      <c r="H379" s="263"/>
    </row>
    <row r="380" spans="8:8">
      <c r="H380" s="263"/>
    </row>
    <row r="381" spans="8:8">
      <c r="H381" s="263"/>
    </row>
    <row r="382" spans="8:8">
      <c r="H382" s="263"/>
    </row>
    <row r="383" spans="8:8">
      <c r="H383" s="263"/>
    </row>
    <row r="384" spans="8:8">
      <c r="H384" s="263"/>
    </row>
    <row r="385" spans="8:8">
      <c r="H385" s="263"/>
    </row>
    <row r="386" spans="8:8">
      <c r="H386" s="263"/>
    </row>
    <row r="387" spans="8:8">
      <c r="H387" s="263"/>
    </row>
    <row r="388" spans="8:8">
      <c r="H388" s="263"/>
    </row>
    <row r="389" spans="8:8">
      <c r="H389" s="263"/>
    </row>
    <row r="390" spans="8:8">
      <c r="H390" s="263"/>
    </row>
    <row r="391" spans="8:8">
      <c r="H391" s="263"/>
    </row>
    <row r="392" spans="8:8">
      <c r="H392" s="263"/>
    </row>
    <row r="393" spans="8:8">
      <c r="H393" s="263"/>
    </row>
    <row r="394" spans="8:8">
      <c r="H394" s="263"/>
    </row>
    <row r="395" spans="8:8">
      <c r="H395" s="263"/>
    </row>
    <row r="396" spans="8:8">
      <c r="H396" s="263"/>
    </row>
    <row r="397" spans="8:8">
      <c r="H397" s="263"/>
    </row>
    <row r="398" spans="8:8">
      <c r="H398" s="263"/>
    </row>
    <row r="399" spans="8:8">
      <c r="H399" s="263"/>
    </row>
    <row r="400" spans="8:8">
      <c r="H400" s="263"/>
    </row>
    <row r="401" spans="8:8">
      <c r="H401" s="263"/>
    </row>
    <row r="402" spans="8:8">
      <c r="H402" s="263"/>
    </row>
    <row r="403" spans="8:8">
      <c r="H403" s="263"/>
    </row>
    <row r="404" spans="8:8">
      <c r="H404" s="263"/>
    </row>
    <row r="405" spans="8:8">
      <c r="H405" s="263"/>
    </row>
    <row r="406" spans="8:8">
      <c r="H406" s="263"/>
    </row>
    <row r="407" spans="8:8">
      <c r="H407" s="263"/>
    </row>
    <row r="408" spans="8:8">
      <c r="H408" s="263"/>
    </row>
    <row r="409" spans="8:8">
      <c r="H409" s="263"/>
    </row>
    <row r="410" spans="8:8">
      <c r="H410" s="263"/>
    </row>
    <row r="411" spans="8:8">
      <c r="H411" s="263"/>
    </row>
    <row r="412" spans="8:8">
      <c r="H412" s="263"/>
    </row>
    <row r="413" spans="8:8">
      <c r="H413" s="263"/>
    </row>
    <row r="414" spans="8:8">
      <c r="H414" s="263"/>
    </row>
    <row r="415" spans="8:8">
      <c r="H415" s="263"/>
    </row>
    <row r="416" spans="8:8">
      <c r="H416" s="263"/>
    </row>
    <row r="417" spans="8:8">
      <c r="H417" s="263"/>
    </row>
    <row r="418" spans="8:8">
      <c r="H418" s="263"/>
    </row>
    <row r="419" spans="8:8">
      <c r="H419" s="263"/>
    </row>
    <row r="420" spans="8:8">
      <c r="H420" s="263"/>
    </row>
    <row r="421" spans="8:8">
      <c r="H421" s="263"/>
    </row>
    <row r="422" spans="8:8">
      <c r="H422" s="263"/>
    </row>
    <row r="423" spans="8:8">
      <c r="H423" s="263"/>
    </row>
    <row r="424" spans="8:8">
      <c r="H424" s="263"/>
    </row>
    <row r="425" spans="8:8">
      <c r="H425" s="263"/>
    </row>
    <row r="426" spans="8:8">
      <c r="H426" s="263"/>
    </row>
    <row r="427" spans="8:8">
      <c r="H427" s="263"/>
    </row>
    <row r="428" spans="8:8">
      <c r="H428" s="263"/>
    </row>
    <row r="429" spans="8:8">
      <c r="H429" s="263"/>
    </row>
    <row r="430" spans="8:8">
      <c r="H430" s="263"/>
    </row>
    <row r="431" spans="8:8">
      <c r="H431" s="263"/>
    </row>
    <row r="432" spans="8:8">
      <c r="H432" s="263"/>
    </row>
    <row r="433" spans="8:8">
      <c r="H433" s="263"/>
    </row>
    <row r="434" spans="8:8">
      <c r="H434" s="263"/>
    </row>
    <row r="435" spans="8:8">
      <c r="H435" s="263"/>
    </row>
    <row r="436" spans="8:8">
      <c r="H436" s="263"/>
    </row>
    <row r="437" spans="8:8">
      <c r="H437" s="263"/>
    </row>
    <row r="438" spans="8:8">
      <c r="H438" s="263"/>
    </row>
    <row r="439" spans="8:8">
      <c r="H439" s="263"/>
    </row>
    <row r="440" spans="8:8">
      <c r="H440" s="263"/>
    </row>
    <row r="441" spans="8:8">
      <c r="H441" s="263"/>
    </row>
    <row r="442" spans="8:8">
      <c r="H442" s="263"/>
    </row>
    <row r="443" spans="8:8">
      <c r="H443" s="263"/>
    </row>
    <row r="444" spans="8:8">
      <c r="H444" s="263"/>
    </row>
    <row r="445" spans="8:8">
      <c r="H445" s="263"/>
    </row>
    <row r="446" spans="8:8">
      <c r="H446" s="263"/>
    </row>
    <row r="447" spans="8:8">
      <c r="H447" s="263"/>
    </row>
    <row r="448" spans="8:8">
      <c r="H448" s="263"/>
    </row>
    <row r="449" spans="8:8">
      <c r="H449" s="263"/>
    </row>
    <row r="450" spans="8:8">
      <c r="H450" s="263"/>
    </row>
    <row r="451" spans="8:8">
      <c r="H451" s="263"/>
    </row>
    <row r="452" spans="8:8">
      <c r="H452" s="263"/>
    </row>
    <row r="453" spans="8:8">
      <c r="H453" s="263"/>
    </row>
    <row r="454" spans="8:8">
      <c r="H454" s="263"/>
    </row>
    <row r="455" spans="8:8">
      <c r="H455" s="263"/>
    </row>
    <row r="456" spans="8:8">
      <c r="H456" s="263"/>
    </row>
    <row r="457" spans="8:8">
      <c r="H457" s="263"/>
    </row>
    <row r="458" spans="8:8">
      <c r="H458" s="263"/>
    </row>
    <row r="459" spans="8:8">
      <c r="H459" s="263"/>
    </row>
    <row r="460" spans="8:8">
      <c r="H460" s="263"/>
    </row>
    <row r="461" spans="8:8">
      <c r="H461" s="263"/>
    </row>
    <row r="462" spans="8:8">
      <c r="H462" s="263"/>
    </row>
    <row r="463" spans="8:8">
      <c r="H463" s="263"/>
    </row>
    <row r="464" spans="8:8">
      <c r="H464" s="263"/>
    </row>
    <row r="465" spans="8:8">
      <c r="H465" s="263"/>
    </row>
    <row r="466" spans="8:8">
      <c r="H466" s="263"/>
    </row>
    <row r="467" spans="8:8">
      <c r="H467" s="263"/>
    </row>
    <row r="468" spans="8:8">
      <c r="H468" s="263"/>
    </row>
    <row r="469" spans="8:8">
      <c r="H469" s="263"/>
    </row>
    <row r="470" spans="8:8">
      <c r="H470" s="263"/>
    </row>
    <row r="471" spans="8:8">
      <c r="H471" s="263"/>
    </row>
    <row r="472" spans="8:8">
      <c r="H472" s="263"/>
    </row>
    <row r="473" spans="8:8">
      <c r="H473" s="263"/>
    </row>
    <row r="474" spans="8:8">
      <c r="H474" s="263"/>
    </row>
    <row r="475" spans="8:8">
      <c r="H475" s="263"/>
    </row>
    <row r="476" spans="8:8">
      <c r="H476" s="263"/>
    </row>
    <row r="477" spans="8:8">
      <c r="H477" s="263"/>
    </row>
    <row r="478" spans="8:8">
      <c r="H478" s="263"/>
    </row>
    <row r="479" spans="8:8">
      <c r="H479" s="263"/>
    </row>
    <row r="480" spans="8:8">
      <c r="H480" s="263"/>
    </row>
    <row r="481" spans="8:8">
      <c r="H481" s="263"/>
    </row>
    <row r="482" spans="8:8">
      <c r="H482" s="263"/>
    </row>
    <row r="483" spans="8:8">
      <c r="H483" s="263"/>
    </row>
    <row r="484" spans="8:8">
      <c r="H484" s="263"/>
    </row>
    <row r="485" spans="8:8">
      <c r="H485" s="263"/>
    </row>
    <row r="486" spans="8:8">
      <c r="H486" s="263"/>
    </row>
    <row r="487" spans="8:8">
      <c r="H487" s="263"/>
    </row>
    <row r="488" spans="8:8">
      <c r="H488" s="263"/>
    </row>
    <row r="489" spans="8:8">
      <c r="H489" s="263"/>
    </row>
    <row r="490" spans="8:8">
      <c r="H490" s="263"/>
    </row>
    <row r="491" spans="8:8">
      <c r="H491" s="263"/>
    </row>
    <row r="492" spans="8:8">
      <c r="H492" s="263"/>
    </row>
    <row r="493" spans="8:8">
      <c r="H493" s="263"/>
    </row>
    <row r="494" spans="8:8">
      <c r="H494" s="263"/>
    </row>
    <row r="495" spans="8:8">
      <c r="H495" s="263"/>
    </row>
    <row r="496" spans="8:8">
      <c r="H496" s="263"/>
    </row>
    <row r="497" spans="8:8">
      <c r="H497" s="263"/>
    </row>
    <row r="498" spans="8:8">
      <c r="H498" s="263"/>
    </row>
    <row r="499" spans="8:8">
      <c r="H499" s="263"/>
    </row>
    <row r="500" spans="8:8">
      <c r="H500" s="263"/>
    </row>
    <row r="501" spans="8:8">
      <c r="H501" s="263"/>
    </row>
    <row r="502" spans="8:8">
      <c r="H502" s="263"/>
    </row>
    <row r="503" spans="8:8">
      <c r="H503" s="263"/>
    </row>
    <row r="504" spans="8:8">
      <c r="H504" s="263"/>
    </row>
    <row r="505" spans="8:8">
      <c r="H505" s="263"/>
    </row>
    <row r="506" spans="8:8">
      <c r="H506" s="263"/>
    </row>
    <row r="507" spans="8:8">
      <c r="H507" s="263"/>
    </row>
    <row r="508" spans="8:8">
      <c r="H508" s="263"/>
    </row>
    <row r="509" spans="8:8">
      <c r="H509" s="263"/>
    </row>
    <row r="510" spans="8:8">
      <c r="H510" s="263"/>
    </row>
    <row r="511" spans="8:8">
      <c r="H511" s="263"/>
    </row>
    <row r="512" spans="8:8">
      <c r="H512" s="263"/>
    </row>
    <row r="513" spans="8:8">
      <c r="H513" s="263"/>
    </row>
    <row r="514" spans="8:8">
      <c r="H514" s="263"/>
    </row>
    <row r="515" spans="8:8">
      <c r="H515" s="263"/>
    </row>
    <row r="516" spans="8:8">
      <c r="H516" s="263"/>
    </row>
    <row r="517" spans="8:8">
      <c r="H517" s="263"/>
    </row>
    <row r="518" spans="8:8">
      <c r="H518" s="263"/>
    </row>
    <row r="519" spans="8:8">
      <c r="H519" s="263"/>
    </row>
    <row r="520" spans="8:8">
      <c r="H520" s="263"/>
    </row>
    <row r="521" spans="8:8">
      <c r="H521" s="263"/>
    </row>
    <row r="522" spans="8:8">
      <c r="H522" s="263"/>
    </row>
    <row r="523" spans="8:8">
      <c r="H523" s="263"/>
    </row>
    <row r="524" spans="8:8">
      <c r="H524" s="263"/>
    </row>
    <row r="525" spans="8:8">
      <c r="H525" s="263"/>
    </row>
    <row r="526" spans="8:8">
      <c r="H526" s="263"/>
    </row>
    <row r="527" spans="8:8">
      <c r="H527" s="263"/>
    </row>
    <row r="528" spans="8:8">
      <c r="H528" s="263"/>
    </row>
    <row r="529" spans="8:8">
      <c r="H529" s="263"/>
    </row>
    <row r="530" spans="8:8">
      <c r="H530" s="263"/>
    </row>
    <row r="531" spans="8:8">
      <c r="H531" s="263"/>
    </row>
    <row r="532" spans="8:8">
      <c r="H532" s="263"/>
    </row>
    <row r="533" spans="8:8">
      <c r="H533" s="263"/>
    </row>
    <row r="534" spans="8:8">
      <c r="H534" s="263"/>
    </row>
    <row r="535" spans="8:8">
      <c r="H535" s="263"/>
    </row>
    <row r="536" spans="8:8">
      <c r="H536" s="263"/>
    </row>
    <row r="537" spans="8:8">
      <c r="H537" s="263"/>
    </row>
    <row r="538" spans="8:8">
      <c r="H538" s="263"/>
    </row>
    <row r="539" spans="8:8">
      <c r="H539" s="263"/>
    </row>
    <row r="540" spans="8:8">
      <c r="H540" s="263"/>
    </row>
    <row r="541" spans="8:8">
      <c r="H541" s="263"/>
    </row>
    <row r="542" spans="8:8">
      <c r="H542" s="263"/>
    </row>
    <row r="543" spans="8:8">
      <c r="H543" s="263"/>
    </row>
    <row r="544" spans="8:8">
      <c r="H544" s="263"/>
    </row>
    <row r="545" spans="8:8">
      <c r="H545" s="263"/>
    </row>
    <row r="546" spans="8:8">
      <c r="H546" s="263"/>
    </row>
    <row r="547" spans="8:8">
      <c r="H547" s="263"/>
    </row>
    <row r="548" spans="8:8">
      <c r="H548" s="263"/>
    </row>
    <row r="549" spans="8:8">
      <c r="H549" s="263"/>
    </row>
    <row r="550" spans="8:8">
      <c r="H550" s="263"/>
    </row>
    <row r="551" spans="8:8">
      <c r="H551" s="263"/>
    </row>
    <row r="552" spans="8:8">
      <c r="H552" s="263"/>
    </row>
    <row r="553" spans="8:8">
      <c r="H553" s="263"/>
    </row>
    <row r="554" spans="8:8">
      <c r="H554" s="263"/>
    </row>
    <row r="555" spans="8:8">
      <c r="H555" s="263"/>
    </row>
    <row r="556" spans="8:8">
      <c r="H556" s="263"/>
    </row>
    <row r="557" spans="8:8">
      <c r="H557" s="263"/>
    </row>
    <row r="558" spans="8:8">
      <c r="H558" s="263"/>
    </row>
    <row r="559" spans="8:8">
      <c r="H559" s="263"/>
    </row>
    <row r="560" spans="8:8">
      <c r="H560" s="263"/>
    </row>
    <row r="561" spans="8:8">
      <c r="H561" s="263"/>
    </row>
    <row r="562" spans="8:8">
      <c r="H562" s="263"/>
    </row>
    <row r="563" spans="8:8">
      <c r="H563" s="263"/>
    </row>
    <row r="564" spans="8:8">
      <c r="H564" s="263"/>
    </row>
    <row r="565" spans="8:8">
      <c r="H565" s="263"/>
    </row>
    <row r="566" spans="8:8">
      <c r="H566" s="263"/>
    </row>
    <row r="567" spans="8:8">
      <c r="H567" s="263"/>
    </row>
    <row r="568" spans="8:8">
      <c r="H568" s="263"/>
    </row>
    <row r="569" spans="8:8">
      <c r="H569" s="263"/>
    </row>
    <row r="570" spans="8:8">
      <c r="H570" s="263"/>
    </row>
    <row r="571" spans="8:8">
      <c r="H571" s="263"/>
    </row>
    <row r="572" spans="8:8">
      <c r="H572" s="263"/>
    </row>
    <row r="573" spans="8:8">
      <c r="H573" s="263"/>
    </row>
    <row r="574" spans="8:8">
      <c r="H574" s="263"/>
    </row>
    <row r="575" spans="8:8">
      <c r="H575" s="263"/>
    </row>
    <row r="576" spans="8:8">
      <c r="H576" s="263"/>
    </row>
    <row r="577" spans="8:8">
      <c r="H577" s="263"/>
    </row>
    <row r="578" spans="8:8">
      <c r="H578" s="263"/>
    </row>
    <row r="579" spans="8:8">
      <c r="H579" s="263"/>
    </row>
    <row r="580" spans="8:8">
      <c r="H580" s="263"/>
    </row>
    <row r="581" spans="8:8">
      <c r="H581" s="263"/>
    </row>
    <row r="582" spans="8:8">
      <c r="H582" s="263"/>
    </row>
    <row r="583" spans="8:8">
      <c r="H583" s="263"/>
    </row>
    <row r="584" spans="8:8">
      <c r="H584" s="263"/>
    </row>
    <row r="585" spans="8:8">
      <c r="H585" s="263"/>
    </row>
    <row r="586" spans="8:8">
      <c r="H586" s="263"/>
    </row>
    <row r="587" spans="8:8">
      <c r="H587" s="263"/>
    </row>
    <row r="588" spans="8:8">
      <c r="H588" s="263"/>
    </row>
    <row r="589" spans="8:8">
      <c r="H589" s="263"/>
    </row>
    <row r="590" spans="8:8">
      <c r="H590" s="263"/>
    </row>
    <row r="591" spans="8:8">
      <c r="H591" s="263"/>
    </row>
    <row r="592" spans="8:8">
      <c r="H592" s="263"/>
    </row>
    <row r="593" spans="8:8">
      <c r="H593" s="263"/>
    </row>
    <row r="594" spans="8:8">
      <c r="H594" s="263"/>
    </row>
    <row r="595" spans="8:8">
      <c r="H595" s="263"/>
    </row>
    <row r="596" spans="8:8">
      <c r="H596" s="263"/>
    </row>
    <row r="597" spans="8:8">
      <c r="H597" s="263"/>
    </row>
    <row r="598" spans="8:8">
      <c r="H598" s="263"/>
    </row>
    <row r="599" spans="8:8">
      <c r="H599" s="263"/>
    </row>
    <row r="600" spans="8:8">
      <c r="H600" s="263"/>
    </row>
    <row r="601" spans="8:8">
      <c r="H601" s="263"/>
    </row>
    <row r="602" spans="8:8">
      <c r="H602" s="263"/>
    </row>
    <row r="603" spans="8:8">
      <c r="H603" s="263"/>
    </row>
    <row r="604" spans="8:8">
      <c r="H604" s="263"/>
    </row>
    <row r="605" spans="8:8">
      <c r="H605" s="263"/>
    </row>
    <row r="606" spans="8:8">
      <c r="H606" s="263"/>
    </row>
    <row r="607" spans="8:8">
      <c r="H607" s="263"/>
    </row>
    <row r="608" spans="8:8">
      <c r="H608" s="263"/>
    </row>
    <row r="609" spans="8:8">
      <c r="H609" s="263"/>
    </row>
    <row r="610" spans="8:8">
      <c r="H610" s="263"/>
    </row>
    <row r="611" spans="8:8">
      <c r="H611" s="263"/>
    </row>
    <row r="612" spans="8:8">
      <c r="H612" s="263"/>
    </row>
    <row r="613" spans="8:8">
      <c r="H613" s="263"/>
    </row>
    <row r="614" spans="8:8">
      <c r="H614" s="263"/>
    </row>
    <row r="615" spans="8:8">
      <c r="H615" s="263"/>
    </row>
    <row r="616" spans="8:8">
      <c r="H616" s="263"/>
    </row>
    <row r="617" spans="8:8">
      <c r="H617" s="263"/>
    </row>
    <row r="618" spans="8:8">
      <c r="H618" s="263"/>
    </row>
    <row r="619" spans="8:8">
      <c r="H619" s="263"/>
    </row>
    <row r="620" spans="8:8">
      <c r="H620" s="263"/>
    </row>
    <row r="621" spans="8:8">
      <c r="H621" s="263"/>
    </row>
    <row r="622" spans="8:8">
      <c r="H622" s="263"/>
    </row>
    <row r="623" spans="8:8">
      <c r="H623" s="263"/>
    </row>
    <row r="624" spans="8:8">
      <c r="H624" s="263"/>
    </row>
    <row r="625" spans="8:8">
      <c r="H625" s="263"/>
    </row>
    <row r="626" spans="8:8">
      <c r="H626" s="263"/>
    </row>
    <row r="627" spans="8:8">
      <c r="H627" s="263"/>
    </row>
    <row r="628" spans="8:8">
      <c r="H628" s="263"/>
    </row>
    <row r="629" spans="8:8">
      <c r="H629" s="263"/>
    </row>
    <row r="630" spans="8:8">
      <c r="H630" s="263"/>
    </row>
    <row r="631" spans="8:8">
      <c r="H631" s="263"/>
    </row>
    <row r="632" spans="8:8">
      <c r="H632" s="263"/>
    </row>
    <row r="633" spans="8:8">
      <c r="H633" s="263"/>
    </row>
    <row r="634" spans="8:8">
      <c r="H634" s="263"/>
    </row>
    <row r="635" spans="8:8">
      <c r="H635" s="263"/>
    </row>
    <row r="636" spans="8:8">
      <c r="H636" s="263"/>
    </row>
    <row r="637" spans="8:8">
      <c r="H637" s="263"/>
    </row>
    <row r="638" spans="8:8">
      <c r="H638" s="263"/>
    </row>
    <row r="639" spans="8:8">
      <c r="H639" s="263"/>
    </row>
    <row r="640" spans="8:8">
      <c r="H640" s="263"/>
    </row>
    <row r="641" spans="8:8">
      <c r="H641" s="263"/>
    </row>
    <row r="642" spans="8:8">
      <c r="H642" s="263"/>
    </row>
    <row r="643" spans="8:8">
      <c r="H643" s="263"/>
    </row>
    <row r="644" spans="8:8">
      <c r="H644" s="263"/>
    </row>
    <row r="645" spans="8:8">
      <c r="H645" s="263"/>
    </row>
    <row r="646" spans="8:8">
      <c r="H646" s="263"/>
    </row>
    <row r="647" spans="8:8">
      <c r="H647" s="263"/>
    </row>
    <row r="648" spans="8:8">
      <c r="H648" s="263"/>
    </row>
    <row r="649" spans="8:8">
      <c r="H649" s="263"/>
    </row>
    <row r="650" spans="8:8">
      <c r="H650" s="263"/>
    </row>
    <row r="651" spans="8:8">
      <c r="H651" s="263"/>
    </row>
    <row r="652" spans="8:8">
      <c r="H652" s="263"/>
    </row>
    <row r="653" spans="8:8">
      <c r="H653" s="263"/>
    </row>
    <row r="654" spans="8:8">
      <c r="H654" s="263"/>
    </row>
    <row r="655" spans="8:8">
      <c r="H655" s="263"/>
    </row>
    <row r="656" spans="8:8">
      <c r="H656" s="263"/>
    </row>
    <row r="657" spans="8:8">
      <c r="H657" s="263"/>
    </row>
    <row r="658" spans="8:8">
      <c r="H658" s="263"/>
    </row>
    <row r="659" spans="8:8">
      <c r="H659" s="263"/>
    </row>
    <row r="660" spans="8:8">
      <c r="H660" s="263"/>
    </row>
    <row r="661" spans="8:8">
      <c r="H661" s="263"/>
    </row>
    <row r="662" spans="8:8">
      <c r="H662" s="263"/>
    </row>
    <row r="663" spans="8:8">
      <c r="H663" s="263"/>
    </row>
    <row r="664" spans="8:8">
      <c r="H664" s="263"/>
    </row>
    <row r="665" spans="8:8">
      <c r="H665" s="263"/>
    </row>
    <row r="666" spans="8:8">
      <c r="H666" s="263"/>
    </row>
    <row r="667" spans="8:8">
      <c r="H667" s="263"/>
    </row>
    <row r="668" spans="8:8">
      <c r="H668" s="263"/>
    </row>
    <row r="669" spans="8:8">
      <c r="H669" s="263"/>
    </row>
    <row r="670" spans="8:8">
      <c r="H670" s="263"/>
    </row>
    <row r="671" spans="8:8">
      <c r="H671" s="263"/>
    </row>
    <row r="672" spans="8:8">
      <c r="H672" s="263"/>
    </row>
    <row r="673" spans="8:8">
      <c r="H673" s="263"/>
    </row>
    <row r="674" spans="8:8">
      <c r="H674" s="263"/>
    </row>
    <row r="675" spans="8:8">
      <c r="H675" s="263"/>
    </row>
    <row r="676" spans="8:8">
      <c r="H676" s="263"/>
    </row>
    <row r="677" spans="8:8">
      <c r="H677" s="263"/>
    </row>
    <row r="678" spans="8:8">
      <c r="H678" s="263"/>
    </row>
    <row r="679" spans="8:8">
      <c r="H679" s="263"/>
    </row>
    <row r="680" spans="8:8">
      <c r="H680" s="263"/>
    </row>
    <row r="681" spans="8:8">
      <c r="H681" s="263"/>
    </row>
    <row r="682" spans="8:8">
      <c r="H682" s="263"/>
    </row>
    <row r="683" spans="8:8">
      <c r="H683" s="263"/>
    </row>
    <row r="684" spans="8:8">
      <c r="H684" s="263"/>
    </row>
    <row r="685" spans="8:8">
      <c r="H685" s="263"/>
    </row>
  </sheetData>
  <customSheetViews>
    <customSheetView guid="{ACF06C40-177A-4CED-8E17-2347D4DD1C3A}" showGridLines="0" hiddenRows="1">
      <selection activeCell="I21" sqref="I21"/>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4"/>
  </sheetPr>
  <dimension ref="A1:L35"/>
  <sheetViews>
    <sheetView showGridLines="0" workbookViewId="0">
      <selection activeCell="B7" sqref="B7"/>
    </sheetView>
  </sheetViews>
  <sheetFormatPr defaultColWidth="8.42578125" defaultRowHeight="12.75"/>
  <cols>
    <col min="1" max="16384" width="8.42578125" style="68"/>
  </cols>
  <sheetData>
    <row r="1" spans="1:12">
      <c r="A1" s="13" t="s">
        <v>67</v>
      </c>
      <c r="B1" s="83" t="str">
        <f>IF(Content!$E$1=1,B2,B3)</f>
        <v>Споживання</v>
      </c>
      <c r="C1" s="83" t="str">
        <f>IF(Content!$E$1=1,C2,C3)</f>
        <v>Інвестиції в основний капітал</v>
      </c>
      <c r="D1" s="83" t="str">
        <f>IF(Content!$E$1=1,D2,D3)</f>
        <v>Експорт</v>
      </c>
      <c r="E1" s="83" t="str">
        <f>IF(Content!$E$1=1,E2,E3)</f>
        <v>Імпорт</v>
      </c>
      <c r="F1" s="83"/>
      <c r="G1" s="83" t="str">
        <f>IF(Content!$E$1=1,G2,G3)</f>
        <v>Компоненти ВВП за категоріями кінцевого використання, % р/р</v>
      </c>
    </row>
    <row r="2" spans="1:12" hidden="1">
      <c r="A2" s="70"/>
      <c r="B2" s="74" t="s">
        <v>147</v>
      </c>
      <c r="C2" s="93" t="s">
        <v>181</v>
      </c>
      <c r="D2" s="93" t="s">
        <v>179</v>
      </c>
      <c r="E2" s="93" t="s">
        <v>180</v>
      </c>
      <c r="G2" s="94" t="s">
        <v>347</v>
      </c>
    </row>
    <row r="3" spans="1:12" hidden="1">
      <c r="A3" s="70"/>
      <c r="B3" s="74" t="s">
        <v>150</v>
      </c>
      <c r="C3" s="74" t="s">
        <v>175</v>
      </c>
      <c r="D3" s="93" t="s">
        <v>177</v>
      </c>
      <c r="E3" s="93" t="s">
        <v>178</v>
      </c>
      <c r="G3" s="97" t="s">
        <v>355</v>
      </c>
    </row>
    <row r="4" spans="1:12">
      <c r="A4" s="105">
        <v>2016</v>
      </c>
      <c r="B4" s="72">
        <v>2</v>
      </c>
      <c r="C4" s="72">
        <v>20.399999999999999</v>
      </c>
      <c r="D4" s="106">
        <v>-1.8</v>
      </c>
      <c r="E4" s="106">
        <v>9.3000000000000007</v>
      </c>
      <c r="F4" s="96"/>
      <c r="G4" s="109"/>
      <c r="H4" s="109"/>
      <c r="I4" s="109"/>
      <c r="J4" s="109"/>
      <c r="K4" s="109"/>
      <c r="L4" s="109"/>
    </row>
    <row r="5" spans="1:12">
      <c r="A5" s="105">
        <v>2017</v>
      </c>
      <c r="B5" s="72">
        <v>8.4</v>
      </c>
      <c r="C5" s="72">
        <v>16.100000000000001</v>
      </c>
      <c r="D5" s="106">
        <v>3.8</v>
      </c>
      <c r="E5" s="106">
        <v>12.6</v>
      </c>
      <c r="F5" s="96"/>
      <c r="G5" s="109"/>
      <c r="H5" s="109"/>
      <c r="I5" s="109"/>
      <c r="J5" s="109"/>
      <c r="K5" s="109"/>
      <c r="L5" s="109"/>
    </row>
    <row r="6" spans="1:12">
      <c r="A6" s="105">
        <v>2018</v>
      </c>
      <c r="B6" s="72">
        <v>7.1</v>
      </c>
      <c r="C6" s="72">
        <v>16.600000000000001</v>
      </c>
      <c r="D6" s="106">
        <v>-1.3</v>
      </c>
      <c r="E6" s="106">
        <v>3</v>
      </c>
      <c r="F6" s="96"/>
      <c r="G6" s="109"/>
      <c r="H6" s="109"/>
      <c r="I6" s="109"/>
      <c r="J6" s="109"/>
      <c r="K6" s="109"/>
      <c r="L6" s="109"/>
    </row>
    <row r="7" spans="1:12">
      <c r="A7" s="105">
        <v>2019</v>
      </c>
      <c r="B7" s="72">
        <v>8.1</v>
      </c>
      <c r="C7" s="72">
        <v>14.2</v>
      </c>
      <c r="D7" s="106">
        <v>6.7</v>
      </c>
      <c r="E7" s="106">
        <v>6.3</v>
      </c>
      <c r="F7" s="96"/>
      <c r="G7" s="109"/>
      <c r="H7" s="109"/>
      <c r="I7" s="109"/>
      <c r="J7" s="109"/>
      <c r="K7" s="109"/>
      <c r="L7" s="109"/>
    </row>
    <row r="8" spans="1:12">
      <c r="A8" s="105">
        <v>2020</v>
      </c>
      <c r="B8" s="72">
        <v>-5.4</v>
      </c>
      <c r="C8" s="72">
        <v>-20</v>
      </c>
      <c r="D8" s="106">
        <v>-4.7</v>
      </c>
      <c r="E8" s="106">
        <v>-12</v>
      </c>
      <c r="F8" s="96"/>
      <c r="G8" s="109"/>
      <c r="H8" s="109"/>
      <c r="I8" s="109"/>
      <c r="J8" s="109"/>
      <c r="K8" s="109"/>
      <c r="L8" s="109"/>
    </row>
    <row r="9" spans="1:12">
      <c r="A9" s="105">
        <v>2021</v>
      </c>
      <c r="B9" s="72">
        <v>5.3</v>
      </c>
      <c r="C9" s="72">
        <v>14.5</v>
      </c>
      <c r="D9" s="106">
        <v>4.5</v>
      </c>
      <c r="E9" s="106">
        <v>14.6</v>
      </c>
      <c r="F9" s="96"/>
      <c r="G9" s="109"/>
      <c r="H9" s="109"/>
      <c r="I9" s="109"/>
      <c r="J9" s="109"/>
      <c r="K9" s="109"/>
      <c r="L9" s="109"/>
    </row>
    <row r="10" spans="1:12">
      <c r="A10" s="105">
        <v>2022</v>
      </c>
      <c r="B10" s="72">
        <v>4.3</v>
      </c>
      <c r="C10" s="72">
        <v>8.1</v>
      </c>
      <c r="D10" s="106">
        <v>3.9</v>
      </c>
      <c r="E10" s="106">
        <v>6.1</v>
      </c>
      <c r="F10" s="96"/>
      <c r="G10" s="109"/>
      <c r="H10" s="109"/>
      <c r="I10" s="109"/>
      <c r="J10" s="109"/>
      <c r="K10" s="109"/>
      <c r="L10" s="109"/>
    </row>
    <row r="11" spans="1:12">
      <c r="A11" s="70"/>
      <c r="B11" s="73"/>
      <c r="C11" s="73"/>
      <c r="G11" s="109"/>
      <c r="H11" s="109"/>
      <c r="I11" s="109"/>
      <c r="J11" s="109"/>
      <c r="K11" s="109"/>
      <c r="L11" s="109"/>
    </row>
    <row r="12" spans="1:12">
      <c r="A12" s="70"/>
      <c r="B12" s="73"/>
      <c r="C12" s="73"/>
      <c r="D12" s="73"/>
      <c r="E12" s="73"/>
      <c r="G12" s="109"/>
      <c r="H12" s="109"/>
      <c r="I12" s="109"/>
      <c r="J12" s="109"/>
      <c r="K12" s="109"/>
      <c r="L12" s="109"/>
    </row>
    <row r="13" spans="1:12">
      <c r="A13" s="71"/>
      <c r="B13" s="73"/>
      <c r="C13" s="73"/>
      <c r="D13" s="73"/>
      <c r="E13" s="73"/>
      <c r="G13" s="109"/>
      <c r="H13" s="109"/>
      <c r="I13" s="109"/>
      <c r="J13" s="109"/>
      <c r="K13" s="109"/>
      <c r="L13" s="109"/>
    </row>
    <row r="14" spans="1:12">
      <c r="A14" s="71"/>
      <c r="B14" s="72"/>
      <c r="C14" s="72"/>
      <c r="D14" s="72"/>
      <c r="E14" s="72"/>
      <c r="G14" s="109"/>
      <c r="H14" s="109"/>
      <c r="I14" s="109"/>
      <c r="J14" s="109"/>
      <c r="K14" s="109"/>
      <c r="L14" s="109"/>
    </row>
    <row r="15" spans="1:12">
      <c r="A15" s="71"/>
      <c r="B15" s="72"/>
      <c r="C15" s="72"/>
      <c r="D15" s="72"/>
      <c r="E15" s="72"/>
      <c r="G15" s="109"/>
      <c r="H15" s="109"/>
      <c r="I15" s="109"/>
      <c r="J15" s="109"/>
      <c r="K15" s="109"/>
      <c r="L15" s="109"/>
    </row>
    <row r="16" spans="1:12">
      <c r="A16" s="71"/>
      <c r="B16" s="72"/>
      <c r="C16" s="72"/>
      <c r="D16" s="72"/>
      <c r="E16" s="72"/>
      <c r="G16" s="109"/>
      <c r="H16" s="109"/>
      <c r="I16" s="109"/>
      <c r="J16" s="109"/>
      <c r="K16" s="109"/>
      <c r="L16" s="109"/>
    </row>
    <row r="17" spans="1:12">
      <c r="A17" s="71"/>
      <c r="B17" s="72"/>
      <c r="C17" s="72"/>
      <c r="D17" s="72"/>
      <c r="E17" s="72"/>
      <c r="G17" s="109"/>
      <c r="H17" s="109"/>
      <c r="I17" s="109"/>
      <c r="J17" s="109"/>
      <c r="K17" s="109"/>
      <c r="L17" s="109"/>
    </row>
    <row r="18" spans="1:12">
      <c r="A18" s="71"/>
      <c r="B18" s="72"/>
      <c r="C18" s="72"/>
      <c r="D18" s="72"/>
      <c r="E18" s="72"/>
      <c r="G18" s="109"/>
      <c r="H18" s="109"/>
      <c r="I18" s="109"/>
      <c r="J18" s="109"/>
      <c r="K18" s="109"/>
      <c r="L18" s="109"/>
    </row>
    <row r="19" spans="1:12">
      <c r="A19" s="71"/>
      <c r="B19" s="72"/>
      <c r="C19" s="72"/>
      <c r="D19" s="72"/>
      <c r="E19" s="72"/>
      <c r="G19" s="83" t="str">
        <f>IF(Content!$E$1=1,G20,G21)</f>
        <v>Джерело: ДССУ, розрахунки НБУ.</v>
      </c>
    </row>
    <row r="20" spans="1:12">
      <c r="A20" s="70"/>
      <c r="B20" s="72"/>
      <c r="C20" s="72"/>
      <c r="D20" s="72"/>
      <c r="E20" s="72"/>
      <c r="G20" s="76" t="s">
        <v>28</v>
      </c>
    </row>
    <row r="21" spans="1:12">
      <c r="A21" s="70"/>
      <c r="B21" s="72"/>
      <c r="C21" s="72"/>
      <c r="D21" s="72"/>
      <c r="E21" s="72"/>
      <c r="G21" s="76" t="s">
        <v>29</v>
      </c>
    </row>
    <row r="22" spans="1:12">
      <c r="A22" s="71"/>
      <c r="B22" s="96"/>
      <c r="C22" s="96"/>
      <c r="D22" s="96"/>
      <c r="E22" s="96"/>
    </row>
    <row r="23" spans="1:12">
      <c r="A23" s="71"/>
      <c r="B23" s="96"/>
      <c r="C23" s="96"/>
      <c r="D23" s="96"/>
      <c r="E23" s="96"/>
    </row>
    <row r="24" spans="1:12">
      <c r="B24" s="72"/>
      <c r="C24" s="96"/>
      <c r="D24" s="72"/>
      <c r="E24" s="72"/>
    </row>
    <row r="25" spans="1:12">
      <c r="B25" s="72"/>
      <c r="C25" s="96"/>
      <c r="D25" s="72"/>
      <c r="E25" s="72"/>
    </row>
    <row r="26" spans="1:12">
      <c r="B26" s="137"/>
      <c r="C26" s="137"/>
      <c r="D26" s="137"/>
      <c r="E26" s="137"/>
    </row>
    <row r="27" spans="1:12">
      <c r="B27" s="137"/>
      <c r="C27" s="137"/>
      <c r="D27" s="137"/>
      <c r="E27" s="137"/>
    </row>
    <row r="28" spans="1:12">
      <c r="B28" s="137"/>
      <c r="C28" s="137"/>
      <c r="D28" s="137"/>
      <c r="E28" s="137"/>
    </row>
    <row r="29" spans="1:12">
      <c r="B29" s="137"/>
      <c r="C29" s="137"/>
      <c r="D29" s="137"/>
      <c r="E29" s="137"/>
    </row>
    <row r="30" spans="1:12">
      <c r="B30" s="137"/>
      <c r="C30" s="137"/>
      <c r="D30" s="137"/>
      <c r="E30" s="137"/>
    </row>
    <row r="31" spans="1:12">
      <c r="B31" s="137"/>
      <c r="C31" s="137"/>
      <c r="D31" s="137"/>
      <c r="E31" s="137"/>
    </row>
    <row r="32" spans="1:12">
      <c r="B32" s="137"/>
      <c r="C32" s="137"/>
      <c r="D32" s="137"/>
      <c r="E32" s="137"/>
    </row>
    <row r="33" spans="2:5">
      <c r="B33" s="137"/>
      <c r="C33" s="96"/>
      <c r="D33" s="96"/>
      <c r="E33" s="96"/>
    </row>
    <row r="34" spans="2:5">
      <c r="B34" s="96"/>
      <c r="C34" s="96"/>
      <c r="D34" s="96"/>
      <c r="E34" s="96"/>
    </row>
    <row r="35" spans="2:5">
      <c r="B35" s="96"/>
      <c r="C35" s="96"/>
      <c r="D35" s="96"/>
      <c r="E35" s="96"/>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4"/>
  </sheetPr>
  <dimension ref="A1:S51"/>
  <sheetViews>
    <sheetView showGridLines="0" workbookViewId="0">
      <selection activeCell="B7" sqref="B7"/>
    </sheetView>
  </sheetViews>
  <sheetFormatPr defaultColWidth="8.42578125" defaultRowHeight="12.75"/>
  <cols>
    <col min="1" max="16384" width="8.42578125" style="68"/>
  </cols>
  <sheetData>
    <row r="1" spans="1:19">
      <c r="A1" s="13" t="s">
        <v>67</v>
      </c>
      <c r="B1" s="83" t="str">
        <f>IF(Content!$E$1=1,B2,B3)</f>
        <v>Реальна заробітна плата</v>
      </c>
      <c r="C1" s="83" t="str">
        <f>IF(Content!$E$1=1,C2,C3)</f>
        <v>Реальна заробітна плата (попередній прогноз)</v>
      </c>
      <c r="D1" s="83" t="str">
        <f>IF(Content!$E$1=1,D2,D3)</f>
        <v>Рівень безробіття за методологією МОП, с/с (п.ш.)</v>
      </c>
      <c r="E1" s="83" t="str">
        <f>IF(Content!$E$1=1,E2,E3)</f>
        <v>Рівень безробіття, с/с (попередній прогноз, п.ш.)</v>
      </c>
      <c r="F1" s="93"/>
      <c r="G1" s="83" t="str">
        <f>IF(Content!$E$1=1,G2,G3)</f>
        <v>Реальна заробітна плата, % р/р, та рівень безробіття за методологією МОП, %</v>
      </c>
    </row>
    <row r="2" spans="1:19" hidden="1">
      <c r="A2" s="70"/>
      <c r="B2" s="94" t="s">
        <v>237</v>
      </c>
      <c r="C2" s="74" t="s">
        <v>332</v>
      </c>
      <c r="D2" s="74" t="s">
        <v>345</v>
      </c>
      <c r="E2" s="74" t="s">
        <v>344</v>
      </c>
      <c r="F2" s="74"/>
      <c r="G2" s="94" t="s">
        <v>334</v>
      </c>
    </row>
    <row r="3" spans="1:19" hidden="1">
      <c r="A3" s="70"/>
      <c r="B3" s="94" t="s">
        <v>238</v>
      </c>
      <c r="C3" s="74" t="s">
        <v>333</v>
      </c>
      <c r="D3" s="93" t="s">
        <v>430</v>
      </c>
      <c r="E3" s="93" t="s">
        <v>343</v>
      </c>
      <c r="F3" s="93"/>
      <c r="G3" s="94" t="s">
        <v>353</v>
      </c>
    </row>
    <row r="4" spans="1:19">
      <c r="A4" s="71"/>
      <c r="B4" s="72">
        <v>10.7</v>
      </c>
      <c r="C4" s="72"/>
      <c r="D4" s="96">
        <v>9.1</v>
      </c>
      <c r="E4" s="96"/>
      <c r="F4" s="96"/>
      <c r="O4" s="71"/>
      <c r="P4" s="72"/>
      <c r="Q4" s="72"/>
      <c r="R4" s="96"/>
      <c r="S4" s="96"/>
    </row>
    <row r="5" spans="1:19">
      <c r="A5" s="71" t="s">
        <v>26</v>
      </c>
      <c r="B5" s="72">
        <v>13.3</v>
      </c>
      <c r="C5" s="72"/>
      <c r="D5" s="96">
        <v>8.8000000000000007</v>
      </c>
      <c r="E5" s="96"/>
      <c r="F5" s="96"/>
      <c r="O5" s="71"/>
      <c r="P5" s="72"/>
      <c r="Q5" s="72"/>
      <c r="R5" s="96"/>
      <c r="S5" s="96"/>
    </row>
    <row r="6" spans="1:19">
      <c r="A6" s="71"/>
      <c r="B6" s="72">
        <v>14.6</v>
      </c>
      <c r="C6" s="72"/>
      <c r="D6" s="96">
        <v>8.6999999999999993</v>
      </c>
      <c r="E6" s="96"/>
      <c r="F6" s="96"/>
      <c r="O6" s="71"/>
      <c r="P6" s="72"/>
      <c r="Q6" s="72"/>
      <c r="R6" s="96"/>
      <c r="S6" s="96"/>
    </row>
    <row r="7" spans="1:19">
      <c r="A7" s="70" t="s">
        <v>112</v>
      </c>
      <c r="B7" s="72">
        <v>11.6</v>
      </c>
      <c r="C7" s="72"/>
      <c r="D7" s="96">
        <v>8.6999999999999993</v>
      </c>
      <c r="E7" s="96"/>
      <c r="F7" s="96"/>
      <c r="O7" s="70"/>
      <c r="P7" s="72"/>
      <c r="Q7" s="72"/>
      <c r="R7" s="96"/>
      <c r="S7" s="96"/>
    </row>
    <row r="8" spans="1:19">
      <c r="A8" s="70"/>
      <c r="B8" s="72">
        <v>10.9</v>
      </c>
      <c r="C8" s="73"/>
      <c r="D8" s="96">
        <v>8.5</v>
      </c>
      <c r="E8" s="96"/>
      <c r="F8" s="96"/>
      <c r="O8" s="70"/>
      <c r="P8" s="72"/>
      <c r="Q8" s="72"/>
      <c r="R8" s="96"/>
      <c r="S8" s="96"/>
    </row>
    <row r="9" spans="1:19">
      <c r="A9" s="71" t="s">
        <v>139</v>
      </c>
      <c r="B9" s="72">
        <v>8.6</v>
      </c>
      <c r="C9" s="72"/>
      <c r="D9" s="96">
        <v>8.3000000000000007</v>
      </c>
      <c r="E9" s="96"/>
      <c r="F9" s="96"/>
      <c r="O9" s="71"/>
      <c r="P9" s="72"/>
      <c r="Q9" s="72"/>
      <c r="R9" s="96"/>
      <c r="S9" s="227"/>
    </row>
    <row r="10" spans="1:19">
      <c r="A10" s="71"/>
      <c r="B10" s="72">
        <v>9</v>
      </c>
      <c r="C10" s="72"/>
      <c r="D10" s="96">
        <v>8.1</v>
      </c>
      <c r="E10" s="96"/>
      <c r="F10" s="96"/>
      <c r="O10" s="71"/>
      <c r="P10" s="72"/>
      <c r="Q10" s="72"/>
      <c r="R10" s="96"/>
      <c r="S10" s="96"/>
    </row>
    <row r="11" spans="1:19">
      <c r="A11" s="71" t="s">
        <v>116</v>
      </c>
      <c r="B11" s="73">
        <v>10.5</v>
      </c>
      <c r="C11" s="72">
        <v>10.5</v>
      </c>
      <c r="D11" s="96">
        <v>8.1</v>
      </c>
      <c r="E11" s="96">
        <v>8.1</v>
      </c>
      <c r="F11" s="96"/>
      <c r="O11" s="71"/>
      <c r="P11" s="73"/>
      <c r="Q11" s="73"/>
      <c r="R11" s="96"/>
      <c r="S11" s="96"/>
    </row>
    <row r="12" spans="1:19">
      <c r="A12" s="71"/>
      <c r="B12" s="73">
        <v>11.3</v>
      </c>
      <c r="C12" s="72">
        <v>12.1</v>
      </c>
      <c r="D12" s="96">
        <v>7.9</v>
      </c>
      <c r="E12" s="96">
        <v>8.3000000000000007</v>
      </c>
      <c r="F12" s="96"/>
      <c r="O12" s="71"/>
      <c r="P12" s="73"/>
      <c r="Q12" s="73"/>
      <c r="R12" s="96"/>
      <c r="S12" s="96"/>
    </row>
    <row r="13" spans="1:19">
      <c r="A13" s="71" t="s">
        <v>142</v>
      </c>
      <c r="B13" s="72">
        <v>0.1</v>
      </c>
      <c r="C13" s="72">
        <v>-1.2</v>
      </c>
      <c r="D13" s="96">
        <v>12.2</v>
      </c>
      <c r="E13" s="96">
        <v>12</v>
      </c>
      <c r="F13" s="96"/>
      <c r="O13" s="71"/>
      <c r="P13" s="72"/>
      <c r="Q13" s="72"/>
      <c r="R13" s="96"/>
      <c r="S13" s="96"/>
    </row>
    <row r="14" spans="1:19">
      <c r="A14" s="71"/>
      <c r="B14" s="72">
        <v>-3.3</v>
      </c>
      <c r="C14" s="72">
        <v>-5.0999999999999996</v>
      </c>
      <c r="D14" s="96">
        <v>10.199999999999999</v>
      </c>
      <c r="E14" s="96">
        <v>10</v>
      </c>
      <c r="F14" s="96"/>
      <c r="O14" s="71"/>
      <c r="P14" s="72"/>
      <c r="Q14" s="72"/>
      <c r="R14" s="96"/>
      <c r="S14" s="96"/>
    </row>
    <row r="15" spans="1:19">
      <c r="A15" s="71" t="s">
        <v>120</v>
      </c>
      <c r="B15" s="72">
        <v>-2</v>
      </c>
      <c r="C15" s="72">
        <v>-4.5999999999999996</v>
      </c>
      <c r="D15" s="96">
        <v>9.6</v>
      </c>
      <c r="E15" s="96">
        <v>9</v>
      </c>
      <c r="F15" s="96"/>
      <c r="O15" s="71"/>
      <c r="P15" s="72"/>
      <c r="Q15" s="72"/>
      <c r="R15" s="96"/>
      <c r="S15" s="96"/>
    </row>
    <row r="16" spans="1:19">
      <c r="A16" s="70"/>
      <c r="B16" s="72">
        <v>0</v>
      </c>
      <c r="C16" s="73">
        <v>-3</v>
      </c>
      <c r="D16" s="96">
        <v>9.1999999999999993</v>
      </c>
      <c r="E16" s="96">
        <v>8.6</v>
      </c>
      <c r="F16" s="96"/>
      <c r="O16" s="70"/>
      <c r="P16" s="72"/>
      <c r="Q16" s="72"/>
      <c r="R16" s="96"/>
      <c r="S16" s="96"/>
    </row>
    <row r="17" spans="1:19">
      <c r="A17" s="70" t="s">
        <v>232</v>
      </c>
      <c r="B17" s="72">
        <v>10.9</v>
      </c>
      <c r="C17" s="73">
        <v>11.9</v>
      </c>
      <c r="D17" s="96">
        <v>9</v>
      </c>
      <c r="E17" s="96">
        <v>8.5</v>
      </c>
      <c r="F17" s="96"/>
      <c r="O17" s="70"/>
      <c r="P17" s="72"/>
      <c r="Q17" s="72"/>
      <c r="R17" s="96"/>
      <c r="S17" s="96"/>
    </row>
    <row r="18" spans="1:19">
      <c r="A18" s="71"/>
      <c r="B18" s="72">
        <v>12.5</v>
      </c>
      <c r="C18" s="72">
        <v>14.6</v>
      </c>
      <c r="D18" s="96">
        <v>8.9</v>
      </c>
      <c r="E18" s="96">
        <v>8.5</v>
      </c>
      <c r="F18" s="96"/>
      <c r="O18" s="71"/>
      <c r="P18" s="72"/>
      <c r="Q18" s="72"/>
      <c r="R18" s="96"/>
      <c r="S18" s="96"/>
    </row>
    <row r="19" spans="1:19">
      <c r="A19" s="71" t="s">
        <v>234</v>
      </c>
      <c r="B19" s="72">
        <v>9.4</v>
      </c>
      <c r="C19" s="72">
        <v>13.8</v>
      </c>
      <c r="D19" s="96">
        <v>8.9</v>
      </c>
      <c r="E19" s="96">
        <v>8.5</v>
      </c>
      <c r="F19" s="96"/>
      <c r="G19" s="83" t="str">
        <f>IF(Content!$E$1=1,G20,G21)</f>
        <v>Джерело: ДССУ, розрахунки НБУ.</v>
      </c>
      <c r="O19" s="71"/>
      <c r="P19" s="72"/>
      <c r="Q19" s="72"/>
      <c r="R19" s="96"/>
      <c r="S19" s="96"/>
    </row>
    <row r="20" spans="1:19">
      <c r="A20" s="70"/>
      <c r="B20" s="73">
        <v>6.8</v>
      </c>
      <c r="C20" s="73">
        <v>9.6</v>
      </c>
      <c r="D20" s="96">
        <v>8.8000000000000007</v>
      </c>
      <c r="E20" s="96">
        <v>8.6</v>
      </c>
      <c r="F20" s="96"/>
      <c r="G20" s="76" t="s">
        <v>28</v>
      </c>
      <c r="O20" s="70"/>
      <c r="P20" s="73"/>
      <c r="Q20" s="73"/>
      <c r="R20" s="96"/>
      <c r="S20" s="96"/>
    </row>
    <row r="21" spans="1:19">
      <c r="A21" s="70" t="s">
        <v>535</v>
      </c>
      <c r="B21" s="73">
        <v>5</v>
      </c>
      <c r="C21" s="73">
        <v>4.8</v>
      </c>
      <c r="D21" s="96">
        <v>8.8000000000000007</v>
      </c>
      <c r="E21" s="96">
        <v>8.5</v>
      </c>
      <c r="F21" s="96"/>
      <c r="G21" s="76" t="s">
        <v>29</v>
      </c>
      <c r="O21" s="70"/>
      <c r="P21" s="73"/>
      <c r="Q21" s="73"/>
      <c r="R21" s="96"/>
      <c r="S21" s="96"/>
    </row>
    <row r="22" spans="1:19">
      <c r="A22" s="71"/>
      <c r="B22" s="72">
        <v>3.2</v>
      </c>
      <c r="C22" s="72">
        <v>2.5</v>
      </c>
      <c r="D22" s="96">
        <v>8.8000000000000007</v>
      </c>
      <c r="E22" s="96">
        <v>8.5</v>
      </c>
      <c r="F22" s="96"/>
      <c r="O22" s="71"/>
      <c r="P22" s="72"/>
      <c r="Q22" s="72"/>
      <c r="R22" s="96"/>
      <c r="S22" s="96"/>
    </row>
    <row r="23" spans="1:19">
      <c r="A23" s="71" t="s">
        <v>537</v>
      </c>
      <c r="B23" s="72">
        <v>3.2</v>
      </c>
      <c r="C23" s="72">
        <v>2.5</v>
      </c>
      <c r="D23" s="96">
        <v>8.6999999999999993</v>
      </c>
      <c r="E23" s="96">
        <v>8.5</v>
      </c>
      <c r="F23" s="96"/>
      <c r="O23" s="71"/>
      <c r="P23" s="72"/>
      <c r="Q23" s="72"/>
      <c r="R23" s="96"/>
      <c r="S23" s="96"/>
    </row>
    <row r="25" spans="1:19">
      <c r="B25" s="96"/>
      <c r="C25" s="96"/>
      <c r="D25" s="96"/>
      <c r="E25" s="96"/>
    </row>
    <row r="26" spans="1:19">
      <c r="B26" s="137"/>
      <c r="C26" s="96"/>
      <c r="D26" s="137"/>
      <c r="E26" s="96"/>
    </row>
    <row r="27" spans="1:19">
      <c r="B27" s="137"/>
      <c r="C27" s="96"/>
      <c r="D27" s="137"/>
      <c r="E27" s="96"/>
    </row>
    <row r="28" spans="1:19">
      <c r="B28" s="137"/>
      <c r="C28" s="96"/>
      <c r="D28" s="137"/>
      <c r="E28" s="96"/>
    </row>
    <row r="29" spans="1:19">
      <c r="B29" s="137"/>
      <c r="C29" s="96"/>
      <c r="D29" s="137"/>
      <c r="E29" s="96"/>
    </row>
    <row r="30" spans="1:19">
      <c r="B30" s="137"/>
      <c r="C30" s="96"/>
      <c r="D30" s="137"/>
      <c r="E30" s="96"/>
    </row>
    <row r="31" spans="1:19">
      <c r="B31" s="137"/>
      <c r="C31" s="96"/>
      <c r="D31" s="137"/>
      <c r="E31" s="96"/>
    </row>
    <row r="32" spans="1:19">
      <c r="B32" s="137"/>
      <c r="C32" s="96"/>
      <c r="D32" s="137"/>
      <c r="E32" s="96"/>
    </row>
    <row r="33" spans="2:5">
      <c r="B33" s="137"/>
      <c r="C33" s="96"/>
      <c r="D33" s="137"/>
      <c r="E33" s="96"/>
    </row>
    <row r="34" spans="2:5">
      <c r="B34" s="137"/>
      <c r="C34" s="96"/>
      <c r="D34" s="137"/>
      <c r="E34" s="96"/>
    </row>
    <row r="35" spans="2:5">
      <c r="B35" s="137"/>
      <c r="C35" s="96"/>
      <c r="D35" s="137"/>
      <c r="E35" s="96"/>
    </row>
    <row r="36" spans="2:5">
      <c r="B36" s="137"/>
      <c r="C36" s="96"/>
      <c r="D36" s="137"/>
      <c r="E36" s="96"/>
    </row>
    <row r="37" spans="2:5">
      <c r="B37" s="137"/>
      <c r="C37" s="96"/>
      <c r="D37" s="137"/>
      <c r="E37" s="96"/>
    </row>
    <row r="38" spans="2:5">
      <c r="B38" s="137"/>
      <c r="C38" s="96"/>
      <c r="D38" s="137"/>
      <c r="E38" s="96"/>
    </row>
    <row r="39" spans="2:5">
      <c r="B39" s="137"/>
      <c r="C39" s="96"/>
      <c r="D39" s="137"/>
      <c r="E39" s="96"/>
    </row>
    <row r="40" spans="2:5">
      <c r="B40" s="137"/>
      <c r="C40" s="96"/>
      <c r="D40" s="137"/>
      <c r="E40" s="96"/>
    </row>
    <row r="41" spans="2:5">
      <c r="B41" s="137"/>
      <c r="C41" s="96"/>
      <c r="D41" s="137"/>
      <c r="E41" s="96"/>
    </row>
    <row r="42" spans="2:5">
      <c r="B42" s="137"/>
      <c r="C42" s="96"/>
      <c r="D42" s="137"/>
      <c r="E42" s="96"/>
    </row>
    <row r="43" spans="2:5">
      <c r="B43" s="137"/>
      <c r="C43" s="96"/>
      <c r="D43" s="137"/>
      <c r="E43" s="96"/>
    </row>
    <row r="44" spans="2:5">
      <c r="B44" s="137"/>
      <c r="C44" s="96"/>
      <c r="D44" s="137"/>
      <c r="E44" s="96"/>
    </row>
    <row r="45" spans="2:5">
      <c r="B45" s="137"/>
      <c r="C45" s="96"/>
      <c r="D45" s="137"/>
      <c r="E45" s="96"/>
    </row>
    <row r="46" spans="2:5">
      <c r="B46" s="96"/>
      <c r="D46" s="96"/>
    </row>
    <row r="47" spans="2:5">
      <c r="B47" s="96"/>
      <c r="D47" s="96"/>
    </row>
    <row r="48" spans="2:5">
      <c r="B48" s="96"/>
      <c r="D48" s="96"/>
    </row>
    <row r="49" spans="2:2">
      <c r="B49" s="96"/>
    </row>
    <row r="50" spans="2:2">
      <c r="B50" s="96"/>
    </row>
    <row r="51" spans="2:2">
      <c r="B51" s="96"/>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4"/>
  </sheetPr>
  <dimension ref="A1:O31"/>
  <sheetViews>
    <sheetView showGridLines="0" workbookViewId="0">
      <selection activeCell="B7" sqref="B7"/>
    </sheetView>
  </sheetViews>
  <sheetFormatPr defaultColWidth="8.42578125" defaultRowHeight="12.75"/>
  <cols>
    <col min="1" max="16384" width="8.42578125" style="68"/>
  </cols>
  <sheetData>
    <row r="1" spans="1:15">
      <c r="A1" s="13" t="s">
        <v>67</v>
      </c>
      <c r="B1" s="161" t="str">
        <f>IF(Content!$E$1=1,B2,B3)</f>
        <v>ВВП</v>
      </c>
      <c r="C1" s="161" t="str">
        <f>IF(Content!$E$1=1,C2,C3)</f>
        <v>Потенційний ВВП</v>
      </c>
      <c r="D1" s="93"/>
      <c r="E1" s="93"/>
      <c r="F1" s="161" t="str">
        <f>IF(Content!$E$1=1,F2,F3)</f>
        <v>Фактичний та потенційний ВВП, % р/р</v>
      </c>
    </row>
    <row r="2" spans="1:15" hidden="1">
      <c r="A2" s="70"/>
      <c r="B2" s="74" t="s">
        <v>152</v>
      </c>
      <c r="C2" s="74" t="s">
        <v>153</v>
      </c>
      <c r="D2" s="93"/>
      <c r="E2" s="93"/>
      <c r="F2" s="94" t="s">
        <v>348</v>
      </c>
    </row>
    <row r="3" spans="1:15" hidden="1">
      <c r="A3" s="70"/>
      <c r="B3" s="74" t="s">
        <v>154</v>
      </c>
      <c r="C3" s="74" t="s">
        <v>155</v>
      </c>
      <c r="D3" s="93"/>
      <c r="E3" s="93"/>
      <c r="F3" s="94" t="s">
        <v>469</v>
      </c>
    </row>
    <row r="4" spans="1:15" ht="14.25">
      <c r="A4" s="70"/>
      <c r="B4" s="72">
        <v>3.5</v>
      </c>
      <c r="C4" s="72">
        <v>1.1000000000000001</v>
      </c>
      <c r="D4" s="748"/>
      <c r="E4" s="749"/>
      <c r="F4" s="109"/>
      <c r="G4" s="109"/>
      <c r="H4" s="109"/>
      <c r="I4" s="109"/>
      <c r="J4" s="109"/>
      <c r="M4" s="96"/>
      <c r="N4" s="96"/>
      <c r="O4" s="96"/>
    </row>
    <row r="5" spans="1:15" ht="14.25">
      <c r="A5" s="71" t="s">
        <v>26</v>
      </c>
      <c r="B5" s="72">
        <v>3.9</v>
      </c>
      <c r="C5" s="72">
        <v>2.1</v>
      </c>
      <c r="D5" s="748"/>
      <c r="E5" s="749"/>
      <c r="F5" s="109"/>
      <c r="G5" s="109"/>
      <c r="H5" s="109"/>
      <c r="I5" s="109"/>
      <c r="J5" s="109"/>
      <c r="M5" s="96"/>
      <c r="N5" s="96"/>
      <c r="O5" s="96"/>
    </row>
    <row r="6" spans="1:15" ht="14.25">
      <c r="A6" s="71"/>
      <c r="B6" s="72">
        <v>2.7</v>
      </c>
      <c r="C6" s="72">
        <v>2.4</v>
      </c>
      <c r="D6" s="748"/>
      <c r="E6" s="749"/>
      <c r="F6" s="109"/>
      <c r="G6" s="109"/>
      <c r="H6" s="109"/>
      <c r="I6" s="109"/>
      <c r="J6" s="109"/>
      <c r="M6" s="96"/>
      <c r="N6" s="96"/>
      <c r="O6" s="96"/>
    </row>
    <row r="7" spans="1:15" ht="14.25">
      <c r="A7" s="71" t="s">
        <v>112</v>
      </c>
      <c r="B7" s="72">
        <v>3.7</v>
      </c>
      <c r="C7" s="72">
        <v>2.7</v>
      </c>
      <c r="D7" s="748"/>
      <c r="E7" s="749"/>
      <c r="F7" s="109"/>
      <c r="G7" s="109"/>
      <c r="H7" s="109"/>
      <c r="I7" s="109"/>
      <c r="J7" s="109"/>
      <c r="M7" s="96"/>
      <c r="N7" s="96"/>
      <c r="O7" s="96"/>
    </row>
    <row r="8" spans="1:15" ht="14.25">
      <c r="A8" s="71"/>
      <c r="B8" s="72">
        <v>2.9</v>
      </c>
      <c r="C8" s="72">
        <v>3</v>
      </c>
      <c r="D8" s="748"/>
      <c r="E8" s="749"/>
      <c r="F8" s="109"/>
      <c r="G8" s="109"/>
      <c r="H8" s="109"/>
      <c r="I8" s="109"/>
      <c r="J8" s="109"/>
      <c r="M8" s="96"/>
      <c r="N8" s="96"/>
      <c r="O8" s="96"/>
    </row>
    <row r="9" spans="1:15" ht="14.25">
      <c r="A9" s="71" t="s">
        <v>139</v>
      </c>
      <c r="B9" s="72">
        <v>4.7</v>
      </c>
      <c r="C9" s="72">
        <v>3.3</v>
      </c>
      <c r="D9" s="748"/>
      <c r="E9" s="749"/>
      <c r="F9" s="109"/>
      <c r="G9" s="109"/>
      <c r="H9" s="109"/>
      <c r="I9" s="109"/>
      <c r="J9" s="109"/>
      <c r="M9" s="96"/>
      <c r="N9" s="96"/>
      <c r="O9" s="96"/>
    </row>
    <row r="10" spans="1:15" ht="14.25">
      <c r="A10" s="71"/>
      <c r="B10" s="72">
        <v>3.9</v>
      </c>
      <c r="C10" s="72">
        <v>3.5</v>
      </c>
      <c r="D10" s="748"/>
      <c r="E10" s="749"/>
      <c r="F10" s="109"/>
      <c r="G10" s="109"/>
      <c r="H10" s="109"/>
      <c r="I10" s="109"/>
      <c r="J10" s="109"/>
      <c r="M10" s="96"/>
      <c r="N10" s="96"/>
      <c r="O10" s="96"/>
    </row>
    <row r="11" spans="1:15" ht="14.25">
      <c r="A11" s="71" t="s">
        <v>116</v>
      </c>
      <c r="B11" s="72">
        <v>1.5</v>
      </c>
      <c r="C11" s="72">
        <v>3.6</v>
      </c>
      <c r="D11" s="745"/>
      <c r="E11" s="749"/>
      <c r="F11" s="161"/>
      <c r="M11" s="96"/>
      <c r="N11" s="96"/>
      <c r="O11" s="96"/>
    </row>
    <row r="12" spans="1:15" ht="14.25">
      <c r="A12" s="70"/>
      <c r="B12" s="72">
        <v>-1.3</v>
      </c>
      <c r="C12" s="72">
        <v>2.5</v>
      </c>
      <c r="D12" s="745"/>
      <c r="E12" s="749"/>
      <c r="F12" s="76" t="s">
        <v>28</v>
      </c>
      <c r="M12" s="96"/>
      <c r="N12" s="96"/>
      <c r="O12" s="96"/>
    </row>
    <row r="13" spans="1:15" ht="14.25">
      <c r="A13" s="70" t="s">
        <v>142</v>
      </c>
      <c r="B13" s="72">
        <v>-11</v>
      </c>
      <c r="C13" s="72">
        <v>1.4</v>
      </c>
      <c r="D13" s="748"/>
      <c r="E13" s="749"/>
      <c r="F13" s="76" t="s">
        <v>29</v>
      </c>
      <c r="M13" s="96"/>
      <c r="N13" s="96"/>
      <c r="O13" s="96"/>
    </row>
    <row r="14" spans="1:15" ht="14.25">
      <c r="A14" s="71"/>
      <c r="B14" s="72">
        <v>-7.4</v>
      </c>
      <c r="C14" s="72">
        <v>0.4</v>
      </c>
      <c r="D14" s="748"/>
      <c r="E14" s="749"/>
      <c r="M14" s="96"/>
      <c r="N14" s="96"/>
      <c r="O14" s="96"/>
    </row>
    <row r="15" spans="1:15" ht="14.25">
      <c r="A15" s="71" t="s">
        <v>120</v>
      </c>
      <c r="B15" s="72">
        <v>-3.8</v>
      </c>
      <c r="C15" s="72">
        <v>-0.4</v>
      </c>
      <c r="D15" s="748"/>
      <c r="E15" s="749"/>
      <c r="M15" s="96"/>
      <c r="N15" s="96"/>
      <c r="O15" s="96"/>
    </row>
    <row r="16" spans="1:15" ht="14.25">
      <c r="B16" s="72">
        <v>-1.4</v>
      </c>
      <c r="C16" s="72">
        <v>0.2</v>
      </c>
      <c r="D16" s="748"/>
      <c r="E16" s="749"/>
      <c r="N16" s="96"/>
      <c r="O16" s="96"/>
    </row>
    <row r="17" spans="1:15" ht="14.25">
      <c r="A17" s="68" t="s">
        <v>232</v>
      </c>
      <c r="B17" s="72">
        <v>9.1</v>
      </c>
      <c r="C17" s="72">
        <v>0.8</v>
      </c>
      <c r="D17" s="748"/>
      <c r="E17" s="749"/>
      <c r="N17" s="96"/>
      <c r="O17" s="96"/>
    </row>
    <row r="18" spans="1:15" ht="14.25">
      <c r="B18" s="72">
        <v>5.5</v>
      </c>
      <c r="C18" s="72">
        <v>1.4</v>
      </c>
      <c r="D18" s="748"/>
      <c r="E18" s="749"/>
      <c r="F18" s="161" t="str">
        <f>IF(Content!$E$1=1,F$12,F$13)</f>
        <v>Джерело: ДССУ, розрахунки НБУ.</v>
      </c>
      <c r="N18" s="96"/>
      <c r="O18" s="96"/>
    </row>
    <row r="19" spans="1:15" ht="14.25">
      <c r="A19" s="68" t="s">
        <v>234</v>
      </c>
      <c r="B19" s="72">
        <v>2.5</v>
      </c>
      <c r="C19" s="72">
        <v>1.8</v>
      </c>
      <c r="D19" s="748"/>
      <c r="E19" s="749"/>
      <c r="N19" s="96"/>
      <c r="O19" s="96"/>
    </row>
    <row r="20" spans="1:15" ht="14.25">
      <c r="B20" s="72">
        <v>3.1</v>
      </c>
      <c r="C20" s="72">
        <v>2.2000000000000002</v>
      </c>
      <c r="D20" s="748"/>
      <c r="E20" s="749"/>
      <c r="N20" s="96"/>
      <c r="O20" s="96"/>
    </row>
    <row r="21" spans="1:15" ht="14.25">
      <c r="A21" s="68" t="s">
        <v>535</v>
      </c>
      <c r="B21" s="72">
        <v>3.7</v>
      </c>
      <c r="C21" s="72">
        <v>2.5</v>
      </c>
      <c r="D21" s="748"/>
      <c r="E21" s="749"/>
    </row>
    <row r="22" spans="1:15" ht="14.25">
      <c r="B22" s="72">
        <v>4.2</v>
      </c>
      <c r="C22" s="72">
        <v>2.8</v>
      </c>
      <c r="D22" s="748"/>
      <c r="E22" s="749"/>
    </row>
    <row r="23" spans="1:15" ht="14.25">
      <c r="A23" s="68" t="s">
        <v>537</v>
      </c>
      <c r="B23" s="72">
        <v>4.8</v>
      </c>
      <c r="C23" s="72">
        <v>3</v>
      </c>
      <c r="D23" s="748"/>
      <c r="E23" s="749"/>
    </row>
    <row r="24" spans="1:15">
      <c r="D24" s="110"/>
      <c r="E24" s="96"/>
    </row>
    <row r="25" spans="1:15">
      <c r="E25" s="96"/>
    </row>
    <row r="26" spans="1:15">
      <c r="E26" s="96"/>
    </row>
    <row r="27" spans="1:15">
      <c r="E27" s="96"/>
    </row>
    <row r="28" spans="1:15">
      <c r="E28" s="96"/>
    </row>
    <row r="29" spans="1:15">
      <c r="E29" s="96"/>
    </row>
    <row r="30" spans="1:15">
      <c r="E30" s="96"/>
    </row>
    <row r="31" spans="1:15">
      <c r="E31" s="96"/>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sheetPr>
  <dimension ref="A1:M46"/>
  <sheetViews>
    <sheetView showGridLines="0" workbookViewId="0">
      <selection activeCell="B7" sqref="B7"/>
    </sheetView>
  </sheetViews>
  <sheetFormatPr defaultColWidth="8.42578125" defaultRowHeight="12.75"/>
  <cols>
    <col min="1" max="1" width="8.42578125" style="68"/>
    <col min="2" max="2" width="9.42578125" style="68" customWidth="1"/>
    <col min="3" max="4" width="8.42578125" style="68"/>
    <col min="5" max="5" width="11.42578125" style="68" customWidth="1"/>
    <col min="6" max="16384" width="8.42578125" style="68"/>
  </cols>
  <sheetData>
    <row r="1" spans="1:13">
      <c r="A1" s="13" t="s">
        <v>67</v>
      </c>
      <c r="B1" s="161" t="str">
        <f>IF(Content!$E$1=1,B2,B3)</f>
        <v>Розрив ВВП, % потенційного ВВП</v>
      </c>
      <c r="C1" s="161" t="str">
        <f>IF(Content!$E$1=1,C2,C3)</f>
        <v>Розрив ВВП, % потенційного ВВП (попередній прогноз)</v>
      </c>
      <c r="D1" s="93"/>
      <c r="E1" s="161" t="str">
        <f>IF(Content!$E$1=1,E2,E3)</f>
        <v>Розрив ВВП, % потенційного ВВП</v>
      </c>
    </row>
    <row r="2" spans="1:13" hidden="1">
      <c r="A2" s="70"/>
      <c r="B2" s="74" t="s">
        <v>351</v>
      </c>
      <c r="C2" s="74" t="s">
        <v>397</v>
      </c>
      <c r="D2" s="93"/>
      <c r="E2" s="94" t="s">
        <v>351</v>
      </c>
    </row>
    <row r="3" spans="1:13" hidden="1">
      <c r="A3" s="70"/>
      <c r="B3" s="74" t="s">
        <v>356</v>
      </c>
      <c r="C3" s="74" t="s">
        <v>398</v>
      </c>
      <c r="D3" s="93"/>
      <c r="E3" s="94" t="s">
        <v>470</v>
      </c>
    </row>
    <row r="4" spans="1:13" ht="14.25">
      <c r="A4" s="298"/>
      <c r="B4" s="500">
        <v>0.1</v>
      </c>
      <c r="C4" s="501">
        <v>0</v>
      </c>
      <c r="D4" s="747"/>
      <c r="E4" s="96"/>
      <c r="F4" s="109"/>
      <c r="G4" s="109"/>
      <c r="H4" s="109"/>
      <c r="I4" s="109"/>
      <c r="L4" s="96"/>
      <c r="M4" s="96"/>
    </row>
    <row r="5" spans="1:13" ht="14.25">
      <c r="A5" s="298" t="s">
        <v>26</v>
      </c>
      <c r="B5" s="500">
        <v>0</v>
      </c>
      <c r="C5" s="501">
        <v>0</v>
      </c>
      <c r="D5" s="747"/>
      <c r="E5" s="96"/>
      <c r="F5" s="109"/>
      <c r="G5" s="109"/>
      <c r="H5" s="109"/>
      <c r="I5" s="109"/>
      <c r="L5" s="96"/>
      <c r="M5" s="96"/>
    </row>
    <row r="6" spans="1:13" ht="14.25">
      <c r="A6" s="298"/>
      <c r="B6" s="500">
        <v>0.1</v>
      </c>
      <c r="C6" s="501">
        <v>0</v>
      </c>
      <c r="D6" s="747"/>
      <c r="E6" s="96"/>
      <c r="F6" s="109"/>
      <c r="G6" s="109"/>
      <c r="H6" s="109"/>
      <c r="I6" s="109"/>
      <c r="L6" s="96"/>
      <c r="M6" s="96"/>
    </row>
    <row r="7" spans="1:13" ht="14.25">
      <c r="A7" s="298" t="s">
        <v>112</v>
      </c>
      <c r="B7" s="500">
        <v>0.6</v>
      </c>
      <c r="C7" s="501">
        <v>0.5</v>
      </c>
      <c r="D7" s="747"/>
      <c r="E7" s="96"/>
      <c r="F7" s="109"/>
      <c r="G7" s="109"/>
      <c r="H7" s="109"/>
      <c r="I7" s="109"/>
      <c r="L7" s="96"/>
      <c r="M7" s="96"/>
    </row>
    <row r="8" spans="1:13" ht="14.25">
      <c r="A8" s="298"/>
      <c r="B8" s="500">
        <v>0.8</v>
      </c>
      <c r="C8" s="501">
        <v>0.5</v>
      </c>
      <c r="D8" s="747"/>
      <c r="E8" s="96"/>
      <c r="F8" s="109"/>
      <c r="G8" s="109"/>
      <c r="H8" s="109"/>
      <c r="I8" s="109"/>
      <c r="L8" s="96"/>
      <c r="M8" s="96"/>
    </row>
    <row r="9" spans="1:13" ht="14.25">
      <c r="A9" s="298" t="s">
        <v>139</v>
      </c>
      <c r="B9" s="500">
        <v>0.8</v>
      </c>
      <c r="C9" s="501">
        <v>0.5</v>
      </c>
      <c r="D9" s="747"/>
      <c r="E9" s="96"/>
      <c r="F9" s="109"/>
      <c r="G9" s="109"/>
      <c r="H9" s="109"/>
      <c r="I9" s="109"/>
      <c r="L9" s="96"/>
      <c r="M9" s="96"/>
    </row>
    <row r="10" spans="1:13" ht="14.25">
      <c r="A10" s="298"/>
      <c r="B10" s="500">
        <v>-0.1</v>
      </c>
      <c r="C10" s="501">
        <v>-0.1</v>
      </c>
      <c r="D10" s="747"/>
      <c r="E10" s="96"/>
      <c r="F10" s="109"/>
      <c r="G10" s="109"/>
      <c r="H10" s="109"/>
      <c r="I10" s="109"/>
      <c r="L10" s="96"/>
      <c r="M10" s="96"/>
    </row>
    <row r="11" spans="1:13" ht="14.25">
      <c r="A11" s="70" t="s">
        <v>116</v>
      </c>
      <c r="B11" s="500">
        <v>-1.4</v>
      </c>
      <c r="C11" s="501">
        <v>-1.1000000000000001</v>
      </c>
      <c r="D11" s="746"/>
      <c r="E11" s="96"/>
      <c r="F11" s="109"/>
      <c r="G11" s="109"/>
      <c r="H11" s="109"/>
      <c r="I11" s="109"/>
      <c r="L11" s="96"/>
      <c r="M11" s="96"/>
    </row>
    <row r="12" spans="1:13" ht="14.25">
      <c r="A12" s="70"/>
      <c r="B12" s="500">
        <v>-1.9</v>
      </c>
      <c r="C12" s="501">
        <v>-2.5</v>
      </c>
      <c r="D12" s="746"/>
      <c r="E12" s="109"/>
      <c r="F12" s="109"/>
      <c r="G12" s="109"/>
      <c r="H12" s="109"/>
      <c r="I12" s="109"/>
      <c r="L12" s="96"/>
      <c r="M12" s="96"/>
    </row>
    <row r="13" spans="1:13" ht="14.25">
      <c r="A13" s="71" t="s">
        <v>142</v>
      </c>
      <c r="B13" s="500">
        <v>-11.5</v>
      </c>
      <c r="C13" s="500">
        <v>-12</v>
      </c>
      <c r="D13" s="747"/>
      <c r="E13" s="109"/>
      <c r="F13" s="109"/>
      <c r="G13" s="109"/>
      <c r="H13" s="109"/>
      <c r="I13" s="109"/>
      <c r="L13" s="96"/>
      <c r="M13" s="96"/>
    </row>
    <row r="14" spans="1:13" ht="14.25">
      <c r="A14" s="71"/>
      <c r="B14" s="500">
        <v>-7.9</v>
      </c>
      <c r="C14" s="500">
        <v>-5.8</v>
      </c>
      <c r="D14" s="747"/>
      <c r="E14" s="109"/>
      <c r="F14" s="109"/>
      <c r="G14" s="109"/>
      <c r="H14" s="109"/>
      <c r="I14" s="109"/>
      <c r="L14" s="96"/>
      <c r="M14" s="96"/>
    </row>
    <row r="15" spans="1:13" ht="14.25">
      <c r="A15" s="71" t="s">
        <v>120</v>
      </c>
      <c r="B15" s="500">
        <v>-4.7</v>
      </c>
      <c r="C15" s="500">
        <v>-3.2</v>
      </c>
      <c r="D15" s="747"/>
      <c r="E15" s="109"/>
      <c r="F15" s="109"/>
      <c r="G15" s="109"/>
      <c r="H15" s="109"/>
      <c r="I15" s="109"/>
      <c r="L15" s="96"/>
      <c r="M15" s="96"/>
    </row>
    <row r="16" spans="1:13" ht="14.25">
      <c r="A16" s="71"/>
      <c r="B16" s="500">
        <v>-4.4000000000000004</v>
      </c>
      <c r="C16" s="500">
        <v>-3</v>
      </c>
      <c r="D16" s="747"/>
      <c r="E16" s="109"/>
      <c r="F16" s="109"/>
      <c r="G16" s="109"/>
      <c r="H16" s="109"/>
      <c r="I16" s="109"/>
      <c r="L16" s="96"/>
      <c r="M16" s="96"/>
    </row>
    <row r="17" spans="1:13" ht="14.25">
      <c r="A17" s="71" t="s">
        <v>232</v>
      </c>
      <c r="B17" s="500">
        <v>-4.2</v>
      </c>
      <c r="C17" s="500">
        <v>-3</v>
      </c>
      <c r="D17" s="747"/>
      <c r="E17" s="109"/>
      <c r="F17" s="109"/>
      <c r="G17" s="109"/>
      <c r="H17" s="109"/>
      <c r="I17" s="109"/>
      <c r="L17" s="96"/>
      <c r="M17" s="96"/>
    </row>
    <row r="18" spans="1:13" ht="14.25">
      <c r="A18" s="71"/>
      <c r="B18" s="500">
        <v>-4.0999999999999996</v>
      </c>
      <c r="C18" s="500">
        <v>-3</v>
      </c>
      <c r="D18" s="747"/>
      <c r="L18" s="96"/>
      <c r="M18" s="96"/>
    </row>
    <row r="19" spans="1:13" ht="14.25">
      <c r="A19" s="71" t="s">
        <v>234</v>
      </c>
      <c r="B19" s="500">
        <v>-4.0999999999999996</v>
      </c>
      <c r="C19" s="500">
        <v>-3</v>
      </c>
      <c r="D19" s="747"/>
      <c r="E19" s="161" t="str">
        <f>IF(Content!$E$1=1,E20,E21)</f>
        <v>Джерело: розрахунки НБУ.</v>
      </c>
      <c r="L19" s="96"/>
      <c r="M19" s="96"/>
    </row>
    <row r="20" spans="1:13" ht="14.25">
      <c r="A20" s="70"/>
      <c r="B20" s="500">
        <v>-3.6</v>
      </c>
      <c r="C20" s="500">
        <v>-2.6</v>
      </c>
      <c r="D20" s="747"/>
      <c r="E20" s="76" t="s">
        <v>41</v>
      </c>
      <c r="L20" s="96"/>
      <c r="M20" s="96"/>
    </row>
    <row r="21" spans="1:13" ht="14.25">
      <c r="A21" s="70" t="s">
        <v>535</v>
      </c>
      <c r="B21" s="500">
        <v>-3.1</v>
      </c>
      <c r="C21" s="500">
        <v>-2.2000000000000002</v>
      </c>
      <c r="D21" s="747"/>
      <c r="E21" s="76" t="s">
        <v>156</v>
      </c>
      <c r="L21" s="96"/>
      <c r="M21" s="96"/>
    </row>
    <row r="22" spans="1:13" ht="14.25">
      <c r="A22" s="71"/>
      <c r="B22" s="500">
        <v>-2.8</v>
      </c>
      <c r="C22" s="500">
        <v>-1.8</v>
      </c>
      <c r="D22" s="747"/>
      <c r="L22" s="96"/>
      <c r="M22" s="96"/>
    </row>
    <row r="23" spans="1:13" ht="14.25">
      <c r="A23" s="71" t="s">
        <v>537</v>
      </c>
      <c r="B23" s="500">
        <v>-2.4</v>
      </c>
      <c r="C23" s="501">
        <v>-1.5</v>
      </c>
      <c r="D23" s="747"/>
      <c r="L23" s="96"/>
      <c r="M23" s="96"/>
    </row>
    <row r="24" spans="1:13">
      <c r="B24" s="162"/>
    </row>
    <row r="26" spans="1:13">
      <c r="A26" s="109"/>
      <c r="B26" s="96"/>
    </row>
    <row r="27" spans="1:13">
      <c r="B27" s="96"/>
    </row>
    <row r="28" spans="1:13">
      <c r="B28" s="96"/>
    </row>
    <row r="29" spans="1:13">
      <c r="B29" s="96"/>
    </row>
    <row r="30" spans="1:13">
      <c r="B30" s="96"/>
    </row>
    <row r="31" spans="1:13">
      <c r="B31" s="96"/>
    </row>
    <row r="32" spans="1:13">
      <c r="B32" s="96"/>
    </row>
    <row r="33" spans="2:2">
      <c r="B33" s="96"/>
    </row>
    <row r="34" spans="2:2">
      <c r="B34" s="96"/>
    </row>
    <row r="35" spans="2:2">
      <c r="B35" s="96"/>
    </row>
    <row r="36" spans="2:2">
      <c r="B36" s="96"/>
    </row>
    <row r="37" spans="2:2">
      <c r="B37" s="96"/>
    </row>
    <row r="38" spans="2:2">
      <c r="B38" s="96"/>
    </row>
    <row r="39" spans="2:2">
      <c r="B39" s="96"/>
    </row>
    <row r="40" spans="2:2">
      <c r="B40" s="96"/>
    </row>
    <row r="41" spans="2:2">
      <c r="B41" s="96"/>
    </row>
    <row r="42" spans="2:2">
      <c r="B42" s="96"/>
    </row>
    <row r="43" spans="2:2">
      <c r="B43" s="96"/>
    </row>
    <row r="44" spans="2:2">
      <c r="B44" s="96"/>
    </row>
    <row r="45" spans="2:2">
      <c r="B45" s="96"/>
    </row>
    <row r="46" spans="2:2">
      <c r="B46" s="96"/>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4"/>
  </sheetPr>
  <dimension ref="A1:N25"/>
  <sheetViews>
    <sheetView showGridLines="0" workbookViewId="0">
      <selection activeCell="B7" sqref="B7"/>
    </sheetView>
  </sheetViews>
  <sheetFormatPr defaultColWidth="8.42578125" defaultRowHeight="12.75"/>
  <cols>
    <col min="1" max="16384" width="8.42578125" style="110"/>
  </cols>
  <sheetData>
    <row r="1" spans="1:14">
      <c r="A1" s="13" t="s">
        <v>67</v>
      </c>
      <c r="B1" s="107" t="str">
        <f>IF(Content!$E$1=1,B2,B3)</f>
        <v>Фактичне сальдо</v>
      </c>
      <c r="C1" s="107" t="str">
        <f>IF(Content!$E$1=1,C2,C3)</f>
        <v>Первинне сальдо</v>
      </c>
      <c r="D1" s="107" t="str">
        <f>IF(Content!$E$1=1,D2,D3)</f>
        <v>Циклічне сальдо</v>
      </c>
      <c r="E1" s="107" t="str">
        <f>IF(Content!$E$1=1,E2,E3)</f>
        <v>Структурне сальдо без розрахунків з НБУ</v>
      </c>
      <c r="F1" s="107"/>
      <c r="G1" s="107" t="str">
        <f>IF(Content!$E$1=1,H2,H3)</f>
        <v>Зведений бюджет, % ВВП</v>
      </c>
    </row>
    <row r="2" spans="1:14" hidden="1">
      <c r="A2" s="70"/>
      <c r="B2" s="74" t="s">
        <v>187</v>
      </c>
      <c r="C2" s="111" t="s">
        <v>188</v>
      </c>
      <c r="D2" s="111" t="s">
        <v>184</v>
      </c>
      <c r="E2" s="110" t="s">
        <v>183</v>
      </c>
      <c r="H2" s="112" t="s">
        <v>182</v>
      </c>
    </row>
    <row r="3" spans="1:14" hidden="1">
      <c r="A3" s="70"/>
      <c r="B3" s="74" t="s">
        <v>189</v>
      </c>
      <c r="C3" s="111" t="s">
        <v>190</v>
      </c>
      <c r="D3" s="111" t="s">
        <v>185</v>
      </c>
      <c r="E3" s="110" t="s">
        <v>186</v>
      </c>
      <c r="H3" s="112" t="s">
        <v>349</v>
      </c>
    </row>
    <row r="4" spans="1:14">
      <c r="A4" s="105">
        <v>2015</v>
      </c>
      <c r="B4" s="72">
        <v>-1.6</v>
      </c>
      <c r="C4" s="72">
        <v>2.9</v>
      </c>
      <c r="D4" s="113">
        <v>-1.9</v>
      </c>
      <c r="E4" s="113">
        <v>-0.6</v>
      </c>
      <c r="F4" s="113"/>
      <c r="M4" s="244" t="str">
        <f>IF(Content!$E$1=1,M5,M6)</f>
        <v>"+" профіцит</v>
      </c>
      <c r="N4" s="113"/>
    </row>
    <row r="5" spans="1:14">
      <c r="A5" s="105">
        <v>2016</v>
      </c>
      <c r="B5" s="72">
        <v>-2.2999999999999998</v>
      </c>
      <c r="C5" s="72">
        <v>1.8</v>
      </c>
      <c r="D5" s="113">
        <v>-1.1000000000000001</v>
      </c>
      <c r="E5" s="113">
        <v>-0.8</v>
      </c>
      <c r="F5" s="113"/>
      <c r="M5" s="212" t="s">
        <v>1617</v>
      </c>
      <c r="N5" s="113"/>
    </row>
    <row r="6" spans="1:14">
      <c r="A6" s="105">
        <v>2017</v>
      </c>
      <c r="B6" s="72">
        <v>-1.4</v>
      </c>
      <c r="C6" s="72">
        <v>2.2999999999999998</v>
      </c>
      <c r="D6" s="113">
        <v>0.6</v>
      </c>
      <c r="E6" s="113">
        <v>-1.9</v>
      </c>
      <c r="F6" s="113"/>
      <c r="M6" s="212" t="s">
        <v>1618</v>
      </c>
      <c r="N6" s="113"/>
    </row>
    <row r="7" spans="1:14">
      <c r="A7" s="105">
        <v>2018</v>
      </c>
      <c r="B7" s="72">
        <v>-1.9</v>
      </c>
      <c r="C7" s="72">
        <v>1.4</v>
      </c>
      <c r="D7" s="113">
        <v>0.5</v>
      </c>
      <c r="E7" s="113">
        <v>-2.5</v>
      </c>
      <c r="F7" s="113"/>
      <c r="N7" s="113"/>
    </row>
    <row r="8" spans="1:14">
      <c r="A8" s="105">
        <v>2019</v>
      </c>
      <c r="B8" s="72">
        <v>-2.2000000000000002</v>
      </c>
      <c r="C8" s="72">
        <v>0.8</v>
      </c>
      <c r="D8" s="333">
        <v>0.6</v>
      </c>
      <c r="E8" s="333">
        <v>-3.5</v>
      </c>
      <c r="F8" s="113"/>
      <c r="N8" s="113"/>
    </row>
    <row r="9" spans="1:14">
      <c r="A9" s="105">
        <v>2020</v>
      </c>
      <c r="B9" s="72">
        <v>-7.5</v>
      </c>
      <c r="C9" s="72">
        <v>-3.9</v>
      </c>
      <c r="D9" s="333">
        <v>-3</v>
      </c>
      <c r="E9" s="333">
        <v>-4.8</v>
      </c>
      <c r="F9" s="113"/>
      <c r="N9" s="113"/>
    </row>
    <row r="10" spans="1:14">
      <c r="A10" s="105">
        <v>2021</v>
      </c>
      <c r="B10" s="72">
        <v>-4</v>
      </c>
      <c r="C10" s="72">
        <v>-0.5</v>
      </c>
      <c r="D10" s="333">
        <v>0.2</v>
      </c>
      <c r="E10" s="333">
        <v>-3.8</v>
      </c>
      <c r="F10" s="113"/>
    </row>
    <row r="11" spans="1:14">
      <c r="A11" s="105">
        <v>2022</v>
      </c>
      <c r="B11" s="72">
        <v>-3</v>
      </c>
      <c r="C11" s="72">
        <v>0.5</v>
      </c>
      <c r="D11" s="333">
        <v>0.4</v>
      </c>
      <c r="E11" s="333">
        <v>-3</v>
      </c>
    </row>
    <row r="12" spans="1:14">
      <c r="A12" s="70"/>
      <c r="B12" s="73"/>
      <c r="C12" s="73"/>
      <c r="D12" s="73"/>
      <c r="E12" s="73"/>
    </row>
    <row r="13" spans="1:14">
      <c r="A13" s="71"/>
      <c r="B13" s="73"/>
      <c r="C13" s="73"/>
      <c r="D13" s="73"/>
      <c r="E13" s="73"/>
    </row>
    <row r="14" spans="1:14">
      <c r="A14" s="71"/>
      <c r="B14" s="73"/>
      <c r="C14" s="73"/>
      <c r="D14" s="73"/>
      <c r="E14" s="73"/>
    </row>
    <row r="15" spans="1:14">
      <c r="A15" s="71"/>
      <c r="B15" s="73"/>
      <c r="C15" s="73"/>
      <c r="D15" s="73"/>
      <c r="E15" s="73"/>
    </row>
    <row r="16" spans="1:14">
      <c r="A16" s="71"/>
      <c r="B16" s="73"/>
      <c r="C16" s="73"/>
      <c r="D16" s="73"/>
      <c r="E16" s="73"/>
    </row>
    <row r="17" spans="1:7">
      <c r="A17" s="71"/>
      <c r="B17" s="73"/>
      <c r="C17" s="73"/>
      <c r="D17" s="73"/>
      <c r="E17" s="73"/>
    </row>
    <row r="18" spans="1:7">
      <c r="A18" s="71"/>
      <c r="B18" s="73"/>
      <c r="C18" s="73"/>
      <c r="D18" s="73"/>
      <c r="E18" s="73"/>
    </row>
    <row r="19" spans="1:7">
      <c r="A19" s="71"/>
      <c r="B19" s="73"/>
      <c r="C19" s="73"/>
      <c r="D19" s="73"/>
      <c r="E19" s="73"/>
      <c r="G19" s="107" t="str">
        <f>IF(Content!$E$1=1,G20,G21)</f>
        <v>Джерело: ДКСУ, розрахунки НБУ.</v>
      </c>
    </row>
    <row r="20" spans="1:7">
      <c r="A20" s="70"/>
      <c r="B20" s="73"/>
      <c r="C20" s="73"/>
      <c r="D20" s="73"/>
      <c r="E20" s="73"/>
      <c r="G20" s="75" t="s">
        <v>168</v>
      </c>
    </row>
    <row r="21" spans="1:7">
      <c r="A21" s="70"/>
      <c r="B21" s="73"/>
      <c r="C21" s="73"/>
      <c r="D21" s="73"/>
      <c r="E21" s="73"/>
      <c r="G21" s="75" t="s">
        <v>169</v>
      </c>
    </row>
    <row r="22" spans="1:7">
      <c r="A22" s="71"/>
      <c r="B22" s="73"/>
      <c r="C22" s="73"/>
      <c r="D22" s="73"/>
      <c r="E22" s="73"/>
    </row>
    <row r="23" spans="1:7">
      <c r="A23" s="71"/>
      <c r="B23" s="73"/>
      <c r="C23" s="73"/>
      <c r="D23" s="73"/>
      <c r="E23" s="73"/>
    </row>
    <row r="24" spans="1:7">
      <c r="E24" s="73"/>
    </row>
    <row r="25" spans="1:7">
      <c r="E25" s="7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4"/>
  </sheetPr>
  <dimension ref="A1:H35"/>
  <sheetViews>
    <sheetView showGridLines="0" workbookViewId="0">
      <selection activeCell="B7" sqref="B7"/>
    </sheetView>
  </sheetViews>
  <sheetFormatPr defaultColWidth="8.42578125" defaultRowHeight="12.75"/>
  <cols>
    <col min="1" max="16384" width="8.42578125" style="110"/>
  </cols>
  <sheetData>
    <row r="1" spans="1:8">
      <c r="A1" s="13" t="s">
        <v>67</v>
      </c>
      <c r="B1" s="107" t="str">
        <f>IF(Content!$E$1=1,B2,B3)</f>
        <v>Державний та гарантований борг, % ВВП (п.ш.)</v>
      </c>
      <c r="C1" s="107" t="str">
        <f>IF(Content!$E$1=1,C2,C3)</f>
        <v>Дефіцит СЗДУ</v>
      </c>
      <c r="D1" s="107" t="str">
        <f>IF(Content!$E$1=1,D2,D3)</f>
        <v>Фінансування НАК "Нафтогаз"</v>
      </c>
      <c r="E1" s="107" t="str">
        <f>IF(Content!$E$1=1,E2,E3)</f>
        <v>Рекапіталізація банків та інше</v>
      </c>
      <c r="F1" s="107"/>
      <c r="H1" s="107" t="str">
        <f>IF(Content!$E$1=1,H2,H3)</f>
        <v>Широкий дефіцит СЗДУ, млрд грн, і державний та гарантований державою борг, % ВВП</v>
      </c>
    </row>
    <row r="2" spans="1:8" hidden="1">
      <c r="A2" s="70"/>
      <c r="B2" s="74" t="s">
        <v>425</v>
      </c>
      <c r="C2" s="111" t="s">
        <v>196</v>
      </c>
      <c r="D2" s="111" t="s">
        <v>515</v>
      </c>
      <c r="E2" s="110" t="s">
        <v>197</v>
      </c>
      <c r="H2" s="112" t="s">
        <v>191</v>
      </c>
    </row>
    <row r="3" spans="1:8" hidden="1">
      <c r="A3" s="70"/>
      <c r="B3" s="74" t="s">
        <v>192</v>
      </c>
      <c r="C3" s="111" t="s">
        <v>193</v>
      </c>
      <c r="D3" s="111" t="s">
        <v>194</v>
      </c>
      <c r="E3" s="110" t="s">
        <v>195</v>
      </c>
      <c r="H3" s="112" t="s">
        <v>523</v>
      </c>
    </row>
    <row r="4" spans="1:8">
      <c r="A4" s="105">
        <v>2015</v>
      </c>
      <c r="B4" s="72">
        <v>79</v>
      </c>
      <c r="C4" s="72">
        <v>17</v>
      </c>
      <c r="D4" s="113">
        <v>20.5</v>
      </c>
      <c r="E4" s="113">
        <v>45.3</v>
      </c>
      <c r="F4" s="113"/>
    </row>
    <row r="5" spans="1:8">
      <c r="A5" s="105">
        <v>2016</v>
      </c>
      <c r="B5" s="72">
        <v>80.900000000000006</v>
      </c>
      <c r="C5" s="72">
        <v>50.3</v>
      </c>
      <c r="D5" s="113">
        <v>0</v>
      </c>
      <c r="E5" s="113">
        <v>129.19999999999999</v>
      </c>
      <c r="F5" s="113"/>
    </row>
    <row r="6" spans="1:8">
      <c r="A6" s="105">
        <v>2017</v>
      </c>
      <c r="B6" s="72">
        <v>71.8</v>
      </c>
      <c r="C6" s="72">
        <v>37</v>
      </c>
      <c r="D6" s="113">
        <v>0</v>
      </c>
      <c r="E6" s="113">
        <v>70.7</v>
      </c>
      <c r="F6" s="113"/>
    </row>
    <row r="7" spans="1:8">
      <c r="A7" s="105">
        <v>2018</v>
      </c>
      <c r="B7" s="72">
        <v>60.9</v>
      </c>
      <c r="C7" s="72">
        <v>75.400000000000006</v>
      </c>
      <c r="D7" s="113">
        <v>0</v>
      </c>
      <c r="E7" s="113">
        <v>0</v>
      </c>
      <c r="F7" s="113">
        <v>60.9</v>
      </c>
    </row>
    <row r="8" spans="1:8">
      <c r="A8" s="105">
        <v>2019</v>
      </c>
      <c r="B8" s="72">
        <v>50.3</v>
      </c>
      <c r="C8" s="72">
        <v>89.2</v>
      </c>
      <c r="D8" s="113">
        <v>0</v>
      </c>
      <c r="E8" s="113">
        <v>0</v>
      </c>
      <c r="F8" s="113">
        <v>50.3</v>
      </c>
    </row>
    <row r="9" spans="1:8">
      <c r="A9" s="105">
        <v>2020</v>
      </c>
      <c r="B9" s="72">
        <v>62.4</v>
      </c>
      <c r="C9" s="72">
        <v>293</v>
      </c>
      <c r="D9" s="113">
        <v>0</v>
      </c>
      <c r="E9" s="113">
        <v>0</v>
      </c>
      <c r="F9" s="113">
        <v>61.2</v>
      </c>
    </row>
    <row r="10" spans="1:8">
      <c r="A10" s="105">
        <v>2021</v>
      </c>
      <c r="B10" s="72">
        <v>59.8</v>
      </c>
      <c r="C10" s="72">
        <v>173.9</v>
      </c>
      <c r="D10" s="113">
        <v>0</v>
      </c>
      <c r="E10" s="113">
        <v>0</v>
      </c>
      <c r="F10" s="113">
        <v>58.3</v>
      </c>
    </row>
    <row r="11" spans="1:8">
      <c r="A11" s="105">
        <v>2022</v>
      </c>
      <c r="B11" s="72">
        <v>57.6</v>
      </c>
      <c r="C11" s="72">
        <v>143.19999999999999</v>
      </c>
      <c r="D11" s="113">
        <v>0</v>
      </c>
      <c r="E11" s="113">
        <v>0</v>
      </c>
      <c r="F11" s="110">
        <v>56.3</v>
      </c>
    </row>
    <row r="12" spans="1:8">
      <c r="A12" s="70"/>
      <c r="B12" s="73"/>
      <c r="C12" s="73"/>
      <c r="D12" s="73"/>
      <c r="E12" s="73"/>
    </row>
    <row r="13" spans="1:8">
      <c r="A13" s="71"/>
      <c r="B13" s="73"/>
      <c r="C13" s="73"/>
      <c r="D13" s="73"/>
      <c r="E13" s="73"/>
    </row>
    <row r="14" spans="1:8">
      <c r="A14" s="71"/>
      <c r="B14" s="73"/>
      <c r="C14" s="73"/>
      <c r="D14" s="73"/>
      <c r="E14" s="73"/>
    </row>
    <row r="15" spans="1:8">
      <c r="A15" s="71"/>
      <c r="B15" s="73"/>
      <c r="C15" s="73"/>
      <c r="D15" s="73"/>
      <c r="E15" s="73"/>
    </row>
    <row r="16" spans="1:8">
      <c r="A16" s="71"/>
      <c r="B16" s="73"/>
      <c r="C16" s="73"/>
      <c r="D16" s="73"/>
      <c r="E16" s="73"/>
    </row>
    <row r="17" spans="1:8">
      <c r="A17" s="71"/>
      <c r="B17" s="73"/>
      <c r="C17" s="73"/>
      <c r="D17" s="73"/>
      <c r="E17" s="73"/>
    </row>
    <row r="18" spans="1:8">
      <c r="A18" s="71"/>
      <c r="B18" s="73"/>
      <c r="C18" s="73"/>
      <c r="D18" s="73"/>
      <c r="E18" s="73"/>
      <c r="F18" s="73"/>
    </row>
    <row r="19" spans="1:8">
      <c r="A19" s="71"/>
      <c r="B19" s="73"/>
      <c r="C19" s="73"/>
      <c r="D19" s="73"/>
      <c r="E19" s="73"/>
      <c r="F19" s="73"/>
      <c r="H19" s="107" t="str">
        <f>IF(Content!$E$1=1,H20,H21)</f>
        <v>Джерело: МВФ, ДКСУ, МФУ, розрахунки НБУ.</v>
      </c>
    </row>
    <row r="20" spans="1:8">
      <c r="A20" s="70"/>
      <c r="B20" s="73"/>
      <c r="C20" s="73"/>
      <c r="D20" s="72"/>
      <c r="E20" s="72"/>
      <c r="F20" s="73"/>
      <c r="H20" s="75" t="s">
        <v>220</v>
      </c>
    </row>
    <row r="21" spans="1:8">
      <c r="A21" s="70"/>
      <c r="B21" s="73"/>
      <c r="C21" s="73"/>
      <c r="D21" s="72"/>
      <c r="E21" s="72"/>
      <c r="F21" s="73"/>
      <c r="H21" s="75" t="s">
        <v>219</v>
      </c>
    </row>
    <row r="22" spans="1:8">
      <c r="A22" s="105"/>
      <c r="B22" s="73"/>
      <c r="C22" s="73"/>
      <c r="D22" s="113"/>
      <c r="E22" s="113"/>
      <c r="F22" s="73"/>
    </row>
    <row r="23" spans="1:8">
      <c r="A23" s="105"/>
      <c r="B23" s="73"/>
      <c r="C23" s="72"/>
      <c r="D23" s="113"/>
      <c r="E23" s="113"/>
    </row>
    <row r="24" spans="1:8">
      <c r="A24" s="105"/>
      <c r="B24" s="73"/>
      <c r="C24" s="72"/>
      <c r="D24" s="113"/>
      <c r="E24" s="113"/>
    </row>
    <row r="25" spans="1:8">
      <c r="A25" s="105"/>
      <c r="B25" s="72"/>
      <c r="C25" s="72"/>
      <c r="D25" s="113"/>
      <c r="E25" s="113"/>
    </row>
    <row r="26" spans="1:8">
      <c r="A26" s="105"/>
      <c r="B26" s="72"/>
      <c r="C26" s="72"/>
      <c r="D26" s="113"/>
      <c r="E26" s="113"/>
    </row>
    <row r="27" spans="1:8">
      <c r="A27" s="105"/>
      <c r="B27" s="72"/>
      <c r="C27" s="72"/>
      <c r="D27" s="113"/>
      <c r="E27" s="113"/>
    </row>
    <row r="28" spans="1:8">
      <c r="A28" s="105"/>
      <c r="B28" s="72"/>
      <c r="C28" s="72"/>
      <c r="D28" s="113"/>
      <c r="E28" s="113"/>
    </row>
    <row r="29" spans="1:8">
      <c r="B29" s="73"/>
      <c r="C29" s="73"/>
    </row>
    <row r="30" spans="1:8">
      <c r="B30" s="73"/>
      <c r="C30" s="73"/>
    </row>
    <row r="31" spans="1:8">
      <c r="B31" s="73"/>
      <c r="C31" s="73"/>
    </row>
    <row r="32" spans="1:8">
      <c r="B32" s="73"/>
      <c r="C32" s="73"/>
    </row>
    <row r="33" spans="2:3">
      <c r="B33" s="73"/>
      <c r="C33" s="73"/>
    </row>
    <row r="34" spans="2:3">
      <c r="B34" s="73"/>
      <c r="C34" s="73"/>
    </row>
    <row r="35" spans="2:3">
      <c r="B35" s="73"/>
      <c r="C35" s="7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workbookViewId="0"/>
  </sheetViews>
  <sheetFormatPr defaultColWidth="8.42578125" defaultRowHeight="12.75"/>
  <cols>
    <col min="1" max="1" width="8.42578125" style="166"/>
    <col min="2" max="2" width="18.42578125" style="166" customWidth="1"/>
    <col min="3" max="5" width="8.42578125" style="166"/>
    <col min="6" max="7" width="8.42578125" style="180"/>
    <col min="8" max="13" width="8.42578125" style="166"/>
    <col min="14" max="14" width="8.42578125" style="166" customWidth="1"/>
    <col min="15" max="16384" width="8.42578125" style="166"/>
  </cols>
  <sheetData>
    <row r="1" spans="1:14">
      <c r="A1" s="13" t="s">
        <v>67</v>
      </c>
      <c r="B1" s="83" t="str">
        <f>IF(Content!$E$1=1,B2,B3)</f>
        <v>Поточний рахунок, % від ВВП</v>
      </c>
      <c r="C1" s="83" t="str">
        <f>IF(Content!$E$1=1,C2,C3)</f>
        <v>Поточний рахунок, млрд дол.</v>
      </c>
      <c r="D1" s="83" t="str">
        <f>IF(Content!$E$1=1,D2,D3)</f>
        <v>Поточний рахунок, млрд дол.  (попередній прогноз, п.ш.)</v>
      </c>
      <c r="E1" s="83" t="str">
        <f>IF(Content!$E$1=1,E2,E3)</f>
        <v>Перегляд прогнозу</v>
      </c>
      <c r="F1" s="83" t="str">
        <f>IF(Content!$E$1=1,F2,F3)</f>
        <v>Перегляд методології</v>
      </c>
      <c r="G1" s="83"/>
      <c r="H1" s="164"/>
      <c r="I1" s="83" t="str">
        <f>IF(Content!$E$1=1,I2,I3)</f>
        <v>Сальдо поточного рахунку, млрд дол.</v>
      </c>
      <c r="J1" s="165"/>
      <c r="K1" s="165"/>
      <c r="N1" s="204" t="str">
        <f>IF(Content!$E$1=1,N2,N3)</f>
        <v>компенсація від "Газпром"</v>
      </c>
    </row>
    <row r="2" spans="1:14" hidden="1">
      <c r="A2" s="167"/>
      <c r="B2" s="164" t="s">
        <v>1677</v>
      </c>
      <c r="C2" s="164" t="s">
        <v>1019</v>
      </c>
      <c r="D2" s="164" t="s">
        <v>1020</v>
      </c>
      <c r="E2" s="164" t="s">
        <v>627</v>
      </c>
      <c r="F2" s="164" t="s">
        <v>1021</v>
      </c>
      <c r="G2" s="168"/>
      <c r="H2" s="168"/>
      <c r="I2" s="169" t="s">
        <v>157</v>
      </c>
      <c r="J2" s="169"/>
      <c r="K2" s="165"/>
      <c r="N2" s="180" t="s">
        <v>579</v>
      </c>
    </row>
    <row r="3" spans="1:14" hidden="1">
      <c r="A3" s="167"/>
      <c r="B3" s="164" t="s">
        <v>1678</v>
      </c>
      <c r="C3" s="164" t="s">
        <v>1550</v>
      </c>
      <c r="D3" s="164" t="s">
        <v>158</v>
      </c>
      <c r="E3" s="164" t="s">
        <v>626</v>
      </c>
      <c r="F3" s="164" t="s">
        <v>1022</v>
      </c>
      <c r="G3" s="168"/>
      <c r="H3" s="168"/>
      <c r="I3" s="169" t="s">
        <v>505</v>
      </c>
      <c r="J3" s="169"/>
      <c r="K3" s="165"/>
      <c r="N3" s="180" t="s">
        <v>580</v>
      </c>
    </row>
    <row r="4" spans="1:14">
      <c r="A4" s="170">
        <v>2016</v>
      </c>
      <c r="B4" s="329">
        <v>-2</v>
      </c>
      <c r="C4" s="329">
        <v>-1.9</v>
      </c>
      <c r="D4" s="329">
        <v>-1.3</v>
      </c>
      <c r="E4" s="329">
        <v>0</v>
      </c>
      <c r="F4" s="329">
        <v>-0.5</v>
      </c>
      <c r="G4" s="326"/>
      <c r="H4" s="326"/>
      <c r="I4" s="174"/>
      <c r="J4" s="165"/>
      <c r="K4" s="165"/>
    </row>
    <row r="5" spans="1:14">
      <c r="A5" s="170">
        <v>2017</v>
      </c>
      <c r="B5" s="329">
        <v>-3.1</v>
      </c>
      <c r="C5" s="329">
        <v>-3.5</v>
      </c>
      <c r="D5" s="329">
        <v>-2.4</v>
      </c>
      <c r="E5" s="329">
        <v>0</v>
      </c>
      <c r="F5" s="329">
        <v>-1.1000000000000001</v>
      </c>
      <c r="G5" s="326"/>
      <c r="H5" s="326"/>
      <c r="I5" s="174"/>
      <c r="J5" s="165"/>
      <c r="K5" s="165"/>
    </row>
    <row r="6" spans="1:14">
      <c r="A6" s="170">
        <v>2018</v>
      </c>
      <c r="B6" s="329">
        <v>-4.9000000000000004</v>
      </c>
      <c r="C6" s="329">
        <v>-6.5</v>
      </c>
      <c r="D6" s="329">
        <v>-4.4000000000000004</v>
      </c>
      <c r="E6" s="329">
        <v>0</v>
      </c>
      <c r="F6" s="329">
        <v>-2.1</v>
      </c>
      <c r="G6" s="326"/>
      <c r="H6" s="326"/>
      <c r="I6" s="174"/>
      <c r="J6" s="165"/>
      <c r="K6" s="165"/>
    </row>
    <row r="7" spans="1:14">
      <c r="A7" s="170">
        <v>2019</v>
      </c>
      <c r="B7" s="329">
        <v>-2.7</v>
      </c>
      <c r="C7" s="329">
        <v>-4.2</v>
      </c>
      <c r="D7" s="329">
        <v>-1.3</v>
      </c>
      <c r="E7" s="329">
        <v>0</v>
      </c>
      <c r="F7" s="329">
        <v>-2.8</v>
      </c>
      <c r="G7" s="326"/>
      <c r="H7" s="326"/>
      <c r="I7" s="174"/>
      <c r="J7" s="165"/>
      <c r="K7" s="165"/>
    </row>
    <row r="8" spans="1:14">
      <c r="A8" s="170">
        <v>2020</v>
      </c>
      <c r="B8" s="329">
        <v>4.4000000000000004</v>
      </c>
      <c r="C8" s="329">
        <v>6.5</v>
      </c>
      <c r="D8" s="329">
        <v>-2.5</v>
      </c>
      <c r="E8" s="329">
        <v>6.2</v>
      </c>
      <c r="F8" s="329">
        <v>2.8</v>
      </c>
      <c r="G8" s="326"/>
      <c r="H8" s="326"/>
      <c r="I8" s="174"/>
      <c r="J8" s="165"/>
      <c r="K8" s="165"/>
    </row>
    <row r="9" spans="1:14">
      <c r="A9" s="170">
        <v>2021</v>
      </c>
      <c r="B9" s="329">
        <v>-2.8</v>
      </c>
      <c r="C9" s="329">
        <v>-4.5</v>
      </c>
      <c r="D9" s="329">
        <v>-5.3</v>
      </c>
      <c r="E9" s="329">
        <v>1.8</v>
      </c>
      <c r="F9" s="329">
        <v>-1</v>
      </c>
      <c r="G9" s="326"/>
      <c r="H9" s="326"/>
      <c r="I9" s="174"/>
      <c r="J9" s="165"/>
      <c r="K9" s="165"/>
    </row>
    <row r="10" spans="1:14">
      <c r="A10" s="170">
        <v>2022</v>
      </c>
      <c r="B10" s="326">
        <v>-4.5</v>
      </c>
      <c r="C10" s="326">
        <v>-7.9</v>
      </c>
      <c r="D10" s="326">
        <v>-7.3</v>
      </c>
      <c r="E10" s="329">
        <v>1.3</v>
      </c>
      <c r="F10" s="326">
        <v>-2</v>
      </c>
      <c r="G10" s="328"/>
      <c r="H10" s="328"/>
      <c r="I10" s="174"/>
      <c r="J10" s="165"/>
      <c r="K10" s="165"/>
    </row>
    <row r="11" spans="1:14">
      <c r="A11" s="170"/>
      <c r="B11" s="326"/>
      <c r="C11" s="326"/>
      <c r="D11" s="327"/>
      <c r="E11" s="327"/>
      <c r="F11" s="328"/>
      <c r="G11" s="328"/>
      <c r="H11" s="174"/>
      <c r="I11" s="165"/>
      <c r="J11" s="165"/>
      <c r="K11" s="165"/>
    </row>
    <row r="12" spans="1:14">
      <c r="A12" s="178"/>
      <c r="B12" s="175"/>
      <c r="C12" s="175"/>
      <c r="D12" s="175"/>
      <c r="E12" s="175"/>
      <c r="F12" s="175"/>
      <c r="G12" s="175"/>
      <c r="H12" s="174"/>
      <c r="I12" s="165"/>
      <c r="J12" s="165"/>
      <c r="K12" s="165"/>
    </row>
    <row r="13" spans="1:14">
      <c r="A13" s="170"/>
      <c r="B13" s="175"/>
      <c r="C13" s="175"/>
      <c r="D13" s="175"/>
      <c r="E13" s="175"/>
      <c r="F13" s="175"/>
      <c r="G13" s="175"/>
      <c r="H13" s="174"/>
      <c r="I13" s="165"/>
      <c r="J13" s="165"/>
      <c r="K13" s="165"/>
    </row>
    <row r="14" spans="1:14">
      <c r="A14" s="170"/>
      <c r="B14" s="175"/>
      <c r="C14" s="175"/>
      <c r="D14" s="175"/>
      <c r="E14" s="175"/>
      <c r="F14" s="175"/>
      <c r="G14" s="175"/>
      <c r="H14" s="174"/>
      <c r="I14" s="165"/>
      <c r="J14" s="165"/>
      <c r="K14" s="165"/>
    </row>
    <row r="15" spans="1:14">
      <c r="A15" s="170"/>
      <c r="B15" s="175"/>
      <c r="C15" s="175"/>
      <c r="D15" s="175"/>
      <c r="E15" s="175"/>
      <c r="F15" s="175"/>
      <c r="G15" s="175"/>
      <c r="H15" s="174"/>
      <c r="I15" s="165"/>
      <c r="J15" s="165"/>
      <c r="K15" s="165"/>
    </row>
    <row r="16" spans="1:14">
      <c r="A16" s="170"/>
      <c r="B16" s="175"/>
      <c r="C16" s="175"/>
      <c r="D16" s="175"/>
      <c r="E16" s="175"/>
      <c r="F16" s="175"/>
      <c r="G16" s="175"/>
      <c r="H16" s="174"/>
      <c r="I16" s="165"/>
      <c r="J16" s="165"/>
      <c r="K16" s="165"/>
    </row>
    <row r="17" spans="1:11">
      <c r="A17" s="170"/>
      <c r="B17" s="175"/>
      <c r="C17" s="175"/>
      <c r="D17" s="175"/>
      <c r="E17" s="175"/>
      <c r="F17" s="175"/>
      <c r="G17" s="175"/>
      <c r="H17" s="174"/>
      <c r="I17" s="165"/>
      <c r="J17" s="165"/>
      <c r="K17" s="165"/>
    </row>
    <row r="18" spans="1:11">
      <c r="A18" s="170"/>
      <c r="B18" s="175"/>
      <c r="C18" s="175"/>
      <c r="D18" s="175"/>
      <c r="E18" s="175"/>
      <c r="F18" s="175"/>
      <c r="G18" s="175"/>
      <c r="H18" s="174"/>
      <c r="J18" s="165"/>
      <c r="K18" s="165"/>
    </row>
    <row r="19" spans="1:11">
      <c r="A19" s="170"/>
      <c r="B19" s="175"/>
      <c r="C19" s="175"/>
      <c r="D19" s="175"/>
      <c r="E19" s="175"/>
      <c r="F19" s="175"/>
      <c r="G19" s="175"/>
      <c r="H19" s="174"/>
      <c r="J19" s="165"/>
      <c r="K19" s="165"/>
    </row>
    <row r="20" spans="1:11">
      <c r="A20" s="170"/>
      <c r="B20" s="175"/>
      <c r="C20" s="175"/>
      <c r="D20" s="175"/>
      <c r="E20" s="175"/>
      <c r="F20" s="175"/>
      <c r="G20" s="175"/>
      <c r="H20" s="174"/>
      <c r="J20" s="165"/>
      <c r="K20" s="165"/>
    </row>
    <row r="21" spans="1:11">
      <c r="A21" s="170"/>
      <c r="B21" s="175"/>
      <c r="C21" s="175"/>
      <c r="D21" s="175"/>
      <c r="E21" s="175"/>
      <c r="F21" s="175"/>
      <c r="G21" s="175"/>
      <c r="H21" s="174"/>
      <c r="I21" s="83" t="str">
        <f>IF(Content!$E$1=1,I22,I23)</f>
        <v>Джерело: НБУ.</v>
      </c>
      <c r="J21" s="165"/>
      <c r="K21" s="165"/>
    </row>
    <row r="22" spans="1:11">
      <c r="A22" s="179"/>
      <c r="B22" s="175"/>
      <c r="C22" s="175"/>
      <c r="D22" s="175"/>
      <c r="E22" s="175"/>
      <c r="F22" s="175"/>
      <c r="G22" s="175"/>
      <c r="H22" s="174"/>
      <c r="I22" s="180" t="s">
        <v>43</v>
      </c>
      <c r="J22" s="165"/>
      <c r="K22" s="165"/>
    </row>
    <row r="23" spans="1:11">
      <c r="A23" s="179"/>
      <c r="B23" s="175"/>
      <c r="C23" s="175"/>
      <c r="D23" s="175"/>
      <c r="E23" s="175"/>
      <c r="F23" s="175"/>
      <c r="G23" s="175"/>
      <c r="H23" s="174"/>
      <c r="I23" s="180" t="s">
        <v>44</v>
      </c>
      <c r="J23" s="165"/>
      <c r="K23" s="165"/>
    </row>
    <row r="24" spans="1:11">
      <c r="A24" s="179"/>
      <c r="B24" s="175"/>
      <c r="C24" s="175"/>
      <c r="D24" s="175"/>
      <c r="E24" s="175"/>
      <c r="F24" s="175"/>
      <c r="G24" s="175"/>
      <c r="H24" s="174"/>
      <c r="I24" s="165"/>
      <c r="J24" s="165"/>
      <c r="K24" s="165"/>
    </row>
    <row r="25" spans="1:11">
      <c r="A25" s="179"/>
      <c r="B25" s="175"/>
      <c r="C25" s="175"/>
      <c r="D25" s="175"/>
      <c r="E25" s="175"/>
      <c r="F25" s="175"/>
      <c r="G25" s="175"/>
      <c r="H25" s="174"/>
      <c r="I25" s="165"/>
      <c r="J25" s="165"/>
      <c r="K25" s="165"/>
    </row>
    <row r="26" spans="1:11">
      <c r="A26" s="179"/>
      <c r="B26" s="175"/>
      <c r="C26" s="175"/>
      <c r="D26" s="175"/>
      <c r="E26" s="175"/>
      <c r="F26" s="175"/>
      <c r="G26" s="175"/>
      <c r="H26" s="174"/>
      <c r="I26" s="165"/>
      <c r="J26" s="165"/>
      <c r="K26" s="165"/>
    </row>
    <row r="27" spans="1:11">
      <c r="A27" s="179"/>
      <c r="B27" s="175"/>
      <c r="C27" s="175"/>
      <c r="D27" s="175"/>
      <c r="E27" s="175"/>
      <c r="F27" s="175"/>
      <c r="G27" s="175"/>
      <c r="H27" s="174"/>
      <c r="I27" s="165"/>
      <c r="J27" s="165"/>
      <c r="K27" s="165"/>
    </row>
    <row r="28" spans="1:11">
      <c r="A28" s="179"/>
      <c r="B28" s="175"/>
      <c r="C28" s="175"/>
      <c r="D28" s="175"/>
      <c r="E28" s="175"/>
      <c r="F28" s="175"/>
      <c r="G28" s="175"/>
      <c r="H28" s="174"/>
      <c r="I28" s="165"/>
      <c r="J28" s="165"/>
      <c r="K28" s="165"/>
    </row>
    <row r="29" spans="1:11">
      <c r="A29" s="179"/>
      <c r="B29" s="175"/>
      <c r="C29" s="175"/>
      <c r="D29" s="175"/>
      <c r="E29" s="175"/>
      <c r="F29" s="175"/>
      <c r="G29" s="175"/>
      <c r="H29" s="174"/>
      <c r="I29" s="165"/>
      <c r="J29" s="165"/>
      <c r="K29" s="165"/>
    </row>
    <row r="30" spans="1:11">
      <c r="A30" s="179"/>
      <c r="B30" s="175"/>
      <c r="C30" s="175"/>
      <c r="D30" s="175"/>
      <c r="E30" s="175"/>
      <c r="F30" s="175"/>
      <c r="G30" s="175"/>
      <c r="H30" s="174"/>
      <c r="I30" s="165"/>
      <c r="J30" s="165"/>
      <c r="K30" s="165"/>
    </row>
    <row r="31" spans="1:11">
      <c r="A31" s="179"/>
      <c r="B31" s="175"/>
      <c r="C31" s="175"/>
      <c r="D31" s="175"/>
      <c r="E31" s="175"/>
      <c r="F31" s="175"/>
      <c r="G31" s="175"/>
      <c r="H31" s="174"/>
      <c r="I31" s="165"/>
      <c r="J31" s="165"/>
      <c r="K31" s="165"/>
    </row>
    <row r="32" spans="1:11">
      <c r="A32" s="179"/>
      <c r="B32" s="171"/>
      <c r="C32" s="171"/>
      <c r="D32" s="174"/>
      <c r="E32" s="181"/>
      <c r="F32" s="173"/>
      <c r="G32" s="173"/>
      <c r="H32" s="174"/>
      <c r="I32" s="165"/>
      <c r="J32" s="165"/>
      <c r="K32" s="165"/>
    </row>
    <row r="33" spans="1:11">
      <c r="A33" s="179"/>
      <c r="B33" s="171"/>
      <c r="C33" s="171"/>
      <c r="D33" s="174"/>
      <c r="E33" s="181"/>
      <c r="F33" s="182"/>
      <c r="G33" s="182"/>
      <c r="H33" s="174"/>
      <c r="I33" s="165"/>
      <c r="J33" s="165"/>
      <c r="K33" s="165"/>
    </row>
    <row r="34" spans="1:11">
      <c r="A34" s="179"/>
      <c r="B34" s="171"/>
      <c r="C34" s="171"/>
      <c r="D34" s="174"/>
      <c r="E34" s="181"/>
      <c r="F34" s="173"/>
      <c r="G34" s="173"/>
      <c r="H34" s="174"/>
      <c r="I34" s="165"/>
      <c r="J34" s="165"/>
      <c r="K34" s="165"/>
    </row>
    <row r="35" spans="1:11">
      <c r="A35" s="179"/>
      <c r="B35" s="171"/>
      <c r="C35" s="171"/>
      <c r="D35" s="174"/>
      <c r="E35" s="181"/>
      <c r="F35" s="173"/>
      <c r="G35" s="173"/>
      <c r="H35" s="174"/>
      <c r="I35" s="165"/>
      <c r="J35" s="165"/>
      <c r="K35" s="16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heetViews>
  <sheetFormatPr defaultColWidth="8.42578125" defaultRowHeight="12.75"/>
  <cols>
    <col min="1" max="6" width="8.42578125" style="68"/>
    <col min="7" max="7" width="13.42578125" style="68" bestFit="1" customWidth="1"/>
    <col min="8" max="16384" width="8.42578125" style="68"/>
  </cols>
  <sheetData>
    <row r="1" spans="1:17">
      <c r="A1" s="13" t="s">
        <v>67</v>
      </c>
      <c r="B1" s="83" t="str">
        <f>IF(Content!$E$1=1,B2,B3)</f>
        <v>РЕОК, 12.1999=1 (п.ш.)</v>
      </c>
      <c r="C1" s="83" t="str">
        <f>IF(Content!$E$1=1,C2,C3)</f>
        <v>Баланс енергоносіїв, млрд дол.</v>
      </c>
      <c r="D1" s="83" t="str">
        <f>IF(Content!$E$1=1,D2,D3)</f>
        <v>Торговельний баланс (без енергоносіїв), млрд дол.</v>
      </c>
      <c r="E1" s="83"/>
      <c r="H1" s="83" t="str">
        <f>IF(Content!$E$1=1,H2,H3)</f>
        <v>РЕОК гривні та торговельний баланс</v>
      </c>
    </row>
    <row r="2" spans="1:17" hidden="1">
      <c r="B2" s="1" t="s">
        <v>426</v>
      </c>
      <c r="C2" t="s">
        <v>341</v>
      </c>
      <c r="D2" t="s">
        <v>342</v>
      </c>
      <c r="E2" s="69"/>
      <c r="H2" s="69" t="s">
        <v>350</v>
      </c>
      <c r="M2" s="204" t="str">
        <f>IF(Content!$E$1=1,N2,N3)</f>
        <v>ревальвація</v>
      </c>
      <c r="N2" s="76" t="s">
        <v>514</v>
      </c>
    </row>
    <row r="3" spans="1:17" hidden="1">
      <c r="B3" t="s">
        <v>340</v>
      </c>
      <c r="C3" t="s">
        <v>338</v>
      </c>
      <c r="D3" t="s">
        <v>339</v>
      </c>
      <c r="E3" s="69"/>
      <c r="H3" s="69" t="s">
        <v>337</v>
      </c>
      <c r="M3" s="76"/>
      <c r="N3" s="76" t="s">
        <v>287</v>
      </c>
    </row>
    <row r="4" spans="1:17">
      <c r="A4" s="68">
        <v>2006</v>
      </c>
      <c r="B4" s="72">
        <v>1.0760000000000001</v>
      </c>
      <c r="C4" s="72">
        <v>-6.1</v>
      </c>
      <c r="D4" s="72">
        <v>3</v>
      </c>
      <c r="E4" s="72"/>
      <c r="F4" s="96"/>
      <c r="G4" s="96"/>
      <c r="H4" s="96"/>
      <c r="M4" s="96"/>
      <c r="N4" s="96"/>
      <c r="O4" s="96"/>
      <c r="P4" s="96"/>
      <c r="Q4" s="96"/>
    </row>
    <row r="5" spans="1:17">
      <c r="B5" s="72">
        <v>1.0669999999999999</v>
      </c>
      <c r="C5" s="72">
        <v>-9.4</v>
      </c>
      <c r="D5" s="72">
        <v>1.3</v>
      </c>
      <c r="E5" s="72"/>
      <c r="F5" s="96"/>
      <c r="G5" s="96"/>
      <c r="H5" s="96"/>
      <c r="M5" s="96"/>
      <c r="N5" s="96"/>
      <c r="O5" s="96"/>
      <c r="P5" s="96"/>
      <c r="Q5" s="96"/>
    </row>
    <row r="6" spans="1:17">
      <c r="A6" s="68">
        <v>2008</v>
      </c>
      <c r="B6" s="72">
        <v>1.1180000000000001</v>
      </c>
      <c r="C6" s="72">
        <v>-15.2</v>
      </c>
      <c r="D6" s="72">
        <v>0.8</v>
      </c>
      <c r="E6" s="72"/>
      <c r="F6" s="96"/>
      <c r="G6" s="96"/>
      <c r="H6" s="96"/>
      <c r="M6" s="96"/>
      <c r="N6" s="96"/>
      <c r="O6" s="96"/>
      <c r="P6" s="96"/>
      <c r="Q6" s="96"/>
    </row>
    <row r="7" spans="1:17">
      <c r="B7" s="72">
        <v>0.94299999999999995</v>
      </c>
      <c r="C7" s="72">
        <v>-10.199999999999999</v>
      </c>
      <c r="D7" s="72">
        <v>8.1999999999999993</v>
      </c>
      <c r="E7" s="72"/>
      <c r="F7" s="96"/>
      <c r="G7" s="96"/>
      <c r="H7" s="96"/>
      <c r="M7" s="96"/>
      <c r="N7" s="96"/>
      <c r="O7" s="96"/>
      <c r="P7" s="96"/>
      <c r="Q7" s="96"/>
    </row>
    <row r="8" spans="1:17">
      <c r="A8" s="68">
        <v>2010</v>
      </c>
      <c r="B8" s="72">
        <v>0.98499999999999999</v>
      </c>
      <c r="C8" s="72">
        <v>-12.8</v>
      </c>
      <c r="D8" s="72">
        <v>8.8000000000000007</v>
      </c>
      <c r="E8" s="72"/>
      <c r="F8" s="96"/>
      <c r="G8" s="96"/>
      <c r="H8" s="96"/>
      <c r="M8" s="96"/>
      <c r="N8" s="96"/>
      <c r="O8" s="96"/>
      <c r="P8" s="96"/>
      <c r="Q8" s="96"/>
    </row>
    <row r="9" spans="1:17">
      <c r="B9" s="72">
        <v>0.97599999999999998</v>
      </c>
      <c r="C9" s="72">
        <v>-19.5</v>
      </c>
      <c r="D9" s="72">
        <v>9.4</v>
      </c>
      <c r="E9" s="72"/>
      <c r="F9" s="96"/>
      <c r="G9" s="96"/>
      <c r="H9" s="96"/>
      <c r="M9" s="96"/>
      <c r="N9" s="96"/>
      <c r="O9" s="96"/>
      <c r="P9" s="96"/>
      <c r="Q9" s="96"/>
    </row>
    <row r="10" spans="1:17">
      <c r="A10" s="68">
        <v>2012</v>
      </c>
      <c r="B10" s="72">
        <v>0.99</v>
      </c>
      <c r="C10" s="72">
        <v>-19.7</v>
      </c>
      <c r="D10" s="72">
        <v>5.4</v>
      </c>
      <c r="E10" s="72"/>
      <c r="F10" s="96"/>
      <c r="G10" s="96"/>
      <c r="H10" s="96"/>
      <c r="M10" s="96"/>
      <c r="N10" s="96"/>
      <c r="O10" s="96"/>
      <c r="P10" s="96"/>
      <c r="Q10" s="96"/>
    </row>
    <row r="11" spans="1:17">
      <c r="B11" s="72">
        <v>0.94499999999999995</v>
      </c>
      <c r="C11" s="72">
        <v>-15.4</v>
      </c>
      <c r="D11" s="72">
        <v>-0.3</v>
      </c>
      <c r="E11" s="72"/>
      <c r="F11" s="96"/>
      <c r="G11" s="96"/>
      <c r="H11" s="96"/>
      <c r="M11" s="96"/>
      <c r="N11" s="96"/>
      <c r="O11" s="96"/>
      <c r="P11" s="96"/>
      <c r="Q11" s="96"/>
    </row>
    <row r="12" spans="1:17">
      <c r="A12" s="68">
        <v>2014</v>
      </c>
      <c r="B12" s="72">
        <v>0.76400000000000001</v>
      </c>
      <c r="C12" s="72">
        <v>-11</v>
      </c>
      <c r="D12" s="72">
        <v>6.4</v>
      </c>
      <c r="E12" s="72"/>
      <c r="F12" s="96"/>
      <c r="G12" s="96"/>
      <c r="H12" s="96"/>
      <c r="M12" s="96"/>
      <c r="N12" s="96"/>
      <c r="O12" s="96"/>
      <c r="P12" s="96"/>
      <c r="Q12" s="96"/>
    </row>
    <row r="13" spans="1:17">
      <c r="B13" s="72">
        <v>0.75</v>
      </c>
      <c r="C13" s="72">
        <v>-8.3000000000000007</v>
      </c>
      <c r="D13" s="72">
        <v>6</v>
      </c>
      <c r="E13" s="72"/>
      <c r="F13" s="96"/>
      <c r="G13" s="96"/>
      <c r="H13" s="96"/>
      <c r="M13" s="96"/>
      <c r="N13" s="96"/>
      <c r="O13" s="96"/>
      <c r="P13" s="96"/>
      <c r="Q13" s="96"/>
    </row>
    <row r="14" spans="1:17">
      <c r="A14" s="68">
        <v>2016</v>
      </c>
      <c r="B14" s="72">
        <v>0.75600000000000001</v>
      </c>
      <c r="C14" s="72">
        <v>-5</v>
      </c>
      <c r="D14" s="72">
        <v>-1.5</v>
      </c>
      <c r="E14" s="72"/>
      <c r="F14" s="96"/>
      <c r="G14" s="96"/>
      <c r="H14" s="96"/>
      <c r="M14" s="96"/>
      <c r="N14" s="96"/>
      <c r="O14" s="96"/>
      <c r="P14" s="96"/>
      <c r="Q14" s="96"/>
    </row>
    <row r="15" spans="1:17">
      <c r="B15" s="72">
        <v>0.78500000000000003</v>
      </c>
      <c r="C15" s="72">
        <v>-8.1</v>
      </c>
      <c r="D15" s="72">
        <v>-0.6</v>
      </c>
      <c r="E15" s="72"/>
      <c r="F15" s="96"/>
      <c r="G15" s="96"/>
      <c r="H15" s="96"/>
      <c r="M15" s="96"/>
      <c r="N15" s="96"/>
      <c r="O15" s="96"/>
      <c r="P15" s="96"/>
      <c r="Q15" s="96"/>
    </row>
    <row r="16" spans="1:17">
      <c r="A16" s="68">
        <v>2018</v>
      </c>
      <c r="B16" s="72">
        <v>0.83099999999999996</v>
      </c>
      <c r="C16" s="72">
        <v>-9.8000000000000007</v>
      </c>
      <c r="D16" s="72">
        <v>-1.6</v>
      </c>
      <c r="E16" s="72"/>
      <c r="F16" s="96"/>
      <c r="G16" s="96"/>
      <c r="H16" s="96"/>
      <c r="M16" s="96"/>
      <c r="N16" s="96"/>
      <c r="O16" s="96"/>
      <c r="P16" s="96"/>
      <c r="Q16" s="96"/>
    </row>
    <row r="17" spans="1:15">
      <c r="B17" s="72">
        <v>0.96</v>
      </c>
      <c r="C17" s="72">
        <v>-8.8000000000000007</v>
      </c>
      <c r="D17" s="72">
        <v>-3.8</v>
      </c>
      <c r="E17" s="72"/>
      <c r="F17" s="96"/>
      <c r="G17" s="96"/>
      <c r="H17" s="96"/>
      <c r="L17" s="96"/>
      <c r="M17" s="96"/>
      <c r="N17" s="96"/>
      <c r="O17" s="96"/>
    </row>
    <row r="18" spans="1:15">
      <c r="A18" s="68">
        <v>2020</v>
      </c>
      <c r="B18" s="72">
        <v>0.96799999999999997</v>
      </c>
      <c r="C18" s="72">
        <v>-4.5</v>
      </c>
      <c r="D18" s="72">
        <v>1.3</v>
      </c>
      <c r="E18" s="72"/>
      <c r="F18" s="96"/>
      <c r="G18" s="96"/>
      <c r="H18" s="96"/>
      <c r="L18" s="96"/>
      <c r="M18" s="96"/>
      <c r="N18" s="96"/>
      <c r="O18" s="96"/>
    </row>
    <row r="19" spans="1:15">
      <c r="B19" s="72">
        <v>0.995</v>
      </c>
      <c r="C19" s="72">
        <v>-6.5</v>
      </c>
      <c r="D19" s="72">
        <v>-5.5</v>
      </c>
      <c r="E19" s="72"/>
      <c r="F19" s="96"/>
      <c r="G19" s="96"/>
      <c r="H19" s="96"/>
      <c r="L19" s="96"/>
      <c r="M19" s="96"/>
      <c r="N19" s="96"/>
      <c r="O19" s="96"/>
    </row>
    <row r="20" spans="1:15">
      <c r="A20" s="68">
        <v>2022</v>
      </c>
      <c r="B20" s="209">
        <v>1.0049999999999999</v>
      </c>
      <c r="C20" s="208">
        <v>-7.4</v>
      </c>
      <c r="D20" s="208">
        <v>-7.5</v>
      </c>
      <c r="E20" s="72"/>
      <c r="F20" s="96"/>
      <c r="G20" s="96"/>
      <c r="H20" s="96"/>
    </row>
    <row r="21" spans="1:15">
      <c r="B21" s="208"/>
      <c r="C21" s="208"/>
      <c r="D21" s="208"/>
      <c r="E21" s="96"/>
      <c r="F21" s="96"/>
      <c r="G21" s="96"/>
    </row>
    <row r="22" spans="1:15">
      <c r="B22" s="209"/>
      <c r="C22" s="209"/>
      <c r="D22" s="209"/>
      <c r="E22" s="96"/>
      <c r="F22" s="96"/>
      <c r="G22" s="96"/>
      <c r="H22" s="83"/>
    </row>
    <row r="23" spans="1:15" ht="14.25">
      <c r="B23" s="209"/>
      <c r="C23" s="209"/>
      <c r="D23" s="209"/>
      <c r="E23" s="96"/>
      <c r="F23" s="96"/>
      <c r="G23" s="96"/>
      <c r="H23" s="371"/>
      <c r="I23" s="371"/>
    </row>
    <row r="24" spans="1:15" ht="14.25">
      <c r="B24" s="209"/>
      <c r="C24" s="209"/>
      <c r="D24" s="209"/>
      <c r="E24" s="96"/>
      <c r="F24" s="96"/>
      <c r="G24" s="96"/>
      <c r="H24" s="371"/>
      <c r="I24" s="371"/>
    </row>
    <row r="25" spans="1:15" ht="14.25">
      <c r="B25" s="209"/>
      <c r="C25" s="209"/>
      <c r="D25" s="209"/>
      <c r="E25" s="96"/>
      <c r="F25" s="96"/>
      <c r="G25" s="96"/>
      <c r="H25" s="371"/>
      <c r="I25" s="371"/>
    </row>
    <row r="26" spans="1:15">
      <c r="B26" s="209"/>
      <c r="C26" s="209"/>
      <c r="D26" s="209"/>
      <c r="E26" s="96"/>
    </row>
    <row r="27" spans="1:15">
      <c r="B27" s="209"/>
      <c r="C27" s="209"/>
      <c r="D27" s="209"/>
      <c r="E27" s="96"/>
    </row>
    <row r="28" spans="1:15">
      <c r="B28" s="209"/>
      <c r="C28" s="209"/>
      <c r="D28" s="209"/>
      <c r="E28" s="96"/>
    </row>
    <row r="29" spans="1:15">
      <c r="B29" s="209"/>
      <c r="C29" s="209"/>
      <c r="D29" s="209"/>
      <c r="E29" s="96"/>
    </row>
    <row r="30" spans="1:15">
      <c r="B30" s="209"/>
      <c r="C30" s="209"/>
      <c r="D30" s="209"/>
      <c r="E30" s="96"/>
    </row>
    <row r="31" spans="1:15">
      <c r="B31" s="209"/>
      <c r="C31" s="209"/>
      <c r="D31" s="209"/>
      <c r="E31" s="96"/>
    </row>
    <row r="32" spans="1:15">
      <c r="B32" s="209"/>
      <c r="C32" s="209"/>
      <c r="D32" s="209"/>
      <c r="E32" s="96"/>
    </row>
    <row r="33" spans="2:5">
      <c r="B33" s="209"/>
      <c r="C33" s="209"/>
      <c r="D33" s="209"/>
      <c r="E33" s="96"/>
    </row>
    <row r="34" spans="2:5">
      <c r="B34" s="209"/>
      <c r="C34" s="209"/>
      <c r="D34" s="209"/>
      <c r="E34" s="96"/>
    </row>
    <row r="35" spans="2:5">
      <c r="B35" s="209"/>
      <c r="C35" s="209"/>
      <c r="D35" s="209"/>
      <c r="E35" s="96"/>
    </row>
    <row r="36" spans="2:5">
      <c r="B36" s="209"/>
      <c r="C36" s="209"/>
      <c r="D36" s="209"/>
      <c r="E36" s="96"/>
    </row>
    <row r="37" spans="2:5">
      <c r="B37" s="209"/>
      <c r="C37" s="209"/>
      <c r="D37" s="209"/>
      <c r="E37" s="96"/>
    </row>
    <row r="38" spans="2:5">
      <c r="B38" s="209"/>
      <c r="C38" s="209"/>
      <c r="D38" s="209"/>
      <c r="E38" s="96"/>
    </row>
    <row r="39" spans="2:5">
      <c r="B39" s="209"/>
      <c r="C39" s="209"/>
      <c r="D39" s="209"/>
      <c r="E39" s="96"/>
    </row>
    <row r="40" spans="2:5">
      <c r="B40" s="209"/>
      <c r="C40" s="209"/>
      <c r="D40" s="209"/>
      <c r="E40" s="96"/>
    </row>
    <row r="41" spans="2:5">
      <c r="B41" s="209"/>
      <c r="C41" s="209"/>
      <c r="D41" s="209"/>
      <c r="E41" s="96"/>
    </row>
    <row r="42" spans="2:5">
      <c r="B42" s="209"/>
      <c r="C42" s="209"/>
      <c r="D42" s="209"/>
      <c r="E42" s="96"/>
    </row>
    <row r="43" spans="2:5">
      <c r="B43" s="96"/>
      <c r="C43" s="96"/>
      <c r="D43" s="96"/>
      <c r="E43" s="96"/>
    </row>
    <row r="44" spans="2:5">
      <c r="B44" s="96"/>
      <c r="C44" s="96"/>
      <c r="D44" s="96"/>
      <c r="E44" s="96"/>
    </row>
    <row r="45" spans="2:5">
      <c r="B45" s="96"/>
      <c r="C45" s="96"/>
      <c r="D45" s="96"/>
      <c r="E45" s="96"/>
    </row>
    <row r="46" spans="2:5">
      <c r="B46" s="96"/>
      <c r="C46" s="96"/>
      <c r="D46" s="96"/>
      <c r="E46" s="96"/>
    </row>
    <row r="47" spans="2:5">
      <c r="B47" s="96"/>
      <c r="C47" s="96"/>
      <c r="D47" s="96"/>
      <c r="E47" s="96"/>
    </row>
    <row r="48" spans="2:5">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sheetPr>
  <dimension ref="A1:L46"/>
  <sheetViews>
    <sheetView showGridLines="0" workbookViewId="0"/>
  </sheetViews>
  <sheetFormatPr defaultColWidth="8.42578125" defaultRowHeight="12.75"/>
  <cols>
    <col min="1" max="1" width="8.42578125" style="166"/>
    <col min="2" max="2" width="20.42578125" style="166" customWidth="1"/>
    <col min="3" max="3" width="23.42578125" style="166" customWidth="1"/>
    <col min="4" max="4" width="17.7109375" style="166" customWidth="1"/>
    <col min="5" max="11" width="8.42578125" style="166"/>
    <col min="12" max="12" width="8.42578125" style="180"/>
    <col min="13" max="16384" width="8.42578125" style="166"/>
  </cols>
  <sheetData>
    <row r="1" spans="1:12">
      <c r="A1" s="187" t="s">
        <v>67</v>
      </c>
      <c r="B1" s="367" t="str">
        <f>IF(Content!$E$1=1,B2,B3)</f>
        <v>Експорт, р/р %</v>
      </c>
      <c r="C1" s="367" t="str">
        <f>IF(Content!$E$1=1,C2,C3)</f>
        <v>Експорт, млрд дол</v>
      </c>
      <c r="D1" s="367" t="str">
        <f>IF(Content!$E$1=1,D2,D3)</f>
        <v>Імпорт, р/р %</v>
      </c>
      <c r="E1" s="83" t="str">
        <f>IF(Content!$E$1=1,E2,E3)</f>
        <v>Імпорт, млрд дол</v>
      </c>
      <c r="F1" s="305"/>
      <c r="H1" s="83" t="str">
        <f>IF(Content!$E$1=1,H2,H3)</f>
        <v>Компоненти товарного балансу</v>
      </c>
    </row>
    <row r="2" spans="1:12" hidden="1">
      <c r="B2" s="370" t="s">
        <v>1023</v>
      </c>
      <c r="C2" s="370" t="s">
        <v>1024</v>
      </c>
      <c r="D2" s="368" t="s">
        <v>1025</v>
      </c>
      <c r="E2" s="165" t="s">
        <v>1026</v>
      </c>
      <c r="H2" s="166" t="s">
        <v>1036</v>
      </c>
      <c r="L2" s="180" t="s">
        <v>43</v>
      </c>
    </row>
    <row r="3" spans="1:12" ht="25.5" hidden="1">
      <c r="B3" s="299" t="s">
        <v>1027</v>
      </c>
      <c r="C3" s="299" t="s">
        <v>1028</v>
      </c>
      <c r="D3" s="323" t="s">
        <v>1029</v>
      </c>
      <c r="E3" s="299" t="s">
        <v>1030</v>
      </c>
      <c r="H3" s="166" t="s">
        <v>1037</v>
      </c>
      <c r="L3" s="180" t="s">
        <v>44</v>
      </c>
    </row>
    <row r="4" spans="1:12">
      <c r="A4" s="83"/>
      <c r="B4" s="300"/>
      <c r="C4" s="300"/>
      <c r="D4" s="300"/>
      <c r="I4" s="185"/>
      <c r="J4" s="185"/>
      <c r="K4" s="185"/>
      <c r="L4" s="785"/>
    </row>
    <row r="5" spans="1:12">
      <c r="A5" s="166">
        <v>2017</v>
      </c>
      <c r="B5" s="171">
        <v>18.3</v>
      </c>
      <c r="C5" s="171">
        <v>39.700000000000003</v>
      </c>
      <c r="D5" s="171">
        <v>21.9</v>
      </c>
      <c r="E5" s="166">
        <v>49.4</v>
      </c>
      <c r="I5" s="185"/>
      <c r="J5" s="185"/>
      <c r="K5" s="185"/>
      <c r="L5" s="785"/>
    </row>
    <row r="6" spans="1:12">
      <c r="A6" s="166">
        <v>2018</v>
      </c>
      <c r="B6" s="171">
        <v>9.1999999999999993</v>
      </c>
      <c r="C6" s="171">
        <v>43.3</v>
      </c>
      <c r="D6" s="171">
        <v>13.6</v>
      </c>
      <c r="E6" s="166">
        <v>56.1</v>
      </c>
      <c r="I6" s="185"/>
      <c r="J6" s="185"/>
      <c r="K6" s="185"/>
      <c r="L6" s="785"/>
    </row>
    <row r="7" spans="1:12">
      <c r="A7" s="166">
        <v>2019</v>
      </c>
      <c r="B7" s="171">
        <v>6.4</v>
      </c>
      <c r="C7" s="171">
        <v>46.1</v>
      </c>
      <c r="D7" s="171">
        <v>7.8</v>
      </c>
      <c r="E7" s="166">
        <v>60.4</v>
      </c>
      <c r="I7" s="185"/>
      <c r="J7" s="185"/>
      <c r="K7" s="185"/>
      <c r="L7" s="785"/>
    </row>
    <row r="8" spans="1:12">
      <c r="A8" s="166">
        <v>2020</v>
      </c>
      <c r="B8" s="171">
        <v>-5</v>
      </c>
      <c r="C8" s="171">
        <v>43.8</v>
      </c>
      <c r="D8" s="171">
        <v>-14.5</v>
      </c>
      <c r="E8" s="166">
        <v>51.7</v>
      </c>
      <c r="I8" s="185"/>
      <c r="J8" s="185"/>
      <c r="K8" s="185"/>
      <c r="L8" s="785"/>
    </row>
    <row r="9" spans="1:12">
      <c r="A9" s="166">
        <v>2021</v>
      </c>
      <c r="B9" s="171">
        <v>5.3</v>
      </c>
      <c r="C9" s="171">
        <v>46.1</v>
      </c>
      <c r="D9" s="171">
        <v>16.2</v>
      </c>
      <c r="E9" s="166">
        <v>60.1</v>
      </c>
      <c r="I9" s="185"/>
      <c r="J9" s="185"/>
      <c r="K9" s="185"/>
      <c r="L9" s="785"/>
    </row>
    <row r="10" spans="1:12">
      <c r="A10" s="166">
        <v>2022</v>
      </c>
      <c r="B10" s="171">
        <v>3.6</v>
      </c>
      <c r="C10" s="171">
        <v>47.8</v>
      </c>
      <c r="D10" s="171">
        <v>6.5</v>
      </c>
      <c r="E10" s="166">
        <v>64</v>
      </c>
      <c r="I10" s="185"/>
      <c r="J10" s="185"/>
      <c r="K10" s="185"/>
      <c r="L10" s="785"/>
    </row>
    <row r="11" spans="1:12">
      <c r="B11" s="171"/>
      <c r="C11" s="171"/>
      <c r="D11" s="171"/>
      <c r="I11" s="185"/>
      <c r="J11" s="185"/>
      <c r="K11" s="185"/>
      <c r="L11" s="785"/>
    </row>
    <row r="12" spans="1:12">
      <c r="B12" s="171"/>
      <c r="C12" s="171"/>
      <c r="D12" s="171"/>
      <c r="E12" s="171"/>
      <c r="I12" s="185"/>
      <c r="J12" s="185"/>
      <c r="K12" s="185"/>
      <c r="L12" s="785"/>
    </row>
    <row r="13" spans="1:12">
      <c r="B13" s="171"/>
      <c r="C13" s="171"/>
      <c r="D13" s="171"/>
      <c r="E13" s="171"/>
      <c r="I13" s="185"/>
      <c r="J13" s="185"/>
      <c r="K13" s="185"/>
      <c r="L13" s="785"/>
    </row>
    <row r="14" spans="1:12">
      <c r="B14" s="171"/>
      <c r="C14" s="171"/>
      <c r="D14" s="171"/>
      <c r="E14" s="171"/>
      <c r="I14" s="185"/>
      <c r="J14" s="185"/>
      <c r="K14" s="185"/>
      <c r="L14" s="785"/>
    </row>
    <row r="15" spans="1:12">
      <c r="B15" s="171"/>
      <c r="C15" s="171"/>
      <c r="D15" s="171"/>
      <c r="E15" s="171"/>
      <c r="I15" s="185"/>
      <c r="J15" s="185"/>
      <c r="K15" s="185"/>
      <c r="L15" s="785"/>
    </row>
    <row r="16" spans="1:12">
      <c r="B16" s="171"/>
      <c r="C16" s="171"/>
      <c r="D16" s="171"/>
      <c r="E16" s="171"/>
      <c r="I16" s="185"/>
      <c r="J16" s="185"/>
      <c r="K16" s="185"/>
      <c r="L16" s="785"/>
    </row>
    <row r="17" spans="2:12">
      <c r="B17" s="171"/>
      <c r="C17" s="171"/>
      <c r="D17" s="171"/>
      <c r="E17" s="171"/>
      <c r="I17" s="185"/>
      <c r="J17" s="185"/>
      <c r="K17" s="185"/>
      <c r="L17" s="785"/>
    </row>
    <row r="18" spans="2:12">
      <c r="B18" s="171"/>
      <c r="C18" s="171"/>
      <c r="D18" s="171"/>
      <c r="I18" s="185"/>
      <c r="J18" s="185"/>
      <c r="K18" s="185"/>
      <c r="L18" s="785"/>
    </row>
    <row r="19" spans="2:12">
      <c r="B19" s="171"/>
      <c r="C19" s="171"/>
      <c r="D19" s="171"/>
      <c r="I19" s="185"/>
      <c r="J19" s="185"/>
      <c r="K19" s="185"/>
      <c r="L19" s="785"/>
    </row>
    <row r="20" spans="2:12">
      <c r="B20" s="171"/>
      <c r="C20" s="171"/>
      <c r="D20" s="171"/>
      <c r="I20" s="185"/>
      <c r="J20" s="185"/>
      <c r="K20" s="185"/>
      <c r="L20" s="785"/>
    </row>
    <row r="21" spans="2:12">
      <c r="B21" s="171"/>
      <c r="C21" s="171"/>
      <c r="D21" s="171"/>
      <c r="I21" s="185"/>
      <c r="J21" s="185"/>
      <c r="K21" s="185"/>
      <c r="L21" s="785"/>
    </row>
    <row r="22" spans="2:12">
      <c r="B22" s="171"/>
      <c r="C22" s="171"/>
      <c r="D22" s="171"/>
      <c r="I22" s="185"/>
      <c r="J22" s="185"/>
      <c r="K22" s="185"/>
      <c r="L22" s="785"/>
    </row>
    <row r="23" spans="2:12">
      <c r="B23" s="171"/>
      <c r="C23" s="171"/>
      <c r="D23" s="171"/>
      <c r="F23" s="83" t="str">
        <f>IF(Content!$E$1=1,L2,L3)</f>
        <v>Джерело: НБУ.</v>
      </c>
      <c r="I23" s="185"/>
      <c r="J23" s="185"/>
      <c r="K23" s="185"/>
      <c r="L23" s="785"/>
    </row>
    <row r="24" spans="2:12">
      <c r="B24" s="171"/>
      <c r="C24" s="171"/>
      <c r="D24" s="171"/>
      <c r="I24" s="185"/>
      <c r="J24" s="185"/>
      <c r="K24" s="185"/>
      <c r="L24" s="785"/>
    </row>
    <row r="25" spans="2:12">
      <c r="B25" s="171"/>
      <c r="C25" s="171"/>
      <c r="D25" s="171"/>
      <c r="I25" s="185"/>
      <c r="J25" s="185"/>
      <c r="K25" s="185"/>
      <c r="L25" s="785"/>
    </row>
    <row r="26" spans="2:12">
      <c r="B26" s="171"/>
      <c r="C26" s="171"/>
      <c r="D26" s="171"/>
      <c r="I26" s="185"/>
      <c r="J26" s="185"/>
      <c r="K26" s="185"/>
      <c r="L26" s="785"/>
    </row>
    <row r="27" spans="2:12">
      <c r="B27" s="171"/>
      <c r="C27" s="171"/>
      <c r="D27" s="171"/>
      <c r="I27" s="185"/>
      <c r="J27" s="185"/>
      <c r="K27" s="185"/>
      <c r="L27" s="785"/>
    </row>
    <row r="28" spans="2:12">
      <c r="B28" s="185"/>
      <c r="C28" s="185"/>
      <c r="D28" s="185"/>
    </row>
    <row r="29" spans="2:12">
      <c r="B29" s="185"/>
      <c r="C29" s="185"/>
      <c r="D29" s="185"/>
    </row>
    <row r="30" spans="2:12">
      <c r="B30" s="185"/>
      <c r="C30" s="185"/>
      <c r="D30" s="185"/>
    </row>
    <row r="31" spans="2:12">
      <c r="B31" s="185"/>
      <c r="C31" s="185"/>
      <c r="D31" s="185"/>
    </row>
    <row r="32" spans="2:12">
      <c r="B32" s="185"/>
      <c r="C32" s="185"/>
      <c r="D32" s="185"/>
    </row>
    <row r="33" spans="2:4">
      <c r="B33" s="185"/>
      <c r="C33" s="185"/>
      <c r="D33" s="185"/>
    </row>
    <row r="34" spans="2:4">
      <c r="B34" s="185"/>
      <c r="C34" s="185"/>
      <c r="D34" s="185"/>
    </row>
    <row r="35" spans="2:4">
      <c r="B35" s="185"/>
      <c r="C35" s="185"/>
      <c r="D35" s="185"/>
    </row>
    <row r="36" spans="2:4">
      <c r="B36" s="185"/>
      <c r="C36" s="185"/>
      <c r="D36" s="185"/>
    </row>
    <row r="37" spans="2:4">
      <c r="B37" s="185"/>
      <c r="C37" s="185"/>
      <c r="D37" s="185"/>
    </row>
    <row r="38" spans="2:4">
      <c r="B38" s="185"/>
      <c r="C38" s="185"/>
      <c r="D38" s="185"/>
    </row>
    <row r="39" spans="2:4">
      <c r="B39" s="185"/>
      <c r="C39" s="185"/>
      <c r="D39" s="185"/>
    </row>
    <row r="40" spans="2:4">
      <c r="B40" s="185"/>
      <c r="C40" s="185"/>
      <c r="D40" s="185"/>
    </row>
    <row r="41" spans="2:4">
      <c r="B41" s="185"/>
      <c r="C41" s="185"/>
      <c r="D41" s="185"/>
    </row>
    <row r="42" spans="2:4">
      <c r="B42" s="185"/>
      <c r="C42" s="185"/>
      <c r="D42" s="185"/>
    </row>
    <row r="43" spans="2:4">
      <c r="B43" s="185"/>
      <c r="C43" s="185"/>
      <c r="D43" s="185"/>
    </row>
    <row r="44" spans="2:4">
      <c r="B44" s="185"/>
      <c r="C44" s="185"/>
      <c r="D44" s="185"/>
    </row>
    <row r="45" spans="2:4">
      <c r="B45" s="185"/>
      <c r="C45" s="185"/>
      <c r="D45" s="185"/>
    </row>
    <row r="46" spans="2:4">
      <c r="B46" s="185"/>
      <c r="C46" s="185"/>
      <c r="D46" s="185"/>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46"/>
  <sheetViews>
    <sheetView showGridLines="0" workbookViewId="0"/>
  </sheetViews>
  <sheetFormatPr defaultColWidth="8.42578125" defaultRowHeight="12.75"/>
  <cols>
    <col min="1" max="2" width="8.42578125" style="166"/>
    <col min="3" max="3" width="10.140625" style="166" customWidth="1"/>
    <col min="4" max="16384" width="8.42578125" style="166"/>
  </cols>
  <sheetData>
    <row r="1" spans="1:9">
      <c r="A1" s="187" t="s">
        <v>67</v>
      </c>
      <c r="B1" s="83" t="str">
        <f>IF(Content!$E$1=1,B2,B3)</f>
        <v xml:space="preserve">Грошові перекази, млрд дол. </v>
      </c>
      <c r="C1" s="83" t="str">
        <f>IF(Content!$E$1=1,C2,C3)</f>
        <v>Грошові перекази, р/р % (п.ш.)</v>
      </c>
      <c r="D1" s="83" t="str">
        <f>IF(Content!$E$1=1,D2,D3)</f>
        <v>Чистий імпорт за статетю подорожі, млрд дол</v>
      </c>
      <c r="E1" s="83" t="str">
        <f>IF(Content!$E$1=1,E2,E3)</f>
        <v>Чистий імпорт за статетю подорожі, р/р % (п.ш.)</v>
      </c>
      <c r="G1" s="331" t="s">
        <v>559</v>
      </c>
      <c r="I1" s="83" t="str">
        <f>IF(Content!$E$1=1,I2,I3)</f>
        <v>Окремі показники поточного рахунку, млрд дол.</v>
      </c>
    </row>
    <row r="2" spans="1:9" hidden="1">
      <c r="B2" s="165" t="s">
        <v>1031</v>
      </c>
      <c r="C2" s="165" t="s">
        <v>1592</v>
      </c>
      <c r="D2" s="165" t="s">
        <v>1032</v>
      </c>
      <c r="E2" s="165" t="s">
        <v>1593</v>
      </c>
      <c r="G2" s="330" t="s">
        <v>43</v>
      </c>
      <c r="I2" s="166" t="s">
        <v>1034</v>
      </c>
    </row>
    <row r="3" spans="1:9" ht="76.5" hidden="1">
      <c r="B3" s="165" t="s">
        <v>628</v>
      </c>
      <c r="C3" s="165" t="s">
        <v>1591</v>
      </c>
      <c r="D3" s="370" t="s">
        <v>1551</v>
      </c>
      <c r="E3" s="370" t="s">
        <v>1590</v>
      </c>
      <c r="G3" s="330" t="s">
        <v>44</v>
      </c>
      <c r="I3" s="166" t="s">
        <v>1035</v>
      </c>
    </row>
    <row r="4" spans="1:9">
      <c r="A4" s="166">
        <v>2017</v>
      </c>
      <c r="B4" s="171">
        <v>9.3000000000000007</v>
      </c>
      <c r="C4" s="171">
        <v>22.9</v>
      </c>
      <c r="D4" s="171">
        <v>5.9</v>
      </c>
      <c r="E4" s="166">
        <v>19.8</v>
      </c>
    </row>
    <row r="5" spans="1:9">
      <c r="A5" s="166">
        <v>2018</v>
      </c>
      <c r="B5" s="171">
        <v>11.1</v>
      </c>
      <c r="C5" s="171">
        <v>19.899999999999999</v>
      </c>
      <c r="D5" s="171">
        <v>6.5</v>
      </c>
      <c r="E5" s="166">
        <v>10.1</v>
      </c>
    </row>
    <row r="6" spans="1:9">
      <c r="A6" s="166">
        <v>2019</v>
      </c>
      <c r="B6" s="171">
        <v>11.9</v>
      </c>
      <c r="C6" s="171">
        <v>7.3</v>
      </c>
      <c r="D6" s="171">
        <v>6.9</v>
      </c>
      <c r="E6" s="166">
        <v>6.9</v>
      </c>
    </row>
    <row r="7" spans="1:9">
      <c r="A7" s="166">
        <v>2020</v>
      </c>
      <c r="B7" s="171">
        <v>11.4</v>
      </c>
      <c r="C7" s="171">
        <v>-4.3</v>
      </c>
      <c r="D7" s="171">
        <v>4.3</v>
      </c>
      <c r="E7" s="166">
        <v>-38.200000000000003</v>
      </c>
    </row>
    <row r="8" spans="1:9">
      <c r="A8" s="166">
        <v>2021</v>
      </c>
      <c r="B8" s="171">
        <v>13</v>
      </c>
      <c r="C8" s="171">
        <v>13.7</v>
      </c>
      <c r="D8" s="171">
        <v>5.8</v>
      </c>
      <c r="E8" s="166">
        <v>36.700000000000003</v>
      </c>
    </row>
    <row r="9" spans="1:9">
      <c r="A9" s="166">
        <v>2022</v>
      </c>
      <c r="B9" s="171">
        <v>13.6</v>
      </c>
      <c r="C9" s="171">
        <v>4.5999999999999996</v>
      </c>
      <c r="D9" s="171">
        <v>7.3</v>
      </c>
      <c r="E9" s="166">
        <v>25.2</v>
      </c>
    </row>
    <row r="10" spans="1:9">
      <c r="B10" s="171"/>
      <c r="C10" s="171"/>
      <c r="D10" s="171"/>
    </row>
    <row r="11" spans="1:9">
      <c r="B11" s="171"/>
      <c r="C11" s="171"/>
      <c r="D11" s="171"/>
      <c r="E11" s="171"/>
    </row>
    <row r="12" spans="1:9">
      <c r="B12" s="171"/>
      <c r="C12" s="171"/>
      <c r="D12" s="171"/>
      <c r="E12" s="171"/>
    </row>
    <row r="13" spans="1:9">
      <c r="B13" s="171"/>
      <c r="C13" s="171"/>
      <c r="D13" s="171"/>
      <c r="E13" s="171"/>
    </row>
    <row r="14" spans="1:9">
      <c r="B14" s="171"/>
      <c r="C14" s="171"/>
      <c r="D14" s="171"/>
      <c r="E14" s="171"/>
    </row>
    <row r="15" spans="1:9">
      <c r="B15" s="171"/>
      <c r="C15" s="171"/>
      <c r="D15" s="171"/>
      <c r="E15" s="171"/>
    </row>
    <row r="16" spans="1:9">
      <c r="B16" s="171"/>
      <c r="C16" s="171"/>
      <c r="D16" s="171"/>
      <c r="E16" s="171"/>
    </row>
    <row r="17" spans="2:9">
      <c r="B17" s="171"/>
      <c r="C17" s="171"/>
      <c r="D17" s="171"/>
    </row>
    <row r="18" spans="2:9">
      <c r="B18" s="171"/>
      <c r="C18" s="171"/>
      <c r="D18" s="171"/>
    </row>
    <row r="19" spans="2:9">
      <c r="B19" s="171"/>
      <c r="C19" s="171"/>
      <c r="D19" s="171"/>
    </row>
    <row r="20" spans="2:9">
      <c r="B20" s="171"/>
      <c r="C20" s="171"/>
      <c r="D20" s="171"/>
    </row>
    <row r="21" spans="2:9">
      <c r="B21" s="171"/>
      <c r="C21" s="171"/>
      <c r="D21" s="171"/>
      <c r="I21" s="83" t="str">
        <f>IF(Content!$E$1=1,E22,E23)</f>
        <v>Джерело: НБУ.</v>
      </c>
    </row>
    <row r="22" spans="2:9">
      <c r="B22" s="171"/>
      <c r="C22" s="171"/>
      <c r="D22" s="171"/>
      <c r="E22" s="180" t="s">
        <v>43</v>
      </c>
    </row>
    <row r="23" spans="2:9">
      <c r="B23" s="171"/>
      <c r="C23" s="171"/>
      <c r="D23" s="171"/>
      <c r="E23" s="180" t="s">
        <v>44</v>
      </c>
    </row>
    <row r="24" spans="2:9">
      <c r="B24" s="171"/>
      <c r="C24" s="235"/>
      <c r="D24" s="171"/>
    </row>
    <row r="25" spans="2:9">
      <c r="B25" s="171"/>
      <c r="C25" s="235"/>
      <c r="D25" s="171"/>
    </row>
    <row r="26" spans="2:9">
      <c r="B26" s="171"/>
      <c r="C26" s="236"/>
      <c r="D26" s="171"/>
    </row>
    <row r="27" spans="2:9">
      <c r="B27" s="171"/>
      <c r="C27" s="236"/>
      <c r="D27" s="171"/>
    </row>
    <row r="28" spans="2:9">
      <c r="B28" s="171"/>
      <c r="C28" s="236"/>
      <c r="D28" s="171"/>
    </row>
    <row r="29" spans="2:9">
      <c r="B29" s="171"/>
      <c r="C29" s="236"/>
      <c r="D29" s="171"/>
    </row>
    <row r="30" spans="2:9">
      <c r="B30" s="171"/>
      <c r="C30" s="236"/>
      <c r="D30" s="171"/>
    </row>
    <row r="31" spans="2:9">
      <c r="B31" s="171"/>
      <c r="C31" s="236"/>
      <c r="D31" s="171"/>
    </row>
    <row r="32" spans="2:9">
      <c r="B32" s="185"/>
      <c r="C32" s="185"/>
      <c r="D32" s="185"/>
    </row>
    <row r="33" spans="2:4">
      <c r="B33" s="185"/>
      <c r="C33" s="185"/>
      <c r="D33" s="185"/>
    </row>
    <row r="34" spans="2:4">
      <c r="B34" s="185"/>
      <c r="C34" s="185"/>
      <c r="D34" s="185"/>
    </row>
    <row r="35" spans="2:4">
      <c r="B35" s="185"/>
      <c r="C35" s="185"/>
      <c r="D35" s="185"/>
    </row>
    <row r="36" spans="2:4">
      <c r="B36" s="185"/>
      <c r="C36" s="185"/>
      <c r="D36" s="185"/>
    </row>
    <row r="37" spans="2:4">
      <c r="B37" s="185"/>
      <c r="C37" s="185"/>
      <c r="D37" s="185"/>
    </row>
    <row r="38" spans="2:4">
      <c r="B38" s="185"/>
      <c r="C38" s="185"/>
      <c r="D38" s="185"/>
    </row>
    <row r="39" spans="2:4">
      <c r="B39" s="185"/>
      <c r="C39" s="185"/>
      <c r="D39" s="185"/>
    </row>
    <row r="40" spans="2:4">
      <c r="B40" s="185"/>
      <c r="C40" s="185"/>
      <c r="D40" s="185"/>
    </row>
    <row r="41" spans="2:4">
      <c r="B41" s="185"/>
      <c r="C41" s="185"/>
      <c r="D41" s="185"/>
    </row>
    <row r="42" spans="2:4">
      <c r="B42" s="185"/>
      <c r="C42" s="185"/>
      <c r="D42" s="185"/>
    </row>
    <row r="43" spans="2:4">
      <c r="B43" s="185"/>
      <c r="C43" s="185"/>
      <c r="D43" s="185"/>
    </row>
    <row r="44" spans="2:4">
      <c r="B44" s="185"/>
      <c r="C44" s="185"/>
      <c r="D44" s="185"/>
    </row>
    <row r="45" spans="2:4">
      <c r="B45" s="185"/>
      <c r="C45" s="185"/>
      <c r="D45" s="185"/>
    </row>
    <row r="46" spans="2:4">
      <c r="B46" s="185"/>
      <c r="C46" s="185"/>
      <c r="D46" s="18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3"/>
  </sheetPr>
  <dimension ref="A1:R736"/>
  <sheetViews>
    <sheetView showGridLines="0" workbookViewId="0">
      <selection activeCell="L7" sqref="L7"/>
    </sheetView>
  </sheetViews>
  <sheetFormatPr defaultColWidth="9.42578125" defaultRowHeight="12.75"/>
  <cols>
    <col min="1" max="1" width="9.42578125" style="78" customWidth="1"/>
    <col min="2" max="16384" width="9.42578125" style="78"/>
  </cols>
  <sheetData>
    <row r="1" spans="1:18">
      <c r="A1" s="13" t="s">
        <v>67</v>
      </c>
      <c r="B1" s="83"/>
      <c r="C1" s="83"/>
      <c r="D1" s="83"/>
      <c r="E1" s="83"/>
      <c r="F1"/>
      <c r="G1" s="83" t="str">
        <f>IF(Content!$E$1=1,G2,G3)</f>
        <v>J.P.Morgan EMBI+, 01.01.2019=100</v>
      </c>
      <c r="H1"/>
      <c r="I1"/>
      <c r="J1"/>
      <c r="K1"/>
      <c r="L1"/>
      <c r="M1"/>
      <c r="N1"/>
      <c r="O1"/>
      <c r="P1"/>
      <c r="Q1"/>
      <c r="R1"/>
    </row>
    <row r="2" spans="1:18" hidden="1">
      <c r="A2" s="13"/>
      <c r="B2"/>
      <c r="C2"/>
      <c r="D2"/>
      <c r="E2"/>
      <c r="F2"/>
      <c r="G2" s="1" t="s">
        <v>555</v>
      </c>
      <c r="H2"/>
      <c r="I2"/>
      <c r="J2"/>
      <c r="K2"/>
      <c r="L2"/>
      <c r="M2"/>
      <c r="N2"/>
      <c r="O2"/>
      <c r="P2"/>
      <c r="Q2"/>
      <c r="R2"/>
    </row>
    <row r="3" spans="1:18" hidden="1">
      <c r="B3"/>
      <c r="C3"/>
      <c r="D3"/>
      <c r="E3"/>
      <c r="F3"/>
      <c r="G3" s="1" t="s">
        <v>556</v>
      </c>
      <c r="H3"/>
      <c r="I3"/>
      <c r="J3"/>
      <c r="K3"/>
      <c r="L3"/>
      <c r="M3"/>
      <c r="N3"/>
      <c r="O3"/>
      <c r="P3"/>
      <c r="Q3"/>
      <c r="R3"/>
    </row>
    <row r="4" spans="1:18">
      <c r="A4" s="65"/>
      <c r="B4" s="191"/>
      <c r="C4" s="191"/>
      <c r="D4" s="191"/>
      <c r="E4" s="191"/>
      <c r="F4"/>
      <c r="G4"/>
      <c r="H4"/>
      <c r="I4"/>
      <c r="J4"/>
      <c r="K4"/>
      <c r="L4"/>
      <c r="M4"/>
      <c r="N4"/>
      <c r="O4"/>
      <c r="P4"/>
      <c r="Q4"/>
      <c r="R4"/>
    </row>
    <row r="5" spans="1:18">
      <c r="A5" s="65"/>
      <c r="B5" s="138" t="str">
        <f>IF(Content!$E$1=1,B6,B7)</f>
        <v>немає дозволу</v>
      </c>
      <c r="C5" s="191"/>
      <c r="D5" s="191"/>
      <c r="E5" s="191"/>
      <c r="F5"/>
      <c r="G5"/>
      <c r="H5"/>
      <c r="I5"/>
      <c r="J5"/>
      <c r="K5"/>
      <c r="L5"/>
      <c r="M5"/>
      <c r="N5"/>
      <c r="O5"/>
      <c r="P5"/>
      <c r="Q5"/>
      <c r="R5"/>
    </row>
    <row r="6" spans="1:18">
      <c r="A6" s="65"/>
      <c r="B6" s="92" t="s">
        <v>225</v>
      </c>
      <c r="C6" s="191"/>
      <c r="D6" s="191"/>
      <c r="E6" s="191"/>
      <c r="F6"/>
      <c r="G6"/>
      <c r="H6"/>
      <c r="I6"/>
      <c r="J6"/>
      <c r="K6"/>
      <c r="L6"/>
      <c r="M6"/>
      <c r="N6"/>
      <c r="O6"/>
      <c r="P6"/>
      <c r="Q6"/>
      <c r="R6"/>
    </row>
    <row r="7" spans="1:18">
      <c r="A7" s="65"/>
      <c r="B7" s="92" t="s">
        <v>226</v>
      </c>
      <c r="C7" s="191"/>
      <c r="D7" s="191"/>
      <c r="E7" s="191"/>
      <c r="F7"/>
      <c r="G7"/>
      <c r="H7"/>
      <c r="I7"/>
      <c r="J7"/>
      <c r="K7"/>
      <c r="L7"/>
      <c r="M7"/>
      <c r="N7"/>
      <c r="O7"/>
      <c r="P7"/>
      <c r="Q7"/>
      <c r="R7"/>
    </row>
    <row r="8" spans="1:18">
      <c r="A8" s="65"/>
      <c r="B8" s="191"/>
      <c r="C8" s="191"/>
      <c r="D8" s="191"/>
      <c r="E8" s="191"/>
      <c r="F8"/>
      <c r="G8"/>
      <c r="H8"/>
      <c r="I8"/>
      <c r="J8"/>
      <c r="K8"/>
      <c r="L8"/>
      <c r="M8"/>
      <c r="N8"/>
      <c r="O8"/>
      <c r="P8"/>
      <c r="Q8"/>
      <c r="R8"/>
    </row>
    <row r="9" spans="1:18">
      <c r="A9" s="65"/>
      <c r="B9" s="191"/>
      <c r="C9" s="191"/>
      <c r="D9" s="191"/>
      <c r="E9" s="191"/>
      <c r="F9"/>
      <c r="G9"/>
      <c r="H9"/>
      <c r="I9"/>
      <c r="J9"/>
      <c r="K9"/>
      <c r="L9"/>
      <c r="M9"/>
      <c r="N9"/>
      <c r="O9"/>
      <c r="P9"/>
      <c r="Q9"/>
      <c r="R9"/>
    </row>
    <row r="10" spans="1:18">
      <c r="A10" s="65"/>
      <c r="B10" s="191"/>
      <c r="C10" s="191"/>
      <c r="D10" s="191"/>
      <c r="E10" s="191"/>
      <c r="F10"/>
      <c r="G10"/>
      <c r="H10"/>
      <c r="I10"/>
      <c r="J10"/>
      <c r="K10"/>
      <c r="L10"/>
      <c r="M10"/>
      <c r="N10"/>
      <c r="O10"/>
      <c r="P10"/>
      <c r="Q10"/>
      <c r="R10"/>
    </row>
    <row r="11" spans="1:18">
      <c r="A11" s="65"/>
      <c r="B11" s="191"/>
      <c r="C11" s="191"/>
      <c r="D11" s="191"/>
      <c r="E11" s="191"/>
      <c r="F11"/>
      <c r="G11"/>
      <c r="H11"/>
      <c r="I11"/>
      <c r="J11"/>
      <c r="K11"/>
      <c r="L11"/>
      <c r="M11"/>
      <c r="N11"/>
      <c r="O11"/>
      <c r="P11"/>
      <c r="Q11"/>
      <c r="R11"/>
    </row>
    <row r="12" spans="1:18">
      <c r="A12" s="65"/>
      <c r="B12" s="191"/>
      <c r="C12" s="191"/>
      <c r="D12" s="191"/>
      <c r="E12" s="191"/>
      <c r="F12"/>
      <c r="G12"/>
      <c r="H12"/>
      <c r="I12"/>
      <c r="J12"/>
      <c r="K12"/>
      <c r="L12"/>
      <c r="M12"/>
      <c r="N12"/>
      <c r="O12"/>
      <c r="P12"/>
      <c r="Q12"/>
      <c r="R12"/>
    </row>
    <row r="13" spans="1:18">
      <c r="A13" s="65"/>
      <c r="B13" s="191"/>
      <c r="C13" s="191"/>
      <c r="D13" s="191"/>
      <c r="E13" s="191"/>
      <c r="F13"/>
      <c r="G13"/>
      <c r="H13"/>
      <c r="I13"/>
      <c r="J13"/>
      <c r="K13"/>
      <c r="L13"/>
      <c r="M13"/>
      <c r="N13"/>
      <c r="O13"/>
      <c r="P13"/>
      <c r="Q13"/>
      <c r="R13"/>
    </row>
    <row r="14" spans="1:18">
      <c r="A14" s="65"/>
      <c r="B14" s="191"/>
      <c r="C14" s="191"/>
      <c r="D14" s="191"/>
      <c r="E14" s="191"/>
      <c r="F14"/>
      <c r="G14"/>
      <c r="H14"/>
      <c r="I14"/>
      <c r="J14"/>
      <c r="K14"/>
      <c r="L14"/>
      <c r="M14"/>
      <c r="N14"/>
      <c r="O14"/>
      <c r="P14"/>
      <c r="Q14"/>
      <c r="R14"/>
    </row>
    <row r="15" spans="1:18">
      <c r="A15" s="65"/>
      <c r="B15" s="191"/>
      <c r="C15" s="191"/>
      <c r="D15" s="191"/>
      <c r="E15" s="191"/>
      <c r="F15"/>
      <c r="G15"/>
      <c r="H15"/>
      <c r="I15"/>
      <c r="J15"/>
      <c r="K15"/>
      <c r="L15"/>
      <c r="M15"/>
      <c r="N15"/>
      <c r="O15"/>
      <c r="P15"/>
      <c r="Q15"/>
      <c r="R15"/>
    </row>
    <row r="16" spans="1:18">
      <c r="A16" s="65"/>
      <c r="B16" s="191"/>
      <c r="C16" s="191"/>
      <c r="D16" s="191"/>
      <c r="E16" s="191"/>
      <c r="F16"/>
      <c r="G16"/>
      <c r="H16"/>
      <c r="I16"/>
      <c r="J16"/>
      <c r="K16"/>
      <c r="L16"/>
      <c r="M16"/>
      <c r="N16"/>
      <c r="O16"/>
      <c r="P16"/>
      <c r="Q16"/>
      <c r="R16"/>
    </row>
    <row r="17" spans="1:18">
      <c r="A17" s="65"/>
      <c r="B17" s="191"/>
      <c r="C17" s="191"/>
      <c r="D17" s="191"/>
      <c r="E17" s="191"/>
      <c r="F17"/>
      <c r="G17"/>
      <c r="H17"/>
      <c r="I17"/>
      <c r="J17"/>
      <c r="K17"/>
      <c r="L17"/>
      <c r="M17"/>
      <c r="N17"/>
      <c r="O17"/>
      <c r="P17"/>
      <c r="Q17"/>
      <c r="R17"/>
    </row>
    <row r="18" spans="1:18">
      <c r="A18" s="65"/>
      <c r="B18" s="191"/>
      <c r="C18" s="191"/>
      <c r="D18" s="191"/>
      <c r="E18" s="191"/>
      <c r="F18"/>
      <c r="G18" s="83" t="str">
        <f>IF(Content!$E$1=1,G19,G20)</f>
        <v>Джерело: Bloomberg.</v>
      </c>
      <c r="H18"/>
      <c r="I18"/>
      <c r="J18"/>
      <c r="K18"/>
      <c r="L18"/>
      <c r="M18"/>
      <c r="N18"/>
      <c r="O18"/>
      <c r="P18"/>
      <c r="Q18"/>
      <c r="R18"/>
    </row>
    <row r="19" spans="1:18">
      <c r="A19" s="65"/>
      <c r="B19" s="191"/>
      <c r="C19" s="191"/>
      <c r="D19" s="191"/>
      <c r="E19" s="191"/>
      <c r="F19"/>
      <c r="G19" s="2" t="s">
        <v>553</v>
      </c>
      <c r="H19"/>
      <c r="I19"/>
      <c r="J19"/>
      <c r="K19"/>
      <c r="L19"/>
      <c r="M19"/>
      <c r="N19"/>
      <c r="O19"/>
      <c r="P19"/>
      <c r="Q19" s="60"/>
      <c r="R19"/>
    </row>
    <row r="20" spans="1:18">
      <c r="A20" s="311"/>
      <c r="B20" s="191"/>
      <c r="C20" s="191"/>
      <c r="D20" s="191"/>
      <c r="E20" s="191"/>
      <c r="F20"/>
      <c r="G20" s="2" t="s">
        <v>554</v>
      </c>
      <c r="H20"/>
      <c r="I20"/>
      <c r="J20"/>
      <c r="K20"/>
      <c r="L20"/>
      <c r="M20"/>
      <c r="N20"/>
      <c r="O20"/>
      <c r="P20"/>
      <c r="Q20"/>
      <c r="R20"/>
    </row>
    <row r="21" spans="1:18">
      <c r="A21" s="311"/>
      <c r="B21" s="191"/>
      <c r="C21" s="191"/>
      <c r="D21" s="191"/>
      <c r="E21" s="191"/>
      <c r="F21"/>
      <c r="G21"/>
      <c r="H21"/>
      <c r="I21"/>
      <c r="J21"/>
      <c r="K21"/>
      <c r="L21"/>
      <c r="M21"/>
      <c r="N21"/>
      <c r="O21"/>
      <c r="P21"/>
      <c r="Q21"/>
      <c r="R21"/>
    </row>
    <row r="22" spans="1:18">
      <c r="A22" s="311"/>
      <c r="B22" s="191"/>
      <c r="C22" s="191"/>
      <c r="D22" s="191"/>
      <c r="E22" s="191"/>
      <c r="F22"/>
      <c r="G22" s="63"/>
      <c r="H22"/>
      <c r="I22"/>
      <c r="J22"/>
      <c r="K22"/>
      <c r="L22"/>
      <c r="M22"/>
      <c r="N22"/>
      <c r="O22"/>
      <c r="P22"/>
      <c r="Q22"/>
      <c r="R22"/>
    </row>
    <row r="23" spans="1:18">
      <c r="A23" s="311"/>
      <c r="B23" s="191"/>
      <c r="C23" s="191"/>
      <c r="D23" s="191"/>
      <c r="E23" s="191"/>
      <c r="F23"/>
      <c r="G23"/>
      <c r="H23"/>
      <c r="I23"/>
      <c r="J23"/>
      <c r="K23"/>
      <c r="L23"/>
      <c r="M23"/>
      <c r="N23"/>
      <c r="O23"/>
      <c r="P23"/>
      <c r="Q23"/>
      <c r="R23"/>
    </row>
    <row r="24" spans="1:18">
      <c r="A24" s="61"/>
      <c r="B24" s="191"/>
      <c r="C24" s="191"/>
      <c r="D24" s="191"/>
      <c r="E24" s="191"/>
      <c r="F24"/>
      <c r="G24"/>
      <c r="H24"/>
      <c r="I24"/>
      <c r="J24"/>
      <c r="K24"/>
      <c r="L24"/>
      <c r="M24"/>
      <c r="N24"/>
      <c r="O24"/>
      <c r="P24"/>
      <c r="Q24"/>
      <c r="R24"/>
    </row>
    <row r="25" spans="1:18">
      <c r="A25" s="61"/>
      <c r="B25" s="12"/>
      <c r="C25" s="12"/>
      <c r="D25" s="12"/>
      <c r="E25" s="12"/>
      <c r="F25"/>
      <c r="G25"/>
      <c r="H25"/>
      <c r="I25"/>
      <c r="J25"/>
      <c r="K25"/>
      <c r="L25"/>
      <c r="M25"/>
      <c r="N25"/>
      <c r="O25"/>
      <c r="P25"/>
      <c r="Q25"/>
      <c r="R25"/>
    </row>
    <row r="26" spans="1:18">
      <c r="A26" s="61"/>
      <c r="B26" s="190"/>
      <c r="C26" s="12"/>
      <c r="D26" s="12"/>
      <c r="E26"/>
      <c r="F26"/>
      <c r="G26"/>
      <c r="H26"/>
      <c r="I26"/>
      <c r="K26" s="77"/>
      <c r="L26" s="77"/>
      <c r="M26" s="77"/>
    </row>
    <row r="27" spans="1:18">
      <c r="A27" s="61"/>
      <c r="B27" s="190"/>
      <c r="C27" s="12"/>
      <c r="D27" s="12"/>
      <c r="E27"/>
      <c r="F27"/>
      <c r="G27"/>
      <c r="H27"/>
      <c r="I27"/>
      <c r="K27" s="77"/>
      <c r="L27" s="77"/>
      <c r="M27" s="77"/>
    </row>
    <row r="28" spans="1:18">
      <c r="A28" s="61"/>
      <c r="B28" s="190"/>
      <c r="C28" s="12"/>
      <c r="D28" s="12"/>
      <c r="E28"/>
      <c r="F28"/>
      <c r="G28"/>
      <c r="H28"/>
      <c r="I28"/>
      <c r="K28" s="77"/>
      <c r="L28" s="77"/>
      <c r="M28" s="77"/>
    </row>
    <row r="29" spans="1:18">
      <c r="A29" s="61"/>
      <c r="K29" s="77"/>
      <c r="L29" s="77"/>
      <c r="M29" s="77"/>
    </row>
    <row r="30" spans="1:18">
      <c r="A30" s="61"/>
      <c r="K30" s="77"/>
      <c r="L30" s="77"/>
      <c r="M30" s="77"/>
    </row>
    <row r="31" spans="1:18">
      <c r="A31" s="61"/>
      <c r="K31" s="77"/>
      <c r="L31" s="77"/>
      <c r="M31" s="77"/>
    </row>
    <row r="32" spans="1:18">
      <c r="A32" s="61"/>
      <c r="K32" s="77"/>
      <c r="L32" s="77"/>
      <c r="M32" s="77"/>
    </row>
    <row r="33" spans="1:13">
      <c r="A33" s="61"/>
      <c r="K33" s="77"/>
      <c r="L33" s="77"/>
      <c r="M33" s="77"/>
    </row>
    <row r="34" spans="1:13">
      <c r="A34" s="61"/>
      <c r="K34" s="77"/>
      <c r="L34" s="77"/>
      <c r="M34" s="77"/>
    </row>
    <row r="35" spans="1:13">
      <c r="A35" s="61"/>
      <c r="K35" s="77"/>
      <c r="L35" s="77"/>
      <c r="M35" s="77"/>
    </row>
    <row r="36" spans="1:13">
      <c r="A36" s="61"/>
      <c r="K36" s="77"/>
      <c r="L36" s="77"/>
      <c r="M36" s="77"/>
    </row>
    <row r="37" spans="1:13">
      <c r="A37" s="61"/>
      <c r="K37" s="77"/>
      <c r="L37" s="77"/>
      <c r="M37" s="77"/>
    </row>
    <row r="38" spans="1:13">
      <c r="A38" s="61"/>
      <c r="K38" s="77"/>
      <c r="L38" s="77"/>
      <c r="M38" s="77"/>
    </row>
    <row r="39" spans="1:13">
      <c r="A39" s="61"/>
      <c r="K39" s="77"/>
      <c r="L39" s="77"/>
      <c r="M39" s="77"/>
    </row>
    <row r="40" spans="1:13">
      <c r="A40" s="61"/>
      <c r="K40" s="77"/>
      <c r="L40" s="77"/>
      <c r="M40" s="77"/>
    </row>
    <row r="41" spans="1:13">
      <c r="A41" s="61"/>
      <c r="K41" s="77"/>
      <c r="L41" s="77"/>
      <c r="M41" s="77"/>
    </row>
    <row r="42" spans="1:13">
      <c r="A42" s="61"/>
      <c r="K42" s="77"/>
      <c r="L42" s="77"/>
      <c r="M42" s="77"/>
    </row>
    <row r="43" spans="1:13">
      <c r="A43" s="61"/>
      <c r="K43" s="77"/>
      <c r="L43" s="77"/>
      <c r="M43" s="77"/>
    </row>
    <row r="44" spans="1:13">
      <c r="A44" s="61"/>
      <c r="K44" s="77"/>
      <c r="L44" s="77"/>
      <c r="M44" s="77"/>
    </row>
    <row r="45" spans="1:13">
      <c r="A45" s="61"/>
      <c r="K45" s="77"/>
      <c r="L45" s="77"/>
      <c r="M45" s="77"/>
    </row>
    <row r="46" spans="1:13">
      <c r="A46" s="61"/>
      <c r="K46" s="77"/>
      <c r="L46" s="77"/>
      <c r="M46" s="77"/>
    </row>
    <row r="47" spans="1:13">
      <c r="A47" s="61"/>
      <c r="K47" s="77"/>
      <c r="L47" s="77"/>
      <c r="M47" s="77"/>
    </row>
    <row r="48" spans="1:13">
      <c r="A48" s="61"/>
      <c r="K48" s="77"/>
      <c r="L48" s="77"/>
      <c r="M48" s="77"/>
    </row>
    <row r="49" spans="1:13">
      <c r="A49" s="61"/>
      <c r="K49" s="77"/>
      <c r="L49" s="77"/>
      <c r="M49" s="77"/>
    </row>
    <row r="50" spans="1:13">
      <c r="A50" s="61"/>
      <c r="K50" s="77"/>
      <c r="L50" s="77"/>
      <c r="M50" s="77"/>
    </row>
    <row r="51" spans="1:13">
      <c r="A51" s="61"/>
      <c r="K51" s="77"/>
      <c r="L51" s="77"/>
      <c r="M51" s="77"/>
    </row>
    <row r="52" spans="1:13">
      <c r="A52" s="61"/>
      <c r="K52" s="77"/>
      <c r="L52" s="77"/>
      <c r="M52" s="77"/>
    </row>
    <row r="53" spans="1:13">
      <c r="A53" s="61"/>
      <c r="K53" s="77"/>
      <c r="L53" s="77"/>
      <c r="M53" s="77"/>
    </row>
    <row r="54" spans="1:13">
      <c r="A54" s="61"/>
      <c r="K54" s="77"/>
      <c r="L54" s="77"/>
      <c r="M54" s="77"/>
    </row>
    <row r="55" spans="1:13">
      <c r="A55" s="61"/>
      <c r="K55" s="77"/>
      <c r="L55" s="77"/>
      <c r="M55" s="77"/>
    </row>
    <row r="56" spans="1:13">
      <c r="A56" s="61"/>
      <c r="K56" s="77"/>
      <c r="L56" s="77"/>
      <c r="M56" s="77"/>
    </row>
    <row r="57" spans="1:13">
      <c r="A57" s="61"/>
      <c r="K57" s="77"/>
      <c r="L57" s="77"/>
      <c r="M57" s="77"/>
    </row>
    <row r="58" spans="1:13">
      <c r="A58" s="61"/>
      <c r="K58" s="77"/>
      <c r="L58" s="77"/>
      <c r="M58" s="77"/>
    </row>
    <row r="59" spans="1:13">
      <c r="A59" s="61"/>
      <c r="K59" s="77"/>
      <c r="L59" s="77"/>
      <c r="M59" s="77"/>
    </row>
    <row r="60" spans="1:13">
      <c r="A60" s="61"/>
      <c r="K60" s="77"/>
      <c r="L60" s="77"/>
      <c r="M60" s="77"/>
    </row>
    <row r="61" spans="1:13">
      <c r="A61" s="61"/>
      <c r="K61" s="77"/>
      <c r="L61" s="77"/>
      <c r="M61" s="77"/>
    </row>
    <row r="62" spans="1:13">
      <c r="A62" s="61"/>
      <c r="K62" s="77"/>
      <c r="L62" s="77"/>
      <c r="M62" s="77"/>
    </row>
    <row r="63" spans="1:13">
      <c r="A63" s="61"/>
      <c r="K63" s="77"/>
      <c r="L63" s="77"/>
      <c r="M63" s="77"/>
    </row>
    <row r="64" spans="1:13">
      <c r="A64" s="61"/>
      <c r="K64" s="77"/>
      <c r="L64" s="77"/>
      <c r="M64" s="77"/>
    </row>
    <row r="65" spans="1:13">
      <c r="A65" s="61"/>
      <c r="K65" s="77"/>
      <c r="L65" s="77"/>
      <c r="M65" s="77"/>
    </row>
    <row r="66" spans="1:13">
      <c r="A66" s="61"/>
      <c r="K66" s="77"/>
      <c r="L66" s="77"/>
      <c r="M66" s="77"/>
    </row>
    <row r="67" spans="1:13">
      <c r="A67" s="61"/>
      <c r="K67" s="77"/>
      <c r="L67" s="77"/>
      <c r="M67" s="77"/>
    </row>
    <row r="68" spans="1:13">
      <c r="A68" s="61"/>
      <c r="K68" s="77"/>
      <c r="L68" s="77"/>
      <c r="M68" s="77"/>
    </row>
    <row r="69" spans="1:13">
      <c r="A69" s="61"/>
      <c r="K69" s="77"/>
      <c r="L69" s="77"/>
      <c r="M69" s="77"/>
    </row>
    <row r="70" spans="1:13">
      <c r="A70" s="61"/>
      <c r="K70" s="77"/>
      <c r="L70" s="77"/>
      <c r="M70" s="77"/>
    </row>
    <row r="71" spans="1:13">
      <c r="A71" s="61"/>
      <c r="K71" s="77"/>
      <c r="L71" s="77"/>
      <c r="M71" s="77"/>
    </row>
    <row r="72" spans="1:13">
      <c r="A72" s="61"/>
      <c r="K72" s="77"/>
      <c r="L72" s="77"/>
      <c r="M72" s="77"/>
    </row>
    <row r="73" spans="1:13">
      <c r="A73" s="61"/>
      <c r="K73" s="77"/>
      <c r="L73" s="77"/>
      <c r="M73" s="77"/>
    </row>
    <row r="74" spans="1:13">
      <c r="A74" s="61"/>
      <c r="K74" s="77"/>
      <c r="L74" s="77"/>
      <c r="M74" s="77"/>
    </row>
    <row r="75" spans="1:13">
      <c r="A75" s="61"/>
      <c r="K75" s="77"/>
      <c r="L75" s="77"/>
      <c r="M75" s="77"/>
    </row>
    <row r="76" spans="1:13">
      <c r="A76" s="61"/>
      <c r="K76" s="77"/>
      <c r="L76" s="77"/>
      <c r="M76" s="77"/>
    </row>
    <row r="77" spans="1:13">
      <c r="A77" s="61"/>
      <c r="K77" s="77"/>
      <c r="L77" s="77"/>
      <c r="M77" s="77"/>
    </row>
    <row r="78" spans="1:13">
      <c r="A78" s="61"/>
      <c r="K78" s="77"/>
      <c r="L78" s="77"/>
      <c r="M78" s="77"/>
    </row>
    <row r="79" spans="1:13">
      <c r="A79" s="61"/>
      <c r="K79" s="77"/>
      <c r="L79" s="77"/>
      <c r="M79" s="77"/>
    </row>
    <row r="80" spans="1:13">
      <c r="A80" s="61"/>
      <c r="K80" s="77"/>
      <c r="L80" s="77"/>
      <c r="M80" s="77"/>
    </row>
    <row r="81" spans="1:13">
      <c r="A81" s="61"/>
      <c r="K81" s="77"/>
      <c r="L81" s="77"/>
      <c r="M81" s="77"/>
    </row>
    <row r="82" spans="1:13">
      <c r="A82" s="61"/>
      <c r="K82" s="77"/>
      <c r="L82" s="77"/>
      <c r="M82" s="77"/>
    </row>
    <row r="83" spans="1:13">
      <c r="A83" s="61"/>
      <c r="K83" s="77"/>
      <c r="L83" s="77"/>
      <c r="M83" s="77"/>
    </row>
    <row r="84" spans="1:13">
      <c r="A84" s="61"/>
      <c r="K84" s="77"/>
      <c r="L84" s="77"/>
      <c r="M84" s="77"/>
    </row>
    <row r="85" spans="1:13">
      <c r="A85" s="61"/>
      <c r="K85" s="77"/>
      <c r="L85" s="77"/>
      <c r="M85" s="77"/>
    </row>
    <row r="86" spans="1:13">
      <c r="A86" s="61"/>
      <c r="K86" s="77"/>
      <c r="L86" s="77"/>
      <c r="M86" s="77"/>
    </row>
    <row r="87" spans="1:13">
      <c r="A87" s="61"/>
      <c r="K87" s="77"/>
      <c r="L87" s="77"/>
      <c r="M87" s="77"/>
    </row>
    <row r="88" spans="1:13">
      <c r="A88" s="61"/>
      <c r="K88" s="77"/>
      <c r="L88" s="77"/>
      <c r="M88" s="77"/>
    </row>
    <row r="89" spans="1:13">
      <c r="A89" s="61"/>
      <c r="K89" s="77"/>
      <c r="L89" s="77"/>
      <c r="M89" s="77"/>
    </row>
    <row r="90" spans="1:13">
      <c r="A90" s="61"/>
      <c r="K90" s="77"/>
      <c r="L90" s="77"/>
      <c r="M90" s="77"/>
    </row>
    <row r="91" spans="1:13">
      <c r="A91" s="61"/>
      <c r="K91" s="77"/>
      <c r="L91" s="77"/>
      <c r="M91" s="77"/>
    </row>
    <row r="92" spans="1:13">
      <c r="A92" s="61"/>
      <c r="K92" s="77"/>
      <c r="L92" s="77"/>
      <c r="M92" s="77"/>
    </row>
    <row r="93" spans="1:13">
      <c r="A93" s="61"/>
      <c r="K93" s="77"/>
      <c r="L93" s="77"/>
      <c r="M93" s="77"/>
    </row>
    <row r="94" spans="1:13">
      <c r="A94" s="61"/>
      <c r="K94" s="77"/>
      <c r="L94" s="77"/>
      <c r="M94" s="77"/>
    </row>
    <row r="95" spans="1:13">
      <c r="A95" s="61"/>
      <c r="K95" s="77"/>
      <c r="L95" s="77"/>
      <c r="M95" s="77"/>
    </row>
    <row r="96" spans="1:13">
      <c r="A96" s="61"/>
      <c r="K96" s="77"/>
      <c r="L96" s="77"/>
      <c r="M96" s="77"/>
    </row>
    <row r="97" spans="1:13">
      <c r="A97" s="61"/>
      <c r="K97" s="77"/>
      <c r="L97" s="77"/>
      <c r="M97" s="77"/>
    </row>
    <row r="98" spans="1:13">
      <c r="A98" s="61"/>
      <c r="K98" s="77"/>
      <c r="L98" s="77"/>
      <c r="M98" s="77"/>
    </row>
    <row r="99" spans="1:13">
      <c r="A99" s="61"/>
      <c r="K99" s="77"/>
      <c r="L99" s="77"/>
      <c r="M99" s="77"/>
    </row>
    <row r="100" spans="1:13">
      <c r="A100" s="61"/>
      <c r="K100" s="77"/>
      <c r="L100" s="77"/>
      <c r="M100" s="77"/>
    </row>
    <row r="101" spans="1:13">
      <c r="A101" s="61"/>
      <c r="K101" s="77"/>
      <c r="L101" s="77"/>
      <c r="M101" s="77"/>
    </row>
    <row r="102" spans="1:13">
      <c r="A102" s="61"/>
      <c r="K102" s="77"/>
      <c r="L102" s="77"/>
      <c r="M102" s="77"/>
    </row>
    <row r="103" spans="1:13">
      <c r="A103" s="61"/>
      <c r="K103" s="77"/>
      <c r="L103" s="77"/>
      <c r="M103" s="77"/>
    </row>
    <row r="104" spans="1:13">
      <c r="A104" s="61"/>
      <c r="K104" s="77"/>
      <c r="L104" s="77"/>
      <c r="M104" s="77"/>
    </row>
    <row r="105" spans="1:13">
      <c r="A105" s="61"/>
      <c r="K105" s="77"/>
      <c r="L105" s="77"/>
      <c r="M105" s="77"/>
    </row>
    <row r="106" spans="1:13">
      <c r="A106" s="61"/>
      <c r="K106" s="77"/>
      <c r="L106" s="77"/>
      <c r="M106" s="77"/>
    </row>
    <row r="107" spans="1:13">
      <c r="A107" s="61"/>
      <c r="K107" s="77"/>
      <c r="L107" s="77"/>
      <c r="M107" s="77"/>
    </row>
    <row r="108" spans="1:13">
      <c r="A108" s="61"/>
      <c r="K108" s="77"/>
      <c r="L108" s="77"/>
      <c r="M108" s="77"/>
    </row>
    <row r="109" spans="1:13">
      <c r="A109" s="61"/>
      <c r="K109" s="77"/>
      <c r="L109" s="77"/>
      <c r="M109" s="77"/>
    </row>
    <row r="110" spans="1:13">
      <c r="A110" s="61"/>
      <c r="K110" s="77"/>
      <c r="L110" s="77"/>
      <c r="M110" s="77"/>
    </row>
    <row r="111" spans="1:13">
      <c r="A111" s="61"/>
      <c r="K111" s="77"/>
      <c r="L111" s="77"/>
      <c r="M111" s="77"/>
    </row>
    <row r="112" spans="1:13">
      <c r="A112" s="61"/>
      <c r="K112" s="77"/>
      <c r="L112" s="77"/>
      <c r="M112" s="77"/>
    </row>
    <row r="113" spans="1:13">
      <c r="A113" s="61"/>
      <c r="K113" s="77"/>
      <c r="L113" s="77"/>
      <c r="M113" s="77"/>
    </row>
    <row r="114" spans="1:13">
      <c r="A114" s="61"/>
      <c r="K114" s="77"/>
      <c r="L114" s="77"/>
      <c r="M114" s="77"/>
    </row>
    <row r="115" spans="1:13">
      <c r="A115" s="61"/>
      <c r="K115" s="77"/>
      <c r="L115" s="77"/>
      <c r="M115" s="77"/>
    </row>
    <row r="116" spans="1:13">
      <c r="A116" s="61"/>
      <c r="K116" s="77"/>
      <c r="L116" s="77"/>
      <c r="M116" s="77"/>
    </row>
    <row r="117" spans="1:13">
      <c r="A117" s="61"/>
      <c r="K117" s="77"/>
      <c r="L117" s="77"/>
      <c r="M117" s="77"/>
    </row>
    <row r="118" spans="1:13">
      <c r="A118" s="61"/>
      <c r="K118" s="77"/>
      <c r="L118" s="77"/>
      <c r="M118" s="77"/>
    </row>
    <row r="119" spans="1:13">
      <c r="A119" s="61"/>
      <c r="K119" s="77"/>
      <c r="L119" s="77"/>
      <c r="M119" s="77"/>
    </row>
    <row r="120" spans="1:13">
      <c r="A120" s="61"/>
      <c r="K120" s="77"/>
      <c r="L120" s="77"/>
      <c r="M120" s="77"/>
    </row>
    <row r="121" spans="1:13">
      <c r="A121" s="61"/>
      <c r="K121" s="77"/>
      <c r="L121" s="77"/>
      <c r="M121" s="77"/>
    </row>
    <row r="122" spans="1:13">
      <c r="A122" s="61"/>
      <c r="K122" s="77"/>
      <c r="L122" s="77"/>
      <c r="M122" s="77"/>
    </row>
    <row r="123" spans="1:13">
      <c r="A123" s="61"/>
      <c r="K123" s="77"/>
      <c r="L123" s="77"/>
      <c r="M123" s="77"/>
    </row>
    <row r="124" spans="1:13">
      <c r="A124" s="61"/>
      <c r="K124" s="77"/>
      <c r="L124" s="77"/>
      <c r="M124" s="77"/>
    </row>
    <row r="125" spans="1:13">
      <c r="A125" s="61"/>
      <c r="K125" s="77"/>
      <c r="L125" s="77"/>
      <c r="M125" s="77"/>
    </row>
    <row r="126" spans="1:13">
      <c r="A126" s="61"/>
      <c r="K126" s="77"/>
      <c r="L126" s="77"/>
      <c r="M126" s="77"/>
    </row>
    <row r="127" spans="1:13">
      <c r="A127" s="61"/>
      <c r="K127" s="77"/>
      <c r="L127" s="77"/>
      <c r="M127" s="77"/>
    </row>
    <row r="128" spans="1:13">
      <c r="A128" s="61"/>
      <c r="K128" s="77"/>
      <c r="L128" s="77"/>
      <c r="M128" s="77"/>
    </row>
    <row r="129" spans="1:13">
      <c r="A129" s="61"/>
      <c r="K129" s="77"/>
      <c r="L129" s="77"/>
      <c r="M129" s="77"/>
    </row>
    <row r="130" spans="1:13">
      <c r="A130" s="61"/>
      <c r="K130" s="77"/>
      <c r="L130" s="77"/>
      <c r="M130" s="77"/>
    </row>
    <row r="131" spans="1:13">
      <c r="A131" s="61"/>
      <c r="K131" s="77"/>
      <c r="L131" s="77"/>
      <c r="M131" s="77"/>
    </row>
    <row r="132" spans="1:13">
      <c r="A132" s="61"/>
      <c r="K132" s="77"/>
      <c r="L132" s="77"/>
      <c r="M132" s="77"/>
    </row>
    <row r="133" spans="1:13">
      <c r="A133" s="61"/>
      <c r="K133" s="77"/>
      <c r="L133" s="77"/>
      <c r="M133" s="77"/>
    </row>
    <row r="134" spans="1:13">
      <c r="A134" s="61"/>
      <c r="K134" s="77"/>
      <c r="L134" s="77"/>
      <c r="M134" s="77"/>
    </row>
    <row r="135" spans="1:13">
      <c r="A135" s="61"/>
      <c r="K135" s="77"/>
      <c r="L135" s="77"/>
      <c r="M135" s="77"/>
    </row>
    <row r="136" spans="1:13">
      <c r="A136" s="61"/>
      <c r="K136" s="77"/>
      <c r="L136" s="77"/>
      <c r="M136" s="77"/>
    </row>
    <row r="137" spans="1:13">
      <c r="A137" s="61"/>
      <c r="K137" s="77"/>
      <c r="L137" s="77"/>
      <c r="M137" s="77"/>
    </row>
    <row r="138" spans="1:13">
      <c r="A138" s="61"/>
      <c r="K138" s="77"/>
      <c r="L138" s="77"/>
      <c r="M138" s="77"/>
    </row>
    <row r="139" spans="1:13">
      <c r="A139" s="61"/>
      <c r="K139" s="77"/>
      <c r="L139" s="77"/>
      <c r="M139" s="77"/>
    </row>
    <row r="140" spans="1:13">
      <c r="A140" s="61"/>
      <c r="K140" s="77"/>
      <c r="L140" s="77"/>
      <c r="M140" s="77"/>
    </row>
    <row r="141" spans="1:13">
      <c r="A141" s="61"/>
      <c r="K141" s="77"/>
      <c r="L141" s="77"/>
      <c r="M141" s="77"/>
    </row>
    <row r="142" spans="1:13">
      <c r="A142" s="61"/>
      <c r="K142" s="77"/>
      <c r="L142" s="77"/>
      <c r="M142" s="77"/>
    </row>
    <row r="143" spans="1:13">
      <c r="A143" s="61"/>
      <c r="K143" s="77"/>
      <c r="L143" s="77"/>
      <c r="M143" s="77"/>
    </row>
    <row r="144" spans="1:13">
      <c r="A144" s="61"/>
      <c r="K144" s="77"/>
      <c r="L144" s="77"/>
      <c r="M144" s="77"/>
    </row>
    <row r="145" spans="1:13">
      <c r="A145" s="61"/>
      <c r="K145" s="77"/>
      <c r="L145" s="77"/>
      <c r="M145" s="77"/>
    </row>
    <row r="146" spans="1:13">
      <c r="A146" s="61"/>
      <c r="K146" s="77"/>
      <c r="L146" s="77"/>
      <c r="M146" s="77"/>
    </row>
    <row r="147" spans="1:13">
      <c r="A147" s="61"/>
      <c r="K147" s="77"/>
      <c r="L147" s="77"/>
      <c r="M147" s="77"/>
    </row>
    <row r="148" spans="1:13">
      <c r="A148" s="61"/>
      <c r="K148" s="77"/>
      <c r="L148" s="77"/>
      <c r="M148" s="77"/>
    </row>
    <row r="149" spans="1:13">
      <c r="A149" s="61"/>
      <c r="K149" s="77"/>
      <c r="L149" s="77"/>
      <c r="M149" s="77"/>
    </row>
    <row r="150" spans="1:13">
      <c r="A150" s="61"/>
      <c r="K150" s="77"/>
      <c r="L150" s="77"/>
      <c r="M150" s="77"/>
    </row>
    <row r="151" spans="1:13">
      <c r="A151" s="61"/>
      <c r="K151" s="77"/>
      <c r="L151" s="77"/>
      <c r="M151" s="77"/>
    </row>
    <row r="152" spans="1:13">
      <c r="A152" s="61"/>
      <c r="K152" s="77"/>
      <c r="L152" s="77"/>
      <c r="M152" s="77"/>
    </row>
    <row r="153" spans="1:13">
      <c r="A153" s="61"/>
      <c r="K153" s="77"/>
      <c r="L153" s="77"/>
      <c r="M153" s="77"/>
    </row>
    <row r="154" spans="1:13">
      <c r="A154" s="61"/>
      <c r="K154" s="77"/>
      <c r="L154" s="77"/>
      <c r="M154" s="77"/>
    </row>
    <row r="155" spans="1:13">
      <c r="A155" s="61"/>
      <c r="K155" s="77"/>
      <c r="L155" s="77"/>
      <c r="M155" s="77"/>
    </row>
    <row r="156" spans="1:13">
      <c r="A156" s="61"/>
      <c r="K156" s="77"/>
      <c r="L156" s="77"/>
      <c r="M156" s="77"/>
    </row>
    <row r="157" spans="1:13">
      <c r="A157" s="61"/>
      <c r="K157" s="77"/>
      <c r="L157" s="77"/>
      <c r="M157" s="77"/>
    </row>
    <row r="158" spans="1:13">
      <c r="A158" s="61"/>
      <c r="K158" s="77"/>
      <c r="L158" s="77"/>
      <c r="M158" s="77"/>
    </row>
    <row r="159" spans="1:13">
      <c r="A159" s="61"/>
      <c r="K159" s="77"/>
      <c r="L159" s="77"/>
      <c r="M159" s="77"/>
    </row>
    <row r="160" spans="1:13">
      <c r="A160" s="61"/>
      <c r="K160" s="77"/>
      <c r="L160" s="77"/>
      <c r="M160" s="77"/>
    </row>
    <row r="161" spans="1:13">
      <c r="A161" s="61"/>
      <c r="K161" s="77"/>
      <c r="L161" s="77"/>
      <c r="M161" s="77"/>
    </row>
    <row r="162" spans="1:13">
      <c r="A162" s="61"/>
      <c r="K162" s="77"/>
      <c r="L162" s="77"/>
      <c r="M162" s="77"/>
    </row>
    <row r="163" spans="1:13">
      <c r="A163" s="61"/>
      <c r="K163" s="77"/>
      <c r="L163" s="77"/>
      <c r="M163" s="77"/>
    </row>
    <row r="164" spans="1:13">
      <c r="A164" s="61"/>
      <c r="K164" s="77"/>
      <c r="L164" s="77"/>
      <c r="M164" s="77"/>
    </row>
    <row r="165" spans="1:13">
      <c r="A165" s="61"/>
      <c r="K165" s="77"/>
      <c r="L165" s="77"/>
      <c r="M165" s="77"/>
    </row>
    <row r="166" spans="1:13">
      <c r="A166" s="61"/>
      <c r="K166" s="77"/>
      <c r="L166" s="77"/>
      <c r="M166" s="77"/>
    </row>
    <row r="167" spans="1:13">
      <c r="A167" s="61"/>
      <c r="K167" s="77"/>
      <c r="L167" s="77"/>
      <c r="M167" s="77"/>
    </row>
    <row r="168" spans="1:13">
      <c r="A168" s="61"/>
      <c r="K168" s="77"/>
      <c r="L168" s="77"/>
      <c r="M168" s="77"/>
    </row>
    <row r="169" spans="1:13">
      <c r="A169" s="61"/>
      <c r="K169" s="77"/>
      <c r="L169" s="77"/>
      <c r="M169" s="77"/>
    </row>
    <row r="170" spans="1:13">
      <c r="A170" s="61"/>
      <c r="K170" s="77"/>
      <c r="L170" s="77"/>
      <c r="M170" s="77"/>
    </row>
    <row r="171" spans="1:13">
      <c r="A171" s="61"/>
      <c r="K171" s="77"/>
      <c r="L171" s="77"/>
      <c r="M171" s="77"/>
    </row>
    <row r="172" spans="1:13">
      <c r="A172" s="61"/>
      <c r="K172" s="77"/>
      <c r="L172" s="77"/>
      <c r="M172" s="77"/>
    </row>
    <row r="173" spans="1:13">
      <c r="A173" s="61"/>
      <c r="K173" s="77"/>
      <c r="L173" s="77"/>
      <c r="M173" s="77"/>
    </row>
    <row r="174" spans="1:13">
      <c r="A174" s="61"/>
      <c r="K174" s="77"/>
      <c r="L174" s="77"/>
      <c r="M174" s="77"/>
    </row>
    <row r="175" spans="1:13">
      <c r="A175" s="61"/>
      <c r="K175" s="77"/>
      <c r="L175" s="77"/>
      <c r="M175" s="77"/>
    </row>
    <row r="176" spans="1:13">
      <c r="A176" s="61"/>
      <c r="K176" s="77"/>
      <c r="L176" s="77"/>
      <c r="M176" s="77"/>
    </row>
    <row r="177" spans="1:13">
      <c r="A177" s="61"/>
      <c r="K177" s="77"/>
      <c r="L177" s="77"/>
      <c r="M177" s="77"/>
    </row>
    <row r="178" spans="1:13">
      <c r="A178" s="61"/>
      <c r="K178" s="77"/>
      <c r="L178" s="77"/>
      <c r="M178" s="77"/>
    </row>
    <row r="179" spans="1:13">
      <c r="A179" s="61"/>
      <c r="K179" s="77"/>
      <c r="L179" s="77"/>
      <c r="M179" s="77"/>
    </row>
    <row r="180" spans="1:13">
      <c r="A180" s="61"/>
      <c r="K180" s="77"/>
      <c r="L180" s="77"/>
      <c r="M180" s="77"/>
    </row>
    <row r="181" spans="1:13">
      <c r="A181" s="61"/>
      <c r="K181" s="77"/>
      <c r="L181" s="77"/>
      <c r="M181" s="77"/>
    </row>
    <row r="182" spans="1:13">
      <c r="A182" s="61"/>
      <c r="K182" s="77"/>
      <c r="L182" s="77"/>
      <c r="M182" s="77"/>
    </row>
    <row r="183" spans="1:13">
      <c r="A183" s="61"/>
      <c r="K183" s="77"/>
      <c r="L183" s="77"/>
      <c r="M183" s="77"/>
    </row>
    <row r="184" spans="1:13">
      <c r="A184" s="61"/>
      <c r="K184" s="77"/>
      <c r="L184" s="77"/>
      <c r="M184" s="77"/>
    </row>
    <row r="185" spans="1:13">
      <c r="A185" s="61"/>
      <c r="K185" s="77"/>
      <c r="L185" s="77"/>
      <c r="M185" s="77"/>
    </row>
    <row r="186" spans="1:13">
      <c r="A186" s="61"/>
      <c r="K186" s="77"/>
      <c r="L186" s="77"/>
      <c r="M186" s="77"/>
    </row>
    <row r="187" spans="1:13">
      <c r="A187" s="61"/>
      <c r="K187" s="77"/>
      <c r="L187" s="77"/>
      <c r="M187" s="77"/>
    </row>
    <row r="188" spans="1:13">
      <c r="A188" s="61"/>
      <c r="K188" s="77"/>
      <c r="L188" s="77"/>
      <c r="M188" s="77"/>
    </row>
    <row r="189" spans="1:13">
      <c r="A189" s="61"/>
      <c r="K189" s="77"/>
      <c r="L189" s="77"/>
      <c r="M189" s="77"/>
    </row>
    <row r="190" spans="1:13">
      <c r="A190" s="61"/>
      <c r="K190" s="77"/>
      <c r="L190" s="77"/>
      <c r="M190" s="77"/>
    </row>
    <row r="191" spans="1:13">
      <c r="A191" s="61"/>
      <c r="K191" s="77"/>
      <c r="L191" s="77"/>
      <c r="M191" s="77"/>
    </row>
    <row r="192" spans="1:13">
      <c r="A192" s="61"/>
      <c r="K192" s="77"/>
      <c r="L192" s="77"/>
      <c r="M192" s="77"/>
    </row>
    <row r="193" spans="1:13">
      <c r="A193" s="61"/>
      <c r="K193" s="77"/>
      <c r="L193" s="77"/>
      <c r="M193" s="77"/>
    </row>
    <row r="194" spans="1:13">
      <c r="A194" s="61"/>
      <c r="K194" s="77"/>
      <c r="L194" s="77"/>
      <c r="M194" s="77"/>
    </row>
    <row r="195" spans="1:13">
      <c r="A195" s="61"/>
      <c r="K195" s="77"/>
      <c r="L195" s="77"/>
      <c r="M195" s="77"/>
    </row>
    <row r="196" spans="1:13">
      <c r="A196" s="61"/>
      <c r="K196" s="77"/>
      <c r="L196" s="77"/>
      <c r="M196" s="77"/>
    </row>
    <row r="197" spans="1:13">
      <c r="A197" s="61"/>
      <c r="K197" s="77"/>
      <c r="L197" s="77"/>
      <c r="M197" s="77"/>
    </row>
    <row r="198" spans="1:13">
      <c r="A198" s="61"/>
      <c r="K198" s="77"/>
      <c r="L198" s="77"/>
      <c r="M198" s="77"/>
    </row>
    <row r="199" spans="1:13">
      <c r="A199" s="61"/>
      <c r="K199" s="77"/>
      <c r="L199" s="77"/>
      <c r="M199" s="77"/>
    </row>
    <row r="200" spans="1:13">
      <c r="A200" s="61"/>
      <c r="K200" s="77"/>
      <c r="L200" s="77"/>
      <c r="M200" s="77"/>
    </row>
    <row r="201" spans="1:13">
      <c r="A201" s="61"/>
      <c r="K201" s="77"/>
      <c r="L201" s="77"/>
      <c r="M201" s="77"/>
    </row>
    <row r="202" spans="1:13">
      <c r="A202" s="61"/>
      <c r="K202" s="77"/>
      <c r="L202" s="77"/>
      <c r="M202" s="77"/>
    </row>
    <row r="203" spans="1:13">
      <c r="A203" s="61"/>
      <c r="K203" s="77"/>
      <c r="L203" s="77"/>
      <c r="M203" s="77"/>
    </row>
    <row r="204" spans="1:13">
      <c r="A204" s="61"/>
      <c r="K204" s="77"/>
      <c r="L204" s="77"/>
      <c r="M204" s="77"/>
    </row>
    <row r="205" spans="1:13">
      <c r="A205" s="61"/>
      <c r="K205" s="77"/>
      <c r="L205" s="77"/>
      <c r="M205" s="77"/>
    </row>
    <row r="206" spans="1:13">
      <c r="A206" s="61"/>
      <c r="K206" s="77"/>
      <c r="L206" s="77"/>
      <c r="M206" s="77"/>
    </row>
    <row r="207" spans="1:13">
      <c r="A207" s="61"/>
      <c r="K207" s="77"/>
      <c r="L207" s="77"/>
      <c r="M207" s="77"/>
    </row>
    <row r="208" spans="1:13">
      <c r="A208" s="61"/>
      <c r="K208" s="77"/>
      <c r="L208" s="77"/>
      <c r="M208" s="77"/>
    </row>
    <row r="209" spans="1:13">
      <c r="A209" s="61"/>
      <c r="K209" s="77"/>
      <c r="L209" s="77"/>
      <c r="M209" s="77"/>
    </row>
    <row r="210" spans="1:13">
      <c r="A210" s="61"/>
      <c r="K210" s="77"/>
      <c r="L210" s="77"/>
      <c r="M210" s="77"/>
    </row>
    <row r="211" spans="1:13">
      <c r="A211" s="61"/>
      <c r="K211" s="77"/>
      <c r="L211" s="77"/>
      <c r="M211" s="77"/>
    </row>
    <row r="212" spans="1:13">
      <c r="A212" s="61"/>
      <c r="K212" s="77"/>
      <c r="L212" s="77"/>
      <c r="M212" s="77"/>
    </row>
    <row r="213" spans="1:13">
      <c r="A213" s="61"/>
      <c r="K213" s="77"/>
      <c r="L213" s="77"/>
      <c r="M213" s="77"/>
    </row>
    <row r="214" spans="1:13">
      <c r="A214" s="61"/>
      <c r="K214" s="77"/>
      <c r="L214" s="77"/>
      <c r="M214" s="77"/>
    </row>
    <row r="215" spans="1:13">
      <c r="A215" s="61"/>
      <c r="K215" s="77"/>
      <c r="L215" s="77"/>
      <c r="M215" s="77"/>
    </row>
    <row r="216" spans="1:13">
      <c r="A216" s="61"/>
      <c r="K216" s="77"/>
      <c r="L216" s="77"/>
      <c r="M216" s="77"/>
    </row>
    <row r="217" spans="1:13">
      <c r="A217" s="61"/>
      <c r="K217" s="77"/>
      <c r="L217" s="77"/>
      <c r="M217" s="77"/>
    </row>
    <row r="218" spans="1:13">
      <c r="A218" s="61"/>
      <c r="K218" s="77"/>
      <c r="L218" s="77"/>
      <c r="M218" s="77"/>
    </row>
    <row r="219" spans="1:13">
      <c r="A219" s="61"/>
      <c r="K219" s="77"/>
      <c r="L219" s="77"/>
      <c r="M219" s="77"/>
    </row>
    <row r="220" spans="1:13">
      <c r="A220" s="61"/>
      <c r="K220" s="77"/>
      <c r="L220" s="77"/>
      <c r="M220" s="77"/>
    </row>
    <row r="221" spans="1:13">
      <c r="A221" s="61"/>
      <c r="K221" s="77"/>
      <c r="L221" s="77"/>
      <c r="M221" s="77"/>
    </row>
    <row r="222" spans="1:13">
      <c r="A222" s="61"/>
      <c r="K222" s="77"/>
      <c r="L222" s="77"/>
      <c r="M222" s="77"/>
    </row>
    <row r="223" spans="1:13">
      <c r="A223" s="61"/>
      <c r="K223" s="77"/>
      <c r="L223" s="77"/>
      <c r="M223" s="77"/>
    </row>
    <row r="224" spans="1:13">
      <c r="A224" s="61"/>
      <c r="K224" s="77"/>
      <c r="L224" s="77"/>
      <c r="M224" s="77"/>
    </row>
    <row r="225" spans="1:13">
      <c r="A225" s="61"/>
      <c r="K225" s="77"/>
      <c r="L225" s="77"/>
      <c r="M225" s="77"/>
    </row>
    <row r="226" spans="1:13">
      <c r="A226" s="61"/>
      <c r="K226" s="77"/>
      <c r="L226" s="77"/>
      <c r="M226" s="77"/>
    </row>
    <row r="227" spans="1:13">
      <c r="A227" s="61"/>
      <c r="K227" s="77"/>
      <c r="L227" s="77"/>
      <c r="M227" s="77"/>
    </row>
    <row r="228" spans="1:13">
      <c r="A228" s="61"/>
      <c r="K228" s="77"/>
      <c r="L228" s="77"/>
      <c r="M228" s="77"/>
    </row>
    <row r="229" spans="1:13">
      <c r="A229" s="61"/>
      <c r="K229" s="77"/>
      <c r="L229" s="77"/>
      <c r="M229" s="77"/>
    </row>
    <row r="230" spans="1:13">
      <c r="A230" s="61"/>
      <c r="K230" s="77"/>
      <c r="L230" s="77"/>
      <c r="M230" s="77"/>
    </row>
    <row r="231" spans="1:13">
      <c r="A231" s="61"/>
      <c r="K231" s="77"/>
      <c r="L231" s="77"/>
      <c r="M231" s="77"/>
    </row>
    <row r="232" spans="1:13">
      <c r="A232" s="61"/>
      <c r="K232" s="77"/>
      <c r="L232" s="77"/>
      <c r="M232" s="77"/>
    </row>
    <row r="233" spans="1:13">
      <c r="A233" s="61"/>
      <c r="K233" s="77"/>
      <c r="L233" s="77"/>
      <c r="M233" s="77"/>
    </row>
    <row r="234" spans="1:13">
      <c r="A234" s="61"/>
      <c r="K234" s="77"/>
      <c r="L234" s="77"/>
      <c r="M234" s="77"/>
    </row>
    <row r="235" spans="1:13">
      <c r="A235" s="61"/>
      <c r="K235" s="77"/>
      <c r="L235" s="77"/>
      <c r="M235" s="77"/>
    </row>
    <row r="236" spans="1:13">
      <c r="A236" s="61"/>
      <c r="K236" s="77"/>
      <c r="L236" s="77"/>
      <c r="M236" s="77"/>
    </row>
    <row r="237" spans="1:13">
      <c r="A237" s="61"/>
      <c r="K237" s="77"/>
      <c r="L237" s="77"/>
      <c r="M237" s="77"/>
    </row>
    <row r="238" spans="1:13">
      <c r="A238" s="61"/>
      <c r="K238" s="77"/>
      <c r="L238" s="77"/>
      <c r="M238" s="77"/>
    </row>
    <row r="239" spans="1:13">
      <c r="A239" s="61"/>
      <c r="K239" s="77"/>
      <c r="L239" s="77"/>
      <c r="M239" s="77"/>
    </row>
    <row r="240" spans="1:13">
      <c r="A240" s="61"/>
      <c r="K240" s="77"/>
      <c r="L240" s="77"/>
      <c r="M240" s="77"/>
    </row>
    <row r="241" spans="1:13">
      <c r="A241" s="61"/>
      <c r="K241" s="77"/>
      <c r="L241" s="77"/>
      <c r="M241" s="77"/>
    </row>
    <row r="242" spans="1:13">
      <c r="A242" s="61"/>
      <c r="K242" s="77"/>
      <c r="L242" s="77"/>
      <c r="M242" s="77"/>
    </row>
    <row r="243" spans="1:13">
      <c r="A243" s="61"/>
      <c r="K243" s="77"/>
      <c r="L243" s="77"/>
      <c r="M243" s="77"/>
    </row>
    <row r="244" spans="1:13">
      <c r="A244" s="61"/>
      <c r="K244" s="77"/>
      <c r="L244" s="77"/>
      <c r="M244" s="77"/>
    </row>
    <row r="245" spans="1:13">
      <c r="A245" s="61"/>
      <c r="K245" s="77"/>
      <c r="L245" s="77"/>
      <c r="M245" s="77"/>
    </row>
    <row r="246" spans="1:13">
      <c r="A246" s="61"/>
      <c r="K246" s="77"/>
      <c r="L246" s="77"/>
      <c r="M246" s="77"/>
    </row>
    <row r="247" spans="1:13">
      <c r="A247" s="61"/>
      <c r="K247" s="77"/>
      <c r="L247" s="77"/>
      <c r="M247" s="77"/>
    </row>
    <row r="248" spans="1:13">
      <c r="A248" s="61"/>
      <c r="K248" s="77"/>
      <c r="L248" s="77"/>
      <c r="M248" s="77"/>
    </row>
    <row r="249" spans="1:13">
      <c r="A249" s="61"/>
      <c r="K249" s="77"/>
      <c r="L249" s="77"/>
      <c r="M249" s="77"/>
    </row>
    <row r="250" spans="1:13">
      <c r="A250" s="61"/>
      <c r="K250" s="77"/>
      <c r="L250" s="77"/>
      <c r="M250" s="77"/>
    </row>
    <row r="251" spans="1:13">
      <c r="A251" s="61"/>
      <c r="K251" s="77"/>
      <c r="L251" s="77"/>
      <c r="M251" s="77"/>
    </row>
    <row r="252" spans="1:13">
      <c r="A252" s="61"/>
      <c r="K252" s="77"/>
      <c r="L252" s="77"/>
      <c r="M252" s="77"/>
    </row>
    <row r="253" spans="1:13">
      <c r="A253" s="61"/>
      <c r="K253" s="77"/>
      <c r="L253" s="77"/>
      <c r="M253" s="77"/>
    </row>
    <row r="254" spans="1:13">
      <c r="A254" s="61"/>
      <c r="K254" s="77"/>
      <c r="L254" s="77"/>
      <c r="M254" s="77"/>
    </row>
    <row r="255" spans="1:13">
      <c r="A255" s="61"/>
      <c r="K255" s="77"/>
      <c r="L255" s="77"/>
      <c r="M255" s="77"/>
    </row>
    <row r="256" spans="1:13">
      <c r="A256" s="61"/>
      <c r="K256" s="77"/>
      <c r="L256" s="77"/>
      <c r="M256" s="77"/>
    </row>
    <row r="257" spans="1:13">
      <c r="A257" s="61"/>
      <c r="K257" s="77"/>
      <c r="L257" s="77"/>
      <c r="M257" s="77"/>
    </row>
    <row r="258" spans="1:13">
      <c r="A258" s="61"/>
      <c r="K258" s="77"/>
      <c r="L258" s="77"/>
      <c r="M258" s="77"/>
    </row>
    <row r="259" spans="1:13">
      <c r="A259" s="61"/>
      <c r="K259" s="77"/>
      <c r="L259" s="77"/>
      <c r="M259" s="77"/>
    </row>
    <row r="260" spans="1:13">
      <c r="A260" s="61"/>
      <c r="K260" s="77"/>
      <c r="L260" s="77"/>
      <c r="M260" s="77"/>
    </row>
    <row r="261" spans="1:13">
      <c r="A261" s="61"/>
      <c r="K261" s="77"/>
      <c r="L261" s="77"/>
      <c r="M261" s="77"/>
    </row>
    <row r="262" spans="1:13">
      <c r="A262" s="61"/>
      <c r="K262" s="77"/>
      <c r="L262" s="77"/>
      <c r="M262" s="77"/>
    </row>
    <row r="263" spans="1:13">
      <c r="A263" s="61"/>
      <c r="K263" s="77"/>
      <c r="L263" s="77"/>
      <c r="M263" s="77"/>
    </row>
    <row r="264" spans="1:13">
      <c r="A264" s="61"/>
      <c r="K264" s="77"/>
      <c r="L264" s="77"/>
      <c r="M264" s="77"/>
    </row>
    <row r="265" spans="1:13">
      <c r="A265" s="61"/>
      <c r="K265" s="77"/>
      <c r="L265" s="77"/>
      <c r="M265" s="77"/>
    </row>
    <row r="266" spans="1:13">
      <c r="A266" s="61"/>
      <c r="K266" s="77"/>
      <c r="L266" s="77"/>
      <c r="M266" s="77"/>
    </row>
    <row r="267" spans="1:13">
      <c r="A267" s="61"/>
      <c r="K267" s="77"/>
      <c r="L267" s="77"/>
      <c r="M267" s="77"/>
    </row>
    <row r="268" spans="1:13">
      <c r="A268" s="61"/>
      <c r="K268" s="77"/>
      <c r="L268" s="77"/>
      <c r="M268" s="77"/>
    </row>
    <row r="269" spans="1:13">
      <c r="A269" s="61"/>
      <c r="K269" s="77"/>
      <c r="L269" s="77"/>
      <c r="M269" s="77"/>
    </row>
    <row r="270" spans="1:13">
      <c r="A270" s="61"/>
      <c r="K270" s="77"/>
      <c r="L270" s="77"/>
      <c r="M270" s="77"/>
    </row>
    <row r="271" spans="1:13">
      <c r="A271" s="61"/>
      <c r="K271" s="77"/>
      <c r="L271" s="77"/>
      <c r="M271" s="77"/>
    </row>
    <row r="272" spans="1:13">
      <c r="A272" s="61"/>
      <c r="K272" s="77"/>
      <c r="L272" s="77"/>
      <c r="M272" s="77"/>
    </row>
    <row r="273" spans="1:13">
      <c r="A273" s="61"/>
      <c r="K273" s="77"/>
      <c r="L273" s="77"/>
      <c r="M273" s="77"/>
    </row>
    <row r="274" spans="1:13">
      <c r="A274" s="61"/>
      <c r="K274" s="77"/>
      <c r="L274" s="77"/>
      <c r="M274" s="77"/>
    </row>
    <row r="275" spans="1:13">
      <c r="A275" s="61"/>
      <c r="K275" s="77"/>
      <c r="L275" s="77"/>
      <c r="M275" s="77"/>
    </row>
    <row r="276" spans="1:13">
      <c r="A276" s="61"/>
      <c r="K276" s="77"/>
      <c r="L276" s="77"/>
      <c r="M276" s="77"/>
    </row>
    <row r="277" spans="1:13">
      <c r="A277" s="61"/>
      <c r="K277" s="77"/>
      <c r="L277" s="77"/>
      <c r="M277" s="77"/>
    </row>
    <row r="278" spans="1:13">
      <c r="A278" s="61"/>
      <c r="K278" s="77"/>
      <c r="L278" s="77"/>
      <c r="M278" s="77"/>
    </row>
    <row r="279" spans="1:13">
      <c r="A279" s="61"/>
      <c r="K279" s="77"/>
      <c r="L279" s="77"/>
      <c r="M279" s="77"/>
    </row>
    <row r="280" spans="1:13">
      <c r="A280" s="61"/>
      <c r="K280" s="77"/>
      <c r="L280" s="77"/>
      <c r="M280" s="77"/>
    </row>
    <row r="281" spans="1:13">
      <c r="A281" s="61"/>
      <c r="K281" s="77"/>
      <c r="L281" s="77"/>
      <c r="M281" s="77"/>
    </row>
    <row r="282" spans="1:13">
      <c r="A282" s="61"/>
      <c r="K282" s="77"/>
      <c r="L282" s="77"/>
      <c r="M282" s="77"/>
    </row>
    <row r="283" spans="1:13">
      <c r="A283" s="61"/>
      <c r="K283" s="77"/>
      <c r="L283" s="77"/>
      <c r="M283" s="77"/>
    </row>
    <row r="284" spans="1:13">
      <c r="A284" s="61"/>
      <c r="K284" s="77"/>
      <c r="L284" s="77"/>
      <c r="M284" s="77"/>
    </row>
    <row r="285" spans="1:13">
      <c r="A285" s="61"/>
      <c r="K285" s="77"/>
      <c r="L285" s="77"/>
      <c r="M285" s="77"/>
    </row>
    <row r="286" spans="1:13">
      <c r="A286" s="61"/>
      <c r="K286" s="77"/>
      <c r="L286" s="77"/>
      <c r="M286" s="77"/>
    </row>
    <row r="287" spans="1:13">
      <c r="A287" s="61"/>
      <c r="K287" s="77"/>
      <c r="L287" s="77"/>
      <c r="M287" s="77"/>
    </row>
    <row r="288" spans="1:13">
      <c r="A288" s="61"/>
      <c r="K288" s="77"/>
      <c r="L288" s="77"/>
      <c r="M288" s="77"/>
    </row>
    <row r="289" spans="1:13">
      <c r="A289" s="61"/>
      <c r="K289" s="77"/>
      <c r="L289" s="77"/>
      <c r="M289" s="77"/>
    </row>
    <row r="290" spans="1:13">
      <c r="A290" s="61"/>
      <c r="K290" s="77"/>
      <c r="L290" s="77"/>
      <c r="M290" s="77"/>
    </row>
    <row r="291" spans="1:13">
      <c r="A291" s="61"/>
      <c r="K291" s="77"/>
      <c r="L291" s="77"/>
      <c r="M291" s="77"/>
    </row>
    <row r="292" spans="1:13">
      <c r="A292" s="61"/>
      <c r="K292" s="77"/>
      <c r="L292" s="77"/>
      <c r="M292" s="77"/>
    </row>
    <row r="293" spans="1:13">
      <c r="A293" s="61"/>
      <c r="K293" s="77"/>
      <c r="L293" s="77"/>
      <c r="M293" s="77"/>
    </row>
    <row r="294" spans="1:13">
      <c r="A294" s="61"/>
      <c r="K294" s="77"/>
      <c r="L294" s="77"/>
      <c r="M294" s="77"/>
    </row>
    <row r="295" spans="1:13">
      <c r="A295" s="61"/>
      <c r="K295" s="77"/>
      <c r="L295" s="77"/>
      <c r="M295" s="77"/>
    </row>
    <row r="296" spans="1:13">
      <c r="A296" s="61"/>
      <c r="K296" s="77"/>
      <c r="L296" s="77"/>
      <c r="M296" s="77"/>
    </row>
    <row r="297" spans="1:13">
      <c r="A297" s="61"/>
      <c r="K297" s="77"/>
      <c r="L297" s="77"/>
      <c r="M297" s="77"/>
    </row>
    <row r="298" spans="1:13">
      <c r="A298" s="61"/>
      <c r="K298" s="77"/>
      <c r="L298" s="77"/>
      <c r="M298" s="77"/>
    </row>
    <row r="299" spans="1:13">
      <c r="A299" s="61"/>
      <c r="K299" s="77"/>
      <c r="L299" s="77"/>
      <c r="M299" s="77"/>
    </row>
    <row r="300" spans="1:13">
      <c r="A300" s="61"/>
      <c r="K300" s="77"/>
      <c r="L300" s="77"/>
      <c r="M300" s="77"/>
    </row>
    <row r="301" spans="1:13">
      <c r="A301" s="61"/>
      <c r="K301" s="77"/>
      <c r="L301" s="77"/>
      <c r="M301" s="77"/>
    </row>
    <row r="302" spans="1:13">
      <c r="A302" s="61"/>
      <c r="K302" s="77"/>
      <c r="L302" s="77"/>
      <c r="M302" s="77"/>
    </row>
    <row r="303" spans="1:13">
      <c r="A303" s="61"/>
      <c r="K303" s="77"/>
      <c r="L303" s="77"/>
      <c r="M303" s="77"/>
    </row>
    <row r="304" spans="1:13">
      <c r="A304" s="61"/>
      <c r="K304" s="77"/>
      <c r="L304" s="77"/>
      <c r="M304" s="77"/>
    </row>
    <row r="305" spans="1:13">
      <c r="A305" s="61"/>
      <c r="K305" s="77"/>
      <c r="L305" s="77"/>
      <c r="M305" s="77"/>
    </row>
    <row r="306" spans="1:13">
      <c r="A306" s="61"/>
      <c r="K306" s="77"/>
      <c r="L306" s="77"/>
      <c r="M306" s="77"/>
    </row>
    <row r="307" spans="1:13">
      <c r="A307" s="61"/>
      <c r="K307" s="77"/>
      <c r="L307" s="77"/>
      <c r="M307" s="77"/>
    </row>
    <row r="308" spans="1:13">
      <c r="A308" s="61"/>
      <c r="K308" s="77"/>
      <c r="L308" s="77"/>
      <c r="M308" s="77"/>
    </row>
    <row r="309" spans="1:13">
      <c r="A309" s="61"/>
      <c r="K309" s="77"/>
      <c r="L309" s="77"/>
      <c r="M309" s="77"/>
    </row>
    <row r="310" spans="1:13">
      <c r="A310" s="61"/>
      <c r="K310" s="77"/>
      <c r="L310" s="77"/>
      <c r="M310" s="77"/>
    </row>
    <row r="311" spans="1:13">
      <c r="A311" s="61"/>
      <c r="K311" s="77"/>
      <c r="L311" s="77"/>
      <c r="M311" s="77"/>
    </row>
    <row r="312" spans="1:13">
      <c r="A312" s="61"/>
      <c r="K312" s="77"/>
      <c r="L312" s="77"/>
      <c r="M312" s="77"/>
    </row>
    <row r="313" spans="1:13">
      <c r="A313" s="61"/>
      <c r="K313" s="77"/>
      <c r="L313" s="77"/>
      <c r="M313" s="77"/>
    </row>
    <row r="314" spans="1:13">
      <c r="A314" s="61"/>
      <c r="K314" s="77"/>
      <c r="L314" s="77"/>
      <c r="M314" s="77"/>
    </row>
    <row r="315" spans="1:13">
      <c r="A315" s="61"/>
      <c r="K315" s="77"/>
      <c r="L315" s="77"/>
      <c r="M315" s="77"/>
    </row>
    <row r="316" spans="1:13">
      <c r="A316" s="61"/>
      <c r="K316" s="77"/>
      <c r="L316" s="77"/>
      <c r="M316" s="77"/>
    </row>
    <row r="317" spans="1:13">
      <c r="A317" s="61"/>
      <c r="K317" s="77"/>
      <c r="L317" s="77"/>
      <c r="M317" s="77"/>
    </row>
    <row r="318" spans="1:13">
      <c r="A318" s="61"/>
      <c r="K318" s="77"/>
      <c r="L318" s="77"/>
      <c r="M318" s="77"/>
    </row>
    <row r="319" spans="1:13">
      <c r="A319" s="61"/>
      <c r="K319" s="77"/>
      <c r="L319" s="77"/>
      <c r="M319" s="77"/>
    </row>
    <row r="320" spans="1:13">
      <c r="A320" s="61"/>
      <c r="K320" s="77"/>
      <c r="L320" s="77"/>
      <c r="M320" s="77"/>
    </row>
    <row r="321" spans="1:13">
      <c r="A321" s="61"/>
      <c r="K321" s="77"/>
      <c r="L321" s="77"/>
      <c r="M321" s="77"/>
    </row>
    <row r="322" spans="1:13">
      <c r="A322" s="61"/>
      <c r="K322" s="77"/>
      <c r="L322" s="77"/>
      <c r="M322" s="77"/>
    </row>
    <row r="323" spans="1:13">
      <c r="A323" s="61"/>
      <c r="K323" s="77"/>
      <c r="L323" s="77"/>
      <c r="M323" s="77"/>
    </row>
    <row r="324" spans="1:13">
      <c r="A324" s="61"/>
      <c r="K324" s="77"/>
      <c r="L324" s="77"/>
      <c r="M324" s="77"/>
    </row>
    <row r="325" spans="1:13">
      <c r="A325" s="61"/>
      <c r="K325" s="77"/>
      <c r="L325" s="77"/>
      <c r="M325" s="77"/>
    </row>
    <row r="326" spans="1:13">
      <c r="A326" s="61"/>
      <c r="K326" s="77"/>
      <c r="L326" s="77"/>
      <c r="M326" s="77"/>
    </row>
    <row r="327" spans="1:13">
      <c r="A327" s="61"/>
      <c r="K327" s="77"/>
      <c r="L327" s="77"/>
      <c r="M327" s="77"/>
    </row>
    <row r="328" spans="1:13">
      <c r="A328" s="61"/>
      <c r="K328" s="77"/>
      <c r="L328" s="77"/>
      <c r="M328" s="77"/>
    </row>
    <row r="329" spans="1:13">
      <c r="A329" s="61"/>
      <c r="K329" s="77"/>
      <c r="L329" s="77"/>
      <c r="M329" s="77"/>
    </row>
    <row r="330" spans="1:13">
      <c r="A330" s="61"/>
      <c r="K330" s="77"/>
      <c r="L330" s="77"/>
      <c r="M330" s="77"/>
    </row>
    <row r="331" spans="1:13">
      <c r="A331" s="61"/>
      <c r="K331" s="77"/>
      <c r="L331" s="77"/>
      <c r="M331" s="77"/>
    </row>
    <row r="332" spans="1:13">
      <c r="A332" s="61"/>
      <c r="K332" s="77"/>
      <c r="L332" s="77"/>
      <c r="M332" s="77"/>
    </row>
    <row r="333" spans="1:13">
      <c r="A333" s="61"/>
      <c r="K333" s="77"/>
      <c r="L333" s="77"/>
      <c r="M333" s="77"/>
    </row>
    <row r="334" spans="1:13">
      <c r="A334" s="61"/>
      <c r="K334" s="77"/>
      <c r="L334" s="77"/>
      <c r="M334" s="77"/>
    </row>
    <row r="335" spans="1:13">
      <c r="A335" s="61"/>
      <c r="K335" s="77"/>
      <c r="L335" s="77"/>
      <c r="M335" s="77"/>
    </row>
    <row r="336" spans="1:13">
      <c r="A336" s="61"/>
      <c r="K336" s="77"/>
      <c r="L336" s="77"/>
      <c r="M336" s="77"/>
    </row>
    <row r="337" spans="1:13">
      <c r="A337" s="61"/>
      <c r="K337" s="77"/>
      <c r="L337" s="77"/>
      <c r="M337" s="77"/>
    </row>
    <row r="338" spans="1:13">
      <c r="A338" s="61"/>
      <c r="K338" s="77"/>
      <c r="L338" s="77"/>
      <c r="M338" s="77"/>
    </row>
    <row r="339" spans="1:13">
      <c r="A339" s="61"/>
      <c r="K339" s="77"/>
      <c r="L339" s="77"/>
      <c r="M339" s="77"/>
    </row>
    <row r="340" spans="1:13">
      <c r="A340" s="61"/>
      <c r="K340" s="77"/>
      <c r="L340" s="77"/>
      <c r="M340" s="77"/>
    </row>
    <row r="341" spans="1:13">
      <c r="A341" s="61"/>
      <c r="K341" s="77"/>
      <c r="L341" s="77"/>
      <c r="M341" s="77"/>
    </row>
    <row r="342" spans="1:13">
      <c r="A342" s="61"/>
      <c r="K342" s="77"/>
      <c r="L342" s="77"/>
      <c r="M342" s="77"/>
    </row>
    <row r="343" spans="1:13">
      <c r="A343" s="61"/>
      <c r="K343" s="77"/>
      <c r="L343" s="77"/>
      <c r="M343" s="77"/>
    </row>
    <row r="344" spans="1:13">
      <c r="A344" s="61"/>
      <c r="K344" s="77"/>
      <c r="L344" s="77"/>
      <c r="M344" s="77"/>
    </row>
    <row r="345" spans="1:13">
      <c r="A345" s="61"/>
      <c r="K345" s="77"/>
      <c r="L345" s="77"/>
      <c r="M345" s="77"/>
    </row>
    <row r="346" spans="1:13">
      <c r="A346" s="61"/>
      <c r="K346" s="77"/>
      <c r="L346" s="77"/>
      <c r="M346" s="77"/>
    </row>
    <row r="347" spans="1:13">
      <c r="A347" s="61"/>
      <c r="K347" s="77"/>
      <c r="L347" s="77"/>
      <c r="M347" s="77"/>
    </row>
    <row r="348" spans="1:13">
      <c r="A348" s="61"/>
      <c r="K348" s="77"/>
      <c r="L348" s="77"/>
      <c r="M348" s="77"/>
    </row>
    <row r="349" spans="1:13">
      <c r="A349" s="61"/>
      <c r="K349" s="77"/>
      <c r="L349" s="77"/>
      <c r="M349" s="77"/>
    </row>
    <row r="350" spans="1:13">
      <c r="A350" s="61"/>
      <c r="K350" s="77"/>
      <c r="L350" s="77"/>
      <c r="M350" s="77"/>
    </row>
    <row r="351" spans="1:13">
      <c r="A351" s="61"/>
      <c r="K351" s="77"/>
      <c r="L351" s="77"/>
      <c r="M351" s="77"/>
    </row>
    <row r="352" spans="1:13">
      <c r="A352" s="61"/>
      <c r="K352" s="77"/>
      <c r="L352" s="77"/>
      <c r="M352" s="77"/>
    </row>
    <row r="353" spans="1:13">
      <c r="A353" s="61"/>
      <c r="K353" s="77"/>
      <c r="L353" s="77"/>
      <c r="M353" s="77"/>
    </row>
    <row r="354" spans="1:13">
      <c r="A354" s="61"/>
      <c r="K354" s="77"/>
      <c r="L354" s="77"/>
      <c r="M354" s="77"/>
    </row>
    <row r="355" spans="1:13">
      <c r="A355" s="61"/>
      <c r="K355" s="77"/>
      <c r="L355" s="77"/>
      <c r="M355" s="77"/>
    </row>
    <row r="356" spans="1:13">
      <c r="A356" s="61"/>
      <c r="K356" s="77"/>
      <c r="L356" s="77"/>
      <c r="M356" s="77"/>
    </row>
    <row r="357" spans="1:13">
      <c r="A357" s="61"/>
      <c r="K357" s="77"/>
      <c r="L357" s="77"/>
      <c r="M357" s="77"/>
    </row>
    <row r="358" spans="1:13">
      <c r="A358" s="61"/>
      <c r="K358" s="77"/>
      <c r="L358" s="77"/>
      <c r="M358" s="77"/>
    </row>
    <row r="359" spans="1:13">
      <c r="A359" s="61"/>
      <c r="K359" s="77"/>
      <c r="L359" s="77"/>
      <c r="M359" s="77"/>
    </row>
    <row r="360" spans="1:13">
      <c r="A360" s="61"/>
      <c r="K360" s="77"/>
      <c r="L360" s="77"/>
      <c r="M360" s="77"/>
    </row>
    <row r="361" spans="1:13">
      <c r="A361" s="61"/>
      <c r="K361" s="77"/>
      <c r="L361" s="77"/>
      <c r="M361" s="77"/>
    </row>
    <row r="362" spans="1:13">
      <c r="A362" s="61"/>
      <c r="K362" s="77"/>
      <c r="L362" s="77"/>
      <c r="M362" s="77"/>
    </row>
    <row r="363" spans="1:13">
      <c r="A363" s="61"/>
      <c r="K363" s="77"/>
      <c r="L363" s="77"/>
      <c r="M363" s="77"/>
    </row>
    <row r="364" spans="1:13">
      <c r="A364" s="61"/>
      <c r="K364" s="77"/>
      <c r="L364" s="77"/>
      <c r="M364" s="77"/>
    </row>
    <row r="365" spans="1:13">
      <c r="A365" s="61"/>
      <c r="K365" s="77"/>
      <c r="L365" s="77"/>
      <c r="M365" s="77"/>
    </row>
    <row r="366" spans="1:13">
      <c r="A366" s="61"/>
      <c r="K366" s="77"/>
      <c r="L366" s="77"/>
      <c r="M366" s="77"/>
    </row>
    <row r="367" spans="1:13">
      <c r="A367" s="61"/>
      <c r="K367" s="77"/>
      <c r="L367" s="77"/>
      <c r="M367" s="77"/>
    </row>
    <row r="368" spans="1:13">
      <c r="A368" s="61"/>
      <c r="K368" s="77"/>
      <c r="L368" s="77"/>
      <c r="M368" s="77"/>
    </row>
    <row r="369" spans="1:13">
      <c r="A369" s="61"/>
      <c r="K369" s="77"/>
      <c r="L369" s="77"/>
      <c r="M369" s="77"/>
    </row>
    <row r="370" spans="1:13">
      <c r="A370" s="61"/>
      <c r="K370" s="77"/>
      <c r="L370" s="77"/>
      <c r="M370" s="77"/>
    </row>
    <row r="371" spans="1:13">
      <c r="A371" s="61"/>
      <c r="K371" s="77"/>
      <c r="L371" s="77"/>
      <c r="M371" s="77"/>
    </row>
    <row r="372" spans="1:13">
      <c r="A372" s="61"/>
      <c r="K372" s="77"/>
      <c r="L372" s="77"/>
      <c r="M372" s="77"/>
    </row>
    <row r="373" spans="1:13">
      <c r="A373" s="61"/>
      <c r="K373" s="77"/>
      <c r="L373" s="77"/>
      <c r="M373" s="77"/>
    </row>
    <row r="374" spans="1:13">
      <c r="A374" s="61"/>
      <c r="K374" s="77"/>
      <c r="L374" s="77"/>
      <c r="M374" s="77"/>
    </row>
    <row r="375" spans="1:13">
      <c r="A375" s="61"/>
      <c r="K375" s="77"/>
      <c r="L375" s="77"/>
      <c r="M375" s="77"/>
    </row>
    <row r="376" spans="1:13">
      <c r="A376" s="61"/>
      <c r="K376" s="77"/>
      <c r="L376" s="77"/>
      <c r="M376" s="77"/>
    </row>
    <row r="377" spans="1:13">
      <c r="A377" s="61"/>
      <c r="K377" s="77"/>
      <c r="L377" s="77"/>
      <c r="M377" s="77"/>
    </row>
    <row r="378" spans="1:13">
      <c r="A378" s="61"/>
      <c r="K378" s="77"/>
      <c r="L378" s="77"/>
      <c r="M378" s="77"/>
    </row>
    <row r="379" spans="1:13">
      <c r="A379" s="61"/>
      <c r="K379" s="77"/>
      <c r="L379" s="77"/>
      <c r="M379" s="77"/>
    </row>
    <row r="380" spans="1:13">
      <c r="A380" s="61"/>
      <c r="K380" s="77"/>
      <c r="L380" s="77"/>
      <c r="M380" s="77"/>
    </row>
    <row r="381" spans="1:13">
      <c r="A381" s="61"/>
      <c r="K381" s="77"/>
      <c r="L381" s="77"/>
      <c r="M381" s="77"/>
    </row>
    <row r="382" spans="1:13">
      <c r="A382" s="61"/>
      <c r="K382" s="77"/>
      <c r="L382" s="77"/>
      <c r="M382" s="77"/>
    </row>
    <row r="383" spans="1:13">
      <c r="A383" s="61"/>
      <c r="K383" s="77"/>
      <c r="L383" s="77"/>
      <c r="M383" s="77"/>
    </row>
    <row r="384" spans="1:13">
      <c r="A384" s="61"/>
      <c r="K384" s="77"/>
      <c r="L384" s="77"/>
      <c r="M384" s="77"/>
    </row>
    <row r="385" spans="1:13">
      <c r="A385" s="61"/>
      <c r="K385" s="77"/>
      <c r="L385" s="77"/>
      <c r="M385" s="77"/>
    </row>
    <row r="386" spans="1:13">
      <c r="A386" s="61"/>
      <c r="K386" s="77"/>
      <c r="L386" s="77"/>
      <c r="M386" s="77"/>
    </row>
    <row r="387" spans="1:13">
      <c r="A387" s="61"/>
      <c r="K387" s="77"/>
      <c r="L387" s="77"/>
      <c r="M387" s="77"/>
    </row>
    <row r="388" spans="1:13">
      <c r="A388" s="61"/>
      <c r="K388" s="77"/>
      <c r="L388" s="77"/>
      <c r="M388" s="77"/>
    </row>
    <row r="389" spans="1:13">
      <c r="A389" s="61"/>
      <c r="K389" s="77"/>
      <c r="L389" s="77"/>
      <c r="M389" s="77"/>
    </row>
    <row r="390" spans="1:13">
      <c r="A390" s="61"/>
      <c r="K390" s="77"/>
      <c r="L390" s="77"/>
      <c r="M390" s="77"/>
    </row>
    <row r="391" spans="1:13">
      <c r="A391" s="61"/>
      <c r="K391" s="77"/>
      <c r="L391" s="77"/>
      <c r="M391" s="77"/>
    </row>
    <row r="392" spans="1:13">
      <c r="A392" s="61"/>
      <c r="K392" s="77"/>
      <c r="L392" s="77"/>
      <c r="M392" s="77"/>
    </row>
    <row r="393" spans="1:13">
      <c r="A393" s="61"/>
      <c r="K393" s="77"/>
      <c r="L393" s="77"/>
      <c r="M393" s="77"/>
    </row>
    <row r="394" spans="1:13">
      <c r="A394" s="61"/>
      <c r="K394" s="77"/>
      <c r="L394" s="77"/>
      <c r="M394" s="77"/>
    </row>
    <row r="395" spans="1:13">
      <c r="A395" s="61"/>
      <c r="K395" s="77"/>
      <c r="L395" s="77"/>
      <c r="M395" s="77"/>
    </row>
    <row r="396" spans="1:13">
      <c r="A396" s="61"/>
      <c r="K396" s="77"/>
      <c r="L396" s="77"/>
      <c r="M396" s="77"/>
    </row>
    <row r="397" spans="1:13">
      <c r="A397" s="61"/>
      <c r="K397" s="77"/>
      <c r="L397" s="77"/>
      <c r="M397" s="77"/>
    </row>
    <row r="398" spans="1:13">
      <c r="A398" s="61"/>
      <c r="K398" s="77"/>
      <c r="L398" s="77"/>
      <c r="M398" s="77"/>
    </row>
    <row r="399" spans="1:13">
      <c r="A399" s="61"/>
      <c r="K399" s="77"/>
      <c r="L399" s="77"/>
      <c r="M399" s="77"/>
    </row>
    <row r="400" spans="1:13">
      <c r="A400" s="61"/>
      <c r="K400" s="77"/>
      <c r="L400" s="77"/>
      <c r="M400" s="77"/>
    </row>
    <row r="401" spans="1:13">
      <c r="A401" s="61"/>
      <c r="K401" s="77"/>
      <c r="L401" s="77"/>
      <c r="M401" s="77"/>
    </row>
    <row r="402" spans="1:13">
      <c r="A402" s="61"/>
      <c r="K402" s="77"/>
      <c r="L402" s="77"/>
      <c r="M402" s="77"/>
    </row>
    <row r="403" spans="1:13">
      <c r="A403" s="61"/>
      <c r="K403" s="77"/>
      <c r="L403" s="77"/>
      <c r="M403" s="77"/>
    </row>
    <row r="404" spans="1:13">
      <c r="A404" s="61"/>
      <c r="K404" s="77"/>
      <c r="L404" s="77"/>
      <c r="M404" s="77"/>
    </row>
    <row r="405" spans="1:13">
      <c r="A405" s="61"/>
      <c r="K405" s="77"/>
      <c r="L405" s="77"/>
      <c r="M405" s="77"/>
    </row>
    <row r="406" spans="1:13">
      <c r="A406" s="61"/>
      <c r="K406" s="77"/>
      <c r="L406" s="77"/>
      <c r="M406" s="77"/>
    </row>
    <row r="407" spans="1:13">
      <c r="A407" s="61"/>
      <c r="K407" s="77"/>
      <c r="L407" s="77"/>
      <c r="M407" s="77"/>
    </row>
    <row r="408" spans="1:13">
      <c r="A408" s="61"/>
      <c r="K408" s="77"/>
      <c r="L408" s="77"/>
      <c r="M408" s="77"/>
    </row>
    <row r="409" spans="1:13">
      <c r="A409" s="61"/>
      <c r="K409" s="77"/>
      <c r="L409" s="77"/>
      <c r="M409" s="77"/>
    </row>
    <row r="410" spans="1:13">
      <c r="A410" s="61"/>
      <c r="K410" s="77"/>
      <c r="L410" s="77"/>
      <c r="M410" s="77"/>
    </row>
    <row r="411" spans="1:13">
      <c r="A411" s="61"/>
      <c r="K411" s="77"/>
      <c r="L411" s="77"/>
      <c r="M411" s="77"/>
    </row>
    <row r="412" spans="1:13">
      <c r="A412" s="61"/>
      <c r="K412" s="77"/>
      <c r="L412" s="77"/>
      <c r="M412" s="77"/>
    </row>
    <row r="413" spans="1:13">
      <c r="A413" s="61"/>
      <c r="K413" s="77"/>
      <c r="L413" s="77"/>
      <c r="M413" s="77"/>
    </row>
    <row r="414" spans="1:13">
      <c r="A414" s="61"/>
      <c r="K414" s="77"/>
      <c r="L414" s="77"/>
      <c r="M414" s="77"/>
    </row>
    <row r="415" spans="1:13">
      <c r="A415" s="61"/>
      <c r="K415" s="77"/>
      <c r="L415" s="77"/>
      <c r="M415" s="77"/>
    </row>
    <row r="416" spans="1:13">
      <c r="A416" s="61"/>
      <c r="K416" s="77"/>
      <c r="L416" s="77"/>
      <c r="M416" s="77"/>
    </row>
    <row r="417" spans="1:13">
      <c r="A417" s="61"/>
      <c r="K417" s="77"/>
      <c r="L417" s="77"/>
      <c r="M417" s="77"/>
    </row>
    <row r="418" spans="1:13">
      <c r="A418" s="61"/>
      <c r="K418" s="77"/>
      <c r="L418" s="77"/>
      <c r="M418" s="77"/>
    </row>
    <row r="419" spans="1:13">
      <c r="A419" s="61"/>
      <c r="K419" s="77"/>
      <c r="L419" s="77"/>
      <c r="M419" s="77"/>
    </row>
    <row r="420" spans="1:13">
      <c r="A420" s="61"/>
      <c r="K420" s="77"/>
      <c r="L420" s="77"/>
      <c r="M420" s="77"/>
    </row>
    <row r="421" spans="1:13">
      <c r="A421" s="61"/>
      <c r="K421" s="77"/>
      <c r="L421" s="77"/>
      <c r="M421" s="77"/>
    </row>
    <row r="422" spans="1:13">
      <c r="A422" s="61"/>
      <c r="K422" s="77"/>
      <c r="L422" s="77"/>
      <c r="M422" s="77"/>
    </row>
    <row r="423" spans="1:13">
      <c r="A423" s="61"/>
      <c r="K423" s="77"/>
      <c r="L423" s="77"/>
      <c r="M423" s="77"/>
    </row>
    <row r="424" spans="1:13">
      <c r="A424" s="61"/>
      <c r="K424" s="77"/>
      <c r="L424" s="77"/>
      <c r="M424" s="77"/>
    </row>
    <row r="425" spans="1:13">
      <c r="A425" s="61"/>
      <c r="K425" s="77"/>
      <c r="L425" s="77"/>
      <c r="M425" s="77"/>
    </row>
    <row r="426" spans="1:13">
      <c r="A426" s="61"/>
      <c r="K426" s="77"/>
      <c r="L426" s="77"/>
      <c r="M426" s="77"/>
    </row>
    <row r="427" spans="1:13">
      <c r="A427" s="61"/>
      <c r="K427" s="77"/>
      <c r="L427" s="77"/>
      <c r="M427" s="77"/>
    </row>
    <row r="428" spans="1:13">
      <c r="A428" s="61"/>
      <c r="K428" s="77"/>
      <c r="L428" s="77"/>
      <c r="M428" s="77"/>
    </row>
    <row r="429" spans="1:13">
      <c r="A429" s="61"/>
      <c r="K429" s="77"/>
      <c r="L429" s="77"/>
      <c r="M429" s="77"/>
    </row>
    <row r="430" spans="1:13">
      <c r="A430" s="61"/>
      <c r="K430" s="77"/>
      <c r="L430" s="77"/>
      <c r="M430" s="77"/>
    </row>
    <row r="431" spans="1:13">
      <c r="A431" s="61"/>
      <c r="K431" s="77"/>
      <c r="L431" s="77"/>
      <c r="M431" s="77"/>
    </row>
    <row r="432" spans="1:13">
      <c r="A432" s="61"/>
      <c r="K432" s="77"/>
      <c r="L432" s="77"/>
      <c r="M432" s="77"/>
    </row>
    <row r="433" spans="1:13">
      <c r="A433" s="61"/>
      <c r="K433" s="77"/>
      <c r="L433" s="77"/>
      <c r="M433" s="77"/>
    </row>
    <row r="434" spans="1:13">
      <c r="A434" s="61"/>
      <c r="K434" s="77"/>
      <c r="L434" s="77"/>
      <c r="M434" s="77"/>
    </row>
    <row r="435" spans="1:13">
      <c r="A435" s="61"/>
      <c r="K435" s="77"/>
      <c r="L435" s="77"/>
      <c r="M435" s="77"/>
    </row>
    <row r="436" spans="1:13">
      <c r="A436" s="61"/>
      <c r="K436" s="77"/>
      <c r="L436" s="77"/>
      <c r="M436" s="77"/>
    </row>
    <row r="437" spans="1:13">
      <c r="A437" s="61"/>
      <c r="K437" s="77"/>
      <c r="L437" s="77"/>
      <c r="M437" s="77"/>
    </row>
    <row r="438" spans="1:13">
      <c r="A438" s="61"/>
      <c r="K438" s="77"/>
      <c r="L438" s="77"/>
      <c r="M438" s="77"/>
    </row>
    <row r="439" spans="1:13">
      <c r="A439" s="61"/>
      <c r="K439" s="77"/>
      <c r="L439" s="77"/>
      <c r="M439" s="77"/>
    </row>
    <row r="440" spans="1:13">
      <c r="A440" s="61"/>
      <c r="K440" s="77"/>
      <c r="L440" s="77"/>
      <c r="M440" s="77"/>
    </row>
    <row r="441" spans="1:13">
      <c r="A441" s="61"/>
      <c r="K441" s="77"/>
      <c r="L441" s="77"/>
      <c r="M441" s="77"/>
    </row>
    <row r="442" spans="1:13">
      <c r="A442" s="61"/>
      <c r="K442" s="77"/>
      <c r="L442" s="77"/>
      <c r="M442" s="77"/>
    </row>
    <row r="443" spans="1:13">
      <c r="A443" s="61"/>
      <c r="K443" s="77"/>
      <c r="L443" s="77"/>
      <c r="M443" s="77"/>
    </row>
    <row r="444" spans="1:13">
      <c r="A444" s="61"/>
      <c r="K444" s="77"/>
      <c r="L444" s="77"/>
      <c r="M444" s="77"/>
    </row>
    <row r="445" spans="1:13">
      <c r="A445" s="61"/>
      <c r="K445" s="77"/>
      <c r="L445" s="77"/>
      <c r="M445" s="77"/>
    </row>
    <row r="446" spans="1:13">
      <c r="A446" s="61"/>
      <c r="K446" s="77"/>
      <c r="L446" s="77"/>
      <c r="M446" s="77"/>
    </row>
    <row r="447" spans="1:13">
      <c r="A447" s="61"/>
      <c r="K447" s="77"/>
      <c r="L447" s="77"/>
      <c r="M447" s="77"/>
    </row>
    <row r="448" spans="1:13">
      <c r="A448" s="61"/>
      <c r="K448" s="77"/>
      <c r="L448" s="77"/>
      <c r="M448" s="77"/>
    </row>
    <row r="449" spans="1:13">
      <c r="A449" s="61"/>
      <c r="K449" s="77"/>
      <c r="L449" s="77"/>
      <c r="M449" s="77"/>
    </row>
    <row r="450" spans="1:13">
      <c r="A450" s="61"/>
      <c r="K450" s="77"/>
      <c r="L450" s="77"/>
      <c r="M450" s="77"/>
    </row>
    <row r="451" spans="1:13">
      <c r="A451" s="61"/>
      <c r="K451" s="77"/>
      <c r="L451" s="77"/>
      <c r="M451" s="77"/>
    </row>
    <row r="452" spans="1:13">
      <c r="A452" s="61"/>
      <c r="K452" s="77"/>
      <c r="L452" s="77"/>
      <c r="M452" s="77"/>
    </row>
    <row r="453" spans="1:13">
      <c r="A453" s="61"/>
      <c r="K453" s="77"/>
      <c r="L453" s="77"/>
      <c r="M453" s="77"/>
    </row>
    <row r="454" spans="1:13">
      <c r="A454" s="61"/>
      <c r="K454" s="77"/>
      <c r="L454" s="77"/>
      <c r="M454" s="77"/>
    </row>
    <row r="455" spans="1:13">
      <c r="A455" s="61"/>
      <c r="K455" s="77"/>
      <c r="L455" s="77"/>
      <c r="M455" s="77"/>
    </row>
    <row r="456" spans="1:13">
      <c r="A456" s="61"/>
      <c r="K456" s="77"/>
      <c r="L456" s="77"/>
      <c r="M456" s="77"/>
    </row>
    <row r="457" spans="1:13">
      <c r="A457" s="61"/>
      <c r="K457" s="77"/>
      <c r="L457" s="77"/>
      <c r="M457" s="77"/>
    </row>
    <row r="458" spans="1:13">
      <c r="A458" s="61"/>
      <c r="K458" s="77"/>
      <c r="L458" s="77"/>
      <c r="M458" s="77"/>
    </row>
    <row r="459" spans="1:13">
      <c r="A459" s="61"/>
      <c r="K459" s="77"/>
      <c r="L459" s="77"/>
      <c r="M459" s="77"/>
    </row>
    <row r="460" spans="1:13">
      <c r="A460" s="61"/>
      <c r="K460" s="77"/>
      <c r="L460" s="77"/>
      <c r="M460" s="77"/>
    </row>
    <row r="461" spans="1:13">
      <c r="A461" s="61"/>
      <c r="K461" s="77"/>
      <c r="L461" s="77"/>
      <c r="M461" s="77"/>
    </row>
    <row r="462" spans="1:13">
      <c r="A462" s="61"/>
      <c r="K462" s="77"/>
      <c r="L462" s="77"/>
      <c r="M462" s="77"/>
    </row>
    <row r="463" spans="1:13">
      <c r="A463" s="61"/>
      <c r="K463" s="77"/>
      <c r="L463" s="77"/>
      <c r="M463" s="77"/>
    </row>
    <row r="464" spans="1:13">
      <c r="A464" s="61"/>
      <c r="K464" s="77"/>
      <c r="L464" s="77"/>
      <c r="M464" s="77"/>
    </row>
    <row r="465" spans="1:13">
      <c r="A465" s="61"/>
      <c r="K465" s="77"/>
      <c r="L465" s="77"/>
      <c r="M465" s="77"/>
    </row>
    <row r="466" spans="1:13">
      <c r="A466" s="61"/>
      <c r="K466" s="77"/>
      <c r="L466" s="77"/>
      <c r="M466" s="77"/>
    </row>
    <row r="467" spans="1:13">
      <c r="A467" s="61"/>
      <c r="K467" s="77"/>
      <c r="L467" s="77"/>
      <c r="M467" s="77"/>
    </row>
    <row r="468" spans="1:13">
      <c r="A468" s="61"/>
      <c r="K468" s="77"/>
      <c r="L468" s="77"/>
      <c r="M468" s="77"/>
    </row>
    <row r="469" spans="1:13">
      <c r="A469" s="61"/>
      <c r="K469" s="77"/>
      <c r="L469" s="77"/>
      <c r="M469" s="77"/>
    </row>
    <row r="470" spans="1:13">
      <c r="A470" s="61"/>
      <c r="K470" s="77"/>
      <c r="L470" s="77"/>
      <c r="M470" s="77"/>
    </row>
    <row r="471" spans="1:13">
      <c r="A471" s="61"/>
      <c r="K471" s="77"/>
      <c r="L471" s="77"/>
      <c r="M471" s="77"/>
    </row>
    <row r="472" spans="1:13">
      <c r="A472" s="61"/>
      <c r="K472" s="77"/>
      <c r="L472" s="77"/>
      <c r="M472" s="77"/>
    </row>
    <row r="473" spans="1:13">
      <c r="A473" s="61"/>
      <c r="K473" s="77"/>
      <c r="L473" s="77"/>
      <c r="M473" s="77"/>
    </row>
    <row r="474" spans="1:13">
      <c r="A474" s="61"/>
      <c r="K474" s="77"/>
      <c r="L474" s="77"/>
      <c r="M474" s="77"/>
    </row>
    <row r="475" spans="1:13">
      <c r="A475" s="61"/>
      <c r="K475" s="77"/>
      <c r="L475" s="77"/>
      <c r="M475" s="77"/>
    </row>
    <row r="476" spans="1:13">
      <c r="A476" s="61"/>
      <c r="K476" s="77"/>
      <c r="L476" s="77"/>
      <c r="M476" s="77"/>
    </row>
    <row r="477" spans="1:13">
      <c r="A477" s="61"/>
      <c r="K477" s="77"/>
      <c r="L477" s="77"/>
      <c r="M477" s="77"/>
    </row>
    <row r="478" spans="1:13">
      <c r="A478" s="61"/>
      <c r="K478" s="77"/>
      <c r="L478" s="77"/>
      <c r="M478" s="77"/>
    </row>
    <row r="479" spans="1:13">
      <c r="A479" s="61"/>
      <c r="K479" s="77"/>
      <c r="L479" s="77"/>
      <c r="M479" s="77"/>
    </row>
    <row r="480" spans="1:13">
      <c r="A480" s="61"/>
      <c r="K480" s="77"/>
      <c r="L480" s="77"/>
      <c r="M480" s="77"/>
    </row>
    <row r="481" spans="1:13">
      <c r="A481" s="61"/>
      <c r="K481" s="77"/>
      <c r="L481" s="77"/>
      <c r="M481" s="77"/>
    </row>
    <row r="482" spans="1:13">
      <c r="A482" s="61"/>
      <c r="K482" s="77"/>
      <c r="L482" s="77"/>
      <c r="M482" s="77"/>
    </row>
    <row r="483" spans="1:13">
      <c r="A483" s="61"/>
      <c r="K483" s="77"/>
      <c r="L483" s="77"/>
      <c r="M483" s="77"/>
    </row>
    <row r="484" spans="1:13">
      <c r="A484" s="61"/>
      <c r="K484" s="77"/>
      <c r="L484" s="77"/>
      <c r="M484" s="77"/>
    </row>
    <row r="485" spans="1:13">
      <c r="A485" s="61"/>
      <c r="K485" s="77"/>
      <c r="L485" s="77"/>
      <c r="M485" s="77"/>
    </row>
    <row r="486" spans="1:13">
      <c r="A486" s="61"/>
      <c r="K486" s="77"/>
      <c r="L486" s="77"/>
      <c r="M486" s="77"/>
    </row>
    <row r="487" spans="1:13">
      <c r="A487" s="61"/>
      <c r="K487" s="77"/>
      <c r="L487" s="77"/>
      <c r="M487" s="77"/>
    </row>
    <row r="488" spans="1:13">
      <c r="A488" s="61"/>
      <c r="K488" s="77"/>
      <c r="L488" s="77"/>
      <c r="M488" s="77"/>
    </row>
    <row r="489" spans="1:13">
      <c r="A489" s="61"/>
      <c r="K489" s="77"/>
      <c r="L489" s="77"/>
      <c r="M489" s="77"/>
    </row>
    <row r="490" spans="1:13">
      <c r="A490" s="61"/>
      <c r="K490" s="77"/>
      <c r="L490" s="77"/>
      <c r="M490" s="77"/>
    </row>
    <row r="491" spans="1:13">
      <c r="A491" s="61"/>
      <c r="K491" s="77"/>
      <c r="L491" s="77"/>
      <c r="M491" s="77"/>
    </row>
    <row r="492" spans="1:13">
      <c r="A492" s="61"/>
      <c r="K492" s="77"/>
      <c r="L492" s="77"/>
      <c r="M492" s="77"/>
    </row>
    <row r="493" spans="1:13">
      <c r="A493" s="61"/>
      <c r="K493" s="77"/>
      <c r="L493" s="77"/>
      <c r="M493" s="77"/>
    </row>
    <row r="494" spans="1:13">
      <c r="A494" s="61"/>
      <c r="K494" s="77"/>
      <c r="L494" s="77"/>
      <c r="M494" s="77"/>
    </row>
    <row r="495" spans="1:13">
      <c r="A495" s="61"/>
      <c r="K495" s="77"/>
      <c r="L495" s="77"/>
      <c r="M495" s="77"/>
    </row>
    <row r="496" spans="1:13">
      <c r="A496" s="61"/>
      <c r="K496" s="77"/>
      <c r="L496" s="77"/>
      <c r="M496" s="77"/>
    </row>
    <row r="497" spans="1:13">
      <c r="A497" s="61"/>
      <c r="K497" s="77"/>
      <c r="L497" s="77"/>
      <c r="M497" s="77"/>
    </row>
    <row r="498" spans="1:13">
      <c r="A498" s="61"/>
      <c r="K498" s="77"/>
      <c r="L498" s="77"/>
      <c r="M498" s="77"/>
    </row>
    <row r="499" spans="1:13">
      <c r="A499" s="61"/>
      <c r="K499" s="77"/>
      <c r="L499" s="77"/>
      <c r="M499" s="77"/>
    </row>
    <row r="500" spans="1:13">
      <c r="A500" s="61"/>
      <c r="K500" s="77"/>
      <c r="L500" s="77"/>
      <c r="M500" s="77"/>
    </row>
    <row r="501" spans="1:13">
      <c r="A501" s="61"/>
      <c r="K501" s="77"/>
      <c r="L501" s="77"/>
      <c r="M501" s="77"/>
    </row>
    <row r="502" spans="1:13">
      <c r="A502" s="61"/>
      <c r="K502" s="77"/>
      <c r="L502" s="77"/>
      <c r="M502" s="77"/>
    </row>
    <row r="503" spans="1:13">
      <c r="A503" s="61"/>
      <c r="K503" s="77"/>
      <c r="L503" s="77"/>
      <c r="M503" s="77"/>
    </row>
    <row r="504" spans="1:13">
      <c r="A504" s="61"/>
      <c r="K504" s="77"/>
      <c r="L504" s="77"/>
      <c r="M504" s="77"/>
    </row>
    <row r="505" spans="1:13">
      <c r="A505" s="61"/>
      <c r="K505" s="77"/>
      <c r="L505" s="77"/>
      <c r="M505" s="77"/>
    </row>
    <row r="506" spans="1:13">
      <c r="A506" s="61"/>
      <c r="K506" s="77"/>
      <c r="L506" s="77"/>
      <c r="M506" s="77"/>
    </row>
    <row r="507" spans="1:13">
      <c r="A507" s="61"/>
      <c r="K507" s="77"/>
      <c r="L507" s="77"/>
      <c r="M507" s="77"/>
    </row>
    <row r="508" spans="1:13">
      <c r="A508" s="61"/>
      <c r="K508" s="77"/>
      <c r="L508" s="77"/>
      <c r="M508" s="77"/>
    </row>
    <row r="509" spans="1:13">
      <c r="A509" s="61"/>
      <c r="K509" s="77"/>
      <c r="L509" s="77"/>
      <c r="M509" s="77"/>
    </row>
    <row r="510" spans="1:13">
      <c r="A510" s="61"/>
      <c r="K510" s="77"/>
      <c r="L510" s="77"/>
      <c r="M510" s="77"/>
    </row>
    <row r="511" spans="1:13">
      <c r="A511" s="61"/>
      <c r="K511" s="77"/>
      <c r="L511" s="77"/>
      <c r="M511" s="77"/>
    </row>
    <row r="512" spans="1:13">
      <c r="A512" s="61"/>
      <c r="K512" s="77"/>
      <c r="L512" s="77"/>
      <c r="M512" s="77"/>
    </row>
    <row r="513" spans="1:13">
      <c r="A513" s="61"/>
      <c r="K513" s="77"/>
      <c r="L513" s="77"/>
      <c r="M513" s="77"/>
    </row>
    <row r="514" spans="1:13">
      <c r="A514" s="61"/>
      <c r="K514" s="77"/>
      <c r="L514" s="77"/>
      <c r="M514" s="77"/>
    </row>
    <row r="515" spans="1:13">
      <c r="A515" s="61"/>
      <c r="K515" s="77"/>
      <c r="L515" s="77"/>
      <c r="M515" s="77"/>
    </row>
    <row r="516" spans="1:13">
      <c r="A516" s="61"/>
      <c r="K516" s="77"/>
      <c r="L516" s="77"/>
      <c r="M516" s="77"/>
    </row>
    <row r="517" spans="1:13">
      <c r="A517" s="61"/>
      <c r="K517" s="77"/>
      <c r="L517" s="77"/>
      <c r="M517" s="77"/>
    </row>
    <row r="518" spans="1:13">
      <c r="A518" s="61"/>
      <c r="K518" s="77"/>
      <c r="L518" s="77"/>
      <c r="M518" s="77"/>
    </row>
    <row r="519" spans="1:13">
      <c r="A519" s="61"/>
      <c r="K519" s="77"/>
      <c r="L519" s="77"/>
      <c r="M519" s="77"/>
    </row>
    <row r="520" spans="1:13">
      <c r="A520" s="61"/>
      <c r="K520" s="77"/>
      <c r="L520" s="77"/>
      <c r="M520" s="77"/>
    </row>
    <row r="521" spans="1:13">
      <c r="A521" s="61"/>
      <c r="K521" s="77"/>
      <c r="L521" s="77"/>
      <c r="M521" s="77"/>
    </row>
    <row r="522" spans="1:13">
      <c r="A522" s="61"/>
      <c r="K522" s="77"/>
      <c r="L522" s="77"/>
      <c r="M522" s="77"/>
    </row>
    <row r="523" spans="1:13">
      <c r="A523" s="61"/>
      <c r="K523" s="77"/>
      <c r="L523" s="77"/>
      <c r="M523" s="77"/>
    </row>
    <row r="524" spans="1:13">
      <c r="A524" s="61"/>
      <c r="K524" s="77"/>
      <c r="L524" s="77"/>
      <c r="M524" s="77"/>
    </row>
    <row r="525" spans="1:13">
      <c r="A525" s="61"/>
      <c r="K525" s="77"/>
      <c r="L525" s="77"/>
      <c r="M525" s="77"/>
    </row>
    <row r="526" spans="1:13">
      <c r="A526" s="61"/>
      <c r="K526" s="77"/>
      <c r="L526" s="77"/>
      <c r="M526" s="77"/>
    </row>
    <row r="527" spans="1:13">
      <c r="A527" s="61"/>
      <c r="K527" s="77"/>
      <c r="L527" s="77"/>
      <c r="M527" s="77"/>
    </row>
    <row r="528" spans="1:13">
      <c r="A528" s="61"/>
      <c r="K528" s="77"/>
      <c r="L528" s="77"/>
      <c r="M528" s="77"/>
    </row>
    <row r="529" spans="1:13">
      <c r="A529" s="61"/>
      <c r="K529" s="77"/>
      <c r="L529" s="77"/>
      <c r="M529" s="77"/>
    </row>
    <row r="530" spans="1:13">
      <c r="A530" s="61"/>
      <c r="K530" s="77"/>
      <c r="L530" s="77"/>
      <c r="M530" s="77"/>
    </row>
    <row r="531" spans="1:13">
      <c r="A531" s="61"/>
      <c r="K531" s="77"/>
      <c r="L531" s="77"/>
      <c r="M531" s="77"/>
    </row>
    <row r="532" spans="1:13">
      <c r="A532" s="61"/>
      <c r="K532" s="77"/>
      <c r="L532" s="77"/>
      <c r="M532" s="77"/>
    </row>
    <row r="533" spans="1:13">
      <c r="A533" s="61"/>
      <c r="K533" s="77"/>
      <c r="L533" s="77"/>
      <c r="M533" s="77"/>
    </row>
    <row r="534" spans="1:13">
      <c r="A534" s="61"/>
      <c r="K534" s="77"/>
      <c r="L534" s="77"/>
      <c r="M534" s="77"/>
    </row>
    <row r="535" spans="1:13">
      <c r="A535" s="61"/>
      <c r="K535" s="77"/>
      <c r="L535" s="77"/>
      <c r="M535" s="77"/>
    </row>
    <row r="536" spans="1:13">
      <c r="A536" s="61"/>
      <c r="K536" s="77"/>
      <c r="L536" s="77"/>
      <c r="M536" s="77"/>
    </row>
    <row r="537" spans="1:13">
      <c r="A537" s="61"/>
      <c r="K537" s="77"/>
      <c r="L537" s="77"/>
      <c r="M537" s="77"/>
    </row>
    <row r="538" spans="1:13">
      <c r="A538" s="61"/>
      <c r="K538" s="77"/>
      <c r="L538" s="77"/>
      <c r="M538" s="77"/>
    </row>
    <row r="539" spans="1:13">
      <c r="A539" s="61"/>
      <c r="K539" s="77"/>
      <c r="L539" s="77"/>
      <c r="M539" s="77"/>
    </row>
    <row r="540" spans="1:13">
      <c r="A540" s="61"/>
      <c r="K540" s="77"/>
      <c r="L540" s="77"/>
      <c r="M540" s="77"/>
    </row>
    <row r="541" spans="1:13">
      <c r="A541" s="61"/>
      <c r="K541" s="77"/>
      <c r="L541" s="77"/>
      <c r="M541" s="77"/>
    </row>
    <row r="542" spans="1:13">
      <c r="A542" s="61"/>
      <c r="K542" s="77"/>
      <c r="L542" s="77"/>
      <c r="M542" s="77"/>
    </row>
    <row r="543" spans="1:13">
      <c r="A543" s="61"/>
      <c r="K543" s="77"/>
      <c r="L543" s="77"/>
      <c r="M543" s="77"/>
    </row>
    <row r="544" spans="1:13">
      <c r="A544" s="61"/>
      <c r="K544" s="77"/>
      <c r="L544" s="77"/>
      <c r="M544" s="77"/>
    </row>
    <row r="545" spans="1:13">
      <c r="A545" s="61"/>
      <c r="K545" s="77"/>
      <c r="L545" s="77"/>
      <c r="M545" s="77"/>
    </row>
    <row r="546" spans="1:13">
      <c r="A546" s="61"/>
      <c r="K546" s="77"/>
      <c r="L546" s="77"/>
      <c r="M546" s="77"/>
    </row>
    <row r="547" spans="1:13">
      <c r="A547" s="61"/>
      <c r="K547" s="77"/>
      <c r="L547" s="77"/>
      <c r="M547" s="77"/>
    </row>
    <row r="548" spans="1:13">
      <c r="A548" s="61"/>
      <c r="K548" s="77"/>
      <c r="L548" s="77"/>
      <c r="M548" s="77"/>
    </row>
    <row r="549" spans="1:13">
      <c r="A549" s="61"/>
      <c r="K549" s="77"/>
      <c r="L549" s="77"/>
      <c r="M549" s="77"/>
    </row>
    <row r="550" spans="1:13">
      <c r="A550" s="61"/>
      <c r="K550" s="77"/>
      <c r="L550" s="77"/>
      <c r="M550" s="77"/>
    </row>
    <row r="551" spans="1:13">
      <c r="A551" s="61"/>
      <c r="K551" s="77"/>
      <c r="L551" s="77"/>
      <c r="M551" s="77"/>
    </row>
    <row r="552" spans="1:13">
      <c r="A552" s="61"/>
      <c r="K552" s="77"/>
      <c r="L552" s="77"/>
      <c r="M552" s="77"/>
    </row>
    <row r="553" spans="1:13">
      <c r="A553" s="61"/>
      <c r="K553" s="77"/>
      <c r="L553" s="77"/>
      <c r="M553" s="77"/>
    </row>
    <row r="554" spans="1:13">
      <c r="A554" s="61"/>
      <c r="K554" s="77"/>
      <c r="L554" s="77"/>
      <c r="M554" s="77"/>
    </row>
    <row r="555" spans="1:13">
      <c r="A555" s="61"/>
      <c r="K555" s="77"/>
      <c r="L555" s="77"/>
      <c r="M555" s="77"/>
    </row>
    <row r="556" spans="1:13">
      <c r="A556" s="61"/>
      <c r="K556" s="77"/>
      <c r="L556" s="77"/>
      <c r="M556" s="77"/>
    </row>
    <row r="557" spans="1:13">
      <c r="A557" s="61"/>
      <c r="K557" s="77"/>
      <c r="L557" s="77"/>
      <c r="M557" s="77"/>
    </row>
    <row r="558" spans="1:13">
      <c r="A558" s="61"/>
      <c r="K558" s="77"/>
      <c r="L558" s="77"/>
      <c r="M558" s="77"/>
    </row>
    <row r="559" spans="1:13">
      <c r="A559" s="61"/>
      <c r="K559" s="77"/>
      <c r="L559" s="77"/>
      <c r="M559" s="77"/>
    </row>
    <row r="560" spans="1:13">
      <c r="A560" s="61"/>
      <c r="K560" s="77"/>
      <c r="L560" s="77"/>
      <c r="M560" s="77"/>
    </row>
    <row r="561" spans="1:13">
      <c r="A561" s="61"/>
      <c r="K561" s="77"/>
      <c r="L561" s="77"/>
      <c r="M561" s="77"/>
    </row>
    <row r="562" spans="1:13">
      <c r="A562" s="61"/>
      <c r="K562" s="77"/>
      <c r="L562" s="77"/>
      <c r="M562" s="77"/>
    </row>
    <row r="563" spans="1:13">
      <c r="A563" s="61"/>
      <c r="K563" s="77"/>
      <c r="L563" s="77"/>
      <c r="M563" s="77"/>
    </row>
    <row r="564" spans="1:13">
      <c r="A564" s="61"/>
      <c r="K564" s="77"/>
      <c r="L564" s="77"/>
      <c r="M564" s="77"/>
    </row>
    <row r="565" spans="1:13">
      <c r="A565" s="61"/>
      <c r="K565" s="77"/>
      <c r="L565" s="77"/>
      <c r="M565" s="77"/>
    </row>
    <row r="566" spans="1:13">
      <c r="A566" s="61"/>
      <c r="K566" s="77"/>
      <c r="L566" s="77"/>
      <c r="M566" s="77"/>
    </row>
    <row r="567" spans="1:13">
      <c r="A567" s="61"/>
      <c r="K567" s="77"/>
      <c r="L567" s="77"/>
      <c r="M567" s="77"/>
    </row>
    <row r="568" spans="1:13">
      <c r="A568" s="61"/>
      <c r="K568" s="77"/>
      <c r="L568" s="77"/>
      <c r="M568" s="77"/>
    </row>
    <row r="569" spans="1:13">
      <c r="A569" s="61"/>
      <c r="K569" s="77"/>
      <c r="L569" s="77"/>
      <c r="M569" s="77"/>
    </row>
    <row r="570" spans="1:13">
      <c r="A570" s="61"/>
      <c r="K570" s="77"/>
      <c r="L570" s="77"/>
      <c r="M570" s="77"/>
    </row>
    <row r="571" spans="1:13">
      <c r="A571" s="61"/>
      <c r="K571" s="77"/>
      <c r="L571" s="77"/>
      <c r="M571" s="77"/>
    </row>
    <row r="572" spans="1:13">
      <c r="A572" s="61"/>
      <c r="K572" s="77"/>
      <c r="L572" s="77"/>
      <c r="M572" s="77"/>
    </row>
    <row r="573" spans="1:13">
      <c r="A573" s="61"/>
      <c r="K573" s="77"/>
      <c r="L573" s="77"/>
      <c r="M573" s="77"/>
    </row>
    <row r="574" spans="1:13">
      <c r="A574" s="61"/>
      <c r="K574" s="77"/>
      <c r="L574" s="77"/>
      <c r="M574" s="77"/>
    </row>
    <row r="575" spans="1:13">
      <c r="A575" s="61"/>
      <c r="K575" s="77"/>
      <c r="L575" s="77"/>
      <c r="M575" s="77"/>
    </row>
    <row r="576" spans="1:13">
      <c r="A576" s="61"/>
      <c r="K576" s="77"/>
      <c r="L576" s="77"/>
      <c r="M576" s="77"/>
    </row>
    <row r="577" spans="1:13">
      <c r="A577" s="61"/>
      <c r="K577" s="77"/>
      <c r="L577" s="77"/>
      <c r="M577" s="77"/>
    </row>
    <row r="578" spans="1:13">
      <c r="A578" s="61"/>
      <c r="K578" s="77"/>
      <c r="L578" s="77"/>
      <c r="M578" s="77"/>
    </row>
    <row r="579" spans="1:13">
      <c r="A579" s="61"/>
      <c r="K579" s="77"/>
      <c r="L579" s="77"/>
      <c r="M579" s="77"/>
    </row>
    <row r="580" spans="1:13">
      <c r="A580" s="61"/>
      <c r="K580" s="77"/>
      <c r="L580" s="77"/>
      <c r="M580" s="77"/>
    </row>
    <row r="581" spans="1:13">
      <c r="A581" s="61"/>
      <c r="K581" s="77"/>
      <c r="L581" s="77"/>
      <c r="M581" s="77"/>
    </row>
    <row r="582" spans="1:13">
      <c r="A582" s="61"/>
      <c r="K582" s="77"/>
      <c r="L582" s="77"/>
      <c r="M582" s="77"/>
    </row>
    <row r="583" spans="1:13">
      <c r="A583" s="61"/>
      <c r="K583" s="77"/>
      <c r="L583" s="77"/>
      <c r="M583" s="77"/>
    </row>
    <row r="584" spans="1:13">
      <c r="A584" s="61"/>
      <c r="K584" s="77"/>
      <c r="L584" s="77"/>
      <c r="M584" s="77"/>
    </row>
    <row r="585" spans="1:13">
      <c r="A585" s="61"/>
      <c r="K585" s="77"/>
      <c r="L585" s="77"/>
      <c r="M585" s="77"/>
    </row>
    <row r="586" spans="1:13">
      <c r="A586" s="61"/>
      <c r="K586" s="77"/>
      <c r="L586" s="77"/>
      <c r="M586" s="77"/>
    </row>
    <row r="587" spans="1:13">
      <c r="A587" s="61"/>
      <c r="K587" s="77"/>
      <c r="L587" s="77"/>
      <c r="M587" s="77"/>
    </row>
    <row r="588" spans="1:13">
      <c r="A588" s="61"/>
      <c r="K588" s="77"/>
      <c r="L588" s="77"/>
      <c r="M588" s="77"/>
    </row>
    <row r="589" spans="1:13">
      <c r="A589" s="61"/>
      <c r="K589" s="77"/>
      <c r="L589" s="77"/>
      <c r="M589" s="77"/>
    </row>
    <row r="590" spans="1:13">
      <c r="A590" s="61"/>
      <c r="K590" s="77"/>
      <c r="L590" s="77"/>
      <c r="M590" s="77"/>
    </row>
    <row r="591" spans="1:13">
      <c r="A591" s="61"/>
      <c r="K591" s="77"/>
      <c r="L591" s="77"/>
      <c r="M591" s="77"/>
    </row>
    <row r="592" spans="1:13">
      <c r="A592" s="61"/>
      <c r="K592" s="77"/>
      <c r="L592" s="77"/>
      <c r="M592" s="77"/>
    </row>
    <row r="593" spans="1:13">
      <c r="A593" s="61"/>
      <c r="K593" s="77"/>
      <c r="L593" s="77"/>
      <c r="M593" s="77"/>
    </row>
    <row r="594" spans="1:13">
      <c r="A594" s="61"/>
      <c r="K594" s="77"/>
      <c r="L594" s="77"/>
      <c r="M594" s="77"/>
    </row>
    <row r="595" spans="1:13">
      <c r="A595" s="61"/>
      <c r="K595" s="77"/>
      <c r="L595" s="77"/>
      <c r="M595" s="77"/>
    </row>
    <row r="596" spans="1:13">
      <c r="A596" s="61"/>
      <c r="K596" s="77"/>
      <c r="L596" s="77"/>
      <c r="M596" s="77"/>
    </row>
    <row r="597" spans="1:13">
      <c r="A597" s="61"/>
      <c r="K597" s="77"/>
      <c r="L597" s="77"/>
      <c r="M597" s="77"/>
    </row>
    <row r="598" spans="1:13">
      <c r="A598" s="61"/>
      <c r="K598" s="77"/>
      <c r="L598" s="77"/>
      <c r="M598" s="77"/>
    </row>
    <row r="599" spans="1:13">
      <c r="A599" s="61"/>
      <c r="K599" s="77"/>
      <c r="L599" s="77"/>
      <c r="M599" s="77"/>
    </row>
    <row r="600" spans="1:13">
      <c r="A600" s="61"/>
      <c r="K600" s="77"/>
      <c r="L600" s="77"/>
      <c r="M600" s="77"/>
    </row>
    <row r="601" spans="1:13">
      <c r="A601" s="61"/>
      <c r="K601" s="77"/>
      <c r="L601" s="77"/>
      <c r="M601" s="77"/>
    </row>
    <row r="602" spans="1:13">
      <c r="A602" s="61"/>
      <c r="K602" s="77"/>
      <c r="L602" s="77"/>
      <c r="M602" s="77"/>
    </row>
    <row r="603" spans="1:13">
      <c r="A603" s="61"/>
      <c r="K603" s="77"/>
      <c r="L603" s="77"/>
      <c r="M603" s="77"/>
    </row>
    <row r="604" spans="1:13">
      <c r="A604" s="61"/>
      <c r="K604" s="77"/>
      <c r="L604" s="77"/>
      <c r="M604" s="77"/>
    </row>
    <row r="605" spans="1:13">
      <c r="A605" s="61"/>
      <c r="K605" s="77"/>
      <c r="L605" s="77"/>
      <c r="M605" s="77"/>
    </row>
    <row r="606" spans="1:13">
      <c r="A606" s="61"/>
      <c r="K606" s="77"/>
      <c r="L606" s="77"/>
      <c r="M606" s="77"/>
    </row>
    <row r="607" spans="1:13">
      <c r="A607" s="61"/>
      <c r="K607" s="77"/>
      <c r="L607" s="77"/>
      <c r="M607" s="77"/>
    </row>
    <row r="608" spans="1:13">
      <c r="A608" s="61"/>
      <c r="K608" s="77"/>
      <c r="L608" s="77"/>
      <c r="M608" s="77"/>
    </row>
    <row r="609" spans="1:13">
      <c r="A609" s="61"/>
      <c r="K609" s="77"/>
      <c r="L609" s="77"/>
      <c r="M609" s="77"/>
    </row>
    <row r="610" spans="1:13">
      <c r="A610" s="61"/>
      <c r="K610" s="77"/>
      <c r="L610" s="77"/>
      <c r="M610" s="77"/>
    </row>
    <row r="611" spans="1:13">
      <c r="A611" s="61"/>
      <c r="K611" s="77"/>
      <c r="L611" s="77"/>
      <c r="M611" s="77"/>
    </row>
    <row r="612" spans="1:13">
      <c r="A612" s="61"/>
      <c r="K612" s="77"/>
      <c r="L612" s="77"/>
      <c r="M612" s="77"/>
    </row>
    <row r="613" spans="1:13">
      <c r="A613" s="61"/>
      <c r="K613" s="77"/>
      <c r="L613" s="77"/>
      <c r="M613" s="77"/>
    </row>
    <row r="614" spans="1:13">
      <c r="A614" s="61"/>
      <c r="K614" s="77"/>
      <c r="L614" s="77"/>
      <c r="M614" s="77"/>
    </row>
    <row r="615" spans="1:13">
      <c r="A615" s="61"/>
      <c r="K615" s="77"/>
      <c r="L615" s="77"/>
      <c r="M615" s="77"/>
    </row>
    <row r="616" spans="1:13">
      <c r="A616" s="61"/>
      <c r="K616" s="77"/>
      <c r="L616" s="77"/>
      <c r="M616" s="77"/>
    </row>
    <row r="617" spans="1:13">
      <c r="A617" s="61"/>
      <c r="K617" s="77"/>
      <c r="L617" s="77"/>
      <c r="M617" s="77"/>
    </row>
    <row r="618" spans="1:13">
      <c r="A618" s="61"/>
      <c r="K618" s="77"/>
      <c r="L618" s="77"/>
      <c r="M618" s="77"/>
    </row>
    <row r="619" spans="1:13">
      <c r="A619" s="61"/>
      <c r="K619" s="77"/>
      <c r="L619" s="77"/>
      <c r="M619" s="77"/>
    </row>
    <row r="620" spans="1:13">
      <c r="A620" s="61"/>
      <c r="K620" s="77"/>
      <c r="L620" s="77"/>
      <c r="M620" s="77"/>
    </row>
    <row r="621" spans="1:13">
      <c r="A621" s="61"/>
      <c r="K621" s="77"/>
      <c r="L621" s="77"/>
      <c r="M621" s="77"/>
    </row>
    <row r="622" spans="1:13">
      <c r="A622" s="61"/>
      <c r="K622" s="77"/>
      <c r="L622" s="77"/>
      <c r="M622" s="77"/>
    </row>
    <row r="623" spans="1:13">
      <c r="A623" s="61"/>
      <c r="K623" s="77"/>
      <c r="L623" s="77"/>
      <c r="M623" s="77"/>
    </row>
    <row r="624" spans="1:13">
      <c r="A624" s="61"/>
      <c r="K624" s="77"/>
      <c r="L624" s="77"/>
      <c r="M624" s="77"/>
    </row>
    <row r="625" spans="1:13">
      <c r="A625" s="61"/>
      <c r="K625" s="77"/>
      <c r="L625" s="77"/>
      <c r="M625" s="77"/>
    </row>
    <row r="626" spans="1:13">
      <c r="A626" s="61"/>
      <c r="K626" s="77"/>
      <c r="L626" s="77"/>
      <c r="M626" s="77"/>
    </row>
    <row r="627" spans="1:13">
      <c r="A627" s="61"/>
      <c r="K627" s="77"/>
      <c r="L627" s="77"/>
      <c r="M627" s="77"/>
    </row>
    <row r="628" spans="1:13">
      <c r="A628" s="61"/>
      <c r="K628" s="77"/>
      <c r="L628" s="77"/>
      <c r="M628" s="77"/>
    </row>
    <row r="629" spans="1:13">
      <c r="A629" s="61"/>
      <c r="K629" s="77"/>
      <c r="L629" s="77"/>
      <c r="M629" s="77"/>
    </row>
    <row r="630" spans="1:13">
      <c r="A630" s="61"/>
      <c r="K630" s="77"/>
      <c r="L630" s="77"/>
      <c r="M630" s="77"/>
    </row>
    <row r="631" spans="1:13">
      <c r="A631" s="61"/>
      <c r="K631" s="77"/>
      <c r="L631" s="77"/>
      <c r="M631" s="77"/>
    </row>
    <row r="632" spans="1:13">
      <c r="A632" s="61"/>
      <c r="K632" s="77"/>
      <c r="L632" s="77"/>
      <c r="M632" s="77"/>
    </row>
    <row r="633" spans="1:13">
      <c r="A633" s="61"/>
      <c r="K633" s="77"/>
      <c r="L633" s="77"/>
      <c r="M633" s="77"/>
    </row>
    <row r="634" spans="1:13">
      <c r="A634" s="61"/>
      <c r="K634" s="77"/>
      <c r="L634" s="77"/>
      <c r="M634" s="77"/>
    </row>
    <row r="635" spans="1:13">
      <c r="A635" s="61"/>
      <c r="K635" s="77"/>
      <c r="L635" s="77"/>
      <c r="M635" s="77"/>
    </row>
    <row r="636" spans="1:13">
      <c r="A636" s="61"/>
      <c r="K636" s="77"/>
      <c r="L636" s="77"/>
      <c r="M636" s="77"/>
    </row>
    <row r="637" spans="1:13">
      <c r="A637" s="61"/>
      <c r="K637" s="77"/>
      <c r="L637" s="77"/>
      <c r="M637" s="77"/>
    </row>
    <row r="638" spans="1:13">
      <c r="A638" s="61"/>
      <c r="K638" s="77"/>
      <c r="L638" s="77"/>
      <c r="M638" s="77"/>
    </row>
    <row r="639" spans="1:13">
      <c r="A639" s="61"/>
      <c r="K639" s="77"/>
      <c r="L639" s="77"/>
      <c r="M639" s="77"/>
    </row>
    <row r="640" spans="1:13">
      <c r="A640" s="61"/>
      <c r="K640" s="77"/>
      <c r="L640" s="77"/>
      <c r="M640" s="77"/>
    </row>
    <row r="641" spans="1:13">
      <c r="A641" s="61"/>
      <c r="K641" s="77"/>
      <c r="L641" s="77"/>
      <c r="M641" s="77"/>
    </row>
    <row r="642" spans="1:13">
      <c r="A642" s="61"/>
      <c r="K642" s="77"/>
      <c r="L642" s="77"/>
      <c r="M642" s="77"/>
    </row>
    <row r="643" spans="1:13">
      <c r="A643" s="61"/>
      <c r="K643" s="77"/>
      <c r="L643" s="77"/>
      <c r="M643" s="77"/>
    </row>
    <row r="644" spans="1:13">
      <c r="A644" s="61"/>
      <c r="K644" s="77"/>
      <c r="L644" s="77"/>
      <c r="M644" s="77"/>
    </row>
    <row r="645" spans="1:13">
      <c r="A645" s="61"/>
      <c r="K645" s="77"/>
      <c r="L645" s="77"/>
      <c r="M645" s="77"/>
    </row>
    <row r="646" spans="1:13">
      <c r="A646" s="61"/>
      <c r="K646" s="77"/>
      <c r="L646" s="77"/>
      <c r="M646" s="77"/>
    </row>
    <row r="647" spans="1:13">
      <c r="A647" s="61"/>
      <c r="K647" s="77"/>
      <c r="L647" s="77"/>
      <c r="M647" s="77"/>
    </row>
    <row r="648" spans="1:13">
      <c r="A648" s="61"/>
      <c r="K648" s="77"/>
      <c r="L648" s="77"/>
      <c r="M648" s="77"/>
    </row>
    <row r="649" spans="1:13">
      <c r="A649" s="61"/>
      <c r="K649" s="77"/>
      <c r="L649" s="77"/>
      <c r="M649" s="77"/>
    </row>
    <row r="650" spans="1:13">
      <c r="A650" s="61"/>
      <c r="K650" s="77"/>
      <c r="L650" s="77"/>
      <c r="M650" s="77"/>
    </row>
    <row r="651" spans="1:13">
      <c r="A651" s="61"/>
      <c r="K651" s="77"/>
      <c r="L651" s="77"/>
      <c r="M651" s="77"/>
    </row>
    <row r="652" spans="1:13">
      <c r="A652" s="61"/>
      <c r="K652" s="77"/>
      <c r="L652" s="77"/>
      <c r="M652" s="77"/>
    </row>
    <row r="653" spans="1:13">
      <c r="A653" s="61"/>
      <c r="K653" s="77"/>
      <c r="L653" s="77"/>
      <c r="M653" s="77"/>
    </row>
    <row r="654" spans="1:13">
      <c r="A654" s="61"/>
      <c r="K654" s="77"/>
      <c r="L654" s="77"/>
      <c r="M654" s="77"/>
    </row>
    <row r="655" spans="1:13">
      <c r="A655" s="61"/>
      <c r="K655" s="77"/>
      <c r="L655" s="77"/>
      <c r="M655" s="77"/>
    </row>
    <row r="656" spans="1:13">
      <c r="A656" s="61"/>
      <c r="K656" s="77"/>
      <c r="L656" s="77"/>
      <c r="M656" s="77"/>
    </row>
    <row r="657" spans="1:13">
      <c r="A657" s="61"/>
      <c r="K657" s="77"/>
      <c r="L657" s="77"/>
      <c r="M657" s="77"/>
    </row>
    <row r="658" spans="1:13">
      <c r="A658" s="61"/>
      <c r="K658" s="77"/>
      <c r="L658" s="77"/>
      <c r="M658" s="77"/>
    </row>
    <row r="659" spans="1:13">
      <c r="A659" s="61"/>
      <c r="K659" s="77"/>
      <c r="L659" s="77"/>
      <c r="M659" s="77"/>
    </row>
    <row r="660" spans="1:13">
      <c r="A660" s="61"/>
      <c r="K660" s="77"/>
      <c r="L660" s="77"/>
      <c r="M660" s="77"/>
    </row>
    <row r="661" spans="1:13">
      <c r="A661" s="61"/>
      <c r="K661" s="77"/>
      <c r="L661" s="77"/>
      <c r="M661" s="77"/>
    </row>
    <row r="662" spans="1:13">
      <c r="A662" s="61"/>
      <c r="K662" s="77"/>
      <c r="L662" s="77"/>
      <c r="M662" s="77"/>
    </row>
    <row r="663" spans="1:13">
      <c r="A663" s="61"/>
      <c r="K663" s="77"/>
      <c r="L663" s="77"/>
      <c r="M663" s="77"/>
    </row>
    <row r="664" spans="1:13">
      <c r="A664" s="61"/>
      <c r="K664" s="77"/>
      <c r="L664" s="77"/>
      <c r="M664" s="77"/>
    </row>
    <row r="665" spans="1:13">
      <c r="A665" s="61"/>
      <c r="K665" s="77"/>
      <c r="L665" s="77"/>
      <c r="M665" s="77"/>
    </row>
    <row r="666" spans="1:13">
      <c r="A666" s="61"/>
      <c r="K666" s="77"/>
      <c r="L666" s="77"/>
      <c r="M666" s="77"/>
    </row>
    <row r="667" spans="1:13">
      <c r="A667" s="61"/>
      <c r="K667" s="77"/>
      <c r="L667" s="77"/>
      <c r="M667" s="77"/>
    </row>
    <row r="668" spans="1:13">
      <c r="A668" s="61"/>
      <c r="K668" s="77"/>
      <c r="L668" s="77"/>
      <c r="M668" s="77"/>
    </row>
    <row r="669" spans="1:13">
      <c r="A669" s="61"/>
      <c r="K669" s="77"/>
      <c r="L669" s="77"/>
      <c r="M669" s="77"/>
    </row>
    <row r="670" spans="1:13">
      <c r="A670" s="61"/>
      <c r="K670" s="77"/>
      <c r="L670" s="77"/>
      <c r="M670" s="77"/>
    </row>
    <row r="671" spans="1:13">
      <c r="A671" s="61"/>
      <c r="K671" s="77"/>
      <c r="L671" s="77"/>
      <c r="M671" s="77"/>
    </row>
    <row r="672" spans="1:13">
      <c r="A672" s="61"/>
      <c r="K672" s="77"/>
      <c r="L672" s="77"/>
      <c r="M672" s="77"/>
    </row>
    <row r="673" spans="1:13">
      <c r="A673" s="61"/>
      <c r="K673" s="77"/>
      <c r="L673" s="77"/>
      <c r="M673" s="77"/>
    </row>
    <row r="674" spans="1:13">
      <c r="A674" s="61"/>
      <c r="K674" s="77"/>
      <c r="L674" s="77"/>
      <c r="M674" s="77"/>
    </row>
    <row r="675" spans="1:13">
      <c r="A675" s="61"/>
      <c r="K675" s="77"/>
      <c r="L675" s="77"/>
      <c r="M675" s="77"/>
    </row>
    <row r="676" spans="1:13">
      <c r="A676" s="61"/>
      <c r="K676" s="77"/>
      <c r="L676" s="77"/>
      <c r="M676" s="77"/>
    </row>
    <row r="677" spans="1:13">
      <c r="A677" s="61"/>
      <c r="K677" s="77"/>
      <c r="L677" s="77"/>
      <c r="M677" s="77"/>
    </row>
    <row r="678" spans="1:13">
      <c r="A678" s="61"/>
      <c r="K678" s="77"/>
      <c r="L678" s="77"/>
      <c r="M678" s="77"/>
    </row>
    <row r="679" spans="1:13">
      <c r="A679" s="61"/>
      <c r="K679" s="77"/>
      <c r="L679" s="77"/>
      <c r="M679" s="77"/>
    </row>
    <row r="680" spans="1:13">
      <c r="A680" s="61"/>
      <c r="K680" s="77"/>
      <c r="L680" s="77"/>
      <c r="M680" s="77"/>
    </row>
    <row r="681" spans="1:13">
      <c r="A681" s="61"/>
      <c r="K681" s="77"/>
      <c r="L681" s="77"/>
      <c r="M681" s="77"/>
    </row>
    <row r="682" spans="1:13">
      <c r="A682" s="61"/>
      <c r="K682" s="77"/>
      <c r="L682" s="77"/>
      <c r="M682" s="77"/>
    </row>
    <row r="683" spans="1:13">
      <c r="A683" s="61"/>
      <c r="K683" s="77"/>
      <c r="L683" s="77"/>
      <c r="M683" s="77"/>
    </row>
    <row r="684" spans="1:13">
      <c r="A684" s="61"/>
      <c r="K684" s="77"/>
      <c r="L684" s="77"/>
      <c r="M684" s="77"/>
    </row>
    <row r="685" spans="1:13">
      <c r="A685" s="61"/>
      <c r="K685" s="77"/>
      <c r="L685" s="77"/>
      <c r="M685" s="77"/>
    </row>
    <row r="686" spans="1:13">
      <c r="A686" s="61"/>
      <c r="K686" s="77"/>
      <c r="L686" s="77"/>
      <c r="M686" s="77"/>
    </row>
    <row r="687" spans="1:13">
      <c r="A687" s="61"/>
      <c r="K687" s="77"/>
      <c r="L687" s="77"/>
      <c r="M687" s="77"/>
    </row>
    <row r="688" spans="1:13">
      <c r="A688" s="61"/>
      <c r="K688" s="77"/>
      <c r="L688" s="77"/>
      <c r="M688" s="77"/>
    </row>
    <row r="689" spans="1:13">
      <c r="A689" s="61"/>
      <c r="K689" s="77"/>
      <c r="L689" s="77"/>
      <c r="M689" s="77"/>
    </row>
    <row r="690" spans="1:13">
      <c r="A690" s="61"/>
      <c r="K690" s="77"/>
      <c r="L690" s="77"/>
      <c r="M690" s="77"/>
    </row>
    <row r="691" spans="1:13">
      <c r="A691" s="61"/>
      <c r="K691" s="77"/>
      <c r="L691" s="77"/>
      <c r="M691" s="77"/>
    </row>
    <row r="692" spans="1:13">
      <c r="A692" s="61"/>
      <c r="K692" s="77"/>
      <c r="L692" s="77"/>
      <c r="M692" s="77"/>
    </row>
    <row r="693" spans="1:13">
      <c r="A693" s="61"/>
      <c r="K693" s="77"/>
      <c r="L693" s="77"/>
      <c r="M693" s="77"/>
    </row>
    <row r="694" spans="1:13">
      <c r="A694" s="61"/>
      <c r="K694" s="77"/>
      <c r="L694" s="77"/>
      <c r="M694" s="77"/>
    </row>
    <row r="695" spans="1:13">
      <c r="A695" s="61"/>
      <c r="K695" s="77"/>
      <c r="L695" s="77"/>
      <c r="M695" s="77"/>
    </row>
    <row r="696" spans="1:13">
      <c r="A696" s="61"/>
      <c r="K696" s="77"/>
      <c r="L696" s="77"/>
      <c r="M696" s="77"/>
    </row>
    <row r="697" spans="1:13">
      <c r="A697" s="61"/>
      <c r="K697" s="77"/>
      <c r="L697" s="77"/>
      <c r="M697" s="77"/>
    </row>
    <row r="698" spans="1:13">
      <c r="A698" s="61"/>
      <c r="K698" s="77"/>
      <c r="L698" s="77"/>
      <c r="M698" s="77"/>
    </row>
    <row r="699" spans="1:13">
      <c r="A699" s="61"/>
      <c r="K699" s="77"/>
      <c r="L699" s="77"/>
      <c r="M699" s="77"/>
    </row>
    <row r="700" spans="1:13">
      <c r="A700" s="61"/>
      <c r="K700" s="77"/>
      <c r="L700" s="77"/>
      <c r="M700" s="77"/>
    </row>
    <row r="701" spans="1:13">
      <c r="A701" s="61"/>
      <c r="K701" s="77"/>
      <c r="L701" s="77"/>
      <c r="M701" s="77"/>
    </row>
    <row r="702" spans="1:13">
      <c r="A702" s="61"/>
      <c r="K702" s="77"/>
      <c r="L702" s="77"/>
      <c r="M702" s="77"/>
    </row>
    <row r="703" spans="1:13">
      <c r="A703" s="61"/>
      <c r="K703" s="77"/>
      <c r="L703" s="77"/>
      <c r="M703" s="77"/>
    </row>
    <row r="704" spans="1:13">
      <c r="A704" s="61"/>
      <c r="K704" s="77"/>
      <c r="L704" s="77"/>
      <c r="M704" s="77"/>
    </row>
    <row r="705" spans="1:13">
      <c r="A705" s="61"/>
      <c r="K705" s="77"/>
      <c r="L705" s="77"/>
      <c r="M705" s="77"/>
    </row>
    <row r="706" spans="1:13">
      <c r="A706" s="61"/>
      <c r="K706" s="77"/>
      <c r="L706" s="77"/>
      <c r="M706" s="77"/>
    </row>
    <row r="707" spans="1:13">
      <c r="A707" s="61"/>
      <c r="K707" s="77"/>
      <c r="L707" s="77"/>
      <c r="M707" s="77"/>
    </row>
    <row r="708" spans="1:13">
      <c r="A708" s="61"/>
      <c r="K708" s="77"/>
      <c r="L708" s="77"/>
      <c r="M708" s="77"/>
    </row>
    <row r="709" spans="1:13">
      <c r="A709" s="61"/>
      <c r="K709" s="77"/>
      <c r="L709" s="77"/>
      <c r="M709" s="77"/>
    </row>
    <row r="710" spans="1:13">
      <c r="A710" s="61"/>
      <c r="K710" s="77"/>
      <c r="L710" s="77"/>
      <c r="M710" s="77"/>
    </row>
    <row r="711" spans="1:13">
      <c r="A711" s="61"/>
      <c r="K711" s="77"/>
      <c r="L711" s="77"/>
      <c r="M711" s="77"/>
    </row>
    <row r="712" spans="1:13">
      <c r="A712" s="61"/>
      <c r="K712" s="77"/>
      <c r="L712" s="77"/>
      <c r="M712" s="77"/>
    </row>
    <row r="713" spans="1:13">
      <c r="A713" s="61"/>
      <c r="K713" s="77"/>
      <c r="L713" s="77"/>
      <c r="M713" s="77"/>
    </row>
    <row r="714" spans="1:13">
      <c r="A714" s="61"/>
      <c r="K714" s="77"/>
      <c r="L714" s="77"/>
      <c r="M714" s="77"/>
    </row>
    <row r="715" spans="1:13">
      <c r="A715" s="61"/>
      <c r="K715" s="77"/>
      <c r="L715" s="77"/>
      <c r="M715" s="77"/>
    </row>
    <row r="716" spans="1:13">
      <c r="A716" s="61"/>
      <c r="K716" s="77"/>
      <c r="L716" s="77"/>
      <c r="M716" s="77"/>
    </row>
    <row r="717" spans="1:13">
      <c r="A717" s="61"/>
      <c r="K717" s="77"/>
      <c r="L717" s="77"/>
      <c r="M717" s="77"/>
    </row>
    <row r="718" spans="1:13">
      <c r="A718" s="61"/>
      <c r="K718" s="77"/>
      <c r="L718" s="77"/>
      <c r="M718" s="77"/>
    </row>
    <row r="719" spans="1:13">
      <c r="A719" s="61"/>
      <c r="K719" s="77"/>
      <c r="L719" s="77"/>
      <c r="M719" s="77"/>
    </row>
    <row r="720" spans="1:13">
      <c r="A720" s="61"/>
      <c r="K720" s="77"/>
      <c r="L720" s="77"/>
      <c r="M720" s="77"/>
    </row>
    <row r="721" spans="1:13">
      <c r="A721" s="61"/>
      <c r="K721" s="77"/>
      <c r="L721" s="77"/>
      <c r="M721" s="77"/>
    </row>
    <row r="722" spans="1:13">
      <c r="A722" s="61"/>
      <c r="K722" s="77"/>
      <c r="L722" s="77"/>
      <c r="M722" s="77"/>
    </row>
    <row r="723" spans="1:13">
      <c r="A723" s="61"/>
      <c r="K723" s="77"/>
      <c r="L723" s="77"/>
      <c r="M723" s="77"/>
    </row>
    <row r="724" spans="1:13">
      <c r="A724" s="61"/>
      <c r="K724" s="77"/>
      <c r="L724" s="77"/>
      <c r="M724" s="77"/>
    </row>
    <row r="725" spans="1:13">
      <c r="A725" s="61"/>
      <c r="K725" s="77"/>
      <c r="L725" s="77"/>
      <c r="M725" s="77"/>
    </row>
    <row r="726" spans="1:13">
      <c r="A726" s="61"/>
      <c r="K726" s="77"/>
      <c r="L726" s="77"/>
      <c r="M726" s="77"/>
    </row>
    <row r="727" spans="1:13">
      <c r="A727" s="61"/>
      <c r="K727" s="77"/>
      <c r="L727" s="77"/>
      <c r="M727" s="77"/>
    </row>
    <row r="728" spans="1:13">
      <c r="A728" s="61"/>
      <c r="K728" s="77"/>
      <c r="L728" s="77"/>
      <c r="M728" s="77"/>
    </row>
    <row r="729" spans="1:13">
      <c r="A729" s="61"/>
      <c r="K729" s="77"/>
      <c r="L729" s="77"/>
      <c r="M729" s="77"/>
    </row>
    <row r="730" spans="1:13">
      <c r="A730" s="61"/>
      <c r="K730" s="77"/>
      <c r="L730" s="77"/>
      <c r="M730" s="77"/>
    </row>
    <row r="731" spans="1:13">
      <c r="A731" s="61"/>
      <c r="K731" s="77"/>
      <c r="L731" s="77"/>
      <c r="M731" s="77"/>
    </row>
    <row r="732" spans="1:13">
      <c r="A732" s="61"/>
      <c r="K732" s="77"/>
      <c r="L732" s="77"/>
      <c r="M732" s="77"/>
    </row>
    <row r="733" spans="1:13">
      <c r="A733" s="61"/>
      <c r="K733" s="77"/>
      <c r="L733" s="77"/>
      <c r="M733" s="77"/>
    </row>
    <row r="734" spans="1:13">
      <c r="A734" s="61"/>
      <c r="K734" s="77"/>
      <c r="L734" s="77"/>
      <c r="M734" s="77"/>
    </row>
    <row r="735" spans="1:13">
      <c r="A735" s="61"/>
      <c r="K735" s="77"/>
      <c r="L735" s="77"/>
      <c r="M735" s="77"/>
    </row>
    <row r="736" spans="1:13">
      <c r="A736" s="61"/>
      <c r="K736" s="77"/>
      <c r="L736" s="77"/>
      <c r="M736" s="77"/>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T35"/>
  <sheetViews>
    <sheetView showGridLines="0" workbookViewId="0"/>
  </sheetViews>
  <sheetFormatPr defaultColWidth="8.42578125" defaultRowHeight="12.75"/>
  <cols>
    <col min="1" max="7" width="8.42578125" style="166"/>
    <col min="8" max="10" width="8.42578125" style="180"/>
    <col min="11" max="16384" width="8.42578125" style="166"/>
  </cols>
  <sheetData>
    <row r="1" spans="1:20">
      <c r="A1" s="303" t="s">
        <v>67</v>
      </c>
      <c r="B1" s="83" t="str">
        <f>IF(Content!$E$1=1,B2,B3)</f>
        <v xml:space="preserve">Прямі іноземні інвестиції </v>
      </c>
      <c r="C1" s="83" t="str">
        <f>IF(Content!$E$1=1,C2,C3)</f>
        <v>Готівкова валюта поза банками</v>
      </c>
      <c r="D1" s="83" t="str">
        <f>IF(Content!$E$1=1,D2,D3)</f>
        <v>Борговий капітал приватного сектору</v>
      </c>
      <c r="E1" s="83" t="str">
        <f>IF(Content!$E$1=1,E2,E3)</f>
        <v>Інші</v>
      </c>
      <c r="F1" s="83" t="str">
        <f>IF(Content!$E$1=1,F2,F3)</f>
        <v>Державний сектор</v>
      </c>
      <c r="G1" s="83" t="str">
        <f>IF(Content!$E$1=1,G2,G3)</f>
        <v>Фінансовий рахунок</v>
      </c>
      <c r="H1" s="83" t="str">
        <f>IF(Content!$E$1=1,H2,H3)</f>
        <v>Фінансовий рахунок (попередній прогноз)</v>
      </c>
      <c r="I1" s="83" t="str">
        <f>IF(Content!$E$1=1,I2,I3)</f>
        <v>Фінансовий рахунок (без зміни методології)</v>
      </c>
      <c r="J1" s="163"/>
      <c r="K1" s="164"/>
      <c r="L1" s="83" t="str">
        <f>IF(Content!$E$1=1,L2,L3)</f>
        <v>Фінансовий рахунок:чисті зовнішні зобов'язання, млрд дол.</v>
      </c>
      <c r="M1" s="165"/>
      <c r="N1" s="165"/>
    </row>
    <row r="2" spans="1:20" hidden="1">
      <c r="A2" s="167"/>
      <c r="B2" s="164" t="s">
        <v>159</v>
      </c>
      <c r="C2" s="164" t="s">
        <v>160</v>
      </c>
      <c r="D2" s="161" t="s">
        <v>393</v>
      </c>
      <c r="E2" s="164" t="s">
        <v>59</v>
      </c>
      <c r="F2" s="164" t="s">
        <v>453</v>
      </c>
      <c r="G2" s="164" t="s">
        <v>83</v>
      </c>
      <c r="H2" s="168" t="s">
        <v>161</v>
      </c>
      <c r="I2" s="168" t="s">
        <v>1033</v>
      </c>
      <c r="J2" s="163"/>
      <c r="K2" s="164"/>
      <c r="L2" s="169" t="s">
        <v>335</v>
      </c>
      <c r="M2" s="165"/>
      <c r="N2" s="165"/>
    </row>
    <row r="3" spans="1:20" hidden="1">
      <c r="A3" s="167"/>
      <c r="B3" s="164" t="s">
        <v>84</v>
      </c>
      <c r="C3" s="164" t="s">
        <v>85</v>
      </c>
      <c r="D3" s="164" t="s">
        <v>394</v>
      </c>
      <c r="E3" s="164" t="s">
        <v>58</v>
      </c>
      <c r="F3" s="164" t="s">
        <v>454</v>
      </c>
      <c r="G3" s="164" t="s">
        <v>86</v>
      </c>
      <c r="H3" s="168" t="s">
        <v>162</v>
      </c>
      <c r="I3" s="168" t="s">
        <v>1552</v>
      </c>
      <c r="J3" s="163"/>
      <c r="K3" s="164"/>
      <c r="L3" s="169" t="s">
        <v>336</v>
      </c>
      <c r="M3" s="165"/>
      <c r="N3" s="165"/>
    </row>
    <row r="4" spans="1:20">
      <c r="A4" s="183">
        <v>2015</v>
      </c>
      <c r="B4" s="175">
        <v>3</v>
      </c>
      <c r="C4" s="175">
        <v>0.2</v>
      </c>
      <c r="D4" s="175">
        <v>-9.8000000000000007</v>
      </c>
      <c r="E4" s="175">
        <v>5.4</v>
      </c>
      <c r="F4" s="175">
        <v>0</v>
      </c>
      <c r="G4" s="175">
        <v>-1.2</v>
      </c>
      <c r="H4" s="175">
        <v>-1.2</v>
      </c>
      <c r="I4" s="172">
        <v>0</v>
      </c>
      <c r="J4" s="172"/>
      <c r="K4" s="174"/>
      <c r="L4" s="165"/>
      <c r="M4" s="165"/>
      <c r="N4" s="165"/>
      <c r="S4" s="228"/>
      <c r="T4" s="228"/>
    </row>
    <row r="5" spans="1:20">
      <c r="A5" s="183">
        <v>2016</v>
      </c>
      <c r="B5" s="175">
        <v>3.8</v>
      </c>
      <c r="C5" s="175">
        <v>2.7</v>
      </c>
      <c r="D5" s="175">
        <v>-2.9</v>
      </c>
      <c r="E5" s="175">
        <v>0.3</v>
      </c>
      <c r="F5" s="175">
        <v>-0.9</v>
      </c>
      <c r="G5" s="175">
        <v>3.1</v>
      </c>
      <c r="H5" s="175">
        <v>2.6</v>
      </c>
      <c r="I5" s="172">
        <v>2.6</v>
      </c>
      <c r="J5" s="172"/>
      <c r="K5" s="174"/>
      <c r="L5" s="165"/>
      <c r="M5" s="165"/>
      <c r="N5" s="165"/>
      <c r="T5" s="228"/>
    </row>
    <row r="6" spans="1:20">
      <c r="A6" s="183">
        <v>2017</v>
      </c>
      <c r="B6" s="175">
        <v>3.7</v>
      </c>
      <c r="C6" s="175">
        <v>-0.4</v>
      </c>
      <c r="D6" s="175">
        <v>-0.6</v>
      </c>
      <c r="E6" s="175">
        <v>1.4</v>
      </c>
      <c r="F6" s="175">
        <v>1.9</v>
      </c>
      <c r="G6" s="175">
        <v>6.1</v>
      </c>
      <c r="H6" s="175">
        <v>5</v>
      </c>
      <c r="I6" s="172">
        <v>5</v>
      </c>
      <c r="J6" s="172"/>
      <c r="K6" s="174"/>
      <c r="L6" s="165"/>
      <c r="M6" s="165"/>
      <c r="N6" s="165"/>
      <c r="T6" s="228"/>
    </row>
    <row r="7" spans="1:20">
      <c r="A7" s="183">
        <v>2018</v>
      </c>
      <c r="B7" s="175">
        <v>4.5</v>
      </c>
      <c r="C7" s="175">
        <v>-2.4</v>
      </c>
      <c r="D7" s="175">
        <v>2.4</v>
      </c>
      <c r="E7" s="175">
        <v>2</v>
      </c>
      <c r="F7" s="175">
        <v>2.9</v>
      </c>
      <c r="G7" s="175">
        <v>9.3000000000000007</v>
      </c>
      <c r="H7" s="175">
        <v>7.2</v>
      </c>
      <c r="I7" s="172">
        <v>7.2</v>
      </c>
      <c r="J7" s="172"/>
      <c r="K7" s="174"/>
      <c r="L7" s="165"/>
      <c r="M7" s="165"/>
      <c r="N7" s="165"/>
      <c r="T7" s="228"/>
    </row>
    <row r="8" spans="1:20">
      <c r="A8" s="183">
        <v>2019</v>
      </c>
      <c r="B8" s="175">
        <v>5.2</v>
      </c>
      <c r="C8" s="175">
        <v>-2.6</v>
      </c>
      <c r="D8" s="175">
        <v>8</v>
      </c>
      <c r="E8" s="175">
        <v>-3.9</v>
      </c>
      <c r="F8" s="175">
        <v>3.5</v>
      </c>
      <c r="G8" s="175">
        <v>10.199999999999999</v>
      </c>
      <c r="H8" s="175">
        <v>7.3</v>
      </c>
      <c r="I8" s="172">
        <v>7.3</v>
      </c>
      <c r="J8" s="172"/>
      <c r="K8" s="174"/>
      <c r="L8" s="165"/>
      <c r="M8" s="165"/>
      <c r="N8" s="165"/>
      <c r="T8" s="228"/>
    </row>
    <row r="9" spans="1:20">
      <c r="A9" s="183">
        <v>2020</v>
      </c>
      <c r="B9" s="175">
        <v>-1.6</v>
      </c>
      <c r="C9" s="175">
        <v>-4.7</v>
      </c>
      <c r="D9" s="175">
        <v>1.3</v>
      </c>
      <c r="E9" s="175">
        <v>0.3</v>
      </c>
      <c r="F9" s="175">
        <v>-0.3</v>
      </c>
      <c r="G9" s="175">
        <v>-5</v>
      </c>
      <c r="H9" s="175">
        <v>1.4</v>
      </c>
      <c r="I9" s="172">
        <v>-2.1</v>
      </c>
      <c r="J9" s="172"/>
      <c r="K9" s="174"/>
      <c r="L9" s="165"/>
      <c r="M9" s="165"/>
      <c r="N9" s="165"/>
      <c r="T9" s="228"/>
    </row>
    <row r="10" spans="1:20">
      <c r="A10" s="183">
        <v>2021</v>
      </c>
      <c r="B10" s="175">
        <v>3.5</v>
      </c>
      <c r="C10" s="175">
        <v>-3</v>
      </c>
      <c r="D10" s="175">
        <v>2.2000000000000002</v>
      </c>
      <c r="E10" s="175">
        <v>0.1</v>
      </c>
      <c r="F10" s="175">
        <v>4.2</v>
      </c>
      <c r="G10" s="175">
        <v>6.9</v>
      </c>
      <c r="H10" s="175">
        <v>5.9</v>
      </c>
      <c r="I10" s="172">
        <v>5.6</v>
      </c>
      <c r="J10" s="172"/>
      <c r="K10" s="174"/>
      <c r="L10" s="165"/>
      <c r="M10" s="165"/>
      <c r="N10" s="165"/>
      <c r="T10" s="228"/>
    </row>
    <row r="11" spans="1:20">
      <c r="A11" s="183">
        <v>2022</v>
      </c>
      <c r="B11" s="175">
        <v>5</v>
      </c>
      <c r="C11" s="175">
        <v>-1.5</v>
      </c>
      <c r="D11" s="175">
        <v>3.6</v>
      </c>
      <c r="E11" s="176">
        <v>-0.3</v>
      </c>
      <c r="F11" s="176">
        <v>3</v>
      </c>
      <c r="G11" s="176">
        <v>9.6999999999999993</v>
      </c>
      <c r="H11" s="369">
        <v>8.6</v>
      </c>
      <c r="I11" s="502">
        <v>7.4</v>
      </c>
      <c r="J11" s="172"/>
      <c r="K11" s="174"/>
      <c r="L11" s="165"/>
      <c r="M11" s="165"/>
      <c r="N11" s="165"/>
      <c r="T11" s="228"/>
    </row>
    <row r="12" spans="1:20">
      <c r="A12" s="183"/>
      <c r="B12" s="175"/>
      <c r="C12" s="175"/>
      <c r="D12" s="175"/>
      <c r="E12" s="175"/>
      <c r="F12" s="175"/>
      <c r="G12" s="175"/>
      <c r="H12" s="175"/>
      <c r="I12" s="175"/>
      <c r="J12" s="177"/>
      <c r="K12" s="174"/>
      <c r="L12" s="165"/>
      <c r="M12" s="165"/>
      <c r="N12" s="165"/>
    </row>
    <row r="13" spans="1:20">
      <c r="A13" s="183"/>
      <c r="B13" s="175"/>
      <c r="C13" s="175"/>
      <c r="D13" s="175"/>
      <c r="E13" s="175"/>
      <c r="F13" s="175"/>
      <c r="G13" s="175"/>
      <c r="H13" s="175"/>
      <c r="I13" s="175"/>
      <c r="J13" s="177"/>
      <c r="K13" s="174"/>
      <c r="L13" s="165"/>
      <c r="M13" s="165"/>
      <c r="N13" s="165"/>
    </row>
    <row r="14" spans="1:20">
      <c r="A14" s="183"/>
      <c r="B14" s="175"/>
      <c r="C14" s="175"/>
      <c r="D14" s="175"/>
      <c r="E14" s="175"/>
      <c r="F14" s="175"/>
      <c r="G14" s="175"/>
      <c r="H14" s="175"/>
      <c r="I14" s="175"/>
      <c r="J14" s="177"/>
      <c r="K14" s="174"/>
      <c r="L14" s="165"/>
      <c r="M14" s="165"/>
      <c r="N14" s="165"/>
    </row>
    <row r="15" spans="1:20">
      <c r="A15" s="183"/>
      <c r="B15" s="175"/>
      <c r="C15" s="175"/>
      <c r="D15" s="175"/>
      <c r="E15" s="175"/>
      <c r="F15" s="175"/>
      <c r="G15" s="175"/>
      <c r="H15" s="175"/>
      <c r="I15" s="175"/>
      <c r="J15" s="177"/>
      <c r="K15" s="174"/>
      <c r="L15" s="165"/>
      <c r="M15" s="165"/>
      <c r="N15" s="165"/>
    </row>
    <row r="16" spans="1:20">
      <c r="A16" s="183"/>
      <c r="B16" s="175"/>
      <c r="C16" s="175"/>
      <c r="D16" s="175"/>
      <c r="E16" s="175"/>
      <c r="F16" s="175"/>
      <c r="G16" s="175"/>
      <c r="H16" s="175"/>
      <c r="I16" s="175"/>
      <c r="J16" s="177"/>
      <c r="K16" s="174"/>
      <c r="L16" s="165"/>
      <c r="M16" s="165"/>
      <c r="N16" s="165"/>
    </row>
    <row r="17" spans="1:14">
      <c r="A17" s="183"/>
      <c r="B17" s="175"/>
      <c r="C17" s="175"/>
      <c r="D17" s="175"/>
      <c r="E17" s="175"/>
      <c r="F17" s="175"/>
      <c r="G17" s="175"/>
      <c r="H17" s="175"/>
      <c r="I17" s="175"/>
      <c r="J17" s="177"/>
      <c r="K17" s="174"/>
      <c r="L17" s="165"/>
      <c r="M17" s="165"/>
      <c r="N17" s="165"/>
    </row>
    <row r="18" spans="1:14">
      <c r="A18" s="183"/>
      <c r="B18" s="175"/>
      <c r="C18" s="175"/>
      <c r="D18" s="175"/>
      <c r="E18" s="175"/>
      <c r="F18" s="175"/>
      <c r="G18" s="175"/>
      <c r="H18" s="175"/>
      <c r="I18" s="175"/>
      <c r="J18" s="173"/>
      <c r="K18" s="174"/>
      <c r="L18" s="165"/>
      <c r="M18" s="165"/>
      <c r="N18" s="165"/>
    </row>
    <row r="19" spans="1:14">
      <c r="A19" s="183"/>
      <c r="B19" s="175"/>
      <c r="C19" s="175"/>
      <c r="D19" s="175"/>
      <c r="E19" s="175"/>
      <c r="F19" s="175"/>
      <c r="G19" s="175"/>
      <c r="H19" s="175"/>
      <c r="I19" s="175"/>
      <c r="J19" s="173"/>
      <c r="K19" s="174"/>
      <c r="L19" s="83"/>
      <c r="M19" s="165"/>
      <c r="N19" s="165"/>
    </row>
    <row r="20" spans="1:14">
      <c r="A20" s="179"/>
      <c r="B20" s="175"/>
      <c r="C20" s="175"/>
      <c r="D20" s="175"/>
      <c r="E20" s="175"/>
      <c r="F20" s="175"/>
      <c r="G20" s="175"/>
      <c r="H20" s="175"/>
      <c r="I20" s="175"/>
      <c r="J20" s="173"/>
      <c r="K20" s="174"/>
      <c r="M20" s="165"/>
      <c r="N20" s="165"/>
    </row>
    <row r="21" spans="1:14">
      <c r="A21" s="179"/>
      <c r="B21" s="175"/>
      <c r="C21" s="175"/>
      <c r="D21" s="175"/>
      <c r="E21" s="175"/>
      <c r="F21" s="175"/>
      <c r="G21" s="175"/>
      <c r="H21" s="175"/>
      <c r="I21" s="175"/>
      <c r="J21" s="173"/>
      <c r="K21" s="174"/>
      <c r="M21" s="165"/>
      <c r="N21" s="165"/>
    </row>
    <row r="22" spans="1:14">
      <c r="A22" s="179"/>
      <c r="B22" s="175"/>
      <c r="C22" s="175"/>
      <c r="D22" s="175"/>
      <c r="E22" s="175"/>
      <c r="F22" s="175"/>
      <c r="G22" s="175"/>
      <c r="H22" s="175"/>
      <c r="I22" s="175"/>
      <c r="J22" s="173"/>
      <c r="K22" s="174"/>
      <c r="L22" s="330"/>
      <c r="M22" s="330"/>
      <c r="N22" s="165"/>
    </row>
    <row r="23" spans="1:14">
      <c r="A23" s="179"/>
      <c r="B23" s="175"/>
      <c r="C23" s="175"/>
      <c r="D23" s="175"/>
      <c r="E23" s="175"/>
      <c r="F23" s="175"/>
      <c r="G23" s="175"/>
      <c r="H23" s="175"/>
      <c r="I23" s="175"/>
      <c r="J23" s="173"/>
      <c r="K23" s="174"/>
      <c r="L23" s="83" t="str">
        <f>IF(Content!$E$1=1,L24,L25)</f>
        <v>Джерело: НБУ.</v>
      </c>
      <c r="M23" s="330"/>
      <c r="N23" s="165"/>
    </row>
    <row r="24" spans="1:14">
      <c r="A24" s="179"/>
      <c r="B24" s="175"/>
      <c r="C24" s="175"/>
      <c r="D24" s="175"/>
      <c r="E24" s="175"/>
      <c r="F24" s="175"/>
      <c r="G24" s="175"/>
      <c r="H24" s="175"/>
      <c r="I24" s="173"/>
      <c r="J24" s="173"/>
      <c r="K24" s="174"/>
      <c r="L24" s="180" t="s">
        <v>43</v>
      </c>
      <c r="M24" s="330"/>
      <c r="N24" s="165"/>
    </row>
    <row r="25" spans="1:14">
      <c r="A25" s="179"/>
      <c r="B25" s="171"/>
      <c r="C25" s="171"/>
      <c r="D25" s="171"/>
      <c r="E25" s="181"/>
      <c r="F25" s="181"/>
      <c r="G25" s="181"/>
      <c r="H25" s="173"/>
      <c r="I25" s="173"/>
      <c r="J25" s="173"/>
      <c r="K25" s="174"/>
      <c r="L25" s="180" t="s">
        <v>44</v>
      </c>
      <c r="M25" s="330"/>
      <c r="N25" s="165"/>
    </row>
    <row r="26" spans="1:14">
      <c r="A26" s="179"/>
      <c r="B26" s="171"/>
      <c r="C26" s="171"/>
      <c r="D26" s="171"/>
      <c r="E26" s="174"/>
      <c r="F26" s="174"/>
      <c r="G26" s="181"/>
      <c r="H26" s="173"/>
      <c r="I26" s="173"/>
      <c r="J26" s="173"/>
      <c r="K26" s="174"/>
      <c r="L26" s="330"/>
      <c r="M26" s="330"/>
      <c r="N26" s="165"/>
    </row>
    <row r="27" spans="1:14">
      <c r="A27" s="179"/>
      <c r="B27" s="171"/>
      <c r="C27" s="171"/>
      <c r="D27" s="171"/>
      <c r="E27" s="171"/>
      <c r="F27" s="171"/>
      <c r="G27" s="181"/>
      <c r="H27" s="173"/>
      <c r="I27" s="173"/>
      <c r="J27" s="173"/>
      <c r="K27" s="174"/>
      <c r="L27" s="330"/>
      <c r="M27" s="330"/>
      <c r="N27" s="165"/>
    </row>
    <row r="28" spans="1:14">
      <c r="A28" s="179"/>
      <c r="B28" s="171"/>
      <c r="C28" s="171"/>
      <c r="D28" s="171"/>
      <c r="E28" s="171"/>
      <c r="F28" s="171"/>
      <c r="G28" s="181"/>
      <c r="H28" s="173"/>
      <c r="I28" s="173"/>
      <c r="J28" s="173"/>
      <c r="K28" s="174"/>
      <c r="L28" s="330"/>
      <c r="M28" s="330"/>
      <c r="N28" s="165"/>
    </row>
    <row r="29" spans="1:14">
      <c r="A29" s="179"/>
      <c r="B29" s="171"/>
      <c r="C29" s="171"/>
      <c r="D29" s="171"/>
      <c r="E29" s="171"/>
      <c r="F29" s="171"/>
      <c r="G29" s="181"/>
      <c r="H29" s="173"/>
      <c r="I29" s="173"/>
      <c r="J29" s="173"/>
      <c r="K29" s="174"/>
      <c r="L29" s="165"/>
      <c r="M29" s="165"/>
      <c r="N29" s="165"/>
    </row>
    <row r="30" spans="1:14">
      <c r="A30" s="179"/>
      <c r="B30" s="171"/>
      <c r="C30" s="171"/>
      <c r="D30" s="171"/>
      <c r="E30" s="174"/>
      <c r="F30" s="174"/>
      <c r="G30" s="181"/>
      <c r="H30" s="173"/>
      <c r="I30" s="173"/>
      <c r="J30" s="173"/>
      <c r="K30" s="174"/>
      <c r="L30" s="165"/>
      <c r="M30" s="165"/>
      <c r="N30" s="165"/>
    </row>
    <row r="31" spans="1:14">
      <c r="A31" s="179"/>
      <c r="B31" s="171"/>
      <c r="C31" s="171"/>
      <c r="D31" s="171"/>
      <c r="E31" s="174"/>
      <c r="F31" s="174"/>
      <c r="G31" s="181"/>
      <c r="H31" s="173"/>
      <c r="I31" s="173"/>
      <c r="J31" s="173"/>
      <c r="K31" s="174"/>
      <c r="L31" s="165"/>
      <c r="M31" s="165"/>
      <c r="N31" s="165"/>
    </row>
    <row r="32" spans="1:14">
      <c r="A32" s="179"/>
      <c r="B32" s="171"/>
      <c r="C32" s="171"/>
      <c r="D32" s="171"/>
      <c r="E32" s="174"/>
      <c r="F32" s="174"/>
      <c r="G32" s="181"/>
      <c r="H32" s="173"/>
      <c r="I32" s="173"/>
      <c r="J32" s="173"/>
      <c r="K32" s="174"/>
      <c r="L32" s="165"/>
      <c r="M32" s="165"/>
      <c r="N32" s="165"/>
    </row>
    <row r="33" spans="1:14">
      <c r="A33" s="179"/>
      <c r="B33" s="171"/>
      <c r="C33" s="171"/>
      <c r="D33" s="171"/>
      <c r="E33" s="174"/>
      <c r="F33" s="174"/>
      <c r="G33" s="181"/>
      <c r="H33" s="182"/>
      <c r="I33" s="182"/>
      <c r="J33" s="182"/>
      <c r="K33" s="174"/>
      <c r="L33" s="165"/>
      <c r="M33" s="165"/>
      <c r="N33" s="165"/>
    </row>
    <row r="34" spans="1:14">
      <c r="A34" s="179"/>
      <c r="B34" s="171"/>
      <c r="C34" s="171"/>
      <c r="D34" s="171"/>
      <c r="E34" s="174"/>
      <c r="F34" s="174"/>
      <c r="G34" s="181"/>
      <c r="H34" s="173"/>
      <c r="I34" s="173"/>
      <c r="J34" s="173"/>
      <c r="K34" s="174"/>
      <c r="L34" s="165"/>
      <c r="M34" s="165"/>
      <c r="N34" s="165"/>
    </row>
    <row r="35" spans="1:14">
      <c r="A35" s="179"/>
      <c r="B35" s="171"/>
      <c r="C35" s="171"/>
      <c r="D35" s="171"/>
      <c r="E35" s="174"/>
      <c r="F35" s="174"/>
      <c r="G35" s="181"/>
      <c r="H35" s="173"/>
      <c r="I35" s="173"/>
      <c r="J35" s="173"/>
      <c r="K35" s="174"/>
      <c r="L35" s="165"/>
      <c r="M35" s="165"/>
      <c r="N35" s="16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heetViews>
  <sheetFormatPr defaultColWidth="8.42578125" defaultRowHeight="12.75"/>
  <cols>
    <col min="1" max="1" width="8.42578125" style="166"/>
    <col min="2" max="8" width="9.42578125" style="166" customWidth="1"/>
    <col min="9" max="16384" width="8.42578125" style="166"/>
  </cols>
  <sheetData>
    <row r="1" spans="1:18" s="184" customFormat="1">
      <c r="A1" s="288" t="s">
        <v>67</v>
      </c>
      <c r="B1" s="83" t="str">
        <f>IF(Content!$E$1=1,B2,B3)</f>
        <v>У місяцях імпорту майбутнього періоду (п.ш.)</v>
      </c>
      <c r="C1" s="83" t="str">
        <f>IF(Content!$E$1=1,C2,C3)</f>
        <v>У місяцях імпорту майбутнього періоду (попередній прогноз, п.ш.)</v>
      </c>
      <c r="D1" s="83" t="str">
        <f>IF(Content!$E$1=1,D2,D3)</f>
        <v>Валові міжнародні резерви, млрд дол.</v>
      </c>
      <c r="E1" s="83" t="str">
        <f>IF(Content!$E$1=1,E2,E3)</f>
        <v>Валові міжнародні резерви (попередній прогноз), млрд дол.</v>
      </c>
      <c r="H1" s="83" t="str">
        <f>IF(Content!$E$1=1,H2,H3)</f>
        <v>Міжнародні резерви</v>
      </c>
      <c r="K1" s="289"/>
    </row>
    <row r="2" spans="1:18" hidden="1">
      <c r="B2" s="169" t="s">
        <v>427</v>
      </c>
      <c r="C2" s="169" t="s">
        <v>428</v>
      </c>
      <c r="D2" s="169" t="s">
        <v>507</v>
      </c>
      <c r="E2" s="169" t="s">
        <v>506</v>
      </c>
      <c r="F2" s="184"/>
      <c r="G2" s="184"/>
      <c r="H2" s="169" t="s">
        <v>313</v>
      </c>
    </row>
    <row r="3" spans="1:18" hidden="1">
      <c r="B3" s="95" t="s">
        <v>163</v>
      </c>
      <c r="C3" s="95" t="s">
        <v>164</v>
      </c>
      <c r="D3" s="169" t="s">
        <v>508</v>
      </c>
      <c r="E3" s="169" t="s">
        <v>509</v>
      </c>
      <c r="F3" s="184"/>
      <c r="G3" s="184"/>
      <c r="H3" s="169" t="s">
        <v>165</v>
      </c>
    </row>
    <row r="4" spans="1:18">
      <c r="A4" s="166">
        <v>2016</v>
      </c>
      <c r="B4" s="171">
        <v>3</v>
      </c>
      <c r="C4" s="171">
        <v>3</v>
      </c>
      <c r="D4" s="171">
        <v>15.5</v>
      </c>
      <c r="E4" s="171"/>
      <c r="G4" s="185"/>
      <c r="M4" s="185"/>
      <c r="N4" s="185"/>
      <c r="O4" s="185"/>
      <c r="P4" s="185"/>
      <c r="R4" s="185"/>
    </row>
    <row r="5" spans="1:18">
      <c r="A5" s="166">
        <v>2017</v>
      </c>
      <c r="B5" s="171">
        <v>3.2</v>
      </c>
      <c r="C5" s="171">
        <v>3.2</v>
      </c>
      <c r="D5" s="171">
        <v>18.8</v>
      </c>
      <c r="E5" s="171"/>
      <c r="G5" s="185"/>
      <c r="M5" s="185"/>
      <c r="N5" s="185"/>
      <c r="O5" s="185"/>
      <c r="P5" s="185"/>
      <c r="R5" s="185"/>
    </row>
    <row r="6" spans="1:18">
      <c r="A6" s="166">
        <v>2018</v>
      </c>
      <c r="B6" s="171">
        <v>3.3</v>
      </c>
      <c r="C6" s="171">
        <v>3.3</v>
      </c>
      <c r="D6" s="171">
        <v>20.8</v>
      </c>
      <c r="E6" s="171"/>
      <c r="G6" s="185"/>
      <c r="M6" s="185"/>
      <c r="N6" s="185"/>
      <c r="O6" s="185"/>
      <c r="P6" s="185"/>
      <c r="R6" s="185"/>
    </row>
    <row r="7" spans="1:18">
      <c r="A7" s="166">
        <v>2019</v>
      </c>
      <c r="B7" s="171">
        <v>4.8</v>
      </c>
      <c r="C7" s="171">
        <v>4.7</v>
      </c>
      <c r="D7" s="186">
        <v>25.3</v>
      </c>
      <c r="E7" s="171"/>
      <c r="G7" s="185"/>
      <c r="M7" s="185"/>
      <c r="N7" s="185"/>
      <c r="O7" s="185"/>
      <c r="P7" s="185"/>
      <c r="R7" s="185"/>
    </row>
    <row r="8" spans="1:18">
      <c r="A8" s="166">
        <v>2020</v>
      </c>
      <c r="B8" s="171">
        <v>4.8</v>
      </c>
      <c r="C8" s="171">
        <v>4.3</v>
      </c>
      <c r="D8" s="186">
        <v>29.8</v>
      </c>
      <c r="E8" s="171">
        <v>27.2</v>
      </c>
      <c r="G8" s="185"/>
      <c r="M8" s="185"/>
      <c r="N8" s="185"/>
      <c r="O8" s="185"/>
      <c r="P8" s="185"/>
      <c r="R8" s="185"/>
    </row>
    <row r="9" spans="1:18">
      <c r="A9" s="166">
        <v>2021</v>
      </c>
      <c r="B9" s="171">
        <v>4.9000000000000004</v>
      </c>
      <c r="C9" s="171">
        <v>4.2</v>
      </c>
      <c r="D9" s="186">
        <v>32.700000000000003</v>
      </c>
      <c r="E9" s="171">
        <v>28.6</v>
      </c>
      <c r="M9" s="185"/>
      <c r="N9" s="185"/>
      <c r="O9" s="185"/>
      <c r="P9" s="185"/>
      <c r="R9" s="185"/>
    </row>
    <row r="10" spans="1:18">
      <c r="A10" s="166">
        <v>2022</v>
      </c>
      <c r="B10" s="171">
        <v>4.5999999999999996</v>
      </c>
      <c r="C10" s="171">
        <v>3.9</v>
      </c>
      <c r="D10" s="186">
        <v>32.700000000000003</v>
      </c>
      <c r="E10" s="171">
        <v>28</v>
      </c>
      <c r="M10" s="185"/>
      <c r="N10" s="185"/>
      <c r="O10" s="185"/>
      <c r="P10" s="185"/>
      <c r="R10" s="185"/>
    </row>
    <row r="11" spans="1:18">
      <c r="B11" s="171"/>
      <c r="C11" s="171"/>
      <c r="D11" s="171"/>
      <c r="E11" s="171"/>
      <c r="F11" s="185"/>
      <c r="G11" s="185"/>
      <c r="M11" s="185"/>
      <c r="N11" s="185"/>
      <c r="O11" s="185"/>
      <c r="P11" s="185"/>
      <c r="R11" s="185"/>
    </row>
    <row r="12" spans="1:18">
      <c r="B12" s="171"/>
      <c r="C12" s="171"/>
      <c r="D12" s="171"/>
      <c r="E12" s="171"/>
      <c r="G12" s="185"/>
      <c r="M12" s="185"/>
      <c r="N12" s="185"/>
      <c r="O12" s="185"/>
      <c r="P12" s="185"/>
      <c r="R12" s="185"/>
    </row>
    <row r="13" spans="1:18">
      <c r="B13" s="171"/>
      <c r="C13" s="171"/>
      <c r="D13" s="171"/>
      <c r="E13" s="171"/>
      <c r="G13" s="185"/>
      <c r="M13" s="185"/>
      <c r="N13" s="185"/>
      <c r="O13" s="185"/>
      <c r="P13" s="185"/>
      <c r="R13" s="185"/>
    </row>
    <row r="14" spans="1:18">
      <c r="B14" s="171"/>
      <c r="C14" s="171"/>
      <c r="D14" s="171"/>
      <c r="E14" s="171"/>
      <c r="G14" s="185"/>
      <c r="M14" s="185"/>
      <c r="N14" s="185"/>
      <c r="O14" s="185"/>
      <c r="P14" s="185"/>
      <c r="R14" s="185"/>
    </row>
    <row r="15" spans="1:18">
      <c r="B15" s="171"/>
      <c r="C15" s="171"/>
      <c r="D15" s="171"/>
      <c r="E15" s="171"/>
      <c r="G15" s="185"/>
      <c r="M15" s="185"/>
      <c r="N15" s="185"/>
      <c r="O15" s="185"/>
      <c r="P15" s="185"/>
      <c r="R15" s="185"/>
    </row>
    <row r="16" spans="1:18">
      <c r="B16" s="171"/>
      <c r="C16" s="171"/>
      <c r="D16" s="171"/>
      <c r="E16" s="171"/>
      <c r="G16" s="185"/>
      <c r="M16" s="185"/>
      <c r="N16" s="185"/>
      <c r="O16" s="185"/>
      <c r="P16" s="185"/>
      <c r="R16" s="185"/>
    </row>
    <row r="17" spans="2:18">
      <c r="B17" s="171"/>
      <c r="C17" s="171"/>
      <c r="D17" s="171"/>
      <c r="E17" s="171"/>
      <c r="G17" s="185"/>
      <c r="M17" s="185"/>
      <c r="N17" s="185"/>
      <c r="O17" s="185"/>
      <c r="P17" s="185"/>
      <c r="R17" s="185"/>
    </row>
    <row r="18" spans="2:18">
      <c r="B18" s="171"/>
      <c r="C18" s="171"/>
      <c r="D18" s="171"/>
      <c r="E18" s="171"/>
      <c r="G18" s="185"/>
      <c r="M18" s="185"/>
      <c r="N18" s="185"/>
      <c r="O18" s="185"/>
      <c r="P18" s="185"/>
      <c r="R18" s="185"/>
    </row>
    <row r="19" spans="2:18">
      <c r="B19" s="171"/>
      <c r="C19" s="171"/>
      <c r="D19" s="171"/>
      <c r="E19" s="171"/>
      <c r="M19" s="185"/>
      <c r="N19" s="185"/>
      <c r="O19" s="185"/>
      <c r="P19" s="185"/>
      <c r="R19" s="185"/>
    </row>
    <row r="20" spans="2:18">
      <c r="B20" s="171"/>
      <c r="C20" s="171"/>
      <c r="D20" s="171"/>
      <c r="E20" s="171"/>
      <c r="M20" s="185"/>
      <c r="N20" s="185"/>
      <c r="O20" s="185"/>
      <c r="P20" s="185"/>
      <c r="R20" s="185"/>
    </row>
    <row r="21" spans="2:18">
      <c r="B21" s="171"/>
      <c r="C21" s="171"/>
      <c r="D21" s="171"/>
      <c r="E21" s="171"/>
      <c r="H21" s="83" t="str">
        <f>IF(Content!$E$1=1,H22,H23)</f>
        <v>Джерело: НБУ.</v>
      </c>
      <c r="M21" s="185"/>
      <c r="N21" s="185"/>
      <c r="O21" s="185"/>
      <c r="P21" s="185"/>
      <c r="R21" s="185"/>
    </row>
    <row r="22" spans="2:18">
      <c r="B22" s="171"/>
      <c r="C22" s="171"/>
      <c r="D22" s="171"/>
      <c r="E22" s="171"/>
      <c r="H22" s="180" t="s">
        <v>43</v>
      </c>
      <c r="M22" s="185"/>
      <c r="N22" s="185"/>
      <c r="O22" s="185"/>
      <c r="P22" s="185"/>
      <c r="R22" s="185"/>
    </row>
    <row r="23" spans="2:18">
      <c r="B23" s="185"/>
      <c r="C23" s="185"/>
      <c r="D23" s="185"/>
      <c r="E23" s="185"/>
      <c r="H23" s="180" t="s">
        <v>44</v>
      </c>
      <c r="P23" s="185"/>
    </row>
    <row r="24" spans="2:18">
      <c r="B24" s="185"/>
      <c r="C24" s="185"/>
      <c r="D24" s="185"/>
      <c r="E24" s="185"/>
    </row>
    <row r="25" spans="2:18">
      <c r="B25" s="185"/>
      <c r="C25" s="185"/>
      <c r="D25" s="185"/>
      <c r="E25" s="185"/>
    </row>
    <row r="26" spans="2:18">
      <c r="B26" s="185"/>
      <c r="C26" s="185"/>
      <c r="D26" s="185"/>
      <c r="E26" s="185"/>
    </row>
    <row r="27" spans="2:18">
      <c r="B27" s="185"/>
      <c r="C27" s="185"/>
      <c r="D27" s="185"/>
      <c r="E27" s="185"/>
    </row>
    <row r="28" spans="2:18">
      <c r="B28" s="185"/>
      <c r="C28" s="185"/>
      <c r="D28" s="185"/>
      <c r="E28" s="185"/>
    </row>
    <row r="29" spans="2:18">
      <c r="B29" s="185"/>
      <c r="C29" s="185"/>
      <c r="D29" s="185"/>
      <c r="E29" s="185"/>
    </row>
    <row r="30" spans="2:18">
      <c r="B30" s="185"/>
      <c r="C30" s="185"/>
      <c r="D30" s="185"/>
      <c r="E30" s="185"/>
    </row>
    <row r="31" spans="2:18">
      <c r="B31" s="185"/>
      <c r="C31" s="185"/>
      <c r="D31" s="185"/>
      <c r="E31" s="185"/>
    </row>
    <row r="32" spans="2:18">
      <c r="B32" s="185"/>
      <c r="C32" s="185"/>
      <c r="D32" s="185"/>
      <c r="E32" s="185"/>
    </row>
    <row r="33" spans="2:5">
      <c r="B33" s="185"/>
      <c r="C33" s="185"/>
      <c r="D33" s="185"/>
      <c r="E33" s="185"/>
    </row>
    <row r="34" spans="2:5">
      <c r="B34" s="185"/>
      <c r="C34" s="185"/>
      <c r="D34" s="185"/>
      <c r="E34" s="185"/>
    </row>
    <row r="35" spans="2:5">
      <c r="B35" s="185"/>
      <c r="C35" s="185"/>
      <c r="D35" s="185"/>
      <c r="E35" s="185"/>
    </row>
    <row r="36" spans="2:5">
      <c r="B36" s="185"/>
      <c r="C36" s="185"/>
      <c r="D36" s="185"/>
      <c r="E36" s="185"/>
    </row>
    <row r="37" spans="2:5">
      <c r="B37" s="185"/>
      <c r="C37" s="185"/>
      <c r="D37" s="185"/>
      <c r="E37" s="185"/>
    </row>
    <row r="38" spans="2:5">
      <c r="B38" s="185"/>
      <c r="C38" s="185"/>
      <c r="D38" s="185"/>
      <c r="E38" s="185"/>
    </row>
    <row r="39" spans="2:5">
      <c r="B39" s="185"/>
      <c r="C39" s="185"/>
      <c r="D39" s="185"/>
      <c r="E39" s="185"/>
    </row>
    <row r="40" spans="2:5">
      <c r="B40" s="185"/>
      <c r="C40" s="185"/>
      <c r="D40" s="185"/>
      <c r="E40" s="185"/>
    </row>
    <row r="41" spans="2:5">
      <c r="B41" s="185"/>
      <c r="C41" s="185"/>
      <c r="D41" s="185"/>
      <c r="E41" s="185"/>
    </row>
    <row r="42" spans="2:5">
      <c r="B42" s="185"/>
      <c r="C42" s="185"/>
      <c r="D42" s="185"/>
      <c r="E42" s="185"/>
    </row>
    <row r="43" spans="2:5">
      <c r="B43" s="185"/>
      <c r="C43" s="185"/>
      <c r="D43" s="185"/>
      <c r="E43" s="185"/>
    </row>
    <row r="44" spans="2:5">
      <c r="B44" s="185"/>
      <c r="C44" s="185"/>
      <c r="D44" s="185"/>
      <c r="E44" s="185"/>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D114"/>
  <sheetViews>
    <sheetView showGridLines="0" zoomScaleNormal="100" workbookViewId="0"/>
  </sheetViews>
  <sheetFormatPr defaultColWidth="9.42578125" defaultRowHeight="12.75"/>
  <cols>
    <col min="1" max="1" width="9.42578125" style="44" customWidth="1"/>
    <col min="2" max="13" width="7.42578125" style="44" customWidth="1"/>
    <col min="14" max="20" width="9.42578125" style="48"/>
    <col min="21" max="21" width="4.42578125" style="48" bestFit="1" customWidth="1"/>
    <col min="22" max="22" width="3.42578125" style="48" bestFit="1" customWidth="1"/>
    <col min="23" max="30" width="4.42578125" style="48" bestFit="1" customWidth="1"/>
    <col min="31" max="16384" width="9.42578125" style="48"/>
  </cols>
  <sheetData>
    <row r="1" spans="1:30">
      <c r="A1" s="13" t="s">
        <v>67</v>
      </c>
      <c r="B1" s="219" t="str">
        <f>IF(Content!$E$1=1,B2,B3)</f>
        <v>Поточний прогноз</v>
      </c>
      <c r="C1" s="219"/>
      <c r="D1" s="118">
        <v>-0.9</v>
      </c>
      <c r="E1" s="118">
        <v>-0.7</v>
      </c>
      <c r="F1" s="118">
        <v>-0.5</v>
      </c>
      <c r="G1" s="118">
        <v>-0.3</v>
      </c>
      <c r="H1" s="118">
        <v>0.3</v>
      </c>
      <c r="I1" s="118">
        <v>0.5</v>
      </c>
      <c r="J1" s="118">
        <v>0.7</v>
      </c>
      <c r="K1" s="118">
        <v>0.9</v>
      </c>
      <c r="L1" s="219" t="str">
        <f>IF(Content!$E$1=1,L2,L3)</f>
        <v>Попередній прогноз</v>
      </c>
      <c r="M1" s="258" t="str">
        <f>IF(Content!$E$1=1,M2,M3)</f>
        <v>довірчі інтервали</v>
      </c>
      <c r="N1" s="219" t="str">
        <f>IF(Content!$E$1=1,N2,N3)</f>
        <v xml:space="preserve">Облікова ставка НБУ, середня, % </v>
      </c>
    </row>
    <row r="2" spans="1:30" s="89" customFormat="1" hidden="1">
      <c r="A2" s="572"/>
      <c r="B2" s="215" t="s">
        <v>172</v>
      </c>
      <c r="C2" s="215"/>
      <c r="D2" s="215"/>
      <c r="E2" s="215"/>
      <c r="F2" s="215"/>
      <c r="G2" s="215"/>
      <c r="H2" s="215"/>
      <c r="I2" s="215"/>
      <c r="J2" s="215"/>
      <c r="K2" s="215"/>
      <c r="L2" s="215" t="s">
        <v>173</v>
      </c>
      <c r="M2" s="89" t="s">
        <v>399</v>
      </c>
      <c r="N2" s="144" t="s">
        <v>415</v>
      </c>
      <c r="O2" s="90"/>
    </row>
    <row r="3" spans="1:30" s="89" customFormat="1" hidden="1">
      <c r="B3" s="215" t="s">
        <v>170</v>
      </c>
      <c r="C3" s="215"/>
      <c r="D3" s="215"/>
      <c r="E3" s="215"/>
      <c r="F3" s="215"/>
      <c r="G3" s="215"/>
      <c r="H3" s="215"/>
      <c r="I3" s="215"/>
      <c r="J3" s="215"/>
      <c r="K3" s="215"/>
      <c r="L3" s="215" t="s">
        <v>171</v>
      </c>
      <c r="M3" s="261" t="s">
        <v>1646</v>
      </c>
      <c r="N3" s="241" t="s">
        <v>400</v>
      </c>
      <c r="O3" s="90"/>
    </row>
    <row r="4" spans="1:30" s="53" customFormat="1">
      <c r="A4" s="50" t="s">
        <v>79</v>
      </c>
      <c r="B4" s="46">
        <v>15.9</v>
      </c>
      <c r="C4" s="46">
        <v>15.9</v>
      </c>
      <c r="D4" s="46"/>
      <c r="E4" s="46"/>
      <c r="F4" s="46"/>
      <c r="G4" s="46"/>
      <c r="H4" s="46"/>
      <c r="I4" s="46"/>
      <c r="J4" s="46"/>
      <c r="K4" s="46"/>
      <c r="L4" s="46"/>
      <c r="M4" s="52"/>
      <c r="U4" s="205"/>
      <c r="V4" s="205"/>
      <c r="W4" s="205"/>
      <c r="X4" s="139"/>
    </row>
    <row r="5" spans="1:30" s="53" customFormat="1">
      <c r="A5" s="50" t="s">
        <v>75</v>
      </c>
      <c r="B5" s="46">
        <v>17</v>
      </c>
      <c r="C5" s="46">
        <v>17</v>
      </c>
      <c r="D5" s="46"/>
      <c r="E5" s="46"/>
      <c r="F5" s="46"/>
      <c r="G5" s="46"/>
      <c r="H5" s="46"/>
      <c r="I5" s="46"/>
      <c r="J5" s="46"/>
      <c r="K5" s="46"/>
      <c r="L5" s="46"/>
      <c r="M5" s="52" t="str">
        <f>A5</f>
        <v>ІІ.18</v>
      </c>
      <c r="U5" s="205"/>
      <c r="V5" s="205"/>
      <c r="W5" s="205"/>
      <c r="X5" s="139"/>
    </row>
    <row r="6" spans="1:30" s="53" customFormat="1">
      <c r="A6" s="50" t="s">
        <v>111</v>
      </c>
      <c r="B6" s="46">
        <v>17.600000000000001</v>
      </c>
      <c r="C6" s="46">
        <v>17.600000000000001</v>
      </c>
      <c r="D6" s="46"/>
      <c r="E6" s="46"/>
      <c r="F6" s="46"/>
      <c r="G6" s="46"/>
      <c r="H6" s="46"/>
      <c r="I6" s="46"/>
      <c r="J6" s="46"/>
      <c r="K6" s="46"/>
      <c r="L6" s="46"/>
      <c r="M6" s="52"/>
      <c r="U6" s="205"/>
      <c r="V6" s="205"/>
      <c r="W6" s="205"/>
      <c r="X6" s="139"/>
    </row>
    <row r="7" spans="1:30" s="53" customFormat="1">
      <c r="A7" s="50" t="s">
        <v>112</v>
      </c>
      <c r="B7" s="46">
        <v>18</v>
      </c>
      <c r="C7" s="46">
        <v>18</v>
      </c>
      <c r="D7" s="46"/>
      <c r="E7" s="46"/>
      <c r="F7" s="46"/>
      <c r="G7" s="46"/>
      <c r="H7" s="46"/>
      <c r="I7" s="46"/>
      <c r="J7" s="46"/>
      <c r="K7" s="46"/>
      <c r="L7" s="46"/>
      <c r="M7" s="52" t="str">
        <f>A7</f>
        <v>IV.18</v>
      </c>
      <c r="U7" s="205"/>
      <c r="V7" s="205"/>
      <c r="W7" s="205"/>
      <c r="X7" s="139"/>
    </row>
    <row r="8" spans="1:30" s="53" customFormat="1">
      <c r="A8" s="50" t="s">
        <v>113</v>
      </c>
      <c r="B8" s="46">
        <v>18</v>
      </c>
      <c r="C8" s="46">
        <v>18</v>
      </c>
      <c r="D8" s="46"/>
      <c r="E8" s="46"/>
      <c r="F8" s="46"/>
      <c r="G8" s="46"/>
      <c r="H8" s="46"/>
      <c r="I8" s="46"/>
      <c r="J8" s="46"/>
      <c r="K8" s="46"/>
      <c r="L8" s="46"/>
      <c r="M8" s="52"/>
      <c r="U8" s="205"/>
      <c r="V8" s="205"/>
      <c r="W8" s="205"/>
      <c r="X8" s="139"/>
    </row>
    <row r="9" spans="1:30" s="53" customFormat="1">
      <c r="A9" s="50" t="s">
        <v>114</v>
      </c>
      <c r="B9" s="46">
        <v>17.600000000000001</v>
      </c>
      <c r="C9" s="46">
        <v>17.600000000000001</v>
      </c>
      <c r="D9" s="46"/>
      <c r="E9" s="46"/>
      <c r="F9" s="46"/>
      <c r="G9" s="46"/>
      <c r="H9" s="46"/>
      <c r="I9" s="46"/>
      <c r="J9" s="46"/>
      <c r="K9" s="46"/>
      <c r="L9" s="46"/>
      <c r="M9" s="52" t="str">
        <f>A9</f>
        <v>ІІ.19</v>
      </c>
      <c r="U9" s="205"/>
      <c r="V9" s="205"/>
      <c r="W9" s="205"/>
      <c r="X9" s="139"/>
    </row>
    <row r="10" spans="1:30" s="53" customFormat="1">
      <c r="A10" s="50" t="s">
        <v>115</v>
      </c>
      <c r="B10" s="46">
        <v>17</v>
      </c>
      <c r="C10" s="46">
        <v>17</v>
      </c>
      <c r="D10" s="46"/>
      <c r="E10" s="46"/>
      <c r="F10" s="46"/>
      <c r="G10" s="46"/>
      <c r="H10" s="46"/>
      <c r="I10" s="46"/>
      <c r="J10" s="46"/>
      <c r="K10" s="46"/>
      <c r="L10" s="46"/>
      <c r="M10" s="52"/>
      <c r="U10" s="205"/>
      <c r="V10" s="205"/>
      <c r="W10" s="205"/>
      <c r="X10" s="139"/>
    </row>
    <row r="11" spans="1:30" s="53" customFormat="1">
      <c r="A11" s="50" t="s">
        <v>116</v>
      </c>
      <c r="B11" s="46">
        <v>15.3</v>
      </c>
      <c r="C11" s="46">
        <v>15.3</v>
      </c>
      <c r="D11" s="46"/>
      <c r="E11" s="46"/>
      <c r="F11" s="46"/>
      <c r="G11" s="46"/>
      <c r="H11" s="46"/>
      <c r="I11" s="46"/>
      <c r="J11" s="46"/>
      <c r="K11" s="46"/>
      <c r="L11" s="46"/>
      <c r="M11" s="52" t="str">
        <f>A11</f>
        <v>IV.19</v>
      </c>
      <c r="U11" s="205"/>
      <c r="V11" s="205"/>
      <c r="W11" s="205"/>
      <c r="X11" s="139"/>
      <c r="AD11" s="205"/>
    </row>
    <row r="12" spans="1:30" s="53" customFormat="1">
      <c r="A12" s="50" t="s">
        <v>117</v>
      </c>
      <c r="B12" s="46">
        <v>11.6</v>
      </c>
      <c r="C12" s="46">
        <v>11.6</v>
      </c>
      <c r="D12" s="46"/>
      <c r="E12" s="46"/>
      <c r="F12" s="46"/>
      <c r="G12" s="46"/>
      <c r="H12" s="46"/>
      <c r="I12" s="46"/>
      <c r="J12" s="46"/>
      <c r="K12" s="46"/>
      <c r="L12" s="46"/>
      <c r="M12" s="52"/>
      <c r="U12" s="205"/>
      <c r="V12" s="46"/>
      <c r="W12" s="306"/>
      <c r="X12" s="306"/>
      <c r="Y12" s="306"/>
      <c r="Z12" s="306"/>
      <c r="AA12" s="306"/>
      <c r="AB12" s="306"/>
      <c r="AC12" s="306"/>
      <c r="AD12" s="205"/>
    </row>
    <row r="13" spans="1:30" s="53" customFormat="1">
      <c r="A13" s="50" t="s">
        <v>118</v>
      </c>
      <c r="B13" s="46">
        <v>8.09</v>
      </c>
      <c r="C13" s="46">
        <v>8.09</v>
      </c>
      <c r="D13" s="46"/>
      <c r="E13" s="46"/>
      <c r="F13" s="46"/>
      <c r="G13" s="46"/>
      <c r="H13" s="46"/>
      <c r="I13" s="46"/>
      <c r="J13" s="46"/>
      <c r="K13" s="46"/>
      <c r="L13" s="46"/>
      <c r="M13" s="52" t="str">
        <f>A13</f>
        <v>ІІ.20</v>
      </c>
      <c r="U13" s="205"/>
      <c r="V13" s="46"/>
      <c r="W13" s="306"/>
      <c r="X13" s="306"/>
      <c r="Y13" s="306"/>
      <c r="Z13" s="306"/>
      <c r="AA13" s="306"/>
      <c r="AB13" s="306"/>
      <c r="AC13" s="306"/>
      <c r="AD13" s="205"/>
    </row>
    <row r="14" spans="1:30" s="53" customFormat="1">
      <c r="A14" s="50" t="s">
        <v>119</v>
      </c>
      <c r="B14" s="46">
        <v>6</v>
      </c>
      <c r="C14" s="46">
        <v>5.21</v>
      </c>
      <c r="D14" s="46">
        <v>0.28999999999999998</v>
      </c>
      <c r="E14" s="46">
        <v>0.18</v>
      </c>
      <c r="F14" s="46">
        <v>0.15</v>
      </c>
      <c r="G14" s="46">
        <v>0.16</v>
      </c>
      <c r="H14" s="46">
        <v>0.23</v>
      </c>
      <c r="I14" s="46">
        <v>0.22</v>
      </c>
      <c r="J14" s="46">
        <v>0.26</v>
      </c>
      <c r="K14" s="46">
        <v>0.41</v>
      </c>
      <c r="L14" s="46">
        <v>7</v>
      </c>
      <c r="M14" s="52"/>
      <c r="U14" s="205"/>
      <c r="V14" s="46"/>
      <c r="W14" s="306"/>
      <c r="X14" s="306"/>
      <c r="Y14" s="306"/>
      <c r="Z14" s="306"/>
      <c r="AA14" s="306"/>
      <c r="AB14" s="306"/>
      <c r="AC14" s="306"/>
      <c r="AD14" s="205"/>
    </row>
    <row r="15" spans="1:30" s="53" customFormat="1">
      <c r="A15" s="50" t="s">
        <v>120</v>
      </c>
      <c r="B15" s="46">
        <v>6</v>
      </c>
      <c r="C15" s="46">
        <v>4.3899999999999997</v>
      </c>
      <c r="D15" s="46">
        <v>0.59</v>
      </c>
      <c r="E15" s="46">
        <v>0.37</v>
      </c>
      <c r="F15" s="46">
        <v>0.31</v>
      </c>
      <c r="G15" s="46">
        <v>0.34</v>
      </c>
      <c r="H15" s="46">
        <v>0.48</v>
      </c>
      <c r="I15" s="46">
        <v>0.44</v>
      </c>
      <c r="J15" s="46">
        <v>0.53</v>
      </c>
      <c r="K15" s="46">
        <v>0.85</v>
      </c>
      <c r="L15" s="46">
        <v>7</v>
      </c>
      <c r="M15" s="52" t="str">
        <f>A15</f>
        <v>IV.20</v>
      </c>
      <c r="U15" s="205"/>
      <c r="V15" s="46"/>
      <c r="W15" s="306"/>
      <c r="X15" s="306"/>
      <c r="Y15" s="306"/>
      <c r="Z15" s="306"/>
      <c r="AA15" s="306"/>
      <c r="AB15" s="306"/>
      <c r="AC15" s="306"/>
      <c r="AD15" s="205"/>
    </row>
    <row r="16" spans="1:30" s="53" customFormat="1">
      <c r="A16" s="50" t="s">
        <v>296</v>
      </c>
      <c r="B16" s="46">
        <v>6</v>
      </c>
      <c r="C16" s="46">
        <v>3.16</v>
      </c>
      <c r="D16" s="46">
        <v>1.04</v>
      </c>
      <c r="E16" s="46">
        <v>0.66</v>
      </c>
      <c r="F16" s="46">
        <v>0.55000000000000004</v>
      </c>
      <c r="G16" s="46">
        <v>0.59</v>
      </c>
      <c r="H16" s="46">
        <v>0.85</v>
      </c>
      <c r="I16" s="46">
        <v>0.78</v>
      </c>
      <c r="J16" s="46">
        <v>0.94</v>
      </c>
      <c r="K16" s="46">
        <v>1.49</v>
      </c>
      <c r="L16" s="46">
        <v>7</v>
      </c>
      <c r="M16" s="52"/>
      <c r="U16" s="205"/>
      <c r="V16" s="46"/>
      <c r="W16" s="306"/>
      <c r="X16" s="306"/>
      <c r="Y16" s="306"/>
      <c r="Z16" s="306"/>
      <c r="AA16" s="306"/>
      <c r="AB16" s="306"/>
      <c r="AC16" s="306"/>
      <c r="AD16" s="205"/>
    </row>
    <row r="17" spans="1:30" s="53" customFormat="1">
      <c r="A17" s="50" t="s">
        <v>297</v>
      </c>
      <c r="B17" s="46">
        <v>6</v>
      </c>
      <c r="C17" s="46">
        <v>2.23</v>
      </c>
      <c r="D17" s="46">
        <v>1.39</v>
      </c>
      <c r="E17" s="46">
        <v>0.87</v>
      </c>
      <c r="F17" s="46">
        <v>0.73</v>
      </c>
      <c r="G17" s="46">
        <v>0.79</v>
      </c>
      <c r="H17" s="46">
        <v>1.1200000000000001</v>
      </c>
      <c r="I17" s="46">
        <v>1.04</v>
      </c>
      <c r="J17" s="46">
        <v>1.25</v>
      </c>
      <c r="K17" s="46">
        <v>1.98</v>
      </c>
      <c r="L17" s="46">
        <v>7</v>
      </c>
      <c r="M17" s="52" t="str">
        <f>A17</f>
        <v>ІІ.21</v>
      </c>
      <c r="N17" s="219" t="str">
        <f>IF(Content!$E$1=1,N18,N19)</f>
        <v>Джерело: розрахунки НБУ.</v>
      </c>
      <c r="U17" s="205"/>
      <c r="V17" s="46"/>
      <c r="W17" s="306"/>
      <c r="X17" s="306"/>
      <c r="Y17" s="306"/>
      <c r="Z17" s="306"/>
      <c r="AA17" s="306"/>
      <c r="AB17" s="306"/>
      <c r="AC17" s="306"/>
      <c r="AD17" s="205"/>
    </row>
    <row r="18" spans="1:30" s="53" customFormat="1">
      <c r="A18" s="50" t="s">
        <v>298</v>
      </c>
      <c r="B18" s="46">
        <v>6.38</v>
      </c>
      <c r="C18" s="46">
        <v>1.29</v>
      </c>
      <c r="D18" s="46">
        <v>1.87</v>
      </c>
      <c r="E18" s="46">
        <v>1.18</v>
      </c>
      <c r="F18" s="46">
        <v>0.98</v>
      </c>
      <c r="G18" s="46">
        <v>1.06</v>
      </c>
      <c r="H18" s="46">
        <v>1.51</v>
      </c>
      <c r="I18" s="46">
        <v>1.4</v>
      </c>
      <c r="J18" s="46">
        <v>1.68</v>
      </c>
      <c r="K18" s="46">
        <v>2.67</v>
      </c>
      <c r="L18" s="46">
        <v>7</v>
      </c>
      <c r="M18" s="52"/>
      <c r="N18" s="89" t="s">
        <v>41</v>
      </c>
      <c r="U18" s="205"/>
      <c r="V18" s="46"/>
      <c r="W18" s="306"/>
      <c r="X18" s="306"/>
      <c r="Y18" s="306"/>
      <c r="Z18" s="306"/>
      <c r="AA18" s="306"/>
      <c r="AB18" s="306"/>
      <c r="AC18" s="306"/>
      <c r="AD18" s="205"/>
    </row>
    <row r="19" spans="1:30" s="53" customFormat="1">
      <c r="A19" s="50" t="s">
        <v>234</v>
      </c>
      <c r="B19" s="46">
        <v>6.5</v>
      </c>
      <c r="C19" s="46">
        <v>1.03</v>
      </c>
      <c r="D19" s="46">
        <v>2.0099999999999998</v>
      </c>
      <c r="E19" s="46">
        <v>1.27</v>
      </c>
      <c r="F19" s="46">
        <v>1.05</v>
      </c>
      <c r="G19" s="46">
        <v>1.1399999999999999</v>
      </c>
      <c r="H19" s="46">
        <v>1.63</v>
      </c>
      <c r="I19" s="46">
        <v>1.5</v>
      </c>
      <c r="J19" s="46">
        <v>1.81</v>
      </c>
      <c r="K19" s="46">
        <v>2.87</v>
      </c>
      <c r="L19" s="46">
        <v>7</v>
      </c>
      <c r="M19" s="52" t="str">
        <f>A19</f>
        <v>IV.21</v>
      </c>
      <c r="N19" s="90" t="s">
        <v>42</v>
      </c>
      <c r="U19" s="205"/>
      <c r="V19" s="46"/>
      <c r="W19" s="306"/>
      <c r="X19" s="306"/>
      <c r="Y19" s="306"/>
      <c r="Z19" s="306"/>
      <c r="AA19" s="306"/>
      <c r="AB19" s="306"/>
      <c r="AC19" s="306"/>
      <c r="AD19" s="205"/>
    </row>
    <row r="20" spans="1:30" s="53" customFormat="1">
      <c r="A20" s="50" t="s">
        <v>547</v>
      </c>
      <c r="B20" s="46">
        <v>6.5</v>
      </c>
      <c r="C20" s="46">
        <v>0.73</v>
      </c>
      <c r="D20" s="46">
        <v>2.12</v>
      </c>
      <c r="E20" s="46">
        <v>1.34</v>
      </c>
      <c r="F20" s="46">
        <v>1.1100000000000001</v>
      </c>
      <c r="G20" s="46">
        <v>1.2</v>
      </c>
      <c r="H20" s="46">
        <v>1.72</v>
      </c>
      <c r="I20" s="46">
        <v>1.59</v>
      </c>
      <c r="J20" s="46">
        <v>1.91</v>
      </c>
      <c r="K20" s="46">
        <v>3.03</v>
      </c>
      <c r="L20" s="46">
        <v>7</v>
      </c>
      <c r="M20" s="52"/>
      <c r="U20" s="205"/>
      <c r="V20" s="46"/>
      <c r="W20" s="306"/>
      <c r="X20" s="306"/>
      <c r="Y20" s="306"/>
      <c r="Z20" s="306"/>
      <c r="AA20" s="306"/>
      <c r="AB20" s="306"/>
      <c r="AC20" s="306"/>
    </row>
    <row r="21" spans="1:30" s="53" customFormat="1">
      <c r="A21" s="50" t="s">
        <v>548</v>
      </c>
      <c r="B21" s="46">
        <v>6.5</v>
      </c>
      <c r="C21" s="46">
        <v>0.49</v>
      </c>
      <c r="D21" s="46">
        <v>2.21</v>
      </c>
      <c r="E21" s="46">
        <v>1.39</v>
      </c>
      <c r="F21" s="46">
        <v>1.1599999999999999</v>
      </c>
      <c r="G21" s="46">
        <v>1.25</v>
      </c>
      <c r="H21" s="46">
        <v>1.79</v>
      </c>
      <c r="I21" s="46">
        <v>1.65</v>
      </c>
      <c r="J21" s="46">
        <v>1.99</v>
      </c>
      <c r="K21" s="46">
        <v>3.15</v>
      </c>
      <c r="L21" s="46">
        <v>7</v>
      </c>
      <c r="M21" s="52" t="str">
        <f>A21</f>
        <v>ІІ.22</v>
      </c>
      <c r="U21" s="205"/>
      <c r="V21" s="46"/>
      <c r="W21" s="306"/>
      <c r="X21" s="306"/>
      <c r="Y21" s="306"/>
      <c r="Z21" s="306"/>
      <c r="AA21" s="306"/>
      <c r="AB21" s="306"/>
      <c r="AC21" s="306"/>
    </row>
    <row r="22" spans="1:30" s="53" customFormat="1">
      <c r="A22" s="50" t="s">
        <v>549</v>
      </c>
      <c r="B22" s="46">
        <v>6.5</v>
      </c>
      <c r="C22" s="46">
        <v>0.32</v>
      </c>
      <c r="D22" s="46">
        <v>2.27</v>
      </c>
      <c r="E22" s="46">
        <v>1.43</v>
      </c>
      <c r="F22" s="46">
        <v>1.19</v>
      </c>
      <c r="G22" s="46">
        <v>1.29</v>
      </c>
      <c r="H22" s="46">
        <v>1.84</v>
      </c>
      <c r="I22" s="46">
        <v>1.7</v>
      </c>
      <c r="J22" s="46">
        <v>2.0499999999999998</v>
      </c>
      <c r="K22" s="46">
        <v>3.24</v>
      </c>
      <c r="L22" s="46">
        <v>7</v>
      </c>
      <c r="M22" s="52"/>
      <c r="U22" s="205"/>
      <c r="V22" s="46"/>
      <c r="W22" s="306"/>
      <c r="X22" s="306"/>
      <c r="Y22" s="306"/>
      <c r="Z22" s="306"/>
      <c r="AA22" s="306"/>
      <c r="AB22" s="306"/>
      <c r="AC22" s="306"/>
    </row>
    <row r="23" spans="1:30" s="53" customFormat="1">
      <c r="A23" s="50" t="s">
        <v>537</v>
      </c>
      <c r="B23" s="46">
        <v>6.5</v>
      </c>
      <c r="C23" s="46">
        <v>0.2</v>
      </c>
      <c r="D23" s="46">
        <v>2.3199999999999998</v>
      </c>
      <c r="E23" s="46">
        <v>1.46</v>
      </c>
      <c r="F23" s="46">
        <v>1.21</v>
      </c>
      <c r="G23" s="46">
        <v>1.31</v>
      </c>
      <c r="H23" s="46">
        <v>1.88</v>
      </c>
      <c r="I23" s="46">
        <v>1.73</v>
      </c>
      <c r="J23" s="46">
        <v>2.09</v>
      </c>
      <c r="K23" s="46">
        <v>3.31</v>
      </c>
      <c r="L23" s="46">
        <v>7</v>
      </c>
      <c r="M23" s="52" t="str">
        <f>A23</f>
        <v>IV.22</v>
      </c>
      <c r="U23" s="205"/>
      <c r="V23" s="46"/>
      <c r="W23" s="306"/>
      <c r="X23" s="306"/>
      <c r="Y23" s="306"/>
      <c r="Z23" s="306"/>
      <c r="AA23" s="306"/>
      <c r="AB23" s="306"/>
      <c r="AC23" s="306"/>
    </row>
    <row r="24" spans="1:30" s="53" customFormat="1">
      <c r="A24" s="50"/>
      <c r="B24" s="46"/>
      <c r="C24" s="46"/>
      <c r="D24" s="46"/>
      <c r="E24" s="46"/>
      <c r="F24" s="46"/>
      <c r="G24" s="46"/>
      <c r="H24" s="46"/>
      <c r="I24" s="46"/>
      <c r="J24" s="46"/>
      <c r="K24" s="46"/>
      <c r="L24" s="46"/>
      <c r="M24" s="52"/>
      <c r="U24" s="205"/>
      <c r="V24" s="46"/>
      <c r="W24" s="306"/>
    </row>
    <row r="25" spans="1:30" s="53" customFormat="1">
      <c r="A25" s="50"/>
      <c r="B25" s="46"/>
      <c r="C25" s="46"/>
      <c r="D25" s="46"/>
      <c r="E25" s="46"/>
      <c r="F25" s="46"/>
      <c r="G25" s="46"/>
      <c r="H25" s="46"/>
      <c r="I25" s="46"/>
      <c r="J25" s="46"/>
      <c r="K25" s="46"/>
      <c r="L25" s="46"/>
      <c r="M25" s="52">
        <f>A25</f>
        <v>0</v>
      </c>
      <c r="U25" s="205"/>
      <c r="V25" s="46"/>
      <c r="W25" s="306"/>
    </row>
    <row r="26" spans="1:30" s="53" customFormat="1">
      <c r="A26" s="50"/>
      <c r="B26" s="46"/>
      <c r="C26" s="46"/>
      <c r="D26" s="46"/>
      <c r="E26" s="46"/>
      <c r="F26" s="46"/>
      <c r="G26" s="46"/>
      <c r="H26" s="46"/>
      <c r="I26" s="46"/>
      <c r="J26" s="46"/>
      <c r="K26" s="46"/>
      <c r="L26" s="46"/>
      <c r="M26" s="52"/>
      <c r="U26" s="205"/>
      <c r="V26" s="46"/>
      <c r="W26" s="306"/>
    </row>
    <row r="27" spans="1:30" s="53" customFormat="1">
      <c r="A27" s="50"/>
      <c r="B27" s="46"/>
      <c r="C27" s="46"/>
      <c r="D27" s="46"/>
      <c r="E27" s="46"/>
      <c r="F27" s="46"/>
      <c r="G27" s="46"/>
      <c r="H27" s="46"/>
      <c r="I27" s="46"/>
      <c r="J27" s="46"/>
      <c r="K27" s="46"/>
      <c r="L27" s="46"/>
      <c r="M27" s="52">
        <f>A27</f>
        <v>0</v>
      </c>
      <c r="U27" s="205"/>
      <c r="V27" s="46"/>
      <c r="W27" s="306"/>
    </row>
    <row r="28" spans="1:30" s="53" customFormat="1">
      <c r="A28" s="54"/>
      <c r="B28" s="51"/>
      <c r="C28" s="51"/>
      <c r="D28" s="51"/>
      <c r="E28" s="51"/>
      <c r="F28" s="51"/>
      <c r="G28" s="51"/>
      <c r="H28" s="51"/>
      <c r="I28" s="51"/>
      <c r="J28" s="51"/>
      <c r="K28" s="51"/>
      <c r="L28" s="51"/>
      <c r="M28" s="44"/>
    </row>
    <row r="29" spans="1:30" s="53" customFormat="1">
      <c r="A29" s="54"/>
      <c r="B29" s="51"/>
      <c r="C29" s="51"/>
      <c r="D29" s="51"/>
      <c r="E29" s="51"/>
      <c r="F29" s="51"/>
      <c r="G29" s="51"/>
      <c r="H29" s="51"/>
      <c r="I29" s="51"/>
      <c r="J29" s="51"/>
      <c r="K29" s="51"/>
      <c r="L29" s="51"/>
      <c r="M29" s="44"/>
    </row>
    <row r="30" spans="1:30" s="53" customFormat="1">
      <c r="A30" s="54"/>
      <c r="B30" s="51"/>
      <c r="C30" s="51"/>
      <c r="D30" s="51"/>
      <c r="E30" s="51"/>
      <c r="F30" s="51"/>
      <c r="G30" s="51"/>
      <c r="H30" s="51"/>
      <c r="I30" s="51"/>
      <c r="J30" s="51"/>
      <c r="K30" s="51"/>
      <c r="L30" s="51"/>
      <c r="M30" s="44"/>
    </row>
    <row r="31" spans="1:30" s="53" customFormat="1">
      <c r="A31" s="54"/>
      <c r="B31" s="51"/>
      <c r="C31" s="51"/>
      <c r="D31" s="51"/>
      <c r="E31" s="51"/>
      <c r="F31" s="51"/>
      <c r="G31" s="51"/>
      <c r="H31" s="51"/>
      <c r="I31" s="51"/>
      <c r="J31" s="51"/>
      <c r="K31" s="51"/>
      <c r="L31" s="51"/>
      <c r="M31" s="44"/>
    </row>
    <row r="32" spans="1:30" s="53" customFormat="1">
      <c r="A32" s="54"/>
      <c r="B32" s="51"/>
      <c r="C32" s="51"/>
      <c r="D32" s="51"/>
      <c r="E32" s="51"/>
      <c r="F32" s="51"/>
      <c r="G32" s="51"/>
      <c r="H32" s="51"/>
      <c r="I32" s="51"/>
      <c r="J32" s="51"/>
      <c r="K32" s="51"/>
      <c r="L32" s="51"/>
      <c r="M32" s="44"/>
    </row>
    <row r="33" spans="1:13" s="53" customFormat="1">
      <c r="A33" s="54"/>
      <c r="B33" s="51"/>
      <c r="C33" s="51"/>
      <c r="D33" s="51"/>
      <c r="E33" s="51"/>
      <c r="F33" s="51"/>
      <c r="G33" s="51"/>
      <c r="H33" s="51"/>
      <c r="I33" s="51"/>
      <c r="J33" s="51"/>
      <c r="K33" s="51"/>
      <c r="L33" s="51"/>
      <c r="M33" s="44"/>
    </row>
    <row r="34" spans="1:13" s="53" customFormat="1">
      <c r="A34" s="54"/>
      <c r="B34" s="51"/>
      <c r="C34" s="51"/>
      <c r="D34" s="51"/>
      <c r="E34" s="51"/>
      <c r="F34" s="51"/>
      <c r="G34" s="51"/>
      <c r="H34" s="51"/>
      <c r="I34" s="51"/>
      <c r="J34" s="51"/>
      <c r="K34" s="51"/>
      <c r="L34" s="51"/>
      <c r="M34" s="44"/>
    </row>
    <row r="35" spans="1:13" s="53" customFormat="1">
      <c r="A35" s="54"/>
      <c r="B35" s="51"/>
      <c r="C35" s="51"/>
      <c r="D35" s="51"/>
      <c r="E35" s="51"/>
      <c r="F35" s="51"/>
      <c r="G35" s="51"/>
      <c r="H35" s="51"/>
      <c r="I35" s="51"/>
      <c r="J35" s="51"/>
      <c r="K35" s="51"/>
      <c r="L35" s="51"/>
      <c r="M35" s="44"/>
    </row>
    <row r="36" spans="1:13" s="53" customFormat="1">
      <c r="A36" s="54"/>
      <c r="B36" s="51"/>
      <c r="C36" s="51"/>
      <c r="D36" s="51"/>
      <c r="E36" s="51"/>
      <c r="F36" s="51"/>
      <c r="G36" s="51"/>
      <c r="H36" s="51"/>
      <c r="I36" s="51"/>
      <c r="J36" s="51"/>
      <c r="K36" s="51"/>
      <c r="L36" s="51"/>
      <c r="M36" s="44"/>
    </row>
    <row r="37" spans="1:13" s="53" customFormat="1">
      <c r="A37" s="54"/>
      <c r="B37" s="51"/>
      <c r="C37" s="51"/>
      <c r="D37" s="51"/>
      <c r="E37" s="51"/>
      <c r="F37" s="51"/>
      <c r="G37" s="51"/>
      <c r="H37" s="51"/>
      <c r="I37" s="51"/>
      <c r="J37" s="51"/>
      <c r="K37" s="51"/>
      <c r="L37" s="51"/>
      <c r="M37" s="44"/>
    </row>
    <row r="38" spans="1:13" s="53" customFormat="1">
      <c r="A38" s="54"/>
      <c r="B38" s="51"/>
      <c r="C38" s="51"/>
      <c r="D38" s="51"/>
      <c r="E38" s="51"/>
      <c r="F38" s="51"/>
      <c r="G38" s="51"/>
      <c r="H38" s="51"/>
      <c r="I38" s="51"/>
      <c r="J38" s="51"/>
      <c r="K38" s="51"/>
      <c r="L38" s="51"/>
      <c r="M38" s="44"/>
    </row>
    <row r="39" spans="1:13" s="53" customFormat="1">
      <c r="A39" s="54"/>
      <c r="B39" s="51"/>
      <c r="C39" s="51"/>
      <c r="D39" s="51"/>
      <c r="E39" s="51"/>
      <c r="F39" s="51"/>
      <c r="G39" s="51"/>
      <c r="H39" s="51"/>
      <c r="I39" s="51"/>
      <c r="J39" s="51"/>
      <c r="K39" s="51"/>
      <c r="L39" s="51"/>
      <c r="M39" s="44"/>
    </row>
    <row r="40" spans="1:13" s="53" customFormat="1">
      <c r="A40" s="54"/>
      <c r="B40" s="51"/>
      <c r="C40" s="51"/>
      <c r="D40" s="51"/>
      <c r="E40" s="51"/>
      <c r="F40" s="51"/>
      <c r="G40" s="51"/>
      <c r="H40" s="51"/>
      <c r="I40" s="51"/>
      <c r="J40" s="51"/>
      <c r="K40" s="51"/>
      <c r="L40" s="51"/>
      <c r="M40" s="44"/>
    </row>
    <row r="41" spans="1:13" s="53" customFormat="1">
      <c r="A41" s="54"/>
      <c r="B41" s="51"/>
      <c r="C41" s="51"/>
      <c r="D41" s="51"/>
      <c r="E41" s="51"/>
      <c r="F41" s="51"/>
      <c r="G41" s="51"/>
      <c r="H41" s="51"/>
      <c r="I41" s="51"/>
      <c r="J41" s="51"/>
      <c r="K41" s="51"/>
      <c r="L41" s="51"/>
      <c r="M41" s="44"/>
    </row>
    <row r="42" spans="1:13" s="53" customFormat="1">
      <c r="A42" s="54"/>
      <c r="B42" s="51"/>
      <c r="C42" s="51"/>
      <c r="D42" s="51"/>
      <c r="E42" s="51"/>
      <c r="F42" s="51"/>
      <c r="G42" s="51"/>
      <c r="H42" s="51"/>
      <c r="I42" s="51"/>
      <c r="J42" s="51"/>
      <c r="K42" s="51"/>
      <c r="L42" s="51"/>
      <c r="M42" s="44"/>
    </row>
    <row r="43" spans="1:13" s="53" customFormat="1">
      <c r="A43" s="54"/>
      <c r="B43" s="51"/>
      <c r="C43" s="51"/>
      <c r="D43" s="51"/>
      <c r="E43" s="51"/>
      <c r="F43" s="51"/>
      <c r="G43" s="51"/>
      <c r="H43" s="51"/>
      <c r="I43" s="51"/>
      <c r="J43" s="51"/>
      <c r="K43" s="51"/>
      <c r="L43" s="51"/>
      <c r="M43" s="44"/>
    </row>
    <row r="106" spans="10:12">
      <c r="J106" s="55"/>
      <c r="K106" s="55"/>
      <c r="L106" s="55"/>
    </row>
    <row r="107" spans="10:12">
      <c r="J107" s="55"/>
      <c r="K107" s="55"/>
      <c r="L107" s="55"/>
    </row>
    <row r="108" spans="10:12">
      <c r="J108" s="55"/>
      <c r="K108" s="55"/>
      <c r="L108" s="55"/>
    </row>
    <row r="109" spans="10:12">
      <c r="J109" s="55"/>
      <c r="K109" s="55"/>
      <c r="L109" s="55"/>
    </row>
    <row r="110" spans="10:12">
      <c r="J110" s="55"/>
      <c r="K110" s="55"/>
      <c r="L110" s="55"/>
    </row>
    <row r="111" spans="10:12">
      <c r="J111" s="55"/>
      <c r="K111" s="55"/>
      <c r="L111" s="55"/>
    </row>
    <row r="112" spans="10:12">
      <c r="J112" s="55"/>
      <c r="K112" s="55"/>
      <c r="L112" s="55"/>
    </row>
    <row r="113" spans="10:12">
      <c r="J113" s="55"/>
      <c r="K113" s="55"/>
      <c r="L113" s="55"/>
    </row>
    <row r="114" spans="10:12">
      <c r="J114" s="55"/>
      <c r="K114" s="55"/>
      <c r="L114" s="55"/>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27"/>
  <sheetViews>
    <sheetView showGridLines="0" zoomScaleNormal="115" workbookViewId="0"/>
  </sheetViews>
  <sheetFormatPr defaultColWidth="9.42578125" defaultRowHeight="12.75"/>
  <cols>
    <col min="1" max="16384" width="9.42578125" style="573"/>
  </cols>
  <sheetData>
    <row r="1" spans="1:21">
      <c r="A1" s="80" t="s">
        <v>67</v>
      </c>
      <c r="B1" s="219" t="str">
        <f>IF(Content!$E$1=1,B2,B3)</f>
        <v>Реальна ставка</v>
      </c>
      <c r="C1" s="219" t="str">
        <f>IF(Content!$E$1=1,C2,C3)</f>
        <v>Нейтральний рівень</v>
      </c>
      <c r="D1" s="219" t="str">
        <f>IF(Content!$E$1=1,D2,D3)</f>
        <v>Реальна ставка (попередній прогноз)</v>
      </c>
      <c r="E1" s="219" t="str">
        <f>IF(Content!$E$1=1,E2,E3)</f>
        <v>Нейтральна ставка (попередній прогноз)</v>
      </c>
      <c r="G1" s="219" t="str">
        <f>IF(Content!$E$1=1,G2,G3)</f>
        <v>Реальна процентна ставка* та її нейтральний рівень, %</v>
      </c>
    </row>
    <row r="2" spans="1:21" s="574" customFormat="1" hidden="1">
      <c r="B2" s="213" t="s">
        <v>412</v>
      </c>
      <c r="C2" s="213" t="s">
        <v>641</v>
      </c>
      <c r="D2" s="213" t="s">
        <v>550</v>
      </c>
      <c r="E2" s="213" t="s">
        <v>551</v>
      </c>
      <c r="G2" s="82" t="s">
        <v>646</v>
      </c>
    </row>
    <row r="3" spans="1:21" s="574" customFormat="1" hidden="1">
      <c r="B3" s="575" t="s">
        <v>642</v>
      </c>
      <c r="C3" s="575" t="s">
        <v>643</v>
      </c>
      <c r="D3" s="575" t="s">
        <v>644</v>
      </c>
      <c r="E3" s="575" t="s">
        <v>645</v>
      </c>
      <c r="G3" s="574" t="s">
        <v>647</v>
      </c>
    </row>
    <row r="4" spans="1:21">
      <c r="A4" s="573" t="s">
        <v>25</v>
      </c>
      <c r="B4" s="576">
        <v>7.6</v>
      </c>
      <c r="C4" s="576">
        <v>1.3</v>
      </c>
      <c r="D4" s="576">
        <v>7.4</v>
      </c>
      <c r="E4" s="576">
        <v>1.5</v>
      </c>
      <c r="F4" s="574"/>
    </row>
    <row r="5" spans="1:21">
      <c r="A5" s="573" t="s">
        <v>26</v>
      </c>
      <c r="B5" s="576">
        <v>11.6</v>
      </c>
      <c r="C5" s="576">
        <v>0.8</v>
      </c>
      <c r="D5" s="576">
        <v>11.8</v>
      </c>
      <c r="E5" s="576">
        <v>0.9</v>
      </c>
      <c r="F5" s="574" t="str">
        <f>A5</f>
        <v>II.18</v>
      </c>
    </row>
    <row r="6" spans="1:21">
      <c r="A6" s="573" t="s">
        <v>27</v>
      </c>
      <c r="B6" s="576">
        <v>10.8</v>
      </c>
      <c r="C6" s="576">
        <v>0.3</v>
      </c>
      <c r="D6" s="576">
        <v>11</v>
      </c>
      <c r="E6" s="576">
        <v>0.3</v>
      </c>
      <c r="F6" s="574"/>
    </row>
    <row r="7" spans="1:21">
      <c r="A7" s="573" t="s">
        <v>112</v>
      </c>
      <c r="B7" s="576">
        <v>10.5</v>
      </c>
      <c r="C7" s="576">
        <v>-0.2</v>
      </c>
      <c r="D7" s="576">
        <v>10.3</v>
      </c>
      <c r="E7" s="576">
        <v>-0.2</v>
      </c>
      <c r="F7" s="574" t="str">
        <f>A7</f>
        <v>IV.18</v>
      </c>
    </row>
    <row r="8" spans="1:21">
      <c r="A8" s="573" t="s">
        <v>138</v>
      </c>
      <c r="B8" s="576">
        <v>12</v>
      </c>
      <c r="C8" s="576">
        <v>-1</v>
      </c>
      <c r="D8" s="576">
        <v>11.9</v>
      </c>
      <c r="E8" s="576">
        <v>-0.6</v>
      </c>
      <c r="F8" s="574"/>
      <c r="T8" s="577"/>
      <c r="U8" s="577"/>
    </row>
    <row r="9" spans="1:21">
      <c r="A9" s="573" t="s">
        <v>139</v>
      </c>
      <c r="B9" s="576">
        <v>12.7</v>
      </c>
      <c r="C9" s="576">
        <v>-1.3</v>
      </c>
      <c r="D9" s="576">
        <v>13.1</v>
      </c>
      <c r="E9" s="576">
        <v>-1</v>
      </c>
      <c r="F9" s="574" t="str">
        <f>A9</f>
        <v>II.19</v>
      </c>
      <c r="T9" s="577"/>
      <c r="U9" s="577"/>
    </row>
    <row r="10" spans="1:21">
      <c r="A10" s="573" t="s">
        <v>140</v>
      </c>
      <c r="B10" s="576">
        <v>12.8</v>
      </c>
      <c r="C10" s="576">
        <v>-1.4</v>
      </c>
      <c r="D10" s="576">
        <v>13.1</v>
      </c>
      <c r="E10" s="576">
        <v>-1.2</v>
      </c>
      <c r="F10" s="574"/>
      <c r="T10" s="577"/>
      <c r="U10" s="577"/>
    </row>
    <row r="11" spans="1:21">
      <c r="A11" s="573" t="s">
        <v>116</v>
      </c>
      <c r="B11" s="576">
        <v>11.9</v>
      </c>
      <c r="C11" s="576">
        <v>-1.1000000000000001</v>
      </c>
      <c r="D11" s="576">
        <v>11.4</v>
      </c>
      <c r="E11" s="576">
        <v>-0.8</v>
      </c>
      <c r="F11" s="574" t="str">
        <f>A11</f>
        <v>IV.19</v>
      </c>
      <c r="T11" s="577"/>
      <c r="U11" s="577"/>
    </row>
    <row r="12" spans="1:21">
      <c r="A12" s="573" t="s">
        <v>141</v>
      </c>
      <c r="B12" s="576">
        <v>8.8000000000000007</v>
      </c>
      <c r="C12" s="576">
        <v>1.1000000000000001</v>
      </c>
      <c r="D12" s="576">
        <v>6.3</v>
      </c>
      <c r="E12" s="576">
        <v>3.6</v>
      </c>
      <c r="F12" s="574"/>
      <c r="T12" s="577"/>
      <c r="U12" s="577"/>
    </row>
    <row r="13" spans="1:21">
      <c r="A13" s="573" t="s">
        <v>142</v>
      </c>
      <c r="B13" s="576">
        <v>2.8</v>
      </c>
      <c r="C13" s="576">
        <v>2.7</v>
      </c>
      <c r="D13" s="576">
        <v>2.5</v>
      </c>
      <c r="E13" s="576">
        <v>3.7</v>
      </c>
      <c r="F13" s="574" t="str">
        <f>A13</f>
        <v>II.20</v>
      </c>
      <c r="T13" s="577"/>
      <c r="U13" s="577"/>
    </row>
    <row r="14" spans="1:21">
      <c r="A14" s="573" t="s">
        <v>143</v>
      </c>
      <c r="B14" s="576">
        <v>0.7</v>
      </c>
      <c r="C14" s="576">
        <v>2.9</v>
      </c>
      <c r="D14" s="576">
        <v>1.8</v>
      </c>
      <c r="E14" s="576">
        <v>3.6</v>
      </c>
      <c r="F14" s="574"/>
      <c r="T14" s="577"/>
      <c r="U14" s="577"/>
    </row>
    <row r="15" spans="1:21">
      <c r="A15" s="573" t="s">
        <v>120</v>
      </c>
      <c r="B15" s="576">
        <v>0.9</v>
      </c>
      <c r="C15" s="576">
        <v>2.8</v>
      </c>
      <c r="D15" s="576">
        <v>2</v>
      </c>
      <c r="E15" s="576">
        <v>3.4</v>
      </c>
      <c r="F15" s="574" t="str">
        <f>A15</f>
        <v>IV.20</v>
      </c>
      <c r="T15" s="577"/>
      <c r="U15" s="577"/>
    </row>
    <row r="16" spans="1:21">
      <c r="A16" s="573" t="s">
        <v>231</v>
      </c>
      <c r="B16" s="576">
        <v>1.1000000000000001</v>
      </c>
      <c r="C16" s="576">
        <v>2.7</v>
      </c>
      <c r="D16" s="576">
        <v>1.9</v>
      </c>
      <c r="E16" s="576">
        <v>3.2</v>
      </c>
      <c r="F16" s="574"/>
      <c r="T16" s="577"/>
      <c r="U16" s="577"/>
    </row>
    <row r="17" spans="1:21">
      <c r="A17" s="573" t="s">
        <v>232</v>
      </c>
      <c r="B17" s="576">
        <v>0.9</v>
      </c>
      <c r="C17" s="576">
        <v>2.6</v>
      </c>
      <c r="D17" s="576">
        <v>1.6</v>
      </c>
      <c r="E17" s="576">
        <v>3</v>
      </c>
      <c r="F17" s="574" t="str">
        <f>A17</f>
        <v>II.21</v>
      </c>
      <c r="T17" s="577"/>
      <c r="U17" s="577"/>
    </row>
    <row r="18" spans="1:21">
      <c r="A18" s="573" t="s">
        <v>233</v>
      </c>
      <c r="B18" s="576">
        <v>1.3</v>
      </c>
      <c r="C18" s="576">
        <v>2.5</v>
      </c>
      <c r="D18" s="576">
        <v>1.9</v>
      </c>
      <c r="E18" s="576">
        <v>2.8</v>
      </c>
      <c r="F18" s="574"/>
      <c r="T18" s="577"/>
      <c r="U18" s="577"/>
    </row>
    <row r="19" spans="1:21">
      <c r="A19" s="573" t="s">
        <v>234</v>
      </c>
      <c r="B19" s="576">
        <v>1.3</v>
      </c>
      <c r="C19" s="576">
        <v>2.2999999999999998</v>
      </c>
      <c r="D19" s="576">
        <v>2.1</v>
      </c>
      <c r="E19" s="576">
        <v>2.5</v>
      </c>
      <c r="F19" s="574" t="str">
        <f>A19</f>
        <v>IV.21</v>
      </c>
      <c r="T19" s="577"/>
      <c r="U19" s="577"/>
    </row>
    <row r="20" spans="1:21">
      <c r="A20" s="573" t="s">
        <v>534</v>
      </c>
      <c r="B20" s="576">
        <v>1.5</v>
      </c>
      <c r="C20" s="576">
        <v>2.1</v>
      </c>
      <c r="D20" s="576">
        <v>2.1</v>
      </c>
      <c r="E20" s="576">
        <v>2.4</v>
      </c>
      <c r="F20" s="574"/>
      <c r="G20" s="219" t="str">
        <f>IF(Content!$E$1=1,G22,G23)</f>
        <v>* Дефльована на інфляційні очікування, отримані на основі КПМ.</v>
      </c>
      <c r="T20" s="577"/>
      <c r="U20" s="577"/>
    </row>
    <row r="21" spans="1:21">
      <c r="A21" s="573" t="s">
        <v>535</v>
      </c>
      <c r="B21" s="576">
        <v>1.6</v>
      </c>
      <c r="C21" s="576">
        <v>1.9</v>
      </c>
      <c r="D21" s="576">
        <v>2.5</v>
      </c>
      <c r="E21" s="576">
        <v>2.2000000000000002</v>
      </c>
      <c r="F21" s="574" t="str">
        <f>A21</f>
        <v>II.22</v>
      </c>
      <c r="G21" s="219" t="str">
        <f>IF(Content!$E$1=1,G24,G25)</f>
        <v>Джерело: розрахунки НБУ.</v>
      </c>
      <c r="T21" s="577"/>
      <c r="U21" s="577"/>
    </row>
    <row r="22" spans="1:21">
      <c r="A22" s="573" t="s">
        <v>536</v>
      </c>
      <c r="B22" s="576">
        <v>1.6</v>
      </c>
      <c r="C22" s="576">
        <v>1.7</v>
      </c>
      <c r="D22" s="576">
        <v>2.6</v>
      </c>
      <c r="E22" s="576">
        <v>2.1</v>
      </c>
      <c r="F22" s="574"/>
      <c r="G22" s="89" t="s">
        <v>648</v>
      </c>
      <c r="T22" s="577"/>
      <c r="U22" s="577"/>
    </row>
    <row r="23" spans="1:21">
      <c r="A23" s="573" t="s">
        <v>537</v>
      </c>
      <c r="B23" s="576">
        <v>1.6</v>
      </c>
      <c r="C23" s="576">
        <v>1.6</v>
      </c>
      <c r="D23" s="576">
        <v>2.9</v>
      </c>
      <c r="E23" s="576">
        <v>2</v>
      </c>
      <c r="F23" s="574" t="str">
        <f>A23</f>
        <v>IV.22</v>
      </c>
      <c r="G23" s="241" t="s">
        <v>649</v>
      </c>
      <c r="T23" s="577"/>
      <c r="U23" s="577"/>
    </row>
    <row r="24" spans="1:21">
      <c r="B24" s="576"/>
      <c r="C24" s="576"/>
      <c r="D24" s="576"/>
      <c r="E24" s="576"/>
      <c r="G24" s="89" t="s">
        <v>41</v>
      </c>
    </row>
    <row r="25" spans="1:21">
      <c r="B25" s="576"/>
      <c r="C25" s="576"/>
      <c r="D25" s="576"/>
      <c r="E25" s="576"/>
      <c r="G25" s="90" t="s">
        <v>42</v>
      </c>
    </row>
    <row r="26" spans="1:21">
      <c r="B26" s="576"/>
      <c r="C26" s="576"/>
      <c r="D26" s="576"/>
      <c r="E26" s="576"/>
    </row>
    <row r="27" spans="1:21">
      <c r="B27" s="576"/>
      <c r="C27" s="576"/>
      <c r="D27" s="576"/>
      <c r="E27" s="5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23"/>
  <sheetViews>
    <sheetView showGridLines="0" zoomScaleNormal="100" workbookViewId="0"/>
  </sheetViews>
  <sheetFormatPr defaultColWidth="9.42578125" defaultRowHeight="12.75"/>
  <cols>
    <col min="1" max="3" width="9.42578125" style="573"/>
    <col min="4" max="15" width="9.42578125" style="786"/>
    <col min="16" max="16384" width="9.42578125" style="573"/>
  </cols>
  <sheetData>
    <row r="1" spans="1:11">
      <c r="A1" s="80" t="s">
        <v>67</v>
      </c>
      <c r="B1" s="219" t="str">
        <f>IF(Content!$E$1=1,B2,B3)</f>
        <v>Поточний прогноз</v>
      </c>
      <c r="C1" s="219" t="str">
        <f>IF(Content!$E$1=1,C2,C3)</f>
        <v>Попередній прогноз</v>
      </c>
      <c r="D1" s="219" t="str">
        <f>IF(Content!$E$1=1,D2,D3)</f>
        <v xml:space="preserve">зміцнення </v>
      </c>
      <c r="E1" s="219" t="str">
        <f>IF(Content!$E$1=1,E2,E3)</f>
        <v>Індекс РЕОК гривні, IV.2017 = 1</v>
      </c>
    </row>
    <row r="2" spans="1:11" hidden="1">
      <c r="B2" s="574" t="s">
        <v>172</v>
      </c>
      <c r="C2" s="574" t="s">
        <v>173</v>
      </c>
      <c r="D2" s="786" t="s">
        <v>552</v>
      </c>
      <c r="E2" s="786" t="s">
        <v>1460</v>
      </c>
    </row>
    <row r="3" spans="1:11" hidden="1">
      <c r="B3" s="575" t="s">
        <v>170</v>
      </c>
      <c r="C3" s="575" t="s">
        <v>171</v>
      </c>
      <c r="D3" s="38" t="s">
        <v>287</v>
      </c>
      <c r="E3" s="786" t="s">
        <v>1461</v>
      </c>
    </row>
    <row r="4" spans="1:11">
      <c r="A4" s="573" t="s">
        <v>25</v>
      </c>
      <c r="B4" s="578">
        <v>0.98399999999999999</v>
      </c>
      <c r="C4" s="578">
        <v>0.98399999999999999</v>
      </c>
    </row>
    <row r="5" spans="1:11">
      <c r="A5" s="573" t="s">
        <v>26</v>
      </c>
      <c r="B5" s="578">
        <v>1.0740000000000001</v>
      </c>
      <c r="C5" s="578">
        <v>1.0740000000000001</v>
      </c>
      <c r="D5" s="786" t="str">
        <f>A5</f>
        <v>II.18</v>
      </c>
    </row>
    <row r="6" spans="1:11">
      <c r="A6" s="573" t="s">
        <v>27</v>
      </c>
      <c r="B6" s="578">
        <v>1.0629999999999999</v>
      </c>
      <c r="C6" s="578">
        <v>1.0629999999999999</v>
      </c>
      <c r="K6" s="258" t="str">
        <f>IF(Content!$E$1=1,K7,K8)</f>
        <v>зміцнення</v>
      </c>
    </row>
    <row r="7" spans="1:11">
      <c r="A7" s="573" t="s">
        <v>112</v>
      </c>
      <c r="B7" s="578">
        <v>1.093</v>
      </c>
      <c r="C7" s="578">
        <v>1.093</v>
      </c>
      <c r="D7" s="786" t="str">
        <f>A7</f>
        <v>IV.18</v>
      </c>
      <c r="K7" s="574" t="s">
        <v>286</v>
      </c>
    </row>
    <row r="8" spans="1:11">
      <c r="A8" s="573" t="s">
        <v>138</v>
      </c>
      <c r="B8" s="578">
        <v>1.1379999999999999</v>
      </c>
      <c r="C8" s="578">
        <v>1.1379999999999999</v>
      </c>
      <c r="K8" s="574" t="s">
        <v>287</v>
      </c>
    </row>
    <row r="9" spans="1:11">
      <c r="A9" s="573" t="s">
        <v>139</v>
      </c>
      <c r="B9" s="578">
        <v>1.1870000000000001</v>
      </c>
      <c r="C9" s="578">
        <v>1.1870000000000001</v>
      </c>
      <c r="D9" s="786" t="str">
        <f>A9</f>
        <v>II.19</v>
      </c>
      <c r="K9" s="574"/>
    </row>
    <row r="10" spans="1:11">
      <c r="A10" s="573" t="s">
        <v>140</v>
      </c>
      <c r="B10" s="578">
        <v>1.244</v>
      </c>
      <c r="C10" s="578">
        <v>1.244</v>
      </c>
    </row>
    <row r="11" spans="1:11">
      <c r="A11" s="573" t="s">
        <v>116</v>
      </c>
      <c r="B11" s="578">
        <v>1.298</v>
      </c>
      <c r="C11" s="578">
        <v>1.298</v>
      </c>
      <c r="D11" s="786" t="str">
        <f>A11</f>
        <v>IV.19</v>
      </c>
    </row>
    <row r="12" spans="1:11">
      <c r="A12" s="573" t="s">
        <v>141</v>
      </c>
      <c r="B12" s="578">
        <v>1.2589999999999999</v>
      </c>
      <c r="C12" s="578">
        <v>1.26</v>
      </c>
    </row>
    <row r="13" spans="1:11">
      <c r="A13" s="573" t="s">
        <v>142</v>
      </c>
      <c r="B13" s="578">
        <v>1.232</v>
      </c>
      <c r="C13" s="578">
        <v>1.18</v>
      </c>
      <c r="D13" s="786" t="str">
        <f>A13</f>
        <v>II.20</v>
      </c>
    </row>
    <row r="14" spans="1:11">
      <c r="A14" s="573" t="s">
        <v>143</v>
      </c>
      <c r="B14" s="578">
        <v>1.1919999999999999</v>
      </c>
      <c r="C14" s="578">
        <v>1.2130000000000001</v>
      </c>
    </row>
    <row r="15" spans="1:11">
      <c r="A15" s="573" t="s">
        <v>120</v>
      </c>
      <c r="B15" s="578">
        <v>1.2210000000000001</v>
      </c>
      <c r="C15" s="578">
        <v>1.2430000000000001</v>
      </c>
      <c r="D15" s="786" t="str">
        <f>A15</f>
        <v>IV.20</v>
      </c>
    </row>
    <row r="16" spans="1:11">
      <c r="A16" s="573" t="s">
        <v>231</v>
      </c>
      <c r="B16" s="578">
        <v>1.2490000000000001</v>
      </c>
      <c r="C16" s="578">
        <v>1.264</v>
      </c>
    </row>
    <row r="17" spans="1:5">
      <c r="A17" s="573" t="s">
        <v>232</v>
      </c>
      <c r="B17" s="578">
        <v>1.266</v>
      </c>
      <c r="C17" s="578">
        <v>1.2749999999999999</v>
      </c>
      <c r="D17" s="786" t="str">
        <f>A17</f>
        <v>II.21</v>
      </c>
      <c r="E17" s="219" t="str">
        <f>IF(Content!$E$1=1,E18,E19)</f>
        <v>Джерело: розрахунки НБУ.</v>
      </c>
    </row>
    <row r="18" spans="1:5">
      <c r="A18" s="573" t="s">
        <v>233</v>
      </c>
      <c r="B18" s="578">
        <v>1.256</v>
      </c>
      <c r="C18" s="578">
        <v>1.2649999999999999</v>
      </c>
      <c r="E18" s="89" t="s">
        <v>41</v>
      </c>
    </row>
    <row r="19" spans="1:5">
      <c r="A19" s="573" t="s">
        <v>234</v>
      </c>
      <c r="B19" s="578">
        <v>1.2709999999999999</v>
      </c>
      <c r="C19" s="578">
        <v>1.276</v>
      </c>
      <c r="D19" s="786" t="str">
        <f>A19</f>
        <v>IV.21</v>
      </c>
      <c r="E19" s="90" t="s">
        <v>42</v>
      </c>
    </row>
    <row r="20" spans="1:5">
      <c r="A20" s="573" t="s">
        <v>534</v>
      </c>
      <c r="B20" s="578">
        <v>1.2769999999999999</v>
      </c>
      <c r="C20" s="578">
        <v>1.282</v>
      </c>
    </row>
    <row r="21" spans="1:5">
      <c r="A21" s="573" t="s">
        <v>535</v>
      </c>
      <c r="B21" s="578">
        <v>1.276</v>
      </c>
      <c r="C21" s="578">
        <v>1.288</v>
      </c>
      <c r="D21" s="786" t="str">
        <f>A21</f>
        <v>II.22</v>
      </c>
    </row>
    <row r="22" spans="1:5">
      <c r="A22" s="573" t="s">
        <v>536</v>
      </c>
      <c r="B22" s="578">
        <v>1.2649999999999999</v>
      </c>
      <c r="C22" s="578">
        <v>1.2809999999999999</v>
      </c>
    </row>
    <row r="23" spans="1:5">
      <c r="A23" s="573" t="s">
        <v>537</v>
      </c>
      <c r="B23" s="578">
        <v>1.274</v>
      </c>
      <c r="C23" s="578">
        <v>1.284</v>
      </c>
      <c r="D23" s="786" t="str">
        <f>A23</f>
        <v>IV.22</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64"/>
  <sheetViews>
    <sheetView showGridLines="0" workbookViewId="0">
      <selection activeCell="C1" sqref="C1"/>
    </sheetView>
  </sheetViews>
  <sheetFormatPr defaultColWidth="8.7109375" defaultRowHeight="12.75"/>
  <sheetData>
    <row r="1" spans="1:16">
      <c r="A1" s="80" t="s">
        <v>67</v>
      </c>
      <c r="B1" s="219" t="str">
        <f>IF(Content!$E$1=1,B2,B3)</f>
        <v>РЕОК</v>
      </c>
      <c r="C1" s="219" t="str">
        <f>IF(Content!$E$1=1,C2,C3)</f>
        <v>REER_TND_ARDL_HP6</v>
      </c>
      <c r="D1" s="219" t="str">
        <f>IF(Content!$E$1=1,D2,D3)</f>
        <v>REER_TND_ARDL_HP9</v>
      </c>
      <c r="E1" s="219" t="str">
        <f>IF(Content!$E$1=1,E2,E3)</f>
        <v>REER_TND_ARDL_HP16</v>
      </c>
      <c r="F1" s="219" t="str">
        <f>IF(Content!$E$1=1,F2,F3)</f>
        <v>REER_TND_ARDL_HP18</v>
      </c>
      <c r="G1" s="219" t="str">
        <f>IF(Content!$E$1=1,G2,G3)</f>
        <v>REER_TND_ARDL_HP27</v>
      </c>
      <c r="H1" s="219" t="str">
        <f>IF(Content!$E$1=1,H2,H3)</f>
        <v>REER_TND_ARDL_HP31</v>
      </c>
      <c r="I1" s="219" t="str">
        <f>IF(Content!$E$1=1,I2,I3)</f>
        <v>Середнє значення оцінених трендів</v>
      </c>
      <c r="J1" s="219" t="str">
        <f>IF(Content!$E$1=1,J2,J3)</f>
        <v>min</v>
      </c>
      <c r="K1" s="219" t="str">
        <f>IF(Content!$E$1=1,K2,K3)</f>
        <v>Область трендів</v>
      </c>
      <c r="P1" t="str">
        <f>IF(Content!$E$1=1,P2,P3)</f>
        <v>РЕОК*  України та його тренд</v>
      </c>
    </row>
    <row r="2" spans="1:16">
      <c r="B2" s="2" t="s">
        <v>1257</v>
      </c>
      <c r="C2" s="2" t="s">
        <v>1259</v>
      </c>
      <c r="D2" s="2" t="s">
        <v>1260</v>
      </c>
      <c r="E2" s="2" t="s">
        <v>1261</v>
      </c>
      <c r="F2" s="2" t="s">
        <v>1262</v>
      </c>
      <c r="G2" s="2" t="s">
        <v>1263</v>
      </c>
      <c r="H2" s="2" t="s">
        <v>1264</v>
      </c>
      <c r="I2" s="2" t="s">
        <v>1265</v>
      </c>
      <c r="J2" s="2" t="s">
        <v>1267</v>
      </c>
      <c r="K2" s="2" t="s">
        <v>1268</v>
      </c>
      <c r="L2" s="2"/>
      <c r="M2" s="2"/>
      <c r="N2" s="2"/>
      <c r="O2" s="2"/>
      <c r="P2" s="2" t="s">
        <v>1270</v>
      </c>
    </row>
    <row r="3" spans="1:16">
      <c r="B3" s="2" t="s">
        <v>1258</v>
      </c>
      <c r="C3" s="2" t="s">
        <v>1259</v>
      </c>
      <c r="D3" s="2" t="s">
        <v>1260</v>
      </c>
      <c r="E3" s="2" t="s">
        <v>1261</v>
      </c>
      <c r="F3" s="2" t="s">
        <v>1262</v>
      </c>
      <c r="G3" s="2" t="s">
        <v>1263</v>
      </c>
      <c r="H3" s="2" t="s">
        <v>1264</v>
      </c>
      <c r="I3" s="2" t="s">
        <v>1266</v>
      </c>
      <c r="J3" s="2" t="s">
        <v>1267</v>
      </c>
      <c r="K3" s="2" t="s">
        <v>1269</v>
      </c>
      <c r="L3" s="2"/>
      <c r="M3" s="2"/>
      <c r="N3" s="2"/>
      <c r="O3" s="2"/>
      <c r="P3" s="2" t="s">
        <v>1554</v>
      </c>
    </row>
    <row r="4" spans="1:16">
      <c r="A4" t="s">
        <v>1245</v>
      </c>
      <c r="B4" s="12">
        <v>457.9</v>
      </c>
      <c r="C4" s="12">
        <v>475.8</v>
      </c>
      <c r="D4" s="12">
        <v>472.5</v>
      </c>
      <c r="E4" s="12">
        <v>474.4</v>
      </c>
      <c r="F4" s="12">
        <v>479.4</v>
      </c>
      <c r="G4" s="12">
        <v>477.8</v>
      </c>
      <c r="H4" s="12">
        <v>477.3</v>
      </c>
      <c r="I4" s="12">
        <v>476.2</v>
      </c>
      <c r="J4" s="12">
        <v>472.5</v>
      </c>
      <c r="K4" s="12">
        <v>6.9</v>
      </c>
      <c r="L4" s="2" t="s">
        <v>1245</v>
      </c>
      <c r="M4" s="12"/>
    </row>
    <row r="5" spans="1:16">
      <c r="A5" t="s">
        <v>1246</v>
      </c>
      <c r="B5" s="12">
        <v>465.1</v>
      </c>
      <c r="C5" s="12">
        <v>475.4</v>
      </c>
      <c r="D5" s="12">
        <v>471.7</v>
      </c>
      <c r="E5" s="12">
        <v>473.9</v>
      </c>
      <c r="F5" s="12">
        <v>478.8</v>
      </c>
      <c r="G5" s="12">
        <v>477.1</v>
      </c>
      <c r="H5" s="12">
        <v>476.8</v>
      </c>
      <c r="I5" s="12">
        <v>475.6</v>
      </c>
      <c r="J5" s="12">
        <v>471.7</v>
      </c>
      <c r="K5" s="12">
        <v>7.2</v>
      </c>
      <c r="L5" s="2"/>
    </row>
    <row r="6" spans="1:16">
      <c r="A6" t="s">
        <v>1247</v>
      </c>
      <c r="B6" s="12">
        <v>467.8</v>
      </c>
      <c r="C6" s="12">
        <v>475</v>
      </c>
      <c r="D6" s="12">
        <v>470.8</v>
      </c>
      <c r="E6" s="12">
        <v>473.4</v>
      </c>
      <c r="F6" s="12">
        <v>478.2</v>
      </c>
      <c r="G6" s="12">
        <v>476.4</v>
      </c>
      <c r="H6" s="12">
        <v>476.2</v>
      </c>
      <c r="I6" s="12">
        <v>475</v>
      </c>
      <c r="J6" s="12">
        <v>470.8</v>
      </c>
      <c r="K6" s="12">
        <v>7.4</v>
      </c>
      <c r="L6" s="2"/>
    </row>
    <row r="7" spans="1:16">
      <c r="A7" t="s">
        <v>1248</v>
      </c>
      <c r="B7" s="12">
        <v>470.3</v>
      </c>
      <c r="C7" s="12">
        <v>474.6</v>
      </c>
      <c r="D7" s="12">
        <v>470</v>
      </c>
      <c r="E7" s="12">
        <v>472.9</v>
      </c>
      <c r="F7" s="12">
        <v>477.7</v>
      </c>
      <c r="G7" s="12">
        <v>475.6</v>
      </c>
      <c r="H7" s="12">
        <v>475.5</v>
      </c>
      <c r="I7" s="12">
        <v>474.4</v>
      </c>
      <c r="J7" s="12">
        <v>470</v>
      </c>
      <c r="K7" s="12">
        <v>7.7</v>
      </c>
      <c r="L7" s="2"/>
    </row>
    <row r="8" spans="1:16">
      <c r="A8" t="s">
        <v>1249</v>
      </c>
      <c r="B8" s="12">
        <v>469.6</v>
      </c>
      <c r="C8" s="12">
        <v>474.1</v>
      </c>
      <c r="D8" s="12">
        <v>469.1</v>
      </c>
      <c r="E8" s="12">
        <v>472.4</v>
      </c>
      <c r="F8" s="12">
        <v>477.1</v>
      </c>
      <c r="G8" s="12">
        <v>474.8</v>
      </c>
      <c r="H8" s="12">
        <v>474.8</v>
      </c>
      <c r="I8" s="12">
        <v>473.7</v>
      </c>
      <c r="J8" s="12">
        <v>469.1</v>
      </c>
      <c r="K8" s="12">
        <v>7.9</v>
      </c>
      <c r="L8" s="2" t="s">
        <v>1249</v>
      </c>
    </row>
    <row r="9" spans="1:16">
      <c r="A9" t="s">
        <v>1250</v>
      </c>
      <c r="B9" s="12">
        <v>465.3</v>
      </c>
      <c r="C9" s="12">
        <v>473.6</v>
      </c>
      <c r="D9" s="12">
        <v>468.2</v>
      </c>
      <c r="E9" s="12">
        <v>471.9</v>
      </c>
      <c r="F9" s="12">
        <v>476.4</v>
      </c>
      <c r="G9" s="12">
        <v>474</v>
      </c>
      <c r="H9" s="12">
        <v>474.1</v>
      </c>
      <c r="I9" s="12">
        <v>473</v>
      </c>
      <c r="J9" s="12">
        <v>468.2</v>
      </c>
      <c r="K9" s="12">
        <v>8.1999999999999993</v>
      </c>
      <c r="L9" s="2"/>
    </row>
    <row r="10" spans="1:16">
      <c r="A10" t="s">
        <v>1251</v>
      </c>
      <c r="B10" s="12">
        <v>465.9</v>
      </c>
      <c r="C10" s="12">
        <v>473.1</v>
      </c>
      <c r="D10" s="12">
        <v>467.3</v>
      </c>
      <c r="E10" s="12">
        <v>471.3</v>
      </c>
      <c r="F10" s="12">
        <v>475.7</v>
      </c>
      <c r="G10" s="12">
        <v>473.1</v>
      </c>
      <c r="H10" s="12">
        <v>473.3</v>
      </c>
      <c r="I10" s="12">
        <v>472.3</v>
      </c>
      <c r="J10" s="12">
        <v>467.3</v>
      </c>
      <c r="K10" s="12">
        <v>8.4</v>
      </c>
      <c r="L10" s="2"/>
    </row>
    <row r="11" spans="1:16">
      <c r="A11" t="s">
        <v>1252</v>
      </c>
      <c r="B11" s="12">
        <v>469</v>
      </c>
      <c r="C11" s="12">
        <v>472.4</v>
      </c>
      <c r="D11" s="12">
        <v>466.4</v>
      </c>
      <c r="E11" s="12">
        <v>470.7</v>
      </c>
      <c r="F11" s="12">
        <v>475</v>
      </c>
      <c r="G11" s="12">
        <v>472.2</v>
      </c>
      <c r="H11" s="12">
        <v>472.4</v>
      </c>
      <c r="I11" s="12">
        <v>471.5</v>
      </c>
      <c r="J11" s="12">
        <v>466.4</v>
      </c>
      <c r="K11" s="12">
        <v>8.5</v>
      </c>
      <c r="L11" s="2"/>
    </row>
    <row r="12" spans="1:16">
      <c r="A12" t="s">
        <v>1253</v>
      </c>
      <c r="B12" s="12">
        <v>468.1</v>
      </c>
      <c r="C12" s="12">
        <v>471.7</v>
      </c>
      <c r="D12" s="12">
        <v>465.5</v>
      </c>
      <c r="E12" s="12">
        <v>470</v>
      </c>
      <c r="F12" s="12">
        <v>474.2</v>
      </c>
      <c r="G12" s="12">
        <v>471.3</v>
      </c>
      <c r="H12" s="12">
        <v>471.6</v>
      </c>
      <c r="I12" s="12">
        <v>470.7</v>
      </c>
      <c r="J12" s="12">
        <v>465.5</v>
      </c>
      <c r="K12" s="12">
        <v>8.6</v>
      </c>
      <c r="L12" s="2" t="s">
        <v>1253</v>
      </c>
    </row>
    <row r="13" spans="1:16">
      <c r="A13" t="s">
        <v>1254</v>
      </c>
      <c r="B13" s="12">
        <v>464.5</v>
      </c>
      <c r="C13" s="12">
        <v>470.8</v>
      </c>
      <c r="D13" s="12">
        <v>464.6</v>
      </c>
      <c r="E13" s="12">
        <v>469.1</v>
      </c>
      <c r="F13" s="12">
        <v>473.3</v>
      </c>
      <c r="G13" s="12">
        <v>470.3</v>
      </c>
      <c r="H13" s="12">
        <v>470.7</v>
      </c>
      <c r="I13" s="12">
        <v>469.8</v>
      </c>
      <c r="J13" s="12">
        <v>464.6</v>
      </c>
      <c r="K13" s="12">
        <v>8.6999999999999993</v>
      </c>
      <c r="L13" s="2"/>
    </row>
    <row r="14" spans="1:16">
      <c r="A14" t="s">
        <v>1255</v>
      </c>
      <c r="B14" s="12">
        <v>466.8</v>
      </c>
      <c r="C14" s="12">
        <v>469.8</v>
      </c>
      <c r="D14" s="12">
        <v>463.7</v>
      </c>
      <c r="E14" s="12">
        <v>468.1</v>
      </c>
      <c r="F14" s="12">
        <v>472.4</v>
      </c>
      <c r="G14" s="12">
        <v>469.4</v>
      </c>
      <c r="H14" s="12">
        <v>469.8</v>
      </c>
      <c r="I14" s="12">
        <v>468.9</v>
      </c>
      <c r="J14" s="12">
        <v>463.7</v>
      </c>
      <c r="K14" s="12">
        <v>8.6</v>
      </c>
      <c r="L14" s="2"/>
    </row>
    <row r="15" spans="1:16">
      <c r="A15" t="s">
        <v>1256</v>
      </c>
      <c r="B15" s="12">
        <v>467.3</v>
      </c>
      <c r="C15" s="12">
        <v>468.7</v>
      </c>
      <c r="D15" s="12">
        <v>462.8</v>
      </c>
      <c r="E15" s="12">
        <v>467.1</v>
      </c>
      <c r="F15" s="12">
        <v>471.4</v>
      </c>
      <c r="G15" s="12">
        <v>468.4</v>
      </c>
      <c r="H15" s="12">
        <v>468.8</v>
      </c>
      <c r="I15" s="12">
        <v>467.9</v>
      </c>
      <c r="J15" s="12">
        <v>462.8</v>
      </c>
      <c r="K15" s="12">
        <v>8.5</v>
      </c>
      <c r="L15" s="2"/>
    </row>
    <row r="16" spans="1:16">
      <c r="A16" t="s">
        <v>1065</v>
      </c>
      <c r="B16" s="12">
        <v>470.3</v>
      </c>
      <c r="C16" s="12">
        <v>467.4</v>
      </c>
      <c r="D16" s="12">
        <v>462</v>
      </c>
      <c r="E16" s="12">
        <v>465.9</v>
      </c>
      <c r="F16" s="12">
        <v>470.3</v>
      </c>
      <c r="G16" s="12">
        <v>467.4</v>
      </c>
      <c r="H16" s="12">
        <v>467.8</v>
      </c>
      <c r="I16" s="12">
        <v>466.8</v>
      </c>
      <c r="J16" s="12">
        <v>462</v>
      </c>
      <c r="K16" s="12">
        <v>8.3000000000000007</v>
      </c>
      <c r="L16" s="2" t="s">
        <v>1065</v>
      </c>
    </row>
    <row r="17" spans="1:15">
      <c r="A17" t="s">
        <v>1066</v>
      </c>
      <c r="B17" s="12">
        <v>475.6</v>
      </c>
      <c r="C17" s="12">
        <v>466</v>
      </c>
      <c r="D17" s="12">
        <v>461.1</v>
      </c>
      <c r="E17" s="12">
        <v>464.6</v>
      </c>
      <c r="F17" s="12">
        <v>469.2</v>
      </c>
      <c r="G17" s="12">
        <v>466.3</v>
      </c>
      <c r="H17" s="12">
        <v>466.8</v>
      </c>
      <c r="I17" s="12">
        <v>465.7</v>
      </c>
      <c r="J17" s="12">
        <v>461.1</v>
      </c>
      <c r="K17" s="12">
        <v>8.1</v>
      </c>
      <c r="L17" s="2"/>
    </row>
    <row r="18" spans="1:15">
      <c r="A18" t="s">
        <v>1067</v>
      </c>
      <c r="B18" s="12">
        <v>477.1</v>
      </c>
      <c r="C18" s="12">
        <v>464.6</v>
      </c>
      <c r="D18" s="12">
        <v>460.3</v>
      </c>
      <c r="E18" s="12">
        <v>463.3</v>
      </c>
      <c r="F18" s="12">
        <v>468</v>
      </c>
      <c r="G18" s="12">
        <v>465.3</v>
      </c>
      <c r="H18" s="12">
        <v>465.8</v>
      </c>
      <c r="I18" s="12">
        <v>464.6</v>
      </c>
      <c r="J18" s="12">
        <v>460.3</v>
      </c>
      <c r="K18" s="12">
        <v>7.8</v>
      </c>
      <c r="L18" s="2"/>
    </row>
    <row r="19" spans="1:15">
      <c r="A19" t="s">
        <v>1068</v>
      </c>
      <c r="B19" s="12">
        <v>458</v>
      </c>
      <c r="C19" s="12">
        <v>463.2</v>
      </c>
      <c r="D19" s="12">
        <v>459.5</v>
      </c>
      <c r="E19" s="12">
        <v>462</v>
      </c>
      <c r="F19" s="12">
        <v>466.9</v>
      </c>
      <c r="G19" s="12">
        <v>464.2</v>
      </c>
      <c r="H19" s="12">
        <v>464.8</v>
      </c>
      <c r="I19" s="12">
        <v>463.4</v>
      </c>
      <c r="J19" s="12">
        <v>459.5</v>
      </c>
      <c r="K19" s="12">
        <v>7.4</v>
      </c>
      <c r="L19" s="2"/>
      <c r="O19" s="219" t="str">
        <f>IF(Content!$E$1=1,O21,O22)</f>
        <v>Джерело: розрахунки НБУ.</v>
      </c>
    </row>
    <row r="20" spans="1:15">
      <c r="A20" t="s">
        <v>1069</v>
      </c>
      <c r="B20" s="12">
        <v>457.6</v>
      </c>
      <c r="C20" s="12">
        <v>461.8</v>
      </c>
      <c r="D20" s="12">
        <v>458.8</v>
      </c>
      <c r="E20" s="12">
        <v>460.8</v>
      </c>
      <c r="F20" s="12">
        <v>465.8</v>
      </c>
      <c r="G20" s="12">
        <v>463.3</v>
      </c>
      <c r="H20" s="12">
        <v>463.8</v>
      </c>
      <c r="I20" s="12">
        <v>462.4</v>
      </c>
      <c r="J20" s="12">
        <v>458.8</v>
      </c>
      <c r="K20" s="12">
        <v>7.1</v>
      </c>
      <c r="L20" s="2" t="s">
        <v>1069</v>
      </c>
      <c r="O20" s="219" t="str">
        <f>IF(Content!$E$1=1,O23,O24)</f>
        <v>* Логарифм натуральний індексу РЕОК помножений на 100, базовий період ІІ кв. 2012 року, с/с.</v>
      </c>
    </row>
    <row r="21" spans="1:15">
      <c r="A21" t="s">
        <v>1070</v>
      </c>
      <c r="B21" s="12">
        <v>457.3</v>
      </c>
      <c r="C21" s="12">
        <v>460.5</v>
      </c>
      <c r="D21" s="12">
        <v>458.2</v>
      </c>
      <c r="E21" s="12">
        <v>459.7</v>
      </c>
      <c r="F21" s="12">
        <v>464.9</v>
      </c>
      <c r="G21" s="12">
        <v>462.4</v>
      </c>
      <c r="H21" s="12">
        <v>462.9</v>
      </c>
      <c r="I21" s="12">
        <v>461.4</v>
      </c>
      <c r="J21" s="12">
        <v>458.2</v>
      </c>
      <c r="K21" s="12">
        <v>6.8</v>
      </c>
      <c r="L21" s="2"/>
      <c r="O21" s="2" t="s">
        <v>41</v>
      </c>
    </row>
    <row r="22" spans="1:15">
      <c r="A22" t="s">
        <v>1071</v>
      </c>
      <c r="B22" s="12">
        <v>451.4</v>
      </c>
      <c r="C22" s="12">
        <v>459.4</v>
      </c>
      <c r="D22" s="12">
        <v>457.7</v>
      </c>
      <c r="E22" s="12">
        <v>458.8</v>
      </c>
      <c r="F22" s="12">
        <v>464.2</v>
      </c>
      <c r="G22" s="12">
        <v>461.7</v>
      </c>
      <c r="H22" s="12">
        <v>462.1</v>
      </c>
      <c r="I22" s="12">
        <v>460.6</v>
      </c>
      <c r="J22" s="12">
        <v>457.7</v>
      </c>
      <c r="K22" s="12">
        <v>6.5</v>
      </c>
      <c r="L22" s="2"/>
      <c r="O22" s="2" t="s">
        <v>42</v>
      </c>
    </row>
    <row r="23" spans="1:15">
      <c r="A23" t="s">
        <v>1072</v>
      </c>
      <c r="B23" s="12">
        <v>449.9</v>
      </c>
      <c r="C23" s="12">
        <v>458.4</v>
      </c>
      <c r="D23" s="12">
        <v>457.3</v>
      </c>
      <c r="E23" s="12">
        <v>458.1</v>
      </c>
      <c r="F23" s="12">
        <v>463.5</v>
      </c>
      <c r="G23" s="12">
        <v>461</v>
      </c>
      <c r="H23" s="12">
        <v>461.4</v>
      </c>
      <c r="I23" s="12">
        <v>460</v>
      </c>
      <c r="J23" s="12">
        <v>457.3</v>
      </c>
      <c r="K23" s="12">
        <v>6.2</v>
      </c>
      <c r="L23" s="2"/>
      <c r="O23" s="2" t="s">
        <v>1301</v>
      </c>
    </row>
    <row r="24" spans="1:15">
      <c r="A24" t="s">
        <v>1073</v>
      </c>
      <c r="B24" s="12">
        <v>456.4</v>
      </c>
      <c r="C24" s="12">
        <v>457.6</v>
      </c>
      <c r="D24" s="12">
        <v>457</v>
      </c>
      <c r="E24" s="12">
        <v>457.5</v>
      </c>
      <c r="F24" s="12">
        <v>463.1</v>
      </c>
      <c r="G24" s="12">
        <v>460.5</v>
      </c>
      <c r="H24" s="12">
        <v>460.8</v>
      </c>
      <c r="I24" s="12">
        <v>459.4</v>
      </c>
      <c r="J24" s="12">
        <v>457</v>
      </c>
      <c r="K24" s="12">
        <v>6.1</v>
      </c>
      <c r="L24" s="2" t="s">
        <v>1073</v>
      </c>
      <c r="O24" s="2" t="s">
        <v>1553</v>
      </c>
    </row>
    <row r="25" spans="1:15">
      <c r="A25" t="s">
        <v>1074</v>
      </c>
      <c r="B25" s="12">
        <v>459</v>
      </c>
      <c r="C25" s="12">
        <v>456.9</v>
      </c>
      <c r="D25" s="12">
        <v>456.7</v>
      </c>
      <c r="E25" s="12">
        <v>457.1</v>
      </c>
      <c r="F25" s="12">
        <v>462.7</v>
      </c>
      <c r="G25" s="12">
        <v>460</v>
      </c>
      <c r="H25" s="12">
        <v>460.2</v>
      </c>
      <c r="I25" s="12">
        <v>458.9</v>
      </c>
      <c r="J25" s="12">
        <v>456.7</v>
      </c>
      <c r="K25" s="12">
        <v>5.9</v>
      </c>
      <c r="L25" s="2"/>
    </row>
    <row r="26" spans="1:15">
      <c r="A26" t="s">
        <v>1075</v>
      </c>
      <c r="B26" s="12">
        <v>460</v>
      </c>
      <c r="C26" s="12">
        <v>456.3</v>
      </c>
      <c r="D26" s="12">
        <v>456.4</v>
      </c>
      <c r="E26" s="12">
        <v>456.7</v>
      </c>
      <c r="F26" s="12">
        <v>462.3</v>
      </c>
      <c r="G26" s="12">
        <v>459.5</v>
      </c>
      <c r="H26" s="12">
        <v>459.6</v>
      </c>
      <c r="I26" s="12">
        <v>458.5</v>
      </c>
      <c r="J26" s="12">
        <v>456.3</v>
      </c>
      <c r="K26" s="12">
        <v>5.9</v>
      </c>
      <c r="L26" s="2"/>
    </row>
    <row r="27" spans="1:15">
      <c r="A27" t="s">
        <v>1076</v>
      </c>
      <c r="B27" s="12">
        <v>459.4</v>
      </c>
      <c r="C27" s="12">
        <v>455.7</v>
      </c>
      <c r="D27" s="12">
        <v>456.1</v>
      </c>
      <c r="E27" s="12">
        <v>456.3</v>
      </c>
      <c r="F27" s="12">
        <v>461.8</v>
      </c>
      <c r="G27" s="12">
        <v>458.9</v>
      </c>
      <c r="H27" s="12">
        <v>458.9</v>
      </c>
      <c r="I27" s="12">
        <v>458</v>
      </c>
      <c r="J27" s="12">
        <v>455.7</v>
      </c>
      <c r="K27" s="12">
        <v>6.1</v>
      </c>
      <c r="L27" s="2"/>
    </row>
    <row r="28" spans="1:15">
      <c r="A28" t="s">
        <v>1077</v>
      </c>
      <c r="B28" s="12">
        <v>457.7</v>
      </c>
      <c r="C28" s="12">
        <v>455</v>
      </c>
      <c r="D28" s="12">
        <v>455.7</v>
      </c>
      <c r="E28" s="12">
        <v>455.9</v>
      </c>
      <c r="F28" s="12">
        <v>461.3</v>
      </c>
      <c r="G28" s="12">
        <v>458.2</v>
      </c>
      <c r="H28" s="12">
        <v>458.1</v>
      </c>
      <c r="I28" s="12">
        <v>457.4</v>
      </c>
      <c r="J28" s="12">
        <v>455</v>
      </c>
      <c r="K28" s="12">
        <v>6.2</v>
      </c>
      <c r="L28" s="2" t="s">
        <v>1077</v>
      </c>
    </row>
    <row r="29" spans="1:15">
      <c r="A29" t="s">
        <v>1078</v>
      </c>
      <c r="B29" s="12">
        <v>454.8</v>
      </c>
      <c r="C29" s="12">
        <v>454.3</v>
      </c>
      <c r="D29" s="12">
        <v>455.2</v>
      </c>
      <c r="E29" s="12">
        <v>455.3</v>
      </c>
      <c r="F29" s="12">
        <v>460.6</v>
      </c>
      <c r="G29" s="12">
        <v>457.4</v>
      </c>
      <c r="H29" s="12">
        <v>457.2</v>
      </c>
      <c r="I29" s="12">
        <v>456.7</v>
      </c>
      <c r="J29" s="12">
        <v>454.3</v>
      </c>
      <c r="K29" s="12">
        <v>6.3</v>
      </c>
      <c r="L29" s="2"/>
    </row>
    <row r="30" spans="1:15">
      <c r="A30" t="s">
        <v>1079</v>
      </c>
      <c r="B30" s="12">
        <v>456.6</v>
      </c>
      <c r="C30" s="12">
        <v>453.4</v>
      </c>
      <c r="D30" s="12">
        <v>454.5</v>
      </c>
      <c r="E30" s="12">
        <v>454.6</v>
      </c>
      <c r="F30" s="12">
        <v>459.7</v>
      </c>
      <c r="G30" s="12">
        <v>456.5</v>
      </c>
      <c r="H30" s="12">
        <v>456.2</v>
      </c>
      <c r="I30" s="12">
        <v>455.8</v>
      </c>
      <c r="J30" s="12">
        <v>453.4</v>
      </c>
      <c r="K30" s="12">
        <v>6.3</v>
      </c>
      <c r="L30" s="2"/>
    </row>
    <row r="31" spans="1:15">
      <c r="A31" t="s">
        <v>1080</v>
      </c>
      <c r="B31" s="12">
        <v>461.6</v>
      </c>
      <c r="C31" s="12">
        <v>452.3</v>
      </c>
      <c r="D31" s="12">
        <v>453.6</v>
      </c>
      <c r="E31" s="12">
        <v>453.7</v>
      </c>
      <c r="F31" s="12">
        <v>458.5</v>
      </c>
      <c r="G31" s="12">
        <v>455.3</v>
      </c>
      <c r="H31" s="12">
        <v>455</v>
      </c>
      <c r="I31" s="12">
        <v>454.7</v>
      </c>
      <c r="J31" s="12">
        <v>452.3</v>
      </c>
      <c r="K31" s="12">
        <v>6.3</v>
      </c>
      <c r="L31" s="2"/>
    </row>
    <row r="32" spans="1:15">
      <c r="A32" t="s">
        <v>1081</v>
      </c>
      <c r="B32" s="12">
        <v>460.7</v>
      </c>
      <c r="C32" s="12">
        <v>451</v>
      </c>
      <c r="D32" s="12">
        <v>452.6</v>
      </c>
      <c r="E32" s="12">
        <v>452.5</v>
      </c>
      <c r="F32" s="12">
        <v>457.1</v>
      </c>
      <c r="G32" s="12">
        <v>454</v>
      </c>
      <c r="H32" s="12">
        <v>453.6</v>
      </c>
      <c r="I32" s="12">
        <v>453.5</v>
      </c>
      <c r="J32" s="12">
        <v>451</v>
      </c>
      <c r="K32" s="12">
        <v>6.1</v>
      </c>
      <c r="L32" s="2" t="s">
        <v>1081</v>
      </c>
    </row>
    <row r="33" spans="1:12">
      <c r="A33" t="s">
        <v>1082</v>
      </c>
      <c r="B33" s="12">
        <v>460.6</v>
      </c>
      <c r="C33" s="12">
        <v>449.5</v>
      </c>
      <c r="D33" s="12">
        <v>451.4</v>
      </c>
      <c r="E33" s="12">
        <v>451.1</v>
      </c>
      <c r="F33" s="12">
        <v>455.4</v>
      </c>
      <c r="G33" s="12">
        <v>452.4</v>
      </c>
      <c r="H33" s="12">
        <v>452.1</v>
      </c>
      <c r="I33" s="12">
        <v>452</v>
      </c>
      <c r="J33" s="12">
        <v>449.5</v>
      </c>
      <c r="K33" s="12">
        <v>5.9</v>
      </c>
      <c r="L33" s="2"/>
    </row>
    <row r="34" spans="1:12">
      <c r="A34" t="s">
        <v>1083</v>
      </c>
      <c r="B34" s="12">
        <v>460</v>
      </c>
      <c r="C34" s="12">
        <v>447.8</v>
      </c>
      <c r="D34" s="12">
        <v>450</v>
      </c>
      <c r="E34" s="12">
        <v>449.4</v>
      </c>
      <c r="F34" s="12">
        <v>453.4</v>
      </c>
      <c r="G34" s="12">
        <v>450.6</v>
      </c>
      <c r="H34" s="12">
        <v>450.3</v>
      </c>
      <c r="I34" s="12">
        <v>450.2</v>
      </c>
      <c r="J34" s="12">
        <v>447.8</v>
      </c>
      <c r="K34" s="12">
        <v>5.6</v>
      </c>
      <c r="L34" s="2"/>
    </row>
    <row r="35" spans="1:12">
      <c r="A35" t="s">
        <v>1084</v>
      </c>
      <c r="B35" s="12">
        <v>455.6</v>
      </c>
      <c r="C35" s="12">
        <v>445.9</v>
      </c>
      <c r="D35" s="12">
        <v>448.4</v>
      </c>
      <c r="E35" s="12">
        <v>447.5</v>
      </c>
      <c r="F35" s="12">
        <v>451</v>
      </c>
      <c r="G35" s="12">
        <v>448.7</v>
      </c>
      <c r="H35" s="12">
        <v>448.4</v>
      </c>
      <c r="I35" s="12">
        <v>448.3</v>
      </c>
      <c r="J35" s="12">
        <v>445.9</v>
      </c>
      <c r="K35" s="12">
        <v>5.2</v>
      </c>
      <c r="L35" s="2"/>
    </row>
    <row r="36" spans="1:12">
      <c r="A36" t="s">
        <v>1085</v>
      </c>
      <c r="B36" s="12">
        <v>454.7</v>
      </c>
      <c r="C36" s="12">
        <v>443.8</v>
      </c>
      <c r="D36" s="12">
        <v>446.6</v>
      </c>
      <c r="E36" s="12">
        <v>445.3</v>
      </c>
      <c r="F36" s="12">
        <v>448.4</v>
      </c>
      <c r="G36" s="12">
        <v>446.5</v>
      </c>
      <c r="H36" s="12">
        <v>446.2</v>
      </c>
      <c r="I36" s="12">
        <v>446.2</v>
      </c>
      <c r="J36" s="12">
        <v>443.8</v>
      </c>
      <c r="K36" s="12">
        <v>4.5999999999999996</v>
      </c>
      <c r="L36" s="2" t="s">
        <v>1085</v>
      </c>
    </row>
    <row r="37" spans="1:12">
      <c r="A37" t="s">
        <v>1086</v>
      </c>
      <c r="B37" s="12">
        <v>455.8</v>
      </c>
      <c r="C37" s="12">
        <v>441.6</v>
      </c>
      <c r="D37" s="12">
        <v>444.7</v>
      </c>
      <c r="E37" s="12">
        <v>443</v>
      </c>
      <c r="F37" s="12">
        <v>445.6</v>
      </c>
      <c r="G37" s="12">
        <v>444.2</v>
      </c>
      <c r="H37" s="12">
        <v>444</v>
      </c>
      <c r="I37" s="12">
        <v>443.9</v>
      </c>
      <c r="J37" s="12">
        <v>441.6</v>
      </c>
      <c r="K37" s="12">
        <v>4</v>
      </c>
      <c r="L37" s="2"/>
    </row>
    <row r="38" spans="1:12">
      <c r="A38" t="s">
        <v>1087</v>
      </c>
      <c r="B38" s="12">
        <v>455.1</v>
      </c>
      <c r="C38" s="12">
        <v>439.3</v>
      </c>
      <c r="D38" s="12">
        <v>442.8</v>
      </c>
      <c r="E38" s="12">
        <v>440.6</v>
      </c>
      <c r="F38" s="12">
        <v>442.6</v>
      </c>
      <c r="G38" s="12">
        <v>441.8</v>
      </c>
      <c r="H38" s="12">
        <v>441.7</v>
      </c>
      <c r="I38" s="12">
        <v>441.5</v>
      </c>
      <c r="J38" s="12">
        <v>439.3</v>
      </c>
      <c r="K38" s="12">
        <v>3.4</v>
      </c>
      <c r="L38" s="2"/>
    </row>
    <row r="39" spans="1:12">
      <c r="A39" t="s">
        <v>1088</v>
      </c>
      <c r="B39" s="12">
        <v>452.1</v>
      </c>
      <c r="C39" s="12">
        <v>437.1</v>
      </c>
      <c r="D39" s="12">
        <v>440.8</v>
      </c>
      <c r="E39" s="12">
        <v>438.2</v>
      </c>
      <c r="F39" s="12">
        <v>439.5</v>
      </c>
      <c r="G39" s="12">
        <v>439.3</v>
      </c>
      <c r="H39" s="12">
        <v>439.3</v>
      </c>
      <c r="I39" s="12">
        <v>439</v>
      </c>
      <c r="J39" s="12">
        <v>437.1</v>
      </c>
      <c r="K39" s="12">
        <v>3.7</v>
      </c>
      <c r="L39" s="2"/>
    </row>
    <row r="40" spans="1:12">
      <c r="A40" t="s">
        <v>1089</v>
      </c>
      <c r="B40" s="12">
        <v>449.4</v>
      </c>
      <c r="C40" s="12">
        <v>434.8</v>
      </c>
      <c r="D40" s="12">
        <v>438.8</v>
      </c>
      <c r="E40" s="12">
        <v>435.8</v>
      </c>
      <c r="F40" s="12">
        <v>436.4</v>
      </c>
      <c r="G40" s="12">
        <v>436.9</v>
      </c>
      <c r="H40" s="12">
        <v>436.9</v>
      </c>
      <c r="I40" s="12">
        <v>436.6</v>
      </c>
      <c r="J40" s="12">
        <v>434.8</v>
      </c>
      <c r="K40" s="12">
        <v>4</v>
      </c>
      <c r="L40" s="2" t="s">
        <v>1089</v>
      </c>
    </row>
    <row r="41" spans="1:12">
      <c r="A41" t="s">
        <v>1090</v>
      </c>
      <c r="B41" s="12">
        <v>420.4</v>
      </c>
      <c r="C41" s="12">
        <v>432.7</v>
      </c>
      <c r="D41" s="12">
        <v>437</v>
      </c>
      <c r="E41" s="12">
        <v>433.5</v>
      </c>
      <c r="F41" s="12">
        <v>433.3</v>
      </c>
      <c r="G41" s="12">
        <v>434.5</v>
      </c>
      <c r="H41" s="12">
        <v>434.6</v>
      </c>
      <c r="I41" s="12">
        <v>434.3</v>
      </c>
      <c r="J41" s="12">
        <v>432.7</v>
      </c>
      <c r="K41" s="12">
        <v>4.2</v>
      </c>
      <c r="L41" s="2"/>
    </row>
    <row r="42" spans="1:12">
      <c r="A42" t="s">
        <v>1091</v>
      </c>
      <c r="B42" s="12">
        <v>417.6</v>
      </c>
      <c r="C42" s="12">
        <v>430.9</v>
      </c>
      <c r="D42" s="12">
        <v>435.3</v>
      </c>
      <c r="E42" s="12">
        <v>431.4</v>
      </c>
      <c r="F42" s="12">
        <v>430.5</v>
      </c>
      <c r="G42" s="12">
        <v>432.4</v>
      </c>
      <c r="H42" s="12">
        <v>432.5</v>
      </c>
      <c r="I42" s="12">
        <v>432.1</v>
      </c>
      <c r="J42" s="12">
        <v>430.5</v>
      </c>
      <c r="K42" s="12">
        <v>4.8</v>
      </c>
      <c r="L42" s="2"/>
    </row>
    <row r="43" spans="1:12">
      <c r="A43" t="s">
        <v>1092</v>
      </c>
      <c r="B43" s="12">
        <v>422.2</v>
      </c>
      <c r="C43" s="12">
        <v>429.2</v>
      </c>
      <c r="D43" s="12">
        <v>433.8</v>
      </c>
      <c r="E43" s="12">
        <v>429.6</v>
      </c>
      <c r="F43" s="12">
        <v>427.9</v>
      </c>
      <c r="G43" s="12">
        <v>430.4</v>
      </c>
      <c r="H43" s="12">
        <v>430.6</v>
      </c>
      <c r="I43" s="12">
        <v>430.3</v>
      </c>
      <c r="J43" s="12">
        <v>427.9</v>
      </c>
      <c r="K43" s="12">
        <v>6</v>
      </c>
      <c r="L43" s="2"/>
    </row>
    <row r="44" spans="1:12">
      <c r="A44" t="s">
        <v>13</v>
      </c>
      <c r="B44" s="12">
        <v>408</v>
      </c>
      <c r="C44" s="12">
        <v>428</v>
      </c>
      <c r="D44" s="12">
        <v>432.7</v>
      </c>
      <c r="E44" s="12">
        <v>428.2</v>
      </c>
      <c r="F44" s="12">
        <v>425.6</v>
      </c>
      <c r="G44" s="12">
        <v>428.8</v>
      </c>
      <c r="H44" s="12">
        <v>429</v>
      </c>
      <c r="I44" s="12">
        <v>428.7</v>
      </c>
      <c r="J44" s="12">
        <v>425.6</v>
      </c>
      <c r="K44" s="12">
        <v>7</v>
      </c>
      <c r="L44" s="2" t="s">
        <v>13</v>
      </c>
    </row>
    <row r="45" spans="1:12">
      <c r="A45" t="s">
        <v>14</v>
      </c>
      <c r="B45" s="12">
        <v>427.1</v>
      </c>
      <c r="C45" s="12">
        <v>427.1</v>
      </c>
      <c r="D45" s="12">
        <v>431.8</v>
      </c>
      <c r="E45" s="12">
        <v>427.2</v>
      </c>
      <c r="F45" s="12">
        <v>423.8</v>
      </c>
      <c r="G45" s="12">
        <v>427.5</v>
      </c>
      <c r="H45" s="12">
        <v>427.7</v>
      </c>
      <c r="I45" s="12">
        <v>427.5</v>
      </c>
      <c r="J45" s="12">
        <v>423.8</v>
      </c>
      <c r="K45" s="12">
        <v>8</v>
      </c>
      <c r="L45" s="2"/>
    </row>
    <row r="46" spans="1:12">
      <c r="A46" t="s">
        <v>15</v>
      </c>
      <c r="B46" s="12">
        <v>434.1</v>
      </c>
      <c r="C46" s="12">
        <v>426.7</v>
      </c>
      <c r="D46" s="12">
        <v>431.3</v>
      </c>
      <c r="E46" s="12">
        <v>426.6</v>
      </c>
      <c r="F46" s="12">
        <v>422.4</v>
      </c>
      <c r="G46" s="12">
        <v>426.6</v>
      </c>
      <c r="H46" s="12">
        <v>426.8</v>
      </c>
      <c r="I46" s="12">
        <v>426.7</v>
      </c>
      <c r="J46" s="12">
        <v>422.4</v>
      </c>
      <c r="K46" s="12">
        <v>8.8000000000000007</v>
      </c>
      <c r="L46" s="2"/>
    </row>
    <row r="47" spans="1:12">
      <c r="A47" t="s">
        <v>16</v>
      </c>
      <c r="B47" s="12">
        <v>431.7</v>
      </c>
      <c r="C47" s="12">
        <v>426.7</v>
      </c>
      <c r="D47" s="12">
        <v>431.1</v>
      </c>
      <c r="E47" s="12">
        <v>426.6</v>
      </c>
      <c r="F47" s="12">
        <v>421.5</v>
      </c>
      <c r="G47" s="12">
        <v>426.1</v>
      </c>
      <c r="H47" s="12">
        <v>426.2</v>
      </c>
      <c r="I47" s="12">
        <v>426.4</v>
      </c>
      <c r="J47" s="12">
        <v>421.5</v>
      </c>
      <c r="K47" s="12">
        <v>9.6</v>
      </c>
      <c r="L47" s="2"/>
    </row>
    <row r="48" spans="1:12">
      <c r="A48" t="s">
        <v>17</v>
      </c>
      <c r="B48" s="12">
        <v>428.2</v>
      </c>
      <c r="C48" s="12">
        <v>427.2</v>
      </c>
      <c r="D48" s="12">
        <v>431.3</v>
      </c>
      <c r="E48" s="12">
        <v>427</v>
      </c>
      <c r="F48" s="12">
        <v>421.1</v>
      </c>
      <c r="G48" s="12">
        <v>425.9</v>
      </c>
      <c r="H48" s="12">
        <v>426</v>
      </c>
      <c r="I48" s="12">
        <v>426.4</v>
      </c>
      <c r="J48" s="12">
        <v>421.1</v>
      </c>
      <c r="K48" s="12">
        <v>10.1</v>
      </c>
      <c r="L48" s="2" t="s">
        <v>17</v>
      </c>
    </row>
    <row r="49" spans="1:12">
      <c r="A49" t="s">
        <v>18</v>
      </c>
      <c r="B49" s="12">
        <v>425.6</v>
      </c>
      <c r="C49" s="12">
        <v>428</v>
      </c>
      <c r="D49" s="12">
        <v>431.7</v>
      </c>
      <c r="E49" s="12">
        <v>427.8</v>
      </c>
      <c r="F49" s="12">
        <v>421.2</v>
      </c>
      <c r="G49" s="12">
        <v>426.2</v>
      </c>
      <c r="H49" s="12">
        <v>426.2</v>
      </c>
      <c r="I49" s="12">
        <v>426.8</v>
      </c>
      <c r="J49" s="12">
        <v>421.2</v>
      </c>
      <c r="K49" s="12">
        <v>10.5</v>
      </c>
      <c r="L49" s="2"/>
    </row>
    <row r="50" spans="1:12">
      <c r="A50" t="s">
        <v>19</v>
      </c>
      <c r="B50" s="12">
        <v>424.3</v>
      </c>
      <c r="C50" s="12">
        <v>429.1</v>
      </c>
      <c r="D50" s="12">
        <v>432.5</v>
      </c>
      <c r="E50" s="12">
        <v>428.9</v>
      </c>
      <c r="F50" s="12">
        <v>421.7</v>
      </c>
      <c r="G50" s="12">
        <v>426.7</v>
      </c>
      <c r="H50" s="12">
        <v>426.7</v>
      </c>
      <c r="I50" s="12">
        <v>427.6</v>
      </c>
      <c r="J50" s="12">
        <v>421.7</v>
      </c>
      <c r="K50" s="12">
        <v>10.8</v>
      </c>
      <c r="L50" s="2"/>
    </row>
    <row r="51" spans="1:12">
      <c r="A51" t="s">
        <v>20</v>
      </c>
      <c r="B51" s="12">
        <v>430.9</v>
      </c>
      <c r="C51" s="12">
        <v>430.5</v>
      </c>
      <c r="D51" s="12">
        <v>433.6</v>
      </c>
      <c r="E51" s="12">
        <v>430.4</v>
      </c>
      <c r="F51" s="12">
        <v>422.6</v>
      </c>
      <c r="G51" s="12">
        <v>427.6</v>
      </c>
      <c r="H51" s="12">
        <v>427.6</v>
      </c>
      <c r="I51" s="12">
        <v>428.7</v>
      </c>
      <c r="J51" s="12">
        <v>422.6</v>
      </c>
      <c r="K51" s="12">
        <v>11</v>
      </c>
      <c r="L51" s="2"/>
    </row>
    <row r="52" spans="1:12">
      <c r="A52" t="s">
        <v>21</v>
      </c>
      <c r="B52" s="12">
        <v>431.6</v>
      </c>
      <c r="C52" s="12">
        <v>432.2</v>
      </c>
      <c r="D52" s="12">
        <v>434.9</v>
      </c>
      <c r="E52" s="12">
        <v>432.1</v>
      </c>
      <c r="F52" s="12">
        <v>423.8</v>
      </c>
      <c r="G52" s="12">
        <v>428.8</v>
      </c>
      <c r="H52" s="12">
        <v>428.7</v>
      </c>
      <c r="I52" s="12">
        <v>430.1</v>
      </c>
      <c r="J52" s="12">
        <v>423.8</v>
      </c>
      <c r="K52" s="12">
        <v>11.1</v>
      </c>
      <c r="L52" s="2" t="s">
        <v>21</v>
      </c>
    </row>
    <row r="53" spans="1:12">
      <c r="A53" t="s">
        <v>22</v>
      </c>
      <c r="B53" s="12">
        <v>431.9</v>
      </c>
      <c r="C53" s="12">
        <v>434</v>
      </c>
      <c r="D53" s="12">
        <v>436.4</v>
      </c>
      <c r="E53" s="12">
        <v>434.1</v>
      </c>
      <c r="F53" s="12">
        <v>425.3</v>
      </c>
      <c r="G53" s="12">
        <v>430.2</v>
      </c>
      <c r="H53" s="12">
        <v>430</v>
      </c>
      <c r="I53" s="12">
        <v>431.7</v>
      </c>
      <c r="J53" s="12">
        <v>425.3</v>
      </c>
      <c r="K53" s="12">
        <v>11.1</v>
      </c>
      <c r="L53" s="2"/>
    </row>
    <row r="54" spans="1:12">
      <c r="A54" t="s">
        <v>23</v>
      </c>
      <c r="B54" s="12">
        <v>433.9</v>
      </c>
      <c r="C54" s="12">
        <v>436</v>
      </c>
      <c r="D54" s="12">
        <v>438.1</v>
      </c>
      <c r="E54" s="12">
        <v>436.2</v>
      </c>
      <c r="F54" s="12">
        <v>427.1</v>
      </c>
      <c r="G54" s="12">
        <v>431.9</v>
      </c>
      <c r="H54" s="12">
        <v>431.6</v>
      </c>
      <c r="I54" s="12">
        <v>433.5</v>
      </c>
      <c r="J54" s="12">
        <v>427.1</v>
      </c>
      <c r="K54" s="12">
        <v>11</v>
      </c>
      <c r="L54" s="2"/>
    </row>
    <row r="55" spans="1:12">
      <c r="A55" t="s">
        <v>24</v>
      </c>
      <c r="B55" s="12">
        <v>431.9</v>
      </c>
      <c r="C55" s="12">
        <v>438.1</v>
      </c>
      <c r="D55" s="12">
        <v>439.9</v>
      </c>
      <c r="E55" s="12">
        <v>438.4</v>
      </c>
      <c r="F55" s="12">
        <v>429</v>
      </c>
      <c r="G55" s="12">
        <v>433.6</v>
      </c>
      <c r="H55" s="12">
        <v>433.3</v>
      </c>
      <c r="I55" s="12">
        <v>435.4</v>
      </c>
      <c r="J55" s="12">
        <v>429</v>
      </c>
      <c r="K55" s="12">
        <v>10.9</v>
      </c>
      <c r="L55" s="2"/>
    </row>
    <row r="56" spans="1:12">
      <c r="A56" t="s">
        <v>25</v>
      </c>
      <c r="B56" s="12">
        <v>433.5</v>
      </c>
      <c r="C56" s="12">
        <v>440.3</v>
      </c>
      <c r="D56" s="12">
        <v>441.8</v>
      </c>
      <c r="E56" s="12">
        <v>440.8</v>
      </c>
      <c r="F56" s="12">
        <v>431.1</v>
      </c>
      <c r="G56" s="12">
        <v>435.5</v>
      </c>
      <c r="H56" s="12">
        <v>435.1</v>
      </c>
      <c r="I56" s="12">
        <v>437.4</v>
      </c>
      <c r="J56" s="12">
        <v>431.1</v>
      </c>
      <c r="K56" s="12">
        <v>10.7</v>
      </c>
      <c r="L56" s="2" t="s">
        <v>25</v>
      </c>
    </row>
    <row r="57" spans="1:12">
      <c r="A57" t="s">
        <v>26</v>
      </c>
      <c r="B57" s="12">
        <v>441.2</v>
      </c>
      <c r="C57" s="12">
        <v>442.6</v>
      </c>
      <c r="D57" s="12">
        <v>443.7</v>
      </c>
      <c r="E57" s="12">
        <v>443.2</v>
      </c>
      <c r="F57" s="12">
        <v>433.3</v>
      </c>
      <c r="G57" s="12">
        <v>437.5</v>
      </c>
      <c r="H57" s="12">
        <v>437.1</v>
      </c>
      <c r="I57" s="12">
        <v>439.6</v>
      </c>
      <c r="J57" s="12">
        <v>433.3</v>
      </c>
      <c r="K57" s="12">
        <v>10.5</v>
      </c>
      <c r="L57" s="2"/>
    </row>
    <row r="58" spans="1:12">
      <c r="A58" t="s">
        <v>27</v>
      </c>
      <c r="B58" s="12">
        <v>440.3</v>
      </c>
      <c r="C58" s="12">
        <v>444.8</v>
      </c>
      <c r="D58" s="12">
        <v>445.8</v>
      </c>
      <c r="E58" s="12">
        <v>445.6</v>
      </c>
      <c r="F58" s="12">
        <v>435.6</v>
      </c>
      <c r="G58" s="12">
        <v>439.5</v>
      </c>
      <c r="H58" s="12">
        <v>439.1</v>
      </c>
      <c r="I58" s="12">
        <v>441.7</v>
      </c>
      <c r="J58" s="12">
        <v>435.6</v>
      </c>
      <c r="K58" s="12">
        <v>10.199999999999999</v>
      </c>
      <c r="L58" s="2"/>
    </row>
    <row r="59" spans="1:12">
      <c r="A59" t="s">
        <v>112</v>
      </c>
      <c r="B59" s="12">
        <v>443.3</v>
      </c>
      <c r="C59" s="12">
        <v>447.1</v>
      </c>
      <c r="D59" s="12">
        <v>447.8</v>
      </c>
      <c r="E59" s="12">
        <v>448.1</v>
      </c>
      <c r="F59" s="12">
        <v>437.9</v>
      </c>
      <c r="G59" s="12">
        <v>441.6</v>
      </c>
      <c r="H59" s="12">
        <v>441.2</v>
      </c>
      <c r="I59" s="12">
        <v>444</v>
      </c>
      <c r="J59" s="12">
        <v>437.9</v>
      </c>
      <c r="K59" s="12">
        <v>10.199999999999999</v>
      </c>
      <c r="L59" s="2"/>
    </row>
    <row r="60" spans="1:12">
      <c r="A60" t="s">
        <v>138</v>
      </c>
      <c r="B60" s="12">
        <v>451.6</v>
      </c>
      <c r="C60" s="12">
        <v>449.4</v>
      </c>
      <c r="D60" s="12">
        <v>449.9</v>
      </c>
      <c r="E60" s="12">
        <v>450.5</v>
      </c>
      <c r="F60" s="12">
        <v>440.2</v>
      </c>
      <c r="G60" s="12">
        <v>443.7</v>
      </c>
      <c r="H60" s="12">
        <v>443.3</v>
      </c>
      <c r="I60" s="12">
        <v>446.2</v>
      </c>
      <c r="J60" s="12">
        <v>440.2</v>
      </c>
      <c r="K60" s="12">
        <v>10.3</v>
      </c>
      <c r="L60" s="2" t="s">
        <v>138</v>
      </c>
    </row>
    <row r="61" spans="1:12">
      <c r="A61" t="s">
        <v>139</v>
      </c>
      <c r="B61" s="12">
        <v>452.4</v>
      </c>
      <c r="C61" s="12">
        <v>451.7</v>
      </c>
      <c r="D61" s="12">
        <v>452</v>
      </c>
      <c r="E61" s="12">
        <v>453</v>
      </c>
      <c r="F61" s="12">
        <v>442.6</v>
      </c>
      <c r="G61" s="12">
        <v>445.9</v>
      </c>
      <c r="H61" s="12">
        <v>445.4</v>
      </c>
      <c r="I61" s="12">
        <v>448.4</v>
      </c>
      <c r="J61" s="12">
        <v>442.6</v>
      </c>
      <c r="K61" s="12">
        <v>10.4</v>
      </c>
      <c r="L61" s="2"/>
    </row>
    <row r="62" spans="1:12">
      <c r="A62" t="s">
        <v>140</v>
      </c>
      <c r="B62" s="12">
        <v>457.7</v>
      </c>
      <c r="C62" s="12">
        <v>454</v>
      </c>
      <c r="D62" s="12">
        <v>454.2</v>
      </c>
      <c r="E62" s="12">
        <v>455.5</v>
      </c>
      <c r="F62" s="12">
        <v>445</v>
      </c>
      <c r="G62" s="12">
        <v>448</v>
      </c>
      <c r="H62" s="12">
        <v>447.6</v>
      </c>
      <c r="I62" s="12">
        <v>450.7</v>
      </c>
      <c r="J62" s="12">
        <v>445</v>
      </c>
      <c r="K62" s="12">
        <v>10.4</v>
      </c>
      <c r="L62" s="2"/>
    </row>
    <row r="63" spans="1:12">
      <c r="A63" t="s">
        <v>116</v>
      </c>
      <c r="B63" s="12">
        <v>461.8</v>
      </c>
      <c r="C63" s="12">
        <v>456.3</v>
      </c>
      <c r="D63" s="12">
        <v>456.3</v>
      </c>
      <c r="E63" s="12">
        <v>457.9</v>
      </c>
      <c r="F63" s="12">
        <v>447.4</v>
      </c>
      <c r="G63" s="12">
        <v>450.2</v>
      </c>
      <c r="H63" s="12">
        <v>449.8</v>
      </c>
      <c r="I63" s="12">
        <v>453</v>
      </c>
      <c r="J63" s="12">
        <v>447.4</v>
      </c>
      <c r="K63" s="12">
        <v>10.5</v>
      </c>
      <c r="L63" s="2"/>
    </row>
    <row r="64" spans="1:12">
      <c r="A64" t="s">
        <v>141</v>
      </c>
      <c r="B64" s="12">
        <v>462.5</v>
      </c>
      <c r="C64" s="12"/>
      <c r="D64" s="12"/>
      <c r="E64" s="12"/>
      <c r="F64" s="12"/>
      <c r="G64" s="12"/>
      <c r="H64" s="12"/>
      <c r="I64" s="12">
        <v>455.3</v>
      </c>
      <c r="J64" s="12"/>
      <c r="K64" s="12"/>
      <c r="L64" s="2" t="s">
        <v>141</v>
      </c>
    </row>
  </sheetData>
  <hyperlinks>
    <hyperlink ref="A1" location="Content!A1" display="&lt;&lt;"/>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64"/>
  <sheetViews>
    <sheetView showGridLines="0" workbookViewId="0">
      <selection activeCell="J55" sqref="J55"/>
    </sheetView>
  </sheetViews>
  <sheetFormatPr defaultColWidth="8.7109375" defaultRowHeight="12.75"/>
  <sheetData>
    <row r="1" spans="1:11">
      <c r="A1" s="80" t="s">
        <v>67</v>
      </c>
      <c r="B1" s="219" t="str">
        <f>IF(Content!$E$1=1,B2,B3)</f>
        <v>Чисті зовнішні активи</v>
      </c>
      <c r="C1" s="219" t="str">
        <f>IF(Content!$E$1=1,C2,C3)</f>
        <v>Продуктивність</v>
      </c>
      <c r="D1" s="219" t="str">
        <f>IF(Content!$E$1=1,D2,D3)</f>
        <v>Умови торгівлі на товарних ринках</v>
      </c>
      <c r="E1" s="219" t="str">
        <f>IF(Content!$E$1=1,E2,E3)</f>
        <v>Фіскальна політика</v>
      </c>
      <c r="J1" t="str">
        <f>IF(Content!$E$1=1,J2,J3)</f>
        <v>Внески факторів у зміну тренду РЕОК, %</v>
      </c>
    </row>
    <row r="2" spans="1:11" s="2" customFormat="1">
      <c r="B2" s="2" t="s">
        <v>1272</v>
      </c>
      <c r="C2" s="2" t="s">
        <v>1273</v>
      </c>
      <c r="D2" s="2" t="s">
        <v>1274</v>
      </c>
      <c r="E2" s="2" t="s">
        <v>1275</v>
      </c>
      <c r="J2" s="2" t="s">
        <v>1280</v>
      </c>
    </row>
    <row r="3" spans="1:11" s="2" customFormat="1">
      <c r="B3" s="2" t="s">
        <v>1276</v>
      </c>
      <c r="C3" s="2" t="s">
        <v>1277</v>
      </c>
      <c r="D3" s="2" t="s">
        <v>1278</v>
      </c>
      <c r="E3" s="2" t="s">
        <v>1279</v>
      </c>
      <c r="J3" s="2" t="s">
        <v>1555</v>
      </c>
    </row>
    <row r="4" spans="1:11">
      <c r="A4" t="s">
        <v>1245</v>
      </c>
      <c r="B4" s="344"/>
      <c r="C4" s="344"/>
      <c r="D4" s="344"/>
      <c r="E4" s="344"/>
      <c r="F4" s="2" t="s">
        <v>1245</v>
      </c>
      <c r="H4" s="344"/>
      <c r="I4" s="344"/>
      <c r="J4" s="344"/>
      <c r="K4" s="344"/>
    </row>
    <row r="5" spans="1:11">
      <c r="A5" t="s">
        <v>1246</v>
      </c>
      <c r="B5" s="344">
        <v>-1.07</v>
      </c>
      <c r="C5" s="344">
        <v>0.45</v>
      </c>
      <c r="D5" s="344">
        <v>0.02</v>
      </c>
      <c r="E5" s="344">
        <v>0.12</v>
      </c>
      <c r="F5" s="2"/>
      <c r="H5" s="344"/>
      <c r="I5" s="344"/>
      <c r="J5" s="344"/>
      <c r="K5" s="344"/>
    </row>
    <row r="6" spans="1:11">
      <c r="A6" t="s">
        <v>1247</v>
      </c>
      <c r="B6" s="344">
        <v>-1.07</v>
      </c>
      <c r="C6" s="344">
        <v>0.45</v>
      </c>
      <c r="D6" s="344">
        <v>0.01</v>
      </c>
      <c r="E6" s="344">
        <v>0.12</v>
      </c>
      <c r="F6" s="2"/>
      <c r="H6" s="344"/>
      <c r="I6" s="344"/>
      <c r="J6" s="344"/>
      <c r="K6" s="344"/>
    </row>
    <row r="7" spans="1:11">
      <c r="A7" t="s">
        <v>1248</v>
      </c>
      <c r="B7" s="344">
        <v>-1.08</v>
      </c>
      <c r="C7" s="344">
        <v>0.44</v>
      </c>
      <c r="D7" s="344">
        <v>0</v>
      </c>
      <c r="E7" s="344">
        <v>0.12</v>
      </c>
      <c r="F7" s="2"/>
      <c r="H7" s="344"/>
      <c r="I7" s="344"/>
      <c r="J7" s="344"/>
      <c r="K7" s="344"/>
    </row>
    <row r="8" spans="1:11">
      <c r="A8" t="s">
        <v>1249</v>
      </c>
      <c r="B8" s="344">
        <v>-1.0900000000000001</v>
      </c>
      <c r="C8" s="344">
        <v>0.43</v>
      </c>
      <c r="D8" s="344">
        <v>-0.02</v>
      </c>
      <c r="E8" s="344">
        <v>0.12</v>
      </c>
      <c r="F8" s="2" t="s">
        <v>1249</v>
      </c>
      <c r="H8" s="344"/>
      <c r="I8" s="344"/>
      <c r="J8" s="344"/>
      <c r="K8" s="344"/>
    </row>
    <row r="9" spans="1:11">
      <c r="A9" t="s">
        <v>1250</v>
      </c>
      <c r="B9" s="344">
        <v>-1.1000000000000001</v>
      </c>
      <c r="C9" s="344">
        <v>0.42</v>
      </c>
      <c r="D9" s="344">
        <v>-0.02</v>
      </c>
      <c r="E9" s="344">
        <v>0.12</v>
      </c>
      <c r="F9" s="2"/>
      <c r="H9" s="344"/>
      <c r="I9" s="344"/>
      <c r="J9" s="344"/>
      <c r="K9" s="344"/>
    </row>
    <row r="10" spans="1:11">
      <c r="A10" t="s">
        <v>1251</v>
      </c>
      <c r="B10" s="344">
        <v>-1.1200000000000001</v>
      </c>
      <c r="C10" s="344">
        <v>0.39</v>
      </c>
      <c r="D10" s="344">
        <v>-0.03</v>
      </c>
      <c r="E10" s="344">
        <v>0.12</v>
      </c>
      <c r="F10" s="2"/>
      <c r="H10" s="344"/>
      <c r="I10" s="344"/>
      <c r="J10" s="344"/>
      <c r="K10" s="344"/>
    </row>
    <row r="11" spans="1:11">
      <c r="A11" t="s">
        <v>1252</v>
      </c>
      <c r="B11" s="344">
        <v>-1.1399999999999999</v>
      </c>
      <c r="C11" s="344">
        <v>0.35</v>
      </c>
      <c r="D11" s="344">
        <v>-0.04</v>
      </c>
      <c r="E11" s="344">
        <v>0.12</v>
      </c>
      <c r="F11" s="2"/>
      <c r="H11" s="344"/>
      <c r="I11" s="344"/>
      <c r="J11" s="344"/>
      <c r="K11" s="344"/>
    </row>
    <row r="12" spans="1:11">
      <c r="A12" t="s">
        <v>1253</v>
      </c>
      <c r="B12" s="344">
        <v>-1.1599999999999999</v>
      </c>
      <c r="C12" s="344">
        <v>0.31</v>
      </c>
      <c r="D12" s="344">
        <v>-0.05</v>
      </c>
      <c r="E12" s="344">
        <v>0.14000000000000001</v>
      </c>
      <c r="F12" s="2" t="s">
        <v>1253</v>
      </c>
      <c r="H12" s="344"/>
      <c r="I12" s="344"/>
      <c r="J12" s="344"/>
      <c r="K12" s="344"/>
    </row>
    <row r="13" spans="1:11">
      <c r="A13" t="s">
        <v>1254</v>
      </c>
      <c r="B13" s="344">
        <v>-1.18</v>
      </c>
      <c r="C13" s="344">
        <v>0.26</v>
      </c>
      <c r="D13" s="344">
        <v>-7.0000000000000007E-2</v>
      </c>
      <c r="E13" s="344">
        <v>0.16</v>
      </c>
      <c r="F13" s="2"/>
      <c r="H13" s="344"/>
      <c r="I13" s="344"/>
      <c r="J13" s="344"/>
      <c r="K13" s="344"/>
    </row>
    <row r="14" spans="1:11">
      <c r="A14" t="s">
        <v>1255</v>
      </c>
      <c r="B14" s="344">
        <v>-1.2</v>
      </c>
      <c r="C14" s="344">
        <v>0.2</v>
      </c>
      <c r="D14" s="344">
        <v>-0.08</v>
      </c>
      <c r="E14" s="344">
        <v>0.18</v>
      </c>
      <c r="F14" s="2"/>
      <c r="H14" s="344"/>
      <c r="I14" s="344"/>
      <c r="J14" s="344"/>
      <c r="K14" s="344"/>
    </row>
    <row r="15" spans="1:11">
      <c r="A15" t="s">
        <v>1256</v>
      </c>
      <c r="B15" s="344">
        <v>-1.21</v>
      </c>
      <c r="C15" s="344">
        <v>0.13</v>
      </c>
      <c r="D15" s="344">
        <v>-0.1</v>
      </c>
      <c r="E15" s="344">
        <v>0.21</v>
      </c>
      <c r="F15" s="2"/>
      <c r="H15" s="344"/>
      <c r="I15" s="344"/>
      <c r="J15" s="344"/>
      <c r="K15" s="344"/>
    </row>
    <row r="16" spans="1:11">
      <c r="A16" t="s">
        <v>1065</v>
      </c>
      <c r="B16" s="344">
        <v>-1.21</v>
      </c>
      <c r="C16" s="344">
        <v>7.0000000000000007E-2</v>
      </c>
      <c r="D16" s="344">
        <v>-0.11</v>
      </c>
      <c r="E16" s="344">
        <v>0.23</v>
      </c>
      <c r="F16" s="2" t="s">
        <v>1065</v>
      </c>
      <c r="H16" s="344"/>
      <c r="I16" s="344"/>
      <c r="J16" s="344"/>
      <c r="K16" s="344"/>
    </row>
    <row r="17" spans="1:11">
      <c r="A17" t="s">
        <v>1066</v>
      </c>
      <c r="B17" s="344">
        <v>-1.2</v>
      </c>
      <c r="C17" s="344">
        <v>0</v>
      </c>
      <c r="D17" s="344">
        <v>-0.13</v>
      </c>
      <c r="E17" s="344">
        <v>0.23</v>
      </c>
      <c r="F17" s="2"/>
      <c r="H17" s="344"/>
      <c r="I17" s="344"/>
      <c r="J17" s="344"/>
      <c r="K17" s="344"/>
    </row>
    <row r="18" spans="1:11">
      <c r="A18" t="s">
        <v>1067</v>
      </c>
      <c r="B18" s="344">
        <v>-1.17</v>
      </c>
      <c r="C18" s="344">
        <v>-0.05</v>
      </c>
      <c r="D18" s="344">
        <v>-0.14000000000000001</v>
      </c>
      <c r="E18" s="344">
        <v>0.24</v>
      </c>
      <c r="F18" s="2"/>
      <c r="H18" s="344"/>
      <c r="I18" s="344"/>
      <c r="J18" s="344"/>
      <c r="K18" s="344"/>
    </row>
    <row r="19" spans="1:11">
      <c r="A19" t="s">
        <v>1068</v>
      </c>
      <c r="B19" s="344">
        <v>-1.1200000000000001</v>
      </c>
      <c r="C19" s="344">
        <v>-0.1</v>
      </c>
      <c r="D19" s="344">
        <v>-0.15</v>
      </c>
      <c r="E19" s="344">
        <v>0.24</v>
      </c>
      <c r="F19" s="2"/>
      <c r="H19" s="344"/>
      <c r="I19" s="344"/>
      <c r="J19" s="344"/>
      <c r="K19" s="344"/>
    </row>
    <row r="20" spans="1:11">
      <c r="A20" t="s">
        <v>1069</v>
      </c>
      <c r="B20" s="344">
        <v>-1.03</v>
      </c>
      <c r="C20" s="344">
        <v>-0.12</v>
      </c>
      <c r="D20" s="344">
        <v>-0.16</v>
      </c>
      <c r="E20" s="344">
        <v>0.24</v>
      </c>
      <c r="F20" s="2" t="s">
        <v>1069</v>
      </c>
      <c r="H20" s="344"/>
      <c r="I20" s="344"/>
      <c r="J20" s="344"/>
      <c r="K20" s="344"/>
    </row>
    <row r="21" spans="1:11">
      <c r="A21" t="s">
        <v>1070</v>
      </c>
      <c r="B21" s="344">
        <v>-0.92</v>
      </c>
      <c r="C21" s="344">
        <v>-0.12</v>
      </c>
      <c r="D21" s="344">
        <v>-0.17</v>
      </c>
      <c r="E21" s="344">
        <v>0.25</v>
      </c>
      <c r="F21" s="2"/>
      <c r="H21" s="344"/>
      <c r="I21" s="344"/>
      <c r="J21" s="219" t="str">
        <f>IF(Content!$E$1=1,J22,J23)</f>
        <v>Джерело: розрахунки НБУ.</v>
      </c>
      <c r="K21" s="344"/>
    </row>
    <row r="22" spans="1:11">
      <c r="A22" t="s">
        <v>1071</v>
      </c>
      <c r="B22" s="344">
        <v>-0.8</v>
      </c>
      <c r="C22" s="344">
        <v>-0.11</v>
      </c>
      <c r="D22" s="344">
        <v>-0.17</v>
      </c>
      <c r="E22" s="344">
        <v>0.27</v>
      </c>
      <c r="F22" s="2"/>
      <c r="H22" s="344"/>
      <c r="I22" s="344"/>
      <c r="J22" s="2" t="s">
        <v>41</v>
      </c>
      <c r="K22" s="344"/>
    </row>
    <row r="23" spans="1:11">
      <c r="A23" t="s">
        <v>1072</v>
      </c>
      <c r="B23" s="344">
        <v>-0.69</v>
      </c>
      <c r="C23" s="344">
        <v>-0.09</v>
      </c>
      <c r="D23" s="344">
        <v>-0.16</v>
      </c>
      <c r="E23" s="344">
        <v>0.28000000000000003</v>
      </c>
      <c r="F23" s="2"/>
      <c r="H23" s="344"/>
      <c r="I23" s="344"/>
      <c r="J23" s="2" t="s">
        <v>42</v>
      </c>
      <c r="K23" s="344"/>
    </row>
    <row r="24" spans="1:11">
      <c r="A24" t="s">
        <v>1073</v>
      </c>
      <c r="B24" s="344">
        <v>-0.61</v>
      </c>
      <c r="C24" s="344">
        <v>-0.06</v>
      </c>
      <c r="D24" s="344">
        <v>-0.16</v>
      </c>
      <c r="E24" s="344">
        <v>0.28000000000000003</v>
      </c>
      <c r="F24" s="2" t="s">
        <v>1073</v>
      </c>
      <c r="H24" s="344"/>
      <c r="I24" s="344"/>
      <c r="J24" s="344"/>
      <c r="K24" s="344"/>
    </row>
    <row r="25" spans="1:11">
      <c r="A25" t="s">
        <v>1074</v>
      </c>
      <c r="B25" s="344">
        <v>-0.55000000000000004</v>
      </c>
      <c r="C25" s="344">
        <v>-0.04</v>
      </c>
      <c r="D25" s="344">
        <v>-0.15</v>
      </c>
      <c r="E25" s="344">
        <v>0.26</v>
      </c>
      <c r="F25" s="2"/>
      <c r="H25" s="344"/>
      <c r="I25" s="344"/>
      <c r="J25" s="344"/>
      <c r="K25" s="344"/>
    </row>
    <row r="26" spans="1:11">
      <c r="A26" t="s">
        <v>1075</v>
      </c>
      <c r="B26" s="344">
        <v>-0.53</v>
      </c>
      <c r="C26" s="344">
        <v>-0.01</v>
      </c>
      <c r="D26" s="344">
        <v>-0.15</v>
      </c>
      <c r="E26" s="344">
        <v>0.22</v>
      </c>
      <c r="F26" s="2"/>
      <c r="H26" s="344"/>
      <c r="I26" s="344"/>
      <c r="J26" s="344"/>
      <c r="K26" s="344"/>
    </row>
    <row r="27" spans="1:11">
      <c r="A27" t="s">
        <v>1076</v>
      </c>
      <c r="B27" s="344">
        <v>-0.54</v>
      </c>
      <c r="C27" s="344">
        <v>0</v>
      </c>
      <c r="D27" s="344">
        <v>-0.15</v>
      </c>
      <c r="E27" s="344">
        <v>0.18</v>
      </c>
      <c r="F27" s="2"/>
      <c r="H27" s="344"/>
      <c r="I27" s="344"/>
      <c r="J27" s="344"/>
      <c r="K27" s="344"/>
    </row>
    <row r="28" spans="1:11">
      <c r="A28" t="s">
        <v>1077</v>
      </c>
      <c r="B28" s="344">
        <v>-0.59</v>
      </c>
      <c r="C28" s="344">
        <v>0</v>
      </c>
      <c r="D28" s="344">
        <v>-0.15</v>
      </c>
      <c r="E28" s="344">
        <v>0.12</v>
      </c>
      <c r="F28" s="2" t="s">
        <v>1077</v>
      </c>
      <c r="H28" s="344"/>
      <c r="I28" s="344"/>
      <c r="J28" s="344"/>
      <c r="K28" s="344"/>
    </row>
    <row r="29" spans="1:11">
      <c r="A29" t="s">
        <v>1078</v>
      </c>
      <c r="B29" s="344">
        <v>-0.66</v>
      </c>
      <c r="C29" s="344">
        <v>-0.01</v>
      </c>
      <c r="D29" s="344">
        <v>-0.14000000000000001</v>
      </c>
      <c r="E29" s="344">
        <v>0.05</v>
      </c>
      <c r="F29" s="2"/>
      <c r="H29" s="344"/>
      <c r="I29" s="344"/>
      <c r="J29" s="344"/>
      <c r="K29" s="344"/>
    </row>
    <row r="30" spans="1:11">
      <c r="A30" t="s">
        <v>1079</v>
      </c>
      <c r="B30" s="344">
        <v>-0.75</v>
      </c>
      <c r="C30" s="344">
        <v>-0.03</v>
      </c>
      <c r="D30" s="344">
        <v>-0.14000000000000001</v>
      </c>
      <c r="E30" s="344">
        <v>-0.03</v>
      </c>
      <c r="F30" s="2"/>
      <c r="H30" s="344"/>
      <c r="I30" s="344"/>
      <c r="J30" s="344"/>
      <c r="K30" s="344"/>
    </row>
    <row r="31" spans="1:11">
      <c r="A31" t="s">
        <v>1080</v>
      </c>
      <c r="B31" s="344">
        <v>-0.85</v>
      </c>
      <c r="C31" s="344">
        <v>-7.0000000000000007E-2</v>
      </c>
      <c r="D31" s="344">
        <v>-0.14000000000000001</v>
      </c>
      <c r="E31" s="344">
        <v>-0.12</v>
      </c>
      <c r="F31" s="2"/>
      <c r="H31" s="344"/>
      <c r="I31" s="344"/>
      <c r="J31" s="344"/>
      <c r="K31" s="344"/>
    </row>
    <row r="32" spans="1:11">
      <c r="A32" t="s">
        <v>1081</v>
      </c>
      <c r="B32" s="344">
        <v>-0.95</v>
      </c>
      <c r="C32" s="344">
        <v>-0.12</v>
      </c>
      <c r="D32" s="344">
        <v>-0.13</v>
      </c>
      <c r="E32" s="344">
        <v>-0.24</v>
      </c>
      <c r="F32" s="2" t="s">
        <v>1081</v>
      </c>
      <c r="H32" s="344"/>
      <c r="I32" s="344"/>
      <c r="J32" s="344"/>
      <c r="K32" s="344"/>
    </row>
    <row r="33" spans="1:11">
      <c r="A33" t="s">
        <v>1082</v>
      </c>
      <c r="B33" s="344">
        <v>-1.04</v>
      </c>
      <c r="C33" s="344">
        <v>-0.17</v>
      </c>
      <c r="D33" s="344">
        <v>-0.12</v>
      </c>
      <c r="E33" s="344">
        <v>-0.38</v>
      </c>
      <c r="F33" s="2"/>
      <c r="H33" s="344"/>
      <c r="I33" s="344"/>
      <c r="J33" s="344"/>
      <c r="K33" s="344"/>
    </row>
    <row r="34" spans="1:11">
      <c r="A34" t="s">
        <v>1083</v>
      </c>
      <c r="B34" s="344">
        <v>-1.1200000000000001</v>
      </c>
      <c r="C34" s="344">
        <v>-0.24</v>
      </c>
      <c r="D34" s="344">
        <v>-0.11</v>
      </c>
      <c r="E34" s="344">
        <v>-0.53</v>
      </c>
      <c r="F34" s="2"/>
      <c r="H34" s="344"/>
      <c r="I34" s="344"/>
      <c r="J34" s="344"/>
      <c r="K34" s="344"/>
    </row>
    <row r="35" spans="1:11">
      <c r="A35" t="s">
        <v>1084</v>
      </c>
      <c r="B35" s="344">
        <v>-1.18</v>
      </c>
      <c r="C35" s="344">
        <v>-0.31</v>
      </c>
      <c r="D35" s="344">
        <v>-0.1</v>
      </c>
      <c r="E35" s="344">
        <v>-0.7</v>
      </c>
      <c r="F35" s="2"/>
      <c r="H35" s="344"/>
      <c r="I35" s="344"/>
      <c r="J35" s="344"/>
      <c r="K35" s="344"/>
    </row>
    <row r="36" spans="1:11">
      <c r="A36" t="s">
        <v>1085</v>
      </c>
      <c r="B36" s="344">
        <v>-1.2</v>
      </c>
      <c r="C36" s="344">
        <v>-0.38</v>
      </c>
      <c r="D36" s="344">
        <v>-0.09</v>
      </c>
      <c r="E36" s="344">
        <v>-0.87</v>
      </c>
      <c r="F36" s="2" t="s">
        <v>1085</v>
      </c>
      <c r="H36" s="344"/>
      <c r="I36" s="344"/>
      <c r="J36" s="344"/>
      <c r="K36" s="344"/>
    </row>
    <row r="37" spans="1:11">
      <c r="A37" t="s">
        <v>1086</v>
      </c>
      <c r="B37" s="344">
        <v>-1.19</v>
      </c>
      <c r="C37" s="344">
        <v>-0.46</v>
      </c>
      <c r="D37" s="344">
        <v>-0.08</v>
      </c>
      <c r="E37" s="344">
        <v>-1.03</v>
      </c>
      <c r="F37" s="2"/>
      <c r="H37" s="344"/>
      <c r="I37" s="344"/>
      <c r="J37" s="344"/>
      <c r="K37" s="344"/>
    </row>
    <row r="38" spans="1:11">
      <c r="A38" t="s">
        <v>1087</v>
      </c>
      <c r="B38" s="344">
        <v>-1.1299999999999999</v>
      </c>
      <c r="C38" s="344">
        <v>-0.53</v>
      </c>
      <c r="D38" s="344">
        <v>-0.06</v>
      </c>
      <c r="E38" s="344">
        <v>-1.18</v>
      </c>
      <c r="F38" s="2"/>
      <c r="H38" s="344"/>
      <c r="I38" s="344"/>
      <c r="J38" s="344"/>
      <c r="K38" s="344"/>
    </row>
    <row r="39" spans="1:11">
      <c r="A39" t="s">
        <v>1088</v>
      </c>
      <c r="B39" s="344">
        <v>-1.04</v>
      </c>
      <c r="C39" s="344">
        <v>-0.6</v>
      </c>
      <c r="D39" s="344">
        <v>-0.05</v>
      </c>
      <c r="E39" s="344">
        <v>-1.32</v>
      </c>
      <c r="F39" s="2"/>
      <c r="H39" s="344"/>
      <c r="I39" s="344"/>
      <c r="J39" s="344"/>
      <c r="K39" s="344"/>
    </row>
    <row r="40" spans="1:11">
      <c r="A40" t="s">
        <v>1089</v>
      </c>
      <c r="B40" s="344">
        <v>-0.89</v>
      </c>
      <c r="C40" s="344">
        <v>-0.66</v>
      </c>
      <c r="D40" s="344">
        <v>-0.04</v>
      </c>
      <c r="E40" s="344">
        <v>-1.43</v>
      </c>
      <c r="F40" s="2" t="s">
        <v>1089</v>
      </c>
      <c r="H40" s="344"/>
      <c r="I40" s="344"/>
      <c r="J40" s="344"/>
      <c r="K40" s="344"/>
    </row>
    <row r="41" spans="1:11">
      <c r="A41" t="s">
        <v>1090</v>
      </c>
      <c r="B41" s="344">
        <v>-0.7</v>
      </c>
      <c r="C41" s="344">
        <v>-0.71</v>
      </c>
      <c r="D41" s="344">
        <v>-0.03</v>
      </c>
      <c r="E41" s="344">
        <v>-1.51</v>
      </c>
      <c r="F41" s="2"/>
      <c r="H41" s="344"/>
      <c r="I41" s="344"/>
      <c r="J41" s="344"/>
      <c r="K41" s="344"/>
    </row>
    <row r="42" spans="1:11">
      <c r="A42" t="s">
        <v>1091</v>
      </c>
      <c r="B42" s="344">
        <v>-0.45</v>
      </c>
      <c r="C42" s="344">
        <v>-0.75</v>
      </c>
      <c r="D42" s="344">
        <v>-0.02</v>
      </c>
      <c r="E42" s="344">
        <v>-1.56</v>
      </c>
      <c r="F42" s="2"/>
      <c r="H42" s="344"/>
      <c r="I42" s="344"/>
      <c r="J42" s="344"/>
      <c r="K42" s="344"/>
    </row>
    <row r="43" spans="1:11">
      <c r="A43" t="s">
        <v>1092</v>
      </c>
      <c r="B43" s="344">
        <v>-0.17</v>
      </c>
      <c r="C43" s="344">
        <v>-0.77</v>
      </c>
      <c r="D43" s="344">
        <v>-0.01</v>
      </c>
      <c r="E43" s="344">
        <v>-1.59</v>
      </c>
      <c r="F43" s="2"/>
      <c r="H43" s="344"/>
      <c r="I43" s="344"/>
      <c r="J43" s="344"/>
      <c r="K43" s="344"/>
    </row>
    <row r="44" spans="1:11">
      <c r="A44" t="s">
        <v>13</v>
      </c>
      <c r="B44" s="344">
        <v>0.13</v>
      </c>
      <c r="C44" s="344">
        <v>-0.77</v>
      </c>
      <c r="D44" s="344">
        <v>0.01</v>
      </c>
      <c r="E44" s="344">
        <v>-1.58</v>
      </c>
      <c r="F44" s="2" t="s">
        <v>13</v>
      </c>
      <c r="H44" s="344"/>
      <c r="I44" s="344"/>
      <c r="J44" s="344"/>
      <c r="K44" s="344"/>
    </row>
    <row r="45" spans="1:11">
      <c r="A45" t="s">
        <v>14</v>
      </c>
      <c r="B45" s="344">
        <v>0.46</v>
      </c>
      <c r="C45" s="344">
        <v>-0.75</v>
      </c>
      <c r="D45" s="344">
        <v>0.02</v>
      </c>
      <c r="E45" s="344">
        <v>-1.54</v>
      </c>
      <c r="F45" s="2"/>
      <c r="H45" s="344"/>
      <c r="I45" s="344"/>
      <c r="J45" s="344"/>
      <c r="K45" s="344"/>
    </row>
    <row r="46" spans="1:11">
      <c r="A46" t="s">
        <v>15</v>
      </c>
      <c r="B46" s="344">
        <v>0.79</v>
      </c>
      <c r="C46" s="344">
        <v>-0.72</v>
      </c>
      <c r="D46" s="344">
        <v>0.03</v>
      </c>
      <c r="E46" s="344">
        <v>-1.48</v>
      </c>
      <c r="F46" s="2"/>
      <c r="H46" s="344"/>
      <c r="I46" s="344"/>
      <c r="J46" s="344"/>
      <c r="K46" s="344"/>
    </row>
    <row r="47" spans="1:11">
      <c r="A47" t="s">
        <v>16</v>
      </c>
      <c r="B47" s="344">
        <v>1.1000000000000001</v>
      </c>
      <c r="C47" s="344">
        <v>-0.67</v>
      </c>
      <c r="D47" s="344">
        <v>0.04</v>
      </c>
      <c r="E47" s="344">
        <v>-1.39</v>
      </c>
      <c r="F47" s="2"/>
      <c r="H47" s="344"/>
      <c r="I47" s="344"/>
      <c r="J47" s="344"/>
      <c r="K47" s="344"/>
    </row>
    <row r="48" spans="1:11">
      <c r="A48" t="s">
        <v>17</v>
      </c>
      <c r="B48" s="344">
        <v>1.38</v>
      </c>
      <c r="C48" s="344">
        <v>-0.63</v>
      </c>
      <c r="D48" s="344">
        <v>0.05</v>
      </c>
      <c r="E48" s="344">
        <v>-1.28</v>
      </c>
      <c r="F48" s="2" t="s">
        <v>17</v>
      </c>
      <c r="H48" s="344"/>
      <c r="I48" s="344"/>
      <c r="J48" s="344"/>
      <c r="K48" s="344"/>
    </row>
    <row r="49" spans="1:11">
      <c r="A49" t="s">
        <v>18</v>
      </c>
      <c r="B49" s="344">
        <v>1.63</v>
      </c>
      <c r="C49" s="344">
        <v>-0.56999999999999995</v>
      </c>
      <c r="D49" s="344">
        <v>0.06</v>
      </c>
      <c r="E49" s="344">
        <v>-1.1499999999999999</v>
      </c>
      <c r="F49" s="2"/>
      <c r="H49" s="344"/>
      <c r="I49" s="344"/>
      <c r="J49" s="344"/>
      <c r="K49" s="344"/>
    </row>
    <row r="50" spans="1:11">
      <c r="A50" t="s">
        <v>19</v>
      </c>
      <c r="B50" s="344">
        <v>1.84</v>
      </c>
      <c r="C50" s="344">
        <v>-0.52</v>
      </c>
      <c r="D50" s="344">
        <v>0.06</v>
      </c>
      <c r="E50" s="344">
        <v>-1</v>
      </c>
      <c r="F50" s="2"/>
      <c r="H50" s="344"/>
      <c r="I50" s="344"/>
      <c r="J50" s="344"/>
      <c r="K50" s="344"/>
    </row>
    <row r="51" spans="1:11">
      <c r="A51" t="s">
        <v>20</v>
      </c>
      <c r="B51" s="344">
        <v>2.0099999999999998</v>
      </c>
      <c r="C51" s="344">
        <v>-0.47</v>
      </c>
      <c r="D51" s="344">
        <v>7.0000000000000007E-2</v>
      </c>
      <c r="E51" s="344">
        <v>-0.85</v>
      </c>
      <c r="F51" s="2"/>
      <c r="H51" s="344"/>
      <c r="I51" s="344"/>
      <c r="J51" s="344"/>
      <c r="K51" s="344"/>
    </row>
    <row r="52" spans="1:11">
      <c r="A52" t="s">
        <v>21</v>
      </c>
      <c r="B52" s="344">
        <v>2.15</v>
      </c>
      <c r="C52" s="344">
        <v>-0.43</v>
      </c>
      <c r="D52" s="344">
        <v>7.0000000000000007E-2</v>
      </c>
      <c r="E52" s="344">
        <v>-0.71</v>
      </c>
      <c r="F52" s="2" t="s">
        <v>21</v>
      </c>
      <c r="H52" s="344"/>
      <c r="I52" s="344"/>
      <c r="J52" s="344"/>
      <c r="K52" s="344"/>
    </row>
    <row r="53" spans="1:11">
      <c r="A53" t="s">
        <v>22</v>
      </c>
      <c r="B53" s="344">
        <v>2.25</v>
      </c>
      <c r="C53" s="344">
        <v>-0.39</v>
      </c>
      <c r="D53" s="344">
        <v>7.0000000000000007E-2</v>
      </c>
      <c r="E53" s="344">
        <v>-0.56999999999999995</v>
      </c>
      <c r="F53" s="2"/>
      <c r="H53" s="344"/>
      <c r="I53" s="344"/>
      <c r="J53" s="344"/>
      <c r="K53" s="344"/>
    </row>
    <row r="54" spans="1:11">
      <c r="A54" t="s">
        <v>23</v>
      </c>
      <c r="B54" s="344">
        <v>2.33</v>
      </c>
      <c r="C54" s="344">
        <v>-0.36</v>
      </c>
      <c r="D54" s="344">
        <v>7.0000000000000007E-2</v>
      </c>
      <c r="E54" s="344">
        <v>-0.46</v>
      </c>
      <c r="F54" s="2"/>
      <c r="H54" s="344"/>
      <c r="I54" s="344"/>
      <c r="J54" s="344"/>
      <c r="K54" s="344"/>
    </row>
    <row r="55" spans="1:11">
      <c r="A55" t="s">
        <v>24</v>
      </c>
      <c r="B55" s="344">
        <v>2.38</v>
      </c>
      <c r="C55" s="344">
        <v>-0.33</v>
      </c>
      <c r="D55" s="344">
        <v>7.0000000000000007E-2</v>
      </c>
      <c r="E55" s="344">
        <v>-0.35</v>
      </c>
      <c r="F55" s="2"/>
      <c r="H55" s="344"/>
      <c r="I55" s="344"/>
      <c r="J55" s="344"/>
      <c r="K55" s="344"/>
    </row>
    <row r="56" spans="1:11">
      <c r="A56" t="s">
        <v>25</v>
      </c>
      <c r="B56" s="344">
        <v>2.41</v>
      </c>
      <c r="C56" s="344">
        <v>-0.31</v>
      </c>
      <c r="D56" s="344">
        <v>0.06</v>
      </c>
      <c r="E56" s="344">
        <v>-0.27</v>
      </c>
      <c r="F56" s="2" t="s">
        <v>25</v>
      </c>
      <c r="H56" s="344"/>
      <c r="I56" s="344"/>
      <c r="J56" s="344"/>
      <c r="K56" s="344"/>
    </row>
    <row r="57" spans="1:11">
      <c r="A57" t="s">
        <v>26</v>
      </c>
      <c r="B57" s="344">
        <v>2.4300000000000002</v>
      </c>
      <c r="C57" s="344">
        <v>-0.28999999999999998</v>
      </c>
      <c r="D57" s="344">
        <v>0.06</v>
      </c>
      <c r="E57" s="344">
        <v>-0.2</v>
      </c>
      <c r="F57" s="2"/>
      <c r="H57" s="344"/>
      <c r="I57" s="344"/>
      <c r="J57" s="344"/>
      <c r="K57" s="344"/>
    </row>
    <row r="58" spans="1:11">
      <c r="A58" t="s">
        <v>27</v>
      </c>
      <c r="B58" s="344">
        <v>2.44</v>
      </c>
      <c r="C58" s="344">
        <v>-0.28000000000000003</v>
      </c>
      <c r="D58" s="344">
        <v>0.06</v>
      </c>
      <c r="E58" s="344">
        <v>-0.14000000000000001</v>
      </c>
      <c r="F58" s="2"/>
      <c r="H58" s="344"/>
      <c r="I58" s="344"/>
      <c r="J58" s="344"/>
      <c r="K58" s="344"/>
    </row>
    <row r="59" spans="1:11">
      <c r="A59" t="s">
        <v>112</v>
      </c>
      <c r="B59" s="344">
        <v>2.44</v>
      </c>
      <c r="C59" s="344">
        <v>-0.27</v>
      </c>
      <c r="D59" s="344">
        <v>0.06</v>
      </c>
      <c r="E59" s="344">
        <v>-0.09</v>
      </c>
      <c r="F59" s="2"/>
      <c r="H59" s="344"/>
      <c r="I59" s="344"/>
      <c r="J59" s="344"/>
      <c r="K59" s="344"/>
    </row>
    <row r="60" spans="1:11">
      <c r="A60" t="s">
        <v>138</v>
      </c>
      <c r="B60" s="344">
        <v>2.44</v>
      </c>
      <c r="C60" s="344">
        <v>-0.26</v>
      </c>
      <c r="D60" s="344">
        <v>0.06</v>
      </c>
      <c r="E60" s="344">
        <v>-0.06</v>
      </c>
      <c r="F60" s="2" t="s">
        <v>138</v>
      </c>
      <c r="H60" s="344"/>
      <c r="I60" s="344"/>
      <c r="J60" s="344"/>
      <c r="K60" s="344"/>
    </row>
    <row r="61" spans="1:11">
      <c r="A61" t="s">
        <v>139</v>
      </c>
      <c r="B61" s="344">
        <v>2.4300000000000002</v>
      </c>
      <c r="C61" s="344">
        <v>-0.27</v>
      </c>
      <c r="D61" s="344">
        <v>0.06</v>
      </c>
      <c r="E61" s="344">
        <v>-0.03</v>
      </c>
      <c r="F61" s="2"/>
      <c r="H61" s="344"/>
      <c r="I61" s="344"/>
      <c r="J61" s="344"/>
      <c r="K61" s="344"/>
    </row>
    <row r="62" spans="1:11">
      <c r="A62" t="s">
        <v>140</v>
      </c>
      <c r="B62" s="344">
        <v>2.4300000000000002</v>
      </c>
      <c r="C62" s="344">
        <v>-0.27</v>
      </c>
      <c r="D62" s="344">
        <v>0.06</v>
      </c>
      <c r="E62" s="344">
        <v>-0.01</v>
      </c>
      <c r="F62" s="2"/>
      <c r="H62" s="344"/>
      <c r="I62" s="344"/>
      <c r="J62" s="344"/>
      <c r="K62" s="344"/>
    </row>
    <row r="63" spans="1:11">
      <c r="A63" t="s">
        <v>116</v>
      </c>
      <c r="B63" s="344">
        <v>2.4300000000000002</v>
      </c>
      <c r="C63" s="344">
        <v>-0.27</v>
      </c>
      <c r="D63" s="344">
        <v>0.06</v>
      </c>
      <c r="E63" s="344">
        <v>0.01</v>
      </c>
      <c r="F63" s="2"/>
    </row>
    <row r="64" spans="1:11">
      <c r="F64" s="2"/>
    </row>
  </sheetData>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7"/>
  <sheetViews>
    <sheetView showGridLines="0" workbookViewId="0">
      <selection activeCell="J55" sqref="J55"/>
    </sheetView>
  </sheetViews>
  <sheetFormatPr defaultColWidth="8.7109375" defaultRowHeight="12.75"/>
  <cols>
    <col min="2" max="6" width="0" hidden="1" customWidth="1"/>
    <col min="7" max="7" width="28.42578125" customWidth="1"/>
    <col min="8" max="8" width="31.42578125" customWidth="1"/>
    <col min="9" max="9" width="41.140625" customWidth="1"/>
  </cols>
  <sheetData>
    <row r="1" spans="1:9">
      <c r="A1" s="80" t="s">
        <v>67</v>
      </c>
      <c r="G1" t="str">
        <f>IF(Content!$E$1=1,G2,G3)</f>
        <v>Змінні для оцінки тренду РЕОК в Україні</v>
      </c>
    </row>
    <row r="2" spans="1:9">
      <c r="A2" s="80"/>
      <c r="G2" s="2" t="s">
        <v>1302</v>
      </c>
    </row>
    <row r="3" spans="1:9" ht="13.5" thickBot="1">
      <c r="A3" s="80"/>
      <c r="G3" s="197" t="s">
        <v>1557</v>
      </c>
    </row>
    <row r="4" spans="1:9" ht="13.5" thickBot="1">
      <c r="A4" s="197" t="s">
        <v>1282</v>
      </c>
      <c r="B4" s="197" t="s">
        <v>1283</v>
      </c>
      <c r="C4" s="197" t="s">
        <v>1284</v>
      </c>
      <c r="D4" s="197" t="s">
        <v>1348</v>
      </c>
      <c r="E4" s="197" t="s">
        <v>1349</v>
      </c>
      <c r="F4" s="197" t="s">
        <v>1350</v>
      </c>
      <c r="G4" s="534" t="str">
        <f>IF(Content!$E$1=1,A4,E4)</f>
        <v>Змінна</v>
      </c>
      <c r="H4" s="534" t="str">
        <f>IF(Content!$E$1=1,B4,F4)</f>
        <v>Коротка характеристика</v>
      </c>
      <c r="I4" s="534" t="str">
        <f>IF(Content!$E$1=1,C4,G4)</f>
        <v>Очікуваний знак</v>
      </c>
    </row>
    <row r="5" spans="1:9" ht="51" customHeight="1">
      <c r="A5" s="197" t="s">
        <v>1285</v>
      </c>
      <c r="B5" s="197" t="s">
        <v>1286</v>
      </c>
      <c r="C5" s="197" t="s">
        <v>1351</v>
      </c>
      <c r="D5" s="197" t="s">
        <v>1276</v>
      </c>
      <c r="E5" s="197" t="s">
        <v>1352</v>
      </c>
      <c r="F5" s="197" t="s">
        <v>1562</v>
      </c>
      <c r="G5" s="535" t="str">
        <f>IF(Content!$E$1=1,A5,E5)</f>
        <v xml:space="preserve">Чисті зовнішні активи </v>
      </c>
      <c r="H5" s="535" t="str">
        <f>IF(Content!$E$1=1,B5,F5)</f>
        <v>Міжнародна інвестиційна позиція до ВВП</v>
      </c>
      <c r="I5" s="535" t="str">
        <f>IF(Content!$E$1=1,C5,G5)</f>
        <v>(+)* – дебіторська позиція країни має бути компенсована покращеним торгівельним балансом, що вимагає девальвації РЕОК</v>
      </c>
    </row>
    <row r="6" spans="1:9" ht="48">
      <c r="A6" s="197" t="s">
        <v>1287</v>
      </c>
      <c r="B6" s="197" t="s">
        <v>1353</v>
      </c>
      <c r="C6" s="197" t="s">
        <v>1288</v>
      </c>
      <c r="D6" s="197" t="s">
        <v>1354</v>
      </c>
      <c r="E6" s="197" t="s">
        <v>1558</v>
      </c>
      <c r="F6" s="197" t="s">
        <v>1559</v>
      </c>
      <c r="G6" s="536" t="str">
        <f>IF(Content!$E$1=1,A6,E6)</f>
        <v>Диференціал відсоткових ставок</v>
      </c>
      <c r="H6" s="536" t="str">
        <f>IF(Content!$E$1=1,B6,F6)</f>
        <v>Відносні** відсоткові ставки грошового ринку дефльовані на споживчу інфляцію попередніх 4-х кварталів</v>
      </c>
      <c r="I6" s="536" t="str">
        <f>IF(Content!$E$1=1,C6,G6)</f>
        <v>(+) – притік гарячого капіталу здійснює ревальваційний тиск на РЕОК</v>
      </c>
    </row>
    <row r="7" spans="1:9" ht="57" customHeight="1">
      <c r="A7" s="197" t="s">
        <v>1289</v>
      </c>
      <c r="B7" s="197" t="s">
        <v>1290</v>
      </c>
      <c r="C7" s="197" t="s">
        <v>1291</v>
      </c>
      <c r="D7" s="197" t="s">
        <v>1355</v>
      </c>
      <c r="E7" s="197" t="s">
        <v>1356</v>
      </c>
      <c r="F7" s="197" t="s">
        <v>1560</v>
      </c>
      <c r="G7" s="535" t="str">
        <f>IF(Content!$E$1=1,A7,E7)</f>
        <v xml:space="preserve">Ступінь відкритості економіки </v>
      </c>
      <c r="H7" s="535" t="str">
        <f>IF(Content!$E$1=1,B7,F7)</f>
        <v xml:space="preserve">(Експорт+Імпорт)/ВВП відносно країн – торгівельних партенрів </v>
      </c>
      <c r="I7" s="535" t="str">
        <f>IF(Content!$E$1=1,C7,G7)</f>
        <v xml:space="preserve">(-) – підвищення конкуренції на зовнішніх ринках веде до зниження рівня цін на товари, що торгуються (tradables), це знижує загальну інфляцію і веде до девальвації РЕОК </v>
      </c>
    </row>
    <row r="8" spans="1:9" ht="46.5" customHeight="1">
      <c r="A8" s="197" t="s">
        <v>1292</v>
      </c>
      <c r="B8" s="197" t="s">
        <v>1293</v>
      </c>
      <c r="C8" s="197" t="s">
        <v>1294</v>
      </c>
      <c r="D8" s="197" t="s">
        <v>1278</v>
      </c>
      <c r="E8" s="197" t="s">
        <v>1561</v>
      </c>
      <c r="F8" s="668" t="s">
        <v>1563</v>
      </c>
      <c r="G8" s="536" t="str">
        <f>IF(Content!$E$1=1,A8,E8)</f>
        <v xml:space="preserve">Індекс умов торгівлі </v>
      </c>
      <c r="H8" s="536" t="str">
        <f>IF(Content!$E$1=1,B8,F8)</f>
        <v xml:space="preserve">Індекс, що відображає співвідношення цін по експортним та імпортним позиціям України </v>
      </c>
      <c r="I8" s="536" t="str">
        <f>IF(Content!$E$1=1,C8,G8)</f>
        <v>(+) – вищий індекс умов торгівлі має вести до ревальвацію РЕОК через ефект реального доходу</v>
      </c>
    </row>
    <row r="9" spans="1:9" ht="24">
      <c r="A9" s="197" t="s">
        <v>1295</v>
      </c>
      <c r="B9" s="197" t="s">
        <v>1296</v>
      </c>
      <c r="C9" s="197" t="s">
        <v>1297</v>
      </c>
      <c r="D9" s="197" t="s">
        <v>1357</v>
      </c>
      <c r="E9" s="197" t="s">
        <v>1358</v>
      </c>
      <c r="F9" s="197" t="s">
        <v>1359</v>
      </c>
      <c r="G9" s="535" t="str">
        <f>IF(Content!$E$1=1,A9,E9)</f>
        <v>Різниця в продуктивності праці</v>
      </c>
      <c r="H9" s="535" t="str">
        <f>IF(Content!$E$1=1,B9,F9)</f>
        <v xml:space="preserve"> Відносний ВВП на одну особу </v>
      </c>
      <c r="I9" s="535" t="str">
        <f>IF(Content!$E$1=1,C9,G9)</f>
        <v>(+) – відображення ефекту Балласа-Самуельсона</v>
      </c>
    </row>
    <row r="10" spans="1:9" ht="36.75" thickBot="1">
      <c r="A10" s="197" t="s">
        <v>1275</v>
      </c>
      <c r="B10" s="197" t="s">
        <v>1298</v>
      </c>
      <c r="C10" s="197" t="s">
        <v>1299</v>
      </c>
      <c r="D10" s="197" t="s">
        <v>1279</v>
      </c>
      <c r="E10" s="197" t="s">
        <v>1360</v>
      </c>
      <c r="F10" s="197" t="s">
        <v>1564</v>
      </c>
      <c r="G10" s="537" t="str">
        <f>IF(Content!$E$1=1,A10,E10)</f>
        <v>Фіскальна політика</v>
      </c>
      <c r="H10" s="537" t="str">
        <f>IF(Content!$E$1=1,B10,F10)</f>
        <v>Відносні видатки уряду до ВВП</v>
      </c>
      <c r="I10" s="537" t="str">
        <f>IF(Content!$E$1=1,C10,G10)</f>
        <v xml:space="preserve">(+) – м’яка фіскальна політика стимулює додатковий попит, що підвищує інфляцію та сприяє реальній ревальвації </v>
      </c>
    </row>
    <row r="12" spans="1:9">
      <c r="G12" t="str">
        <f>IF(Content!$E$1=1,G13,G14)</f>
        <v xml:space="preserve">* Підвищення РЕОК при даних розрахунках означає його ревальвацію. </v>
      </c>
    </row>
    <row r="13" spans="1:9">
      <c r="G13" s="2" t="s">
        <v>1300</v>
      </c>
    </row>
    <row r="14" spans="1:9">
      <c r="G14" s="197" t="s">
        <v>1361</v>
      </c>
    </row>
    <row r="15" spans="1:9">
      <c r="G15" t="str">
        <f>IF(Content!$E$1=1,G16,G17)</f>
        <v>** Показники, що оцінюються відносно середньозважених показників 39 країн – торгівельних партнерів України. Вагові коефіцієнти є плаваючими і відповідають вагам для оцінки РЕОК.</v>
      </c>
    </row>
    <row r="16" spans="1:9">
      <c r="G16" s="2" t="s">
        <v>1363</v>
      </c>
    </row>
    <row r="17" spans="7:7">
      <c r="G17" s="2" t="s">
        <v>1362</v>
      </c>
    </row>
  </sheetData>
  <hyperlinks>
    <hyperlink ref="A1" location="Content!A1" display="&lt;&lt;"/>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5"/>
  </sheetPr>
  <dimension ref="A1:W22"/>
  <sheetViews>
    <sheetView showGridLines="0" workbookViewId="0">
      <selection activeCell="K8" sqref="K8"/>
    </sheetView>
  </sheetViews>
  <sheetFormatPr defaultColWidth="9.42578125" defaultRowHeight="14.25"/>
  <cols>
    <col min="1" max="1" width="8" style="117" bestFit="1" customWidth="1"/>
    <col min="2" max="2" width="6.42578125" style="117" customWidth="1"/>
    <col min="3" max="3" width="5.42578125" style="117" bestFit="1" customWidth="1"/>
    <col min="4" max="5" width="6.42578125" style="117" bestFit="1" customWidth="1"/>
    <col min="6" max="11" width="6.42578125" style="117" customWidth="1"/>
    <col min="12" max="19" width="4.42578125" style="117" bestFit="1" customWidth="1"/>
    <col min="20" max="20" width="5.42578125" style="117" customWidth="1"/>
    <col min="21" max="16384" width="9.42578125" style="117"/>
  </cols>
  <sheetData>
    <row r="1" spans="1:23">
      <c r="A1" s="80" t="s">
        <v>67</v>
      </c>
      <c r="B1" s="107" t="str">
        <f>IF(Content!$E$1=1,B2,B3)</f>
        <v>ВВП</v>
      </c>
      <c r="C1" s="107"/>
      <c r="D1" s="338">
        <v>-0.9</v>
      </c>
      <c r="E1" s="338">
        <v>-0.7</v>
      </c>
      <c r="F1" s="338">
        <v>-0.5</v>
      </c>
      <c r="G1" s="338">
        <v>-0.3</v>
      </c>
      <c r="H1" s="338">
        <v>0.3</v>
      </c>
      <c r="I1" s="338">
        <v>0.5</v>
      </c>
      <c r="J1" s="338">
        <v>0.7</v>
      </c>
      <c r="K1" s="338">
        <v>0.9</v>
      </c>
      <c r="L1" s="107"/>
      <c r="M1" s="107" t="str">
        <f>IF(Content!$E$1=1,M2,M3)</f>
        <v>Прогноз реального ВВП, % р/р</v>
      </c>
      <c r="N1" s="115"/>
      <c r="O1" s="115"/>
      <c r="P1" s="115"/>
      <c r="Q1" s="115"/>
      <c r="R1" s="115"/>
      <c r="S1" s="115"/>
      <c r="T1" s="116"/>
      <c r="U1" s="116"/>
    </row>
    <row r="2" spans="1:23" hidden="1">
      <c r="A2" s="70"/>
      <c r="B2" s="74" t="s">
        <v>152</v>
      </c>
      <c r="C2" s="118"/>
      <c r="D2" s="118"/>
      <c r="E2" s="118"/>
      <c r="F2" s="118"/>
      <c r="G2" s="118"/>
      <c r="H2" s="118"/>
      <c r="I2" s="118"/>
      <c r="J2" s="118"/>
      <c r="K2" s="118"/>
      <c r="L2" s="115"/>
      <c r="M2" s="116" t="s">
        <v>222</v>
      </c>
      <c r="N2" s="115"/>
      <c r="O2" s="115"/>
      <c r="P2" s="115"/>
      <c r="Q2" s="115"/>
      <c r="R2" s="115"/>
      <c r="S2" s="115"/>
      <c r="T2" s="116"/>
      <c r="U2" s="116"/>
    </row>
    <row r="3" spans="1:23" hidden="1">
      <c r="A3" s="70"/>
      <c r="B3" s="74" t="s">
        <v>154</v>
      </c>
      <c r="C3" s="119"/>
      <c r="D3" s="119"/>
      <c r="E3" s="119"/>
      <c r="F3" s="119"/>
      <c r="G3" s="119"/>
      <c r="H3" s="119"/>
      <c r="I3" s="119"/>
      <c r="J3" s="119"/>
      <c r="K3" s="116"/>
      <c r="L3" s="116"/>
      <c r="M3" s="116" t="s">
        <v>524</v>
      </c>
      <c r="N3" s="116"/>
      <c r="O3" s="116"/>
      <c r="P3" s="116"/>
      <c r="Q3" s="116"/>
      <c r="R3" s="116"/>
      <c r="S3" s="116"/>
      <c r="T3" s="116"/>
      <c r="U3" s="116"/>
    </row>
    <row r="4" spans="1:23">
      <c r="A4" s="339"/>
      <c r="B4" s="340"/>
      <c r="C4" s="341"/>
      <c r="D4" s="120"/>
      <c r="E4" s="120"/>
      <c r="F4" s="120"/>
      <c r="G4" s="120"/>
      <c r="H4" s="120"/>
      <c r="I4" s="120"/>
      <c r="J4" s="120"/>
      <c r="K4" s="116"/>
      <c r="L4" s="116"/>
      <c r="M4" s="222"/>
      <c r="N4" s="223"/>
      <c r="O4" s="223"/>
      <c r="P4" s="223"/>
      <c r="Q4" s="223"/>
      <c r="R4" s="223"/>
      <c r="S4" s="223"/>
      <c r="T4" s="223"/>
      <c r="U4" s="223"/>
      <c r="V4" s="192"/>
    </row>
    <row r="5" spans="1:23">
      <c r="A5" s="339">
        <v>2017</v>
      </c>
      <c r="B5" s="340">
        <v>2.5</v>
      </c>
      <c r="C5" s="341"/>
      <c r="D5" s="120"/>
      <c r="E5" s="120"/>
      <c r="F5" s="120"/>
      <c r="G5" s="120"/>
      <c r="H5" s="120"/>
      <c r="I5" s="120"/>
      <c r="J5" s="120"/>
      <c r="K5" s="116"/>
      <c r="L5" s="116"/>
      <c r="M5" s="222"/>
      <c r="N5" s="223"/>
      <c r="O5" s="223"/>
      <c r="P5" s="223"/>
      <c r="Q5" s="223"/>
      <c r="R5" s="223"/>
      <c r="S5" s="223"/>
      <c r="T5" s="223"/>
      <c r="U5" s="223"/>
      <c r="V5" s="192"/>
    </row>
    <row r="6" spans="1:23">
      <c r="A6" s="339">
        <v>2018</v>
      </c>
      <c r="B6" s="340">
        <v>3.4</v>
      </c>
      <c r="C6" s="342">
        <v>3.4</v>
      </c>
      <c r="D6" s="120"/>
      <c r="E6" s="120"/>
      <c r="F6" s="120"/>
      <c r="G6" s="120"/>
      <c r="H6" s="120"/>
      <c r="I6" s="120"/>
      <c r="J6" s="120"/>
      <c r="K6" s="116"/>
      <c r="L6" s="116"/>
      <c r="M6" s="222"/>
      <c r="N6" s="223"/>
      <c r="O6" s="223"/>
      <c r="P6" s="223"/>
      <c r="Q6" s="223"/>
      <c r="R6" s="223"/>
      <c r="S6" s="223"/>
      <c r="T6" s="223"/>
      <c r="U6" s="223"/>
      <c r="V6" s="192"/>
    </row>
    <row r="7" spans="1:23">
      <c r="A7" s="339">
        <v>2019</v>
      </c>
      <c r="B7" s="340">
        <v>3.2</v>
      </c>
      <c r="C7" s="120">
        <v>3.2</v>
      </c>
      <c r="D7" s="120"/>
      <c r="E7" s="120"/>
      <c r="F7" s="120"/>
      <c r="G7" s="120"/>
      <c r="H7" s="120"/>
      <c r="I7" s="120"/>
      <c r="J7" s="120"/>
      <c r="K7" s="120"/>
      <c r="M7" s="224"/>
      <c r="N7" s="192"/>
      <c r="O7" s="192"/>
      <c r="P7" s="192"/>
      <c r="Q7" s="192"/>
      <c r="R7" s="192"/>
      <c r="S7" s="192"/>
      <c r="T7" s="192"/>
      <c r="U7" s="192"/>
      <c r="V7" s="192"/>
    </row>
    <row r="8" spans="1:23">
      <c r="A8" s="339">
        <v>2020</v>
      </c>
      <c r="B8" s="340">
        <v>-6</v>
      </c>
      <c r="C8" s="120">
        <v>-8.9009999999999998</v>
      </c>
      <c r="D8" s="120">
        <v>1.073</v>
      </c>
      <c r="E8" s="120">
        <v>0.63800000000000001</v>
      </c>
      <c r="F8" s="120">
        <v>0.51</v>
      </c>
      <c r="G8" s="120">
        <v>0.68</v>
      </c>
      <c r="H8" s="120">
        <v>0.52300000000000002</v>
      </c>
      <c r="I8" s="120">
        <v>0.39200000000000002</v>
      </c>
      <c r="J8" s="120">
        <v>0.49099999999999999</v>
      </c>
      <c r="K8" s="120">
        <v>0.82599999999999996</v>
      </c>
      <c r="M8" s="224"/>
      <c r="N8" s="192"/>
      <c r="O8" s="192"/>
      <c r="P8" s="192"/>
      <c r="Q8" s="192"/>
      <c r="R8" s="192"/>
      <c r="S8" s="192"/>
      <c r="T8" s="192"/>
      <c r="U8" s="192"/>
      <c r="V8" s="192"/>
      <c r="W8" s="244" t="str">
        <f>IF(Content!$E$1=1,W9,W10)</f>
        <v xml:space="preserve">довірчі
інтервали </v>
      </c>
    </row>
    <row r="9" spans="1:23">
      <c r="A9" s="339">
        <v>2021</v>
      </c>
      <c r="B9" s="340">
        <v>4</v>
      </c>
      <c r="C9" s="120">
        <v>-1.23</v>
      </c>
      <c r="D9" s="120">
        <v>1.9339999999999999</v>
      </c>
      <c r="E9" s="120">
        <v>1.1499999999999999</v>
      </c>
      <c r="F9" s="120">
        <v>0.91900000000000004</v>
      </c>
      <c r="G9" s="120">
        <v>1.2250000000000001</v>
      </c>
      <c r="H9" s="120">
        <v>0.94199999999999995</v>
      </c>
      <c r="I9" s="120">
        <v>0.70699999999999996</v>
      </c>
      <c r="J9" s="120">
        <v>0.88500000000000001</v>
      </c>
      <c r="K9" s="120">
        <v>1.4870000000000001</v>
      </c>
      <c r="M9" s="224"/>
      <c r="N9" s="192"/>
      <c r="O9" s="192"/>
      <c r="P9" s="192"/>
      <c r="Q9" s="192"/>
      <c r="R9" s="192"/>
      <c r="S9" s="192"/>
      <c r="T9" s="192"/>
      <c r="U9" s="192"/>
      <c r="V9" s="192"/>
      <c r="W9" s="246" t="s">
        <v>374</v>
      </c>
    </row>
    <row r="10" spans="1:23">
      <c r="A10" s="339">
        <v>2022</v>
      </c>
      <c r="B10" s="340">
        <v>4</v>
      </c>
      <c r="C10" s="120">
        <v>-1.982</v>
      </c>
      <c r="D10" s="120">
        <v>2.214</v>
      </c>
      <c r="E10" s="120">
        <v>1.3169999999999999</v>
      </c>
      <c r="F10" s="120">
        <v>1.052</v>
      </c>
      <c r="G10" s="120">
        <v>1.4019999999999999</v>
      </c>
      <c r="H10" s="120">
        <v>1.0780000000000001</v>
      </c>
      <c r="I10" s="120">
        <v>0.80900000000000005</v>
      </c>
      <c r="J10" s="120">
        <v>1.0129999999999999</v>
      </c>
      <c r="K10" s="120">
        <v>1.7030000000000001</v>
      </c>
      <c r="M10" s="224"/>
      <c r="N10" s="192"/>
      <c r="O10" s="192"/>
      <c r="P10" s="192"/>
      <c r="Q10" s="192"/>
      <c r="R10" s="192"/>
      <c r="S10" s="192"/>
      <c r="T10" s="192"/>
      <c r="U10" s="192"/>
      <c r="V10" s="192"/>
      <c r="W10" s="246" t="s">
        <v>375</v>
      </c>
    </row>
    <row r="11" spans="1:23">
      <c r="B11" s="99"/>
      <c r="M11" s="192"/>
      <c r="N11" s="192"/>
      <c r="O11" s="192"/>
      <c r="P11" s="192"/>
      <c r="Q11" s="192"/>
      <c r="R11" s="192"/>
      <c r="S11" s="192"/>
      <c r="T11" s="192"/>
      <c r="U11" s="192"/>
      <c r="V11" s="192"/>
    </row>
    <row r="12" spans="1:23">
      <c r="B12" s="114"/>
      <c r="C12" s="114"/>
      <c r="M12" s="192"/>
      <c r="N12" s="192"/>
      <c r="O12" s="192"/>
      <c r="P12" s="192"/>
      <c r="Q12" s="192"/>
      <c r="R12" s="192"/>
      <c r="S12" s="192"/>
      <c r="T12" s="192"/>
      <c r="U12" s="192"/>
      <c r="V12" s="192"/>
    </row>
    <row r="13" spans="1:23">
      <c r="B13" s="114"/>
      <c r="C13" s="114"/>
      <c r="D13" s="114"/>
      <c r="E13" s="114"/>
      <c r="F13" s="114"/>
      <c r="G13" s="114"/>
      <c r="H13" s="114"/>
      <c r="I13" s="114"/>
      <c r="J13" s="114"/>
      <c r="K13" s="114"/>
      <c r="M13" s="192"/>
      <c r="N13" s="192"/>
      <c r="O13" s="192"/>
      <c r="P13" s="192"/>
      <c r="Q13" s="192"/>
      <c r="R13" s="192"/>
      <c r="S13" s="192"/>
      <c r="T13" s="192"/>
      <c r="U13" s="192"/>
      <c r="V13" s="192"/>
    </row>
    <row r="14" spans="1:23">
      <c r="B14" s="114"/>
      <c r="C14" s="114"/>
      <c r="D14" s="114"/>
      <c r="E14" s="114"/>
      <c r="F14" s="114"/>
      <c r="G14" s="114"/>
      <c r="H14" s="114"/>
      <c r="I14" s="114"/>
      <c r="J14" s="114"/>
      <c r="K14" s="114"/>
      <c r="M14" s="192"/>
      <c r="N14" s="192"/>
      <c r="O14" s="192"/>
      <c r="P14" s="192"/>
      <c r="Q14" s="192"/>
      <c r="R14" s="192"/>
      <c r="S14" s="192"/>
      <c r="T14" s="192"/>
      <c r="U14" s="192"/>
      <c r="V14" s="192"/>
    </row>
    <row r="15" spans="1:23">
      <c r="B15" s="114"/>
      <c r="C15" s="114"/>
      <c r="D15" s="114"/>
      <c r="E15" s="114"/>
      <c r="F15" s="114"/>
      <c r="G15" s="114"/>
      <c r="H15" s="114"/>
      <c r="I15" s="114"/>
      <c r="J15" s="114"/>
      <c r="K15" s="114"/>
      <c r="M15" s="192"/>
      <c r="N15" s="192"/>
      <c r="O15" s="192"/>
      <c r="P15" s="192"/>
      <c r="Q15" s="192"/>
      <c r="R15" s="192"/>
      <c r="S15" s="192"/>
      <c r="T15" s="192"/>
      <c r="U15" s="192"/>
      <c r="V15" s="192"/>
    </row>
    <row r="16" spans="1:23">
      <c r="B16" s="114"/>
      <c r="C16" s="114"/>
      <c r="D16" s="114"/>
      <c r="E16" s="114"/>
      <c r="F16" s="114"/>
      <c r="G16" s="114"/>
      <c r="H16" s="114"/>
      <c r="I16" s="114"/>
      <c r="J16" s="114"/>
      <c r="K16" s="114"/>
      <c r="M16" s="192"/>
      <c r="N16" s="192"/>
      <c r="O16" s="192"/>
      <c r="P16" s="192"/>
      <c r="Q16" s="192"/>
      <c r="R16" s="192"/>
      <c r="S16" s="192"/>
      <c r="T16" s="192"/>
      <c r="U16" s="192"/>
      <c r="V16" s="192"/>
    </row>
    <row r="17" spans="2:22">
      <c r="B17" s="114"/>
      <c r="C17" s="114"/>
      <c r="D17" s="114"/>
      <c r="E17" s="114"/>
      <c r="F17" s="114"/>
      <c r="G17" s="114"/>
      <c r="H17" s="114"/>
      <c r="I17" s="114"/>
      <c r="J17" s="114"/>
      <c r="K17" s="114"/>
      <c r="M17" s="192"/>
      <c r="N17" s="192"/>
      <c r="O17" s="192"/>
      <c r="P17" s="192"/>
      <c r="Q17" s="192"/>
      <c r="R17" s="192"/>
      <c r="S17" s="192"/>
      <c r="T17" s="192"/>
      <c r="U17" s="192"/>
      <c r="V17" s="192"/>
    </row>
    <row r="18" spans="2:22">
      <c r="B18" s="114"/>
      <c r="C18" s="114"/>
      <c r="D18" s="114"/>
      <c r="E18" s="114"/>
      <c r="F18" s="114"/>
      <c r="G18" s="114"/>
      <c r="H18" s="114"/>
      <c r="I18" s="114"/>
      <c r="J18" s="114"/>
      <c r="K18" s="114"/>
      <c r="M18" s="192"/>
      <c r="N18" s="192"/>
      <c r="O18" s="192"/>
      <c r="P18" s="192"/>
      <c r="Q18" s="192"/>
      <c r="R18" s="192"/>
      <c r="S18" s="192"/>
      <c r="T18" s="192"/>
      <c r="U18" s="192"/>
      <c r="V18" s="192"/>
    </row>
    <row r="19" spans="2:22">
      <c r="B19" s="114"/>
      <c r="D19" s="114"/>
      <c r="M19" s="83" t="str">
        <f>IF(Content!$E$1=1,M20,M21)</f>
        <v>Джерело: розрахунки НБУ.</v>
      </c>
    </row>
    <row r="20" spans="2:22">
      <c r="D20" s="114"/>
      <c r="M20" s="89" t="s">
        <v>41</v>
      </c>
    </row>
    <row r="21" spans="2:22">
      <c r="D21" s="114"/>
      <c r="M21" s="90" t="s">
        <v>42</v>
      </c>
    </row>
    <row r="22" spans="2:22">
      <c r="D22" s="114"/>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5"/>
  </sheetPr>
  <dimension ref="A1:AR46"/>
  <sheetViews>
    <sheetView showGridLines="0" workbookViewId="0"/>
  </sheetViews>
  <sheetFormatPr defaultColWidth="8.7109375" defaultRowHeight="12.75"/>
  <cols>
    <col min="1" max="1" width="6.42578125" style="126" customWidth="1"/>
    <col min="2" max="2" width="5.42578125" style="126" bestFit="1" customWidth="1"/>
    <col min="3" max="3" width="7.42578125" style="126" bestFit="1" customWidth="1"/>
    <col min="4" max="10" width="5.42578125" style="126" bestFit="1" customWidth="1"/>
    <col min="11" max="20" width="4.42578125" style="126" customWidth="1"/>
    <col min="21" max="27" width="4.42578125" style="126" bestFit="1" customWidth="1"/>
    <col min="28" max="28" width="5.42578125" style="126" bestFit="1" customWidth="1"/>
    <col min="29" max="43" width="8.7109375" style="126"/>
    <col min="44" max="44" width="9.42578125" style="126" customWidth="1"/>
    <col min="45" max="268" width="8.7109375" style="126"/>
    <col min="269" max="278" width="5.42578125" style="126" bestFit="1" customWidth="1"/>
    <col min="279" max="279" width="8.7109375" style="126"/>
    <col min="280" max="283" width="4.42578125" style="126" bestFit="1" customWidth="1"/>
    <col min="284" max="287" width="3.42578125" style="126" bestFit="1" customWidth="1"/>
    <col min="288" max="524" width="8.7109375" style="126"/>
    <col min="525" max="534" width="5.42578125" style="126" bestFit="1" customWidth="1"/>
    <col min="535" max="535" width="8.7109375" style="126"/>
    <col min="536" max="539" width="4.42578125" style="126" bestFit="1" customWidth="1"/>
    <col min="540" max="543" width="3.42578125" style="126" bestFit="1" customWidth="1"/>
    <col min="544" max="780" width="8.7109375" style="126"/>
    <col min="781" max="790" width="5.42578125" style="126" bestFit="1" customWidth="1"/>
    <col min="791" max="791" width="8.7109375" style="126"/>
    <col min="792" max="795" width="4.42578125" style="126" bestFit="1" customWidth="1"/>
    <col min="796" max="799" width="3.42578125" style="126" bestFit="1" customWidth="1"/>
    <col min="800" max="1036" width="8.7109375" style="126"/>
    <col min="1037" max="1046" width="5.42578125" style="126" bestFit="1" customWidth="1"/>
    <col min="1047" max="1047" width="8.7109375" style="126"/>
    <col min="1048" max="1051" width="4.42578125" style="126" bestFit="1" customWidth="1"/>
    <col min="1052" max="1055" width="3.42578125" style="126" bestFit="1" customWidth="1"/>
    <col min="1056" max="1292" width="8.7109375" style="126"/>
    <col min="1293" max="1302" width="5.42578125" style="126" bestFit="1" customWidth="1"/>
    <col min="1303" max="1303" width="8.7109375" style="126"/>
    <col min="1304" max="1307" width="4.42578125" style="126" bestFit="1" customWidth="1"/>
    <col min="1308" max="1311" width="3.42578125" style="126" bestFit="1" customWidth="1"/>
    <col min="1312" max="1548" width="8.7109375" style="126"/>
    <col min="1549" max="1558" width="5.42578125" style="126" bestFit="1" customWidth="1"/>
    <col min="1559" max="1559" width="8.7109375" style="126"/>
    <col min="1560" max="1563" width="4.42578125" style="126" bestFit="1" customWidth="1"/>
    <col min="1564" max="1567" width="3.42578125" style="126" bestFit="1" customWidth="1"/>
    <col min="1568" max="1804" width="8.7109375" style="126"/>
    <col min="1805" max="1814" width="5.42578125" style="126" bestFit="1" customWidth="1"/>
    <col min="1815" max="1815" width="8.7109375" style="126"/>
    <col min="1816" max="1819" width="4.42578125" style="126" bestFit="1" customWidth="1"/>
    <col min="1820" max="1823" width="3.42578125" style="126" bestFit="1" customWidth="1"/>
    <col min="1824" max="2060" width="8.7109375" style="126"/>
    <col min="2061" max="2070" width="5.42578125" style="126" bestFit="1" customWidth="1"/>
    <col min="2071" max="2071" width="8.7109375" style="126"/>
    <col min="2072" max="2075" width="4.42578125" style="126" bestFit="1" customWidth="1"/>
    <col min="2076" max="2079" width="3.42578125" style="126" bestFit="1" customWidth="1"/>
    <col min="2080" max="2316" width="8.7109375" style="126"/>
    <col min="2317" max="2326" width="5.42578125" style="126" bestFit="1" customWidth="1"/>
    <col min="2327" max="2327" width="8.7109375" style="126"/>
    <col min="2328" max="2331" width="4.42578125" style="126" bestFit="1" customWidth="1"/>
    <col min="2332" max="2335" width="3.42578125" style="126" bestFit="1" customWidth="1"/>
    <col min="2336" max="2572" width="8.7109375" style="126"/>
    <col min="2573" max="2582" width="5.42578125" style="126" bestFit="1" customWidth="1"/>
    <col min="2583" max="2583" width="8.7109375" style="126"/>
    <col min="2584" max="2587" width="4.42578125" style="126" bestFit="1" customWidth="1"/>
    <col min="2588" max="2591" width="3.42578125" style="126" bestFit="1" customWidth="1"/>
    <col min="2592" max="2828" width="8.7109375" style="126"/>
    <col min="2829" max="2838" width="5.42578125" style="126" bestFit="1" customWidth="1"/>
    <col min="2839" max="2839" width="8.7109375" style="126"/>
    <col min="2840" max="2843" width="4.42578125" style="126" bestFit="1" customWidth="1"/>
    <col min="2844" max="2847" width="3.42578125" style="126" bestFit="1" customWidth="1"/>
    <col min="2848" max="3084" width="8.7109375" style="126"/>
    <col min="3085" max="3094" width="5.42578125" style="126" bestFit="1" customWidth="1"/>
    <col min="3095" max="3095" width="8.7109375" style="126"/>
    <col min="3096" max="3099" width="4.42578125" style="126" bestFit="1" customWidth="1"/>
    <col min="3100" max="3103" width="3.42578125" style="126" bestFit="1" customWidth="1"/>
    <col min="3104" max="3340" width="8.7109375" style="126"/>
    <col min="3341" max="3350" width="5.42578125" style="126" bestFit="1" customWidth="1"/>
    <col min="3351" max="3351" width="8.7109375" style="126"/>
    <col min="3352" max="3355" width="4.42578125" style="126" bestFit="1" customWidth="1"/>
    <col min="3356" max="3359" width="3.42578125" style="126" bestFit="1" customWidth="1"/>
    <col min="3360" max="3596" width="8.7109375" style="126"/>
    <col min="3597" max="3606" width="5.42578125" style="126" bestFit="1" customWidth="1"/>
    <col min="3607" max="3607" width="8.7109375" style="126"/>
    <col min="3608" max="3611" width="4.42578125" style="126" bestFit="1" customWidth="1"/>
    <col min="3612" max="3615" width="3.42578125" style="126" bestFit="1" customWidth="1"/>
    <col min="3616" max="3852" width="8.7109375" style="126"/>
    <col min="3853" max="3862" width="5.42578125" style="126" bestFit="1" customWidth="1"/>
    <col min="3863" max="3863" width="8.7109375" style="126"/>
    <col min="3864" max="3867" width="4.42578125" style="126" bestFit="1" customWidth="1"/>
    <col min="3868" max="3871" width="3.42578125" style="126" bestFit="1" customWidth="1"/>
    <col min="3872" max="4108" width="8.7109375" style="126"/>
    <col min="4109" max="4118" width="5.42578125" style="126" bestFit="1" customWidth="1"/>
    <col min="4119" max="4119" width="8.7109375" style="126"/>
    <col min="4120" max="4123" width="4.42578125" style="126" bestFit="1" customWidth="1"/>
    <col min="4124" max="4127" width="3.42578125" style="126" bestFit="1" customWidth="1"/>
    <col min="4128" max="4364" width="8.7109375" style="126"/>
    <col min="4365" max="4374" width="5.42578125" style="126" bestFit="1" customWidth="1"/>
    <col min="4375" max="4375" width="8.7109375" style="126"/>
    <col min="4376" max="4379" width="4.42578125" style="126" bestFit="1" customWidth="1"/>
    <col min="4380" max="4383" width="3.42578125" style="126" bestFit="1" customWidth="1"/>
    <col min="4384" max="4620" width="8.7109375" style="126"/>
    <col min="4621" max="4630" width="5.42578125" style="126" bestFit="1" customWidth="1"/>
    <col min="4631" max="4631" width="8.7109375" style="126"/>
    <col min="4632" max="4635" width="4.42578125" style="126" bestFit="1" customWidth="1"/>
    <col min="4636" max="4639" width="3.42578125" style="126" bestFit="1" customWidth="1"/>
    <col min="4640" max="4876" width="8.7109375" style="126"/>
    <col min="4877" max="4886" width="5.42578125" style="126" bestFit="1" customWidth="1"/>
    <col min="4887" max="4887" width="8.7109375" style="126"/>
    <col min="4888" max="4891" width="4.42578125" style="126" bestFit="1" customWidth="1"/>
    <col min="4892" max="4895" width="3.42578125" style="126" bestFit="1" customWidth="1"/>
    <col min="4896" max="5132" width="8.7109375" style="126"/>
    <col min="5133" max="5142" width="5.42578125" style="126" bestFit="1" customWidth="1"/>
    <col min="5143" max="5143" width="8.7109375" style="126"/>
    <col min="5144" max="5147" width="4.42578125" style="126" bestFit="1" customWidth="1"/>
    <col min="5148" max="5151" width="3.42578125" style="126" bestFit="1" customWidth="1"/>
    <col min="5152" max="5388" width="8.7109375" style="126"/>
    <col min="5389" max="5398" width="5.42578125" style="126" bestFit="1" customWidth="1"/>
    <col min="5399" max="5399" width="8.7109375" style="126"/>
    <col min="5400" max="5403" width="4.42578125" style="126" bestFit="1" customWidth="1"/>
    <col min="5404" max="5407" width="3.42578125" style="126" bestFit="1" customWidth="1"/>
    <col min="5408" max="5644" width="8.7109375" style="126"/>
    <col min="5645" max="5654" width="5.42578125" style="126" bestFit="1" customWidth="1"/>
    <col min="5655" max="5655" width="8.7109375" style="126"/>
    <col min="5656" max="5659" width="4.42578125" style="126" bestFit="1" customWidth="1"/>
    <col min="5660" max="5663" width="3.42578125" style="126" bestFit="1" customWidth="1"/>
    <col min="5664" max="5900" width="8.7109375" style="126"/>
    <col min="5901" max="5910" width="5.42578125" style="126" bestFit="1" customWidth="1"/>
    <col min="5911" max="5911" width="8.7109375" style="126"/>
    <col min="5912" max="5915" width="4.42578125" style="126" bestFit="1" customWidth="1"/>
    <col min="5916" max="5919" width="3.42578125" style="126" bestFit="1" customWidth="1"/>
    <col min="5920" max="6156" width="8.7109375" style="126"/>
    <col min="6157" max="6166" width="5.42578125" style="126" bestFit="1" customWidth="1"/>
    <col min="6167" max="6167" width="8.7109375" style="126"/>
    <col min="6168" max="6171" width="4.42578125" style="126" bestFit="1" customWidth="1"/>
    <col min="6172" max="6175" width="3.42578125" style="126" bestFit="1" customWidth="1"/>
    <col min="6176" max="6412" width="8.7109375" style="126"/>
    <col min="6413" max="6422" width="5.42578125" style="126" bestFit="1" customWidth="1"/>
    <col min="6423" max="6423" width="8.7109375" style="126"/>
    <col min="6424" max="6427" width="4.42578125" style="126" bestFit="1" customWidth="1"/>
    <col min="6428" max="6431" width="3.42578125" style="126" bestFit="1" customWidth="1"/>
    <col min="6432" max="6668" width="8.7109375" style="126"/>
    <col min="6669" max="6678" width="5.42578125" style="126" bestFit="1" customWidth="1"/>
    <col min="6679" max="6679" width="8.7109375" style="126"/>
    <col min="6680" max="6683" width="4.42578125" style="126" bestFit="1" customWidth="1"/>
    <col min="6684" max="6687" width="3.42578125" style="126" bestFit="1" customWidth="1"/>
    <col min="6688" max="6924" width="8.7109375" style="126"/>
    <col min="6925" max="6934" width="5.42578125" style="126" bestFit="1" customWidth="1"/>
    <col min="6935" max="6935" width="8.7109375" style="126"/>
    <col min="6936" max="6939" width="4.42578125" style="126" bestFit="1" customWidth="1"/>
    <col min="6940" max="6943" width="3.42578125" style="126" bestFit="1" customWidth="1"/>
    <col min="6944" max="7180" width="8.7109375" style="126"/>
    <col min="7181" max="7190" width="5.42578125" style="126" bestFit="1" customWidth="1"/>
    <col min="7191" max="7191" width="8.7109375" style="126"/>
    <col min="7192" max="7195" width="4.42578125" style="126" bestFit="1" customWidth="1"/>
    <col min="7196" max="7199" width="3.42578125" style="126" bestFit="1" customWidth="1"/>
    <col min="7200" max="7436" width="8.7109375" style="126"/>
    <col min="7437" max="7446" width="5.42578125" style="126" bestFit="1" customWidth="1"/>
    <col min="7447" max="7447" width="8.7109375" style="126"/>
    <col min="7448" max="7451" width="4.42578125" style="126" bestFit="1" customWidth="1"/>
    <col min="7452" max="7455" width="3.42578125" style="126" bestFit="1" customWidth="1"/>
    <col min="7456" max="7692" width="8.7109375" style="126"/>
    <col min="7693" max="7702" width="5.42578125" style="126" bestFit="1" customWidth="1"/>
    <col min="7703" max="7703" width="8.7109375" style="126"/>
    <col min="7704" max="7707" width="4.42578125" style="126" bestFit="1" customWidth="1"/>
    <col min="7708" max="7711" width="3.42578125" style="126" bestFit="1" customWidth="1"/>
    <col min="7712" max="7948" width="8.7109375" style="126"/>
    <col min="7949" max="7958" width="5.42578125" style="126" bestFit="1" customWidth="1"/>
    <col min="7959" max="7959" width="8.7109375" style="126"/>
    <col min="7960" max="7963" width="4.42578125" style="126" bestFit="1" customWidth="1"/>
    <col min="7964" max="7967" width="3.42578125" style="126" bestFit="1" customWidth="1"/>
    <col min="7968" max="8204" width="8.7109375" style="126"/>
    <col min="8205" max="8214" width="5.42578125" style="126" bestFit="1" customWidth="1"/>
    <col min="8215" max="8215" width="8.7109375" style="126"/>
    <col min="8216" max="8219" width="4.42578125" style="126" bestFit="1" customWidth="1"/>
    <col min="8220" max="8223" width="3.42578125" style="126" bestFit="1" customWidth="1"/>
    <col min="8224" max="8460" width="8.7109375" style="126"/>
    <col min="8461" max="8470" width="5.42578125" style="126" bestFit="1" customWidth="1"/>
    <col min="8471" max="8471" width="8.7109375" style="126"/>
    <col min="8472" max="8475" width="4.42578125" style="126" bestFit="1" customWidth="1"/>
    <col min="8476" max="8479" width="3.42578125" style="126" bestFit="1" customWidth="1"/>
    <col min="8480" max="8716" width="8.7109375" style="126"/>
    <col min="8717" max="8726" width="5.42578125" style="126" bestFit="1" customWidth="1"/>
    <col min="8727" max="8727" width="8.7109375" style="126"/>
    <col min="8728" max="8731" width="4.42578125" style="126" bestFit="1" customWidth="1"/>
    <col min="8732" max="8735" width="3.42578125" style="126" bestFit="1" customWidth="1"/>
    <col min="8736" max="8972" width="8.7109375" style="126"/>
    <col min="8973" max="8982" width="5.42578125" style="126" bestFit="1" customWidth="1"/>
    <col min="8983" max="8983" width="8.7109375" style="126"/>
    <col min="8984" max="8987" width="4.42578125" style="126" bestFit="1" customWidth="1"/>
    <col min="8988" max="8991" width="3.42578125" style="126" bestFit="1" customWidth="1"/>
    <col min="8992" max="9228" width="8.7109375" style="126"/>
    <col min="9229" max="9238" width="5.42578125" style="126" bestFit="1" customWidth="1"/>
    <col min="9239" max="9239" width="8.7109375" style="126"/>
    <col min="9240" max="9243" width="4.42578125" style="126" bestFit="1" customWidth="1"/>
    <col min="9244" max="9247" width="3.42578125" style="126" bestFit="1" customWidth="1"/>
    <col min="9248" max="9484" width="8.7109375" style="126"/>
    <col min="9485" max="9494" width="5.42578125" style="126" bestFit="1" customWidth="1"/>
    <col min="9495" max="9495" width="8.7109375" style="126"/>
    <col min="9496" max="9499" width="4.42578125" style="126" bestFit="1" customWidth="1"/>
    <col min="9500" max="9503" width="3.42578125" style="126" bestFit="1" customWidth="1"/>
    <col min="9504" max="9740" width="8.7109375" style="126"/>
    <col min="9741" max="9750" width="5.42578125" style="126" bestFit="1" customWidth="1"/>
    <col min="9751" max="9751" width="8.7109375" style="126"/>
    <col min="9752" max="9755" width="4.42578125" style="126" bestFit="1" customWidth="1"/>
    <col min="9756" max="9759" width="3.42578125" style="126" bestFit="1" customWidth="1"/>
    <col min="9760" max="9996" width="8.7109375" style="126"/>
    <col min="9997" max="10006" width="5.42578125" style="126" bestFit="1" customWidth="1"/>
    <col min="10007" max="10007" width="8.7109375" style="126"/>
    <col min="10008" max="10011" width="4.42578125" style="126" bestFit="1" customWidth="1"/>
    <col min="10012" max="10015" width="3.42578125" style="126" bestFit="1" customWidth="1"/>
    <col min="10016" max="10252" width="8.7109375" style="126"/>
    <col min="10253" max="10262" width="5.42578125" style="126" bestFit="1" customWidth="1"/>
    <col min="10263" max="10263" width="8.7109375" style="126"/>
    <col min="10264" max="10267" width="4.42578125" style="126" bestFit="1" customWidth="1"/>
    <col min="10268" max="10271" width="3.42578125" style="126" bestFit="1" customWidth="1"/>
    <col min="10272" max="10508" width="8.7109375" style="126"/>
    <col min="10509" max="10518" width="5.42578125" style="126" bestFit="1" customWidth="1"/>
    <col min="10519" max="10519" width="8.7109375" style="126"/>
    <col min="10520" max="10523" width="4.42578125" style="126" bestFit="1" customWidth="1"/>
    <col min="10524" max="10527" width="3.42578125" style="126" bestFit="1" customWidth="1"/>
    <col min="10528" max="10764" width="8.7109375" style="126"/>
    <col min="10765" max="10774" width="5.42578125" style="126" bestFit="1" customWidth="1"/>
    <col min="10775" max="10775" width="8.7109375" style="126"/>
    <col min="10776" max="10779" width="4.42578125" style="126" bestFit="1" customWidth="1"/>
    <col min="10780" max="10783" width="3.42578125" style="126" bestFit="1" customWidth="1"/>
    <col min="10784" max="11020" width="8.7109375" style="126"/>
    <col min="11021" max="11030" width="5.42578125" style="126" bestFit="1" customWidth="1"/>
    <col min="11031" max="11031" width="8.7109375" style="126"/>
    <col min="11032" max="11035" width="4.42578125" style="126" bestFit="1" customWidth="1"/>
    <col min="11036" max="11039" width="3.42578125" style="126" bestFit="1" customWidth="1"/>
    <col min="11040" max="11276" width="8.7109375" style="126"/>
    <col min="11277" max="11286" width="5.42578125" style="126" bestFit="1" customWidth="1"/>
    <col min="11287" max="11287" width="8.7109375" style="126"/>
    <col min="11288" max="11291" width="4.42578125" style="126" bestFit="1" customWidth="1"/>
    <col min="11292" max="11295" width="3.42578125" style="126" bestFit="1" customWidth="1"/>
    <col min="11296" max="11532" width="8.7109375" style="126"/>
    <col min="11533" max="11542" width="5.42578125" style="126" bestFit="1" customWidth="1"/>
    <col min="11543" max="11543" width="8.7109375" style="126"/>
    <col min="11544" max="11547" width="4.42578125" style="126" bestFit="1" customWidth="1"/>
    <col min="11548" max="11551" width="3.42578125" style="126" bestFit="1" customWidth="1"/>
    <col min="11552" max="11788" width="8.7109375" style="126"/>
    <col min="11789" max="11798" width="5.42578125" style="126" bestFit="1" customWidth="1"/>
    <col min="11799" max="11799" width="8.7109375" style="126"/>
    <col min="11800" max="11803" width="4.42578125" style="126" bestFit="1" customWidth="1"/>
    <col min="11804" max="11807" width="3.42578125" style="126" bestFit="1" customWidth="1"/>
    <col min="11808" max="12044" width="8.7109375" style="126"/>
    <col min="12045" max="12054" width="5.42578125" style="126" bestFit="1" customWidth="1"/>
    <col min="12055" max="12055" width="8.7109375" style="126"/>
    <col min="12056" max="12059" width="4.42578125" style="126" bestFit="1" customWidth="1"/>
    <col min="12060" max="12063" width="3.42578125" style="126" bestFit="1" customWidth="1"/>
    <col min="12064" max="12300" width="8.7109375" style="126"/>
    <col min="12301" max="12310" width="5.42578125" style="126" bestFit="1" customWidth="1"/>
    <col min="12311" max="12311" width="8.7109375" style="126"/>
    <col min="12312" max="12315" width="4.42578125" style="126" bestFit="1" customWidth="1"/>
    <col min="12316" max="12319" width="3.42578125" style="126" bestFit="1" customWidth="1"/>
    <col min="12320" max="12556" width="8.7109375" style="126"/>
    <col min="12557" max="12566" width="5.42578125" style="126" bestFit="1" customWidth="1"/>
    <col min="12567" max="12567" width="8.7109375" style="126"/>
    <col min="12568" max="12571" width="4.42578125" style="126" bestFit="1" customWidth="1"/>
    <col min="12572" max="12575" width="3.42578125" style="126" bestFit="1" customWidth="1"/>
    <col min="12576" max="12812" width="8.7109375" style="126"/>
    <col min="12813" max="12822" width="5.42578125" style="126" bestFit="1" customWidth="1"/>
    <col min="12823" max="12823" width="8.7109375" style="126"/>
    <col min="12824" max="12827" width="4.42578125" style="126" bestFit="1" customWidth="1"/>
    <col min="12828" max="12831" width="3.42578125" style="126" bestFit="1" customWidth="1"/>
    <col min="12832" max="13068" width="8.7109375" style="126"/>
    <col min="13069" max="13078" width="5.42578125" style="126" bestFit="1" customWidth="1"/>
    <col min="13079" max="13079" width="8.7109375" style="126"/>
    <col min="13080" max="13083" width="4.42578125" style="126" bestFit="1" customWidth="1"/>
    <col min="13084" max="13087" width="3.42578125" style="126" bestFit="1" customWidth="1"/>
    <col min="13088" max="13324" width="8.7109375" style="126"/>
    <col min="13325" max="13334" width="5.42578125" style="126" bestFit="1" customWidth="1"/>
    <col min="13335" max="13335" width="8.7109375" style="126"/>
    <col min="13336" max="13339" width="4.42578125" style="126" bestFit="1" customWidth="1"/>
    <col min="13340" max="13343" width="3.42578125" style="126" bestFit="1" customWidth="1"/>
    <col min="13344" max="13580" width="8.7109375" style="126"/>
    <col min="13581" max="13590" width="5.42578125" style="126" bestFit="1" customWidth="1"/>
    <col min="13591" max="13591" width="8.7109375" style="126"/>
    <col min="13592" max="13595" width="4.42578125" style="126" bestFit="1" customWidth="1"/>
    <col min="13596" max="13599" width="3.42578125" style="126" bestFit="1" customWidth="1"/>
    <col min="13600" max="13836" width="8.7109375" style="126"/>
    <col min="13837" max="13846" width="5.42578125" style="126" bestFit="1" customWidth="1"/>
    <col min="13847" max="13847" width="8.7109375" style="126"/>
    <col min="13848" max="13851" width="4.42578125" style="126" bestFit="1" customWidth="1"/>
    <col min="13852" max="13855" width="3.42578125" style="126" bestFit="1" customWidth="1"/>
    <col min="13856" max="14092" width="8.7109375" style="126"/>
    <col min="14093" max="14102" width="5.42578125" style="126" bestFit="1" customWidth="1"/>
    <col min="14103" max="14103" width="8.7109375" style="126"/>
    <col min="14104" max="14107" width="4.42578125" style="126" bestFit="1" customWidth="1"/>
    <col min="14108" max="14111" width="3.42578125" style="126" bestFit="1" customWidth="1"/>
    <col min="14112" max="14348" width="8.7109375" style="126"/>
    <col min="14349" max="14358" width="5.42578125" style="126" bestFit="1" customWidth="1"/>
    <col min="14359" max="14359" width="8.7109375" style="126"/>
    <col min="14360" max="14363" width="4.42578125" style="126" bestFit="1" customWidth="1"/>
    <col min="14364" max="14367" width="3.42578125" style="126" bestFit="1" customWidth="1"/>
    <col min="14368" max="14604" width="8.7109375" style="126"/>
    <col min="14605" max="14614" width="5.42578125" style="126" bestFit="1" customWidth="1"/>
    <col min="14615" max="14615" width="8.7109375" style="126"/>
    <col min="14616" max="14619" width="4.42578125" style="126" bestFit="1" customWidth="1"/>
    <col min="14620" max="14623" width="3.42578125" style="126" bestFit="1" customWidth="1"/>
    <col min="14624" max="14860" width="8.7109375" style="126"/>
    <col min="14861" max="14870" width="5.42578125" style="126" bestFit="1" customWidth="1"/>
    <col min="14871" max="14871" width="8.7109375" style="126"/>
    <col min="14872" max="14875" width="4.42578125" style="126" bestFit="1" customWidth="1"/>
    <col min="14876" max="14879" width="3.42578125" style="126" bestFit="1" customWidth="1"/>
    <col min="14880" max="15116" width="8.7109375" style="126"/>
    <col min="15117" max="15126" width="5.42578125" style="126" bestFit="1" customWidth="1"/>
    <col min="15127" max="15127" width="8.7109375" style="126"/>
    <col min="15128" max="15131" width="4.42578125" style="126" bestFit="1" customWidth="1"/>
    <col min="15132" max="15135" width="3.42578125" style="126" bestFit="1" customWidth="1"/>
    <col min="15136" max="15372" width="8.7109375" style="126"/>
    <col min="15373" max="15382" width="5.42578125" style="126" bestFit="1" customWidth="1"/>
    <col min="15383" max="15383" width="8.7109375" style="126"/>
    <col min="15384" max="15387" width="4.42578125" style="126" bestFit="1" customWidth="1"/>
    <col min="15388" max="15391" width="3.42578125" style="126" bestFit="1" customWidth="1"/>
    <col min="15392" max="15628" width="8.7109375" style="126"/>
    <col min="15629" max="15638" width="5.42578125" style="126" bestFit="1" customWidth="1"/>
    <col min="15639" max="15639" width="8.7109375" style="126"/>
    <col min="15640" max="15643" width="4.42578125" style="126" bestFit="1" customWidth="1"/>
    <col min="15644" max="15647" width="3.42578125" style="126" bestFit="1" customWidth="1"/>
    <col min="15648" max="15884" width="8.7109375" style="126"/>
    <col min="15885" max="15894" width="5.42578125" style="126" bestFit="1" customWidth="1"/>
    <col min="15895" max="15895" width="8.7109375" style="126"/>
    <col min="15896" max="15899" width="4.42578125" style="126" bestFit="1" customWidth="1"/>
    <col min="15900" max="15903" width="3.42578125" style="126" bestFit="1" customWidth="1"/>
    <col min="15904" max="16140" width="8.7109375" style="126"/>
    <col min="16141" max="16150" width="5.42578125" style="126" bestFit="1" customWidth="1"/>
    <col min="16151" max="16151" width="8.7109375" style="126"/>
    <col min="16152" max="16155" width="4.42578125" style="126" bestFit="1" customWidth="1"/>
    <col min="16156" max="16159" width="3.42578125" style="126" bestFit="1" customWidth="1"/>
    <col min="16160" max="16384" width="8.7109375" style="126"/>
  </cols>
  <sheetData>
    <row r="1" spans="1:41">
      <c r="A1" s="80" t="s">
        <v>67</v>
      </c>
      <c r="B1" s="107" t="str">
        <f>IF(Content!$E$1=1,B2,B3)</f>
        <v>ІСЦ</v>
      </c>
      <c r="C1" s="118"/>
      <c r="D1" s="118">
        <v>-0.9</v>
      </c>
      <c r="E1" s="118">
        <v>-0.7</v>
      </c>
      <c r="F1" s="118">
        <v>-0.5</v>
      </c>
      <c r="G1" s="118">
        <v>-0.3</v>
      </c>
      <c r="H1" s="118">
        <v>0.3</v>
      </c>
      <c r="I1" s="118">
        <v>0.5</v>
      </c>
      <c r="J1" s="118">
        <v>0.7</v>
      </c>
      <c r="K1" s="118">
        <v>0.9</v>
      </c>
      <c r="L1" s="118"/>
      <c r="M1" s="118"/>
      <c r="N1" s="118"/>
      <c r="O1" s="118"/>
      <c r="P1" s="118"/>
      <c r="Q1" s="118"/>
      <c r="R1" s="118"/>
      <c r="S1" s="118"/>
      <c r="U1" s="107" t="str">
        <f>IF(Content!$E$1=1,U2,U3)</f>
        <v>Прогноз ІСЦ та інфляційні цілі, % р/р</v>
      </c>
      <c r="V1" s="127"/>
      <c r="W1" s="127"/>
      <c r="X1" s="127"/>
      <c r="Y1" s="127"/>
      <c r="Z1" s="127"/>
      <c r="AA1" s="127"/>
      <c r="AB1" s="127"/>
      <c r="AC1" s="122"/>
      <c r="AD1" s="122"/>
      <c r="AE1" s="122"/>
      <c r="AF1" s="122"/>
      <c r="AG1" s="122"/>
      <c r="AH1" s="122"/>
      <c r="AI1" s="122"/>
      <c r="AJ1" s="122"/>
      <c r="AK1" s="122"/>
      <c r="AL1" s="122"/>
      <c r="AM1" s="122"/>
      <c r="AN1" s="122"/>
      <c r="AO1" s="122"/>
    </row>
    <row r="2" spans="1:41" hidden="1">
      <c r="A2" s="128"/>
      <c r="B2" s="123" t="s">
        <v>0</v>
      </c>
      <c r="C2" s="123"/>
      <c r="D2" s="123"/>
      <c r="E2" s="124"/>
      <c r="F2" s="124"/>
      <c r="H2" s="122"/>
      <c r="I2" s="122"/>
      <c r="J2" s="122"/>
      <c r="K2" s="122"/>
      <c r="L2" s="122"/>
      <c r="M2" s="122"/>
      <c r="N2" s="122"/>
      <c r="O2" s="122"/>
      <c r="P2" s="122"/>
      <c r="Q2" s="122"/>
      <c r="R2" s="122"/>
      <c r="S2" s="122"/>
      <c r="U2" s="787" t="s">
        <v>224</v>
      </c>
      <c r="V2" s="129"/>
      <c r="W2" s="129"/>
      <c r="X2" s="129"/>
      <c r="Y2" s="129"/>
      <c r="Z2" s="129"/>
      <c r="AA2" s="129"/>
      <c r="AB2" s="129"/>
      <c r="AC2" s="129"/>
      <c r="AD2" s="122"/>
      <c r="AE2" s="122"/>
      <c r="AF2" s="122"/>
      <c r="AG2" s="122"/>
      <c r="AH2" s="122"/>
      <c r="AI2" s="122"/>
      <c r="AJ2" s="122"/>
      <c r="AK2" s="122"/>
      <c r="AL2" s="122"/>
      <c r="AM2" s="122"/>
      <c r="AN2" s="122"/>
      <c r="AO2" s="122"/>
    </row>
    <row r="3" spans="1:41" hidden="1">
      <c r="B3" s="125" t="s">
        <v>6</v>
      </c>
      <c r="C3" s="121"/>
      <c r="D3" s="123"/>
      <c r="E3" s="124"/>
      <c r="F3" s="124"/>
      <c r="H3" s="122"/>
      <c r="I3" s="122"/>
      <c r="J3" s="122"/>
      <c r="K3" s="122"/>
      <c r="L3" s="122"/>
      <c r="M3" s="122" t="s">
        <v>259</v>
      </c>
      <c r="N3" s="122" t="s">
        <v>217</v>
      </c>
      <c r="O3" s="122" t="s">
        <v>260</v>
      </c>
      <c r="P3" s="122"/>
      <c r="Q3" s="122"/>
      <c r="R3" s="122"/>
      <c r="S3" s="122"/>
      <c r="U3" s="788" t="s">
        <v>525</v>
      </c>
      <c r="AC3" s="122"/>
      <c r="AD3" s="122"/>
      <c r="AE3" s="122"/>
      <c r="AF3" s="122"/>
      <c r="AG3" s="122"/>
      <c r="AH3" s="122"/>
      <c r="AI3" s="122"/>
      <c r="AJ3" s="122"/>
      <c r="AK3" s="122"/>
      <c r="AL3" s="122"/>
      <c r="AM3" s="122"/>
      <c r="AN3" s="122"/>
      <c r="AO3" s="122"/>
    </row>
    <row r="4" spans="1:41">
      <c r="B4" s="125">
        <v>13.2</v>
      </c>
      <c r="C4" s="230"/>
      <c r="D4" s="121"/>
      <c r="E4" s="121"/>
      <c r="F4" s="121"/>
      <c r="G4" s="121"/>
      <c r="H4" s="121"/>
      <c r="I4" s="121"/>
      <c r="J4" s="121"/>
      <c r="K4" s="121"/>
      <c r="L4" s="122"/>
      <c r="M4" s="122">
        <v>5.5</v>
      </c>
      <c r="N4" s="122">
        <v>7.5</v>
      </c>
      <c r="O4" s="122">
        <v>9.5</v>
      </c>
      <c r="P4" s="122"/>
      <c r="Q4" s="122"/>
      <c r="R4" s="122"/>
      <c r="S4" s="122"/>
      <c r="T4" s="122"/>
      <c r="AC4" s="122"/>
      <c r="AD4" s="122"/>
      <c r="AE4" s="122"/>
      <c r="AF4" s="122"/>
      <c r="AG4" s="122"/>
      <c r="AH4" s="122"/>
      <c r="AI4" s="122"/>
      <c r="AJ4" s="122"/>
      <c r="AK4" s="122"/>
      <c r="AL4" s="122"/>
      <c r="AM4" s="122"/>
      <c r="AN4" s="122"/>
      <c r="AO4" s="122"/>
    </row>
    <row r="5" spans="1:41">
      <c r="A5" s="126" t="s">
        <v>26</v>
      </c>
      <c r="B5" s="125">
        <v>9.9</v>
      </c>
      <c r="C5" s="230"/>
      <c r="D5" s="121"/>
      <c r="E5" s="121"/>
      <c r="F5" s="121"/>
      <c r="G5" s="121"/>
      <c r="H5" s="121"/>
      <c r="I5" s="121"/>
      <c r="J5" s="121"/>
      <c r="K5" s="121"/>
      <c r="L5" s="122"/>
      <c r="M5" s="130">
        <v>5</v>
      </c>
      <c r="N5" s="130">
        <v>7</v>
      </c>
      <c r="O5" s="130">
        <v>9</v>
      </c>
      <c r="P5" s="122"/>
      <c r="Q5" s="122"/>
      <c r="R5" s="122"/>
      <c r="S5" s="122"/>
      <c r="T5" s="122"/>
      <c r="AC5" s="122"/>
      <c r="AD5" s="122"/>
      <c r="AE5" s="122"/>
      <c r="AF5" s="122"/>
      <c r="AG5" s="122"/>
      <c r="AH5" s="122"/>
      <c r="AI5" s="122"/>
      <c r="AJ5" s="122"/>
      <c r="AK5" s="122"/>
      <c r="AL5" s="122"/>
      <c r="AM5" s="122"/>
      <c r="AN5" s="122"/>
      <c r="AO5" s="122"/>
    </row>
    <row r="6" spans="1:41">
      <c r="B6" s="125">
        <v>8.9</v>
      </c>
      <c r="C6" s="230"/>
      <c r="D6" s="121"/>
      <c r="E6" s="121"/>
      <c r="F6" s="121"/>
      <c r="G6" s="121"/>
      <c r="H6" s="121"/>
      <c r="I6" s="121"/>
      <c r="J6" s="121"/>
      <c r="K6" s="121"/>
      <c r="L6" s="122"/>
      <c r="M6" s="130">
        <v>4.5</v>
      </c>
      <c r="N6" s="130">
        <v>6.5</v>
      </c>
      <c r="O6" s="130">
        <v>8.5</v>
      </c>
      <c r="P6" s="122"/>
      <c r="Q6" s="122"/>
      <c r="R6" s="122"/>
      <c r="S6" s="122"/>
      <c r="T6" s="122"/>
      <c r="AC6" s="122"/>
      <c r="AD6" s="122"/>
      <c r="AE6" s="122"/>
      <c r="AF6" s="122"/>
      <c r="AG6" s="122"/>
      <c r="AH6" s="122"/>
      <c r="AI6" s="122"/>
      <c r="AJ6" s="122"/>
      <c r="AK6" s="122"/>
      <c r="AL6" s="122"/>
      <c r="AM6" s="122"/>
      <c r="AN6" s="122"/>
      <c r="AO6" s="122"/>
    </row>
    <row r="7" spans="1:41">
      <c r="A7" s="126" t="s">
        <v>112</v>
      </c>
      <c r="B7" s="125">
        <v>9.8000000000000007</v>
      </c>
      <c r="C7" s="230"/>
      <c r="D7" s="121"/>
      <c r="E7" s="121"/>
      <c r="F7" s="121"/>
      <c r="G7" s="121"/>
      <c r="H7" s="121"/>
      <c r="I7" s="121"/>
      <c r="J7" s="121"/>
      <c r="K7" s="121"/>
      <c r="L7" s="122"/>
      <c r="M7" s="130">
        <v>4</v>
      </c>
      <c r="N7" s="130">
        <v>6</v>
      </c>
      <c r="O7" s="130">
        <v>8</v>
      </c>
      <c r="P7" s="122"/>
      <c r="Q7" s="122"/>
      <c r="R7" s="122"/>
      <c r="S7" s="122"/>
      <c r="T7" s="122"/>
      <c r="AC7" s="122"/>
      <c r="AD7" s="122"/>
      <c r="AE7" s="122"/>
      <c r="AF7" s="122"/>
      <c r="AG7" s="122"/>
      <c r="AH7" s="122"/>
      <c r="AI7" s="130"/>
      <c r="AJ7" s="130"/>
      <c r="AK7" s="130"/>
      <c r="AL7" s="122"/>
      <c r="AM7" s="122"/>
      <c r="AN7" s="122"/>
      <c r="AO7" s="122"/>
    </row>
    <row r="8" spans="1:41">
      <c r="B8" s="125">
        <v>8.6</v>
      </c>
      <c r="C8" s="230"/>
      <c r="D8" s="121"/>
      <c r="E8" s="121"/>
      <c r="F8" s="121"/>
      <c r="G8" s="121"/>
      <c r="H8" s="121"/>
      <c r="I8" s="121"/>
      <c r="J8" s="121"/>
      <c r="K8" s="121"/>
      <c r="L8" s="122"/>
      <c r="M8" s="130">
        <v>3.75</v>
      </c>
      <c r="N8" s="130">
        <v>5.75</v>
      </c>
      <c r="O8" s="130">
        <v>7.75</v>
      </c>
      <c r="P8" s="122"/>
      <c r="Q8" s="122"/>
      <c r="R8" s="122"/>
      <c r="S8" s="122"/>
      <c r="T8" s="122"/>
      <c r="AC8" s="122"/>
      <c r="AD8" s="122"/>
      <c r="AE8" s="122"/>
      <c r="AF8" s="122"/>
      <c r="AG8" s="122"/>
      <c r="AH8" s="122"/>
      <c r="AI8" s="130"/>
      <c r="AJ8" s="130"/>
      <c r="AK8" s="130"/>
      <c r="AL8" s="122"/>
      <c r="AM8" s="122"/>
      <c r="AN8" s="122"/>
      <c r="AO8" s="122"/>
    </row>
    <row r="9" spans="1:41">
      <c r="A9" s="126" t="s">
        <v>139</v>
      </c>
      <c r="B9" s="125">
        <v>9</v>
      </c>
      <c r="C9" s="230"/>
      <c r="D9" s="121"/>
      <c r="E9" s="121"/>
      <c r="F9" s="121"/>
      <c r="G9" s="121"/>
      <c r="H9" s="121"/>
      <c r="I9" s="121"/>
      <c r="J9" s="121"/>
      <c r="K9" s="121"/>
      <c r="L9" s="130"/>
      <c r="M9" s="130">
        <v>3.5</v>
      </c>
      <c r="N9" s="130">
        <v>5.5</v>
      </c>
      <c r="O9" s="130">
        <v>7.5</v>
      </c>
      <c r="P9" s="130"/>
      <c r="Q9" s="130"/>
      <c r="R9" s="130"/>
      <c r="S9" s="130"/>
      <c r="T9" s="122"/>
      <c r="AC9" s="122"/>
      <c r="AD9" s="122"/>
      <c r="AE9" s="122"/>
      <c r="AF9" s="122"/>
      <c r="AG9" s="122"/>
      <c r="AH9" s="122"/>
      <c r="AI9" s="130"/>
      <c r="AJ9" s="130"/>
      <c r="AK9" s="130"/>
      <c r="AL9" s="122"/>
      <c r="AM9" s="122"/>
      <c r="AN9" s="122"/>
      <c r="AO9" s="122"/>
    </row>
    <row r="10" spans="1:41">
      <c r="B10" s="125">
        <v>7.5</v>
      </c>
      <c r="C10" s="230"/>
      <c r="D10" s="121"/>
      <c r="E10" s="121"/>
      <c r="F10" s="121"/>
      <c r="G10" s="121"/>
      <c r="H10" s="121"/>
      <c r="I10" s="121"/>
      <c r="J10" s="121"/>
      <c r="K10" s="121"/>
      <c r="L10" s="130"/>
      <c r="M10" s="130">
        <v>3.25</v>
      </c>
      <c r="N10" s="130">
        <v>5.25</v>
      </c>
      <c r="O10" s="130">
        <v>7.25</v>
      </c>
      <c r="P10" s="130"/>
      <c r="Q10" s="130"/>
      <c r="R10" s="130"/>
      <c r="S10" s="130"/>
      <c r="T10" s="122"/>
      <c r="AC10" s="122"/>
      <c r="AD10" s="122"/>
      <c r="AE10" s="122"/>
      <c r="AF10" s="122"/>
      <c r="AG10" s="122"/>
      <c r="AH10" s="122"/>
      <c r="AI10" s="130"/>
      <c r="AJ10" s="130"/>
      <c r="AK10" s="130"/>
      <c r="AL10" s="122"/>
      <c r="AM10" s="122"/>
      <c r="AN10" s="122"/>
      <c r="AO10" s="122"/>
    </row>
    <row r="11" spans="1:41">
      <c r="A11" s="126" t="s">
        <v>116</v>
      </c>
      <c r="B11" s="125">
        <v>4.0999999999999996</v>
      </c>
      <c r="C11" s="230"/>
      <c r="D11" s="120"/>
      <c r="E11" s="120"/>
      <c r="F11" s="120"/>
      <c r="G11" s="120"/>
      <c r="H11" s="120"/>
      <c r="I11" s="120"/>
      <c r="J11" s="120"/>
      <c r="K11" s="130"/>
      <c r="L11" s="130"/>
      <c r="M11" s="130">
        <v>4</v>
      </c>
      <c r="N11" s="130">
        <v>5</v>
      </c>
      <c r="O11" s="130">
        <v>6</v>
      </c>
      <c r="P11" s="130"/>
      <c r="Q11" s="130"/>
      <c r="R11" s="130"/>
      <c r="S11" s="130"/>
      <c r="T11" s="122"/>
      <c r="AC11" s="122"/>
      <c r="AD11" s="122"/>
      <c r="AE11" s="122"/>
      <c r="AF11" s="122"/>
      <c r="AG11" s="122"/>
      <c r="AH11" s="122"/>
      <c r="AI11" s="130"/>
      <c r="AJ11" s="130"/>
      <c r="AK11" s="130"/>
      <c r="AL11" s="122"/>
      <c r="AM11" s="122"/>
      <c r="AN11" s="122"/>
      <c r="AO11" s="122"/>
    </row>
    <row r="12" spans="1:41">
      <c r="B12" s="125">
        <v>2.2999999999999998</v>
      </c>
      <c r="C12" s="230"/>
      <c r="D12" s="120"/>
      <c r="E12" s="120"/>
      <c r="F12" s="120"/>
      <c r="G12" s="120"/>
      <c r="H12" s="120"/>
      <c r="I12" s="120"/>
      <c r="J12" s="120"/>
      <c r="K12" s="130"/>
      <c r="L12" s="130"/>
      <c r="M12" s="130">
        <v>4</v>
      </c>
      <c r="N12" s="130">
        <v>5</v>
      </c>
      <c r="O12" s="130">
        <v>6</v>
      </c>
      <c r="P12" s="130"/>
      <c r="Q12" s="130"/>
      <c r="R12" s="130"/>
      <c r="S12" s="130"/>
      <c r="AC12" s="122"/>
      <c r="AD12" s="122"/>
      <c r="AE12" s="244" t="str">
        <f>IF(Content!$E$1=1,AE13,AE14)</f>
        <v xml:space="preserve">довірчі
інтервали </v>
      </c>
      <c r="AF12" s="122"/>
      <c r="AG12" s="122"/>
      <c r="AH12" s="122"/>
      <c r="AI12" s="131"/>
      <c r="AJ12" s="131"/>
      <c r="AK12" s="131"/>
      <c r="AL12" s="122"/>
      <c r="AM12" s="122"/>
      <c r="AN12" s="122"/>
      <c r="AO12" s="122"/>
    </row>
    <row r="13" spans="1:41" ht="12.75" customHeight="1">
      <c r="A13" s="126" t="s">
        <v>142</v>
      </c>
      <c r="B13" s="125">
        <v>2.4</v>
      </c>
      <c r="C13" s="121">
        <v>2.4</v>
      </c>
      <c r="D13" s="120"/>
      <c r="E13" s="120"/>
      <c r="F13" s="120"/>
      <c r="G13" s="120"/>
      <c r="H13" s="120"/>
      <c r="I13" s="120"/>
      <c r="J13" s="120"/>
      <c r="K13" s="130"/>
      <c r="L13" s="130"/>
      <c r="M13" s="130">
        <v>4</v>
      </c>
      <c r="N13" s="130">
        <v>5</v>
      </c>
      <c r="O13" s="130">
        <v>6</v>
      </c>
      <c r="P13" s="130"/>
      <c r="Q13" s="130"/>
      <c r="R13" s="130"/>
      <c r="S13" s="130"/>
      <c r="T13" s="122"/>
      <c r="U13" s="122"/>
      <c r="V13" s="221"/>
      <c r="W13" s="122"/>
      <c r="X13" s="122"/>
      <c r="Y13" s="122"/>
      <c r="Z13" s="122"/>
      <c r="AA13" s="122"/>
      <c r="AB13" s="122"/>
      <c r="AC13" s="122"/>
      <c r="AD13" s="122"/>
      <c r="AE13" s="245" t="s">
        <v>374</v>
      </c>
      <c r="AF13" s="122"/>
      <c r="AG13" s="122"/>
      <c r="AH13" s="122"/>
      <c r="AI13" s="130"/>
      <c r="AJ13" s="130"/>
      <c r="AK13" s="130"/>
      <c r="AL13" s="122"/>
      <c r="AM13" s="122"/>
      <c r="AN13" s="122"/>
      <c r="AO13" s="122"/>
    </row>
    <row r="14" spans="1:41" ht="13.5" customHeight="1">
      <c r="B14" s="125">
        <v>3.1</v>
      </c>
      <c r="C14" s="121">
        <v>1.236</v>
      </c>
      <c r="D14" s="120">
        <v>0.68799999999999994</v>
      </c>
      <c r="E14" s="120">
        <v>0.41</v>
      </c>
      <c r="F14" s="120">
        <v>0.32700000000000001</v>
      </c>
      <c r="G14" s="120">
        <v>0.436</v>
      </c>
      <c r="H14" s="120">
        <v>0.56699999999999995</v>
      </c>
      <c r="I14" s="120">
        <v>0.42499999999999999</v>
      </c>
      <c r="J14" s="120">
        <v>0.53200000000000003</v>
      </c>
      <c r="K14" s="130">
        <v>0.89500000000000002</v>
      </c>
      <c r="L14" s="130"/>
      <c r="M14" s="130">
        <v>4</v>
      </c>
      <c r="N14" s="130">
        <v>5</v>
      </c>
      <c r="O14" s="130">
        <v>6</v>
      </c>
      <c r="P14" s="130"/>
      <c r="Q14" s="130"/>
      <c r="R14" s="130"/>
      <c r="S14" s="130"/>
      <c r="T14" s="122"/>
      <c r="U14" s="122"/>
      <c r="V14" s="221"/>
      <c r="W14" s="122"/>
      <c r="X14" s="122"/>
      <c r="Y14" s="122"/>
      <c r="Z14" s="122"/>
      <c r="AA14" s="122"/>
      <c r="AB14" s="122"/>
      <c r="AC14" s="122"/>
      <c r="AD14" s="122"/>
      <c r="AE14" s="245" t="s">
        <v>375</v>
      </c>
      <c r="AF14" s="122"/>
      <c r="AG14" s="122"/>
      <c r="AH14" s="122"/>
      <c r="AI14" s="131"/>
      <c r="AJ14" s="131"/>
      <c r="AK14" s="131"/>
      <c r="AL14" s="122"/>
      <c r="AM14" s="122"/>
      <c r="AN14" s="122"/>
      <c r="AO14" s="122"/>
    </row>
    <row r="15" spans="1:41">
      <c r="A15" s="126" t="s">
        <v>120</v>
      </c>
      <c r="B15" s="125">
        <v>4.7</v>
      </c>
      <c r="C15" s="121">
        <v>1.3089999999999999</v>
      </c>
      <c r="D15" s="120">
        <v>1.2370000000000001</v>
      </c>
      <c r="E15" s="120">
        <v>0.73599999999999999</v>
      </c>
      <c r="F15" s="120">
        <v>0.58799999999999997</v>
      </c>
      <c r="G15" s="120">
        <v>0.78300000000000003</v>
      </c>
      <c r="H15" s="120">
        <v>1.018</v>
      </c>
      <c r="I15" s="120">
        <v>0.76400000000000001</v>
      </c>
      <c r="J15" s="120">
        <v>0.95599999999999996</v>
      </c>
      <c r="K15" s="130">
        <v>1.6080000000000001</v>
      </c>
      <c r="L15" s="130"/>
      <c r="M15" s="132">
        <v>4</v>
      </c>
      <c r="N15" s="132">
        <v>5</v>
      </c>
      <c r="O15" s="132">
        <v>6</v>
      </c>
      <c r="P15" s="130"/>
      <c r="Q15" s="130"/>
      <c r="R15" s="130"/>
      <c r="S15" s="130"/>
      <c r="T15" s="122"/>
      <c r="U15" s="122"/>
      <c r="V15" s="221"/>
      <c r="W15" s="122"/>
      <c r="X15" s="122"/>
      <c r="Y15" s="122"/>
      <c r="Z15" s="122"/>
      <c r="AA15" s="122"/>
      <c r="AB15" s="122"/>
      <c r="AC15" s="122"/>
      <c r="AD15" s="122"/>
      <c r="AE15" s="244" t="str">
        <f>IF(Content!$E$1=1,AE16,AE17)</f>
        <v>цілі та цільовий діапазон інфляції</v>
      </c>
      <c r="AF15" s="122"/>
      <c r="AG15" s="122"/>
      <c r="AH15" s="122"/>
      <c r="AI15" s="130"/>
      <c r="AJ15" s="130"/>
      <c r="AK15" s="130"/>
      <c r="AL15" s="122"/>
      <c r="AM15" s="122"/>
      <c r="AN15" s="122"/>
      <c r="AO15" s="122"/>
    </row>
    <row r="16" spans="1:41">
      <c r="B16" s="125">
        <v>6</v>
      </c>
      <c r="C16" s="121">
        <v>1.589</v>
      </c>
      <c r="D16" s="120">
        <v>1.639</v>
      </c>
      <c r="E16" s="120">
        <v>0.97499999999999998</v>
      </c>
      <c r="F16" s="120">
        <v>0.77900000000000003</v>
      </c>
      <c r="G16" s="120">
        <v>1.038</v>
      </c>
      <c r="H16" s="120">
        <v>1.349</v>
      </c>
      <c r="I16" s="120">
        <v>1.0129999999999999</v>
      </c>
      <c r="J16" s="120">
        <v>1.268</v>
      </c>
      <c r="K16" s="130">
        <v>2.1309999999999998</v>
      </c>
      <c r="L16" s="130"/>
      <c r="M16" s="132">
        <v>4</v>
      </c>
      <c r="N16" s="132">
        <v>5</v>
      </c>
      <c r="O16" s="132">
        <v>6</v>
      </c>
      <c r="P16" s="130"/>
      <c r="Q16" s="130"/>
      <c r="R16" s="130"/>
      <c r="S16" s="130"/>
      <c r="V16" s="221"/>
      <c r="W16" s="122"/>
      <c r="X16" s="122"/>
      <c r="Y16" s="122"/>
      <c r="Z16" s="122"/>
      <c r="AA16" s="122"/>
      <c r="AB16" s="122"/>
      <c r="AC16" s="122"/>
      <c r="AD16" s="122"/>
      <c r="AE16" s="212" t="s">
        <v>372</v>
      </c>
      <c r="AF16" s="122"/>
      <c r="AG16" s="122"/>
      <c r="AH16" s="122"/>
      <c r="AI16" s="130"/>
      <c r="AJ16" s="130"/>
      <c r="AK16" s="130"/>
      <c r="AL16" s="122"/>
      <c r="AM16" s="122"/>
      <c r="AN16" s="122"/>
      <c r="AO16" s="122"/>
    </row>
    <row r="17" spans="1:44">
      <c r="A17" s="126" t="s">
        <v>232</v>
      </c>
      <c r="B17" s="125">
        <v>5.9</v>
      </c>
      <c r="C17" s="121">
        <v>0.81100000000000005</v>
      </c>
      <c r="D17" s="120">
        <v>1.8859999999999999</v>
      </c>
      <c r="E17" s="120">
        <v>1.1220000000000001</v>
      </c>
      <c r="F17" s="120">
        <v>0.89700000000000002</v>
      </c>
      <c r="G17" s="120">
        <v>1.1950000000000001</v>
      </c>
      <c r="H17" s="120">
        <v>1.5529999999999999</v>
      </c>
      <c r="I17" s="120">
        <v>1.1659999999999999</v>
      </c>
      <c r="J17" s="120">
        <v>1.4590000000000001</v>
      </c>
      <c r="K17" s="130">
        <v>2.452</v>
      </c>
      <c r="L17" s="130"/>
      <c r="M17" s="132">
        <v>4</v>
      </c>
      <c r="N17" s="132">
        <v>5</v>
      </c>
      <c r="O17" s="132">
        <v>6</v>
      </c>
      <c r="P17" s="130"/>
      <c r="Q17" s="130"/>
      <c r="R17" s="130"/>
      <c r="S17" s="130"/>
      <c r="V17" s="221"/>
      <c r="W17" s="122"/>
      <c r="X17" s="122"/>
      <c r="Y17" s="122"/>
      <c r="Z17" s="122"/>
      <c r="AA17" s="122"/>
      <c r="AB17" s="122"/>
      <c r="AC17" s="122"/>
      <c r="AD17" s="122"/>
      <c r="AE17" s="212" t="s">
        <v>373</v>
      </c>
      <c r="AF17" s="122"/>
      <c r="AG17" s="122"/>
      <c r="AH17" s="122"/>
      <c r="AI17" s="130"/>
      <c r="AJ17" s="130"/>
      <c r="AK17" s="130"/>
      <c r="AL17" s="122"/>
      <c r="AM17" s="122"/>
      <c r="AQ17" s="122"/>
      <c r="AR17" s="122"/>
    </row>
    <row r="18" spans="1:44">
      <c r="B18" s="125">
        <v>5.7</v>
      </c>
      <c r="C18" s="121">
        <v>0.45300000000000001</v>
      </c>
      <c r="D18" s="120">
        <v>1.9550000000000001</v>
      </c>
      <c r="E18" s="120">
        <v>1.163</v>
      </c>
      <c r="F18" s="120">
        <v>0.92900000000000005</v>
      </c>
      <c r="G18" s="120">
        <v>1.238</v>
      </c>
      <c r="H18" s="120">
        <v>1.61</v>
      </c>
      <c r="I18" s="120">
        <v>1.208</v>
      </c>
      <c r="J18" s="120">
        <v>1.512</v>
      </c>
      <c r="K18" s="130">
        <v>2.5419999999999998</v>
      </c>
      <c r="L18" s="130"/>
      <c r="M18" s="126">
        <v>4</v>
      </c>
      <c r="N18" s="126">
        <v>5</v>
      </c>
      <c r="O18" s="126">
        <v>6</v>
      </c>
      <c r="P18" s="130"/>
      <c r="Q18" s="130"/>
      <c r="R18" s="130"/>
      <c r="S18" s="130"/>
      <c r="U18" s="83" t="str">
        <f>IF(Content!$E$1=1,U19,U20)</f>
        <v>Джерело: розрахунки НБУ.</v>
      </c>
      <c r="W18" s="122"/>
      <c r="X18" s="122"/>
      <c r="Y18" s="122"/>
      <c r="Z18" s="122"/>
      <c r="AA18" s="122"/>
      <c r="AB18" s="122"/>
      <c r="AC18" s="122"/>
      <c r="AD18" s="122"/>
      <c r="AE18" s="122"/>
      <c r="AF18" s="122"/>
      <c r="AG18" s="122"/>
      <c r="AH18" s="122"/>
      <c r="AI18" s="130"/>
      <c r="AJ18" s="130"/>
      <c r="AK18" s="130"/>
      <c r="AL18" s="122"/>
      <c r="AM18" s="122"/>
    </row>
    <row r="19" spans="1:44">
      <c r="A19" s="126" t="s">
        <v>234</v>
      </c>
      <c r="B19" s="125">
        <v>5.5</v>
      </c>
      <c r="C19" s="121">
        <v>-0.106</v>
      </c>
      <c r="D19" s="120">
        <v>2.081</v>
      </c>
      <c r="E19" s="120">
        <v>1.238</v>
      </c>
      <c r="F19" s="120">
        <v>0.98899999999999999</v>
      </c>
      <c r="G19" s="120">
        <v>1.3180000000000001</v>
      </c>
      <c r="H19" s="120">
        <v>1.714</v>
      </c>
      <c r="I19" s="120">
        <v>1.286</v>
      </c>
      <c r="J19" s="120">
        <v>1.61</v>
      </c>
      <c r="K19" s="132">
        <v>2.706</v>
      </c>
      <c r="L19" s="132"/>
      <c r="M19" s="126">
        <v>4</v>
      </c>
      <c r="N19" s="126">
        <v>5</v>
      </c>
      <c r="O19" s="126">
        <v>6</v>
      </c>
      <c r="P19" s="132"/>
      <c r="Q19" s="132"/>
      <c r="R19" s="132"/>
      <c r="S19" s="132"/>
      <c r="U19" s="89" t="s">
        <v>41</v>
      </c>
      <c r="AI19" s="130"/>
      <c r="AJ19" s="130"/>
      <c r="AK19" s="130"/>
    </row>
    <row r="20" spans="1:44">
      <c r="B20" s="125">
        <v>5.3</v>
      </c>
      <c r="C20" s="132">
        <v>-0.74399999999999999</v>
      </c>
      <c r="D20" s="132">
        <v>2.2200000000000002</v>
      </c>
      <c r="E20" s="132">
        <v>1.321</v>
      </c>
      <c r="F20" s="132">
        <v>1.0549999999999999</v>
      </c>
      <c r="G20" s="132">
        <v>1.4059999999999999</v>
      </c>
      <c r="H20" s="132">
        <v>1.8280000000000001</v>
      </c>
      <c r="I20" s="132">
        <v>1.3720000000000001</v>
      </c>
      <c r="J20" s="132">
        <v>1.7170000000000001</v>
      </c>
      <c r="K20" s="132">
        <v>2.8860000000000001</v>
      </c>
      <c r="L20" s="132"/>
      <c r="M20" s="126">
        <v>4</v>
      </c>
      <c r="N20" s="126">
        <v>5</v>
      </c>
      <c r="O20" s="126">
        <v>6</v>
      </c>
      <c r="P20" s="132"/>
      <c r="Q20" s="132"/>
      <c r="R20" s="132"/>
      <c r="S20" s="132"/>
      <c r="U20" s="90" t="s">
        <v>42</v>
      </c>
    </row>
    <row r="21" spans="1:44">
      <c r="A21" s="126" t="s">
        <v>535</v>
      </c>
      <c r="B21" s="125">
        <v>5.2</v>
      </c>
      <c r="C21" s="132">
        <v>-1.024</v>
      </c>
      <c r="D21" s="132">
        <v>2.2949999999999999</v>
      </c>
      <c r="E21" s="132">
        <v>1.365</v>
      </c>
      <c r="F21" s="132">
        <v>1.091</v>
      </c>
      <c r="G21" s="132">
        <v>1.454</v>
      </c>
      <c r="H21" s="132">
        <v>1.89</v>
      </c>
      <c r="I21" s="132">
        <v>1.4179999999999999</v>
      </c>
      <c r="J21" s="132">
        <v>1.7749999999999999</v>
      </c>
      <c r="K21" s="132">
        <v>2.984</v>
      </c>
      <c r="L21" s="132"/>
      <c r="M21" s="126">
        <v>4</v>
      </c>
      <c r="N21" s="126">
        <v>5</v>
      </c>
      <c r="O21" s="126">
        <v>6</v>
      </c>
      <c r="P21" s="132"/>
      <c r="Q21" s="132"/>
      <c r="R21" s="132"/>
      <c r="S21" s="132"/>
    </row>
    <row r="22" spans="1:44">
      <c r="B22" s="125">
        <v>5.0999999999999996</v>
      </c>
      <c r="C22" s="132">
        <v>-1.129</v>
      </c>
      <c r="D22" s="132">
        <v>2.3149999999999999</v>
      </c>
      <c r="E22" s="132">
        <v>1.377</v>
      </c>
      <c r="F22" s="132">
        <v>1.1000000000000001</v>
      </c>
      <c r="G22" s="132">
        <v>1.466</v>
      </c>
      <c r="H22" s="132">
        <v>1.9059999999999999</v>
      </c>
      <c r="I22" s="132">
        <v>1.43</v>
      </c>
      <c r="J22" s="132">
        <v>1.79</v>
      </c>
      <c r="K22" s="132">
        <v>3.0089999999999999</v>
      </c>
      <c r="M22" s="126">
        <v>4</v>
      </c>
      <c r="N22" s="126">
        <v>5</v>
      </c>
      <c r="O22" s="126">
        <v>6</v>
      </c>
    </row>
    <row r="23" spans="1:44">
      <c r="A23" s="126" t="s">
        <v>537</v>
      </c>
      <c r="B23" s="125">
        <v>5</v>
      </c>
      <c r="C23" s="132">
        <v>-1.2330000000000001</v>
      </c>
      <c r="D23" s="132">
        <v>2.3149999999999999</v>
      </c>
      <c r="E23" s="132">
        <v>1.377</v>
      </c>
      <c r="F23" s="132">
        <v>1.1000000000000001</v>
      </c>
      <c r="G23" s="132">
        <v>1.466</v>
      </c>
      <c r="H23" s="132">
        <v>1.9059999999999999</v>
      </c>
      <c r="I23" s="132">
        <v>1.43</v>
      </c>
      <c r="J23" s="132">
        <v>1.79</v>
      </c>
      <c r="K23" s="132">
        <v>3.0089999999999999</v>
      </c>
      <c r="M23" s="126">
        <v>4</v>
      </c>
      <c r="N23" s="126">
        <v>5</v>
      </c>
      <c r="O23" s="126">
        <v>6</v>
      </c>
    </row>
    <row r="24" spans="1:44">
      <c r="U24" s="132"/>
      <c r="V24" s="132"/>
      <c r="AO24" s="122"/>
    </row>
    <row r="25" spans="1:44">
      <c r="C25" s="132"/>
      <c r="D25" s="132"/>
      <c r="E25" s="132"/>
      <c r="F25" s="132"/>
      <c r="G25" s="132"/>
      <c r="H25" s="132"/>
      <c r="I25" s="132"/>
      <c r="J25" s="132"/>
      <c r="K25" s="132"/>
      <c r="U25" s="132"/>
      <c r="V25" s="132"/>
    </row>
    <row r="26" spans="1:44">
      <c r="B26" s="132"/>
      <c r="C26" s="132"/>
      <c r="D26" s="132"/>
      <c r="E26" s="132"/>
      <c r="F26" s="132"/>
      <c r="G26" s="132"/>
      <c r="H26" s="132"/>
      <c r="I26" s="132"/>
      <c r="J26" s="132"/>
      <c r="K26" s="132"/>
      <c r="U26" s="132"/>
      <c r="V26" s="132"/>
    </row>
    <row r="27" spans="1:44">
      <c r="B27" s="132"/>
      <c r="C27" s="132"/>
      <c r="D27" s="132"/>
      <c r="E27" s="132"/>
      <c r="F27" s="132"/>
      <c r="G27" s="132"/>
      <c r="H27" s="132"/>
      <c r="I27" s="132"/>
      <c r="J27" s="132"/>
      <c r="K27" s="132"/>
      <c r="U27" s="132"/>
      <c r="V27" s="132"/>
    </row>
    <row r="28" spans="1:44">
      <c r="B28" s="132"/>
      <c r="C28" s="132"/>
      <c r="D28" s="132"/>
      <c r="E28" s="132"/>
      <c r="F28" s="132"/>
      <c r="G28" s="132"/>
      <c r="H28" s="132"/>
      <c r="I28" s="132"/>
      <c r="J28" s="132"/>
      <c r="K28" s="132"/>
      <c r="U28" s="132"/>
      <c r="V28" s="132"/>
    </row>
    <row r="29" spans="1:44">
      <c r="B29" s="132"/>
      <c r="C29" s="132"/>
      <c r="D29" s="132"/>
      <c r="E29" s="132"/>
      <c r="F29" s="132"/>
      <c r="G29" s="132"/>
      <c r="H29" s="132"/>
      <c r="I29" s="132"/>
      <c r="J29" s="132"/>
      <c r="K29" s="132"/>
      <c r="U29" s="132"/>
      <c r="V29" s="132"/>
    </row>
    <row r="30" spans="1:44">
      <c r="B30" s="132"/>
      <c r="C30" s="132"/>
      <c r="D30" s="132"/>
      <c r="E30" s="132"/>
      <c r="F30" s="132"/>
      <c r="G30" s="132"/>
      <c r="H30" s="132"/>
      <c r="I30" s="132"/>
      <c r="J30" s="132"/>
      <c r="K30" s="132"/>
      <c r="U30" s="132"/>
      <c r="V30" s="132"/>
    </row>
    <row r="31" spans="1:44">
      <c r="B31" s="132"/>
      <c r="C31" s="132"/>
      <c r="D31" s="132"/>
      <c r="E31" s="132"/>
      <c r="F31" s="132"/>
      <c r="G31" s="132"/>
      <c r="H31" s="132"/>
      <c r="I31" s="132"/>
      <c r="J31" s="132"/>
      <c r="K31" s="132"/>
      <c r="U31" s="132"/>
      <c r="V31" s="132"/>
    </row>
    <row r="32" spans="1:44">
      <c r="B32" s="132"/>
      <c r="C32" s="132"/>
      <c r="D32" s="132"/>
      <c r="E32" s="132"/>
      <c r="F32" s="132"/>
      <c r="G32" s="132"/>
      <c r="H32" s="132"/>
      <c r="I32" s="132"/>
      <c r="J32" s="132"/>
      <c r="K32" s="132"/>
      <c r="U32" s="132"/>
      <c r="V32" s="132"/>
    </row>
    <row r="33" spans="2:22">
      <c r="B33" s="132"/>
      <c r="C33" s="132"/>
      <c r="D33" s="132"/>
      <c r="E33" s="132"/>
      <c r="F33" s="132"/>
      <c r="G33" s="132"/>
      <c r="H33" s="132"/>
      <c r="I33" s="132"/>
      <c r="J33" s="132"/>
      <c r="K33" s="132"/>
      <c r="U33" s="132"/>
      <c r="V33" s="132"/>
    </row>
    <row r="34" spans="2:22">
      <c r="B34" s="132"/>
      <c r="C34" s="132"/>
      <c r="D34" s="132"/>
      <c r="E34" s="132"/>
      <c r="F34" s="132"/>
      <c r="G34" s="132"/>
      <c r="H34" s="132"/>
      <c r="I34" s="132"/>
      <c r="J34" s="132"/>
      <c r="K34" s="132"/>
      <c r="U34" s="132"/>
      <c r="V34" s="132"/>
    </row>
    <row r="35" spans="2:22">
      <c r="B35" s="132"/>
      <c r="C35" s="132"/>
      <c r="D35" s="132"/>
      <c r="E35" s="132"/>
      <c r="F35" s="132"/>
      <c r="G35" s="132"/>
      <c r="H35" s="132"/>
      <c r="I35" s="132"/>
      <c r="J35" s="132"/>
      <c r="K35" s="132"/>
      <c r="U35" s="132"/>
      <c r="V35" s="132"/>
    </row>
    <row r="36" spans="2:22">
      <c r="B36" s="132"/>
      <c r="C36" s="132"/>
      <c r="D36" s="132"/>
      <c r="E36" s="132"/>
      <c r="F36" s="132"/>
      <c r="G36" s="132"/>
      <c r="H36" s="132"/>
      <c r="I36" s="132"/>
      <c r="J36" s="132"/>
      <c r="K36" s="132"/>
      <c r="U36" s="132"/>
      <c r="V36" s="132"/>
    </row>
    <row r="37" spans="2:22">
      <c r="B37" s="132"/>
      <c r="C37" s="132"/>
      <c r="D37" s="132"/>
      <c r="E37" s="132"/>
      <c r="F37" s="132"/>
      <c r="G37" s="132"/>
      <c r="H37" s="132"/>
      <c r="I37" s="132"/>
      <c r="J37" s="132"/>
      <c r="K37" s="132"/>
      <c r="U37" s="132"/>
      <c r="V37" s="132"/>
    </row>
    <row r="38" spans="2:22">
      <c r="B38" s="132"/>
      <c r="C38" s="132"/>
      <c r="D38" s="132"/>
      <c r="E38" s="132"/>
      <c r="F38" s="132"/>
      <c r="G38" s="132"/>
      <c r="H38" s="132"/>
      <c r="I38" s="132"/>
      <c r="J38" s="132"/>
      <c r="K38" s="132"/>
      <c r="U38" s="132"/>
      <c r="V38" s="132"/>
    </row>
    <row r="39" spans="2:22">
      <c r="B39" s="132"/>
      <c r="C39" s="132"/>
      <c r="D39" s="132"/>
      <c r="E39" s="132"/>
      <c r="F39" s="132"/>
      <c r="G39" s="132"/>
      <c r="H39" s="132"/>
      <c r="I39" s="132"/>
      <c r="J39" s="132"/>
      <c r="K39" s="132"/>
      <c r="U39" s="132"/>
      <c r="V39" s="132"/>
    </row>
    <row r="40" spans="2:22">
      <c r="B40" s="132"/>
      <c r="C40" s="132"/>
      <c r="D40" s="132"/>
      <c r="E40" s="132"/>
      <c r="F40" s="132"/>
      <c r="G40" s="132"/>
      <c r="H40" s="132"/>
      <c r="I40" s="132"/>
      <c r="J40" s="132"/>
      <c r="K40" s="132"/>
      <c r="U40" s="132"/>
      <c r="V40" s="132"/>
    </row>
    <row r="41" spans="2:22">
      <c r="B41" s="132"/>
      <c r="C41" s="132"/>
      <c r="D41" s="132"/>
      <c r="E41" s="132"/>
      <c r="F41" s="132"/>
      <c r="G41" s="132"/>
      <c r="H41" s="132"/>
      <c r="I41" s="132"/>
      <c r="J41" s="132"/>
      <c r="K41" s="132"/>
      <c r="U41" s="132"/>
      <c r="V41" s="132"/>
    </row>
    <row r="42" spans="2:22">
      <c r="B42" s="132"/>
      <c r="C42" s="132"/>
      <c r="D42" s="132"/>
      <c r="E42" s="132"/>
      <c r="F42" s="132"/>
      <c r="G42" s="132"/>
      <c r="H42" s="132"/>
      <c r="I42" s="132"/>
      <c r="J42" s="132"/>
      <c r="K42" s="132"/>
      <c r="U42" s="132"/>
      <c r="V42" s="132"/>
    </row>
    <row r="43" spans="2:22">
      <c r="B43" s="132"/>
      <c r="C43" s="132"/>
      <c r="D43" s="132"/>
      <c r="E43" s="132"/>
      <c r="F43" s="132"/>
      <c r="G43" s="132"/>
      <c r="H43" s="132"/>
      <c r="I43" s="132"/>
      <c r="J43" s="132"/>
      <c r="K43" s="132"/>
      <c r="U43" s="132"/>
      <c r="V43" s="132"/>
    </row>
    <row r="44" spans="2:22">
      <c r="B44" s="132"/>
      <c r="C44" s="132"/>
      <c r="D44" s="132"/>
      <c r="E44" s="132"/>
      <c r="F44" s="132"/>
      <c r="G44" s="132"/>
      <c r="H44" s="132"/>
      <c r="I44" s="132"/>
      <c r="J44" s="132"/>
      <c r="K44" s="132"/>
      <c r="U44" s="132"/>
      <c r="V44" s="132"/>
    </row>
    <row r="45" spans="2:22">
      <c r="B45" s="132"/>
      <c r="C45" s="132"/>
      <c r="D45" s="132"/>
      <c r="E45" s="132"/>
      <c r="F45" s="132"/>
      <c r="G45" s="132"/>
      <c r="H45" s="132"/>
      <c r="I45" s="132"/>
      <c r="J45" s="132"/>
      <c r="K45" s="132"/>
      <c r="U45" s="132"/>
      <c r="V45" s="132"/>
    </row>
    <row r="46" spans="2:22">
      <c r="B46" s="132"/>
      <c r="C46" s="132"/>
      <c r="D46" s="132"/>
      <c r="E46" s="132"/>
      <c r="F46" s="132"/>
      <c r="G46" s="132"/>
      <c r="H46" s="132"/>
      <c r="I46" s="132"/>
      <c r="J46" s="132"/>
      <c r="K46" s="132"/>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F0B036E-3AE5-4487-BD7A-307DFF29D821}">
  <ds:schemaRefs>
    <ds:schemaRef ds:uri="http://schemas.microsoft.com/office/infopath/2007/PartnerControls"/>
    <ds:schemaRef ds:uri="http://schemas.microsoft.com/office/2006/documentManagement/types"/>
    <ds:schemaRef ds:uri="http://purl.org/dc/terms/"/>
    <ds:schemaRef ds:uri="http://purl.org/dc/dcmitype/"/>
    <ds:schemaRef ds:uri="http://schemas.microsoft.com/office/2006/metadata/properties"/>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99</vt:i4>
      </vt:variant>
    </vt:vector>
  </HeadingPairs>
  <TitlesOfParts>
    <vt:vector size="99"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2.1.1</vt:lpstr>
      <vt:lpstr>2.1.2</vt:lpstr>
      <vt:lpstr>2.1.3</vt:lpstr>
      <vt:lpstr>2.1.4</vt:lpstr>
      <vt:lpstr>2.1.5</vt:lpstr>
      <vt:lpstr>2.1.6</vt:lpstr>
      <vt:lpstr>2.1.7</vt:lpstr>
      <vt:lpstr>B.2.1 </vt:lpstr>
      <vt:lpstr>2.2.1</vt:lpstr>
      <vt:lpstr>2.2.2</vt:lpstr>
      <vt:lpstr>2.2.3</vt:lpstr>
      <vt:lpstr>2.2.4</vt:lpstr>
      <vt:lpstr>2.2.5</vt:lpstr>
      <vt:lpstr>2.2.6</vt:lpstr>
      <vt:lpstr>B.3.1</vt:lpstr>
      <vt:lpstr>B.3.2</vt:lpstr>
      <vt:lpstr>B.3.3</vt:lpstr>
      <vt:lpstr>B.3.4</vt:lpstr>
      <vt:lpstr>B.3.5</vt:lpstr>
      <vt:lpstr>B.3.6</vt:lpstr>
      <vt:lpstr>2.3.1</vt:lpstr>
      <vt:lpstr>2.3.2</vt:lpstr>
      <vt:lpstr>2.3.3</vt:lpstr>
      <vt:lpstr>2.3.4</vt:lpstr>
      <vt:lpstr>2.3.5</vt:lpstr>
      <vt:lpstr>2.3.6</vt:lpstr>
      <vt:lpstr>2.4.1 </vt:lpstr>
      <vt:lpstr>2.4.2 </vt:lpstr>
      <vt:lpstr>2.4.3</vt:lpstr>
      <vt:lpstr>2.4.4</vt:lpstr>
      <vt:lpstr>2.4.5</vt:lpstr>
      <vt:lpstr>2.4.6</vt:lpstr>
      <vt:lpstr>2.5.1</vt:lpstr>
      <vt:lpstr>2.5.2</vt:lpstr>
      <vt:lpstr>2.5.3</vt:lpstr>
      <vt:lpstr>2.5.4</vt:lpstr>
      <vt:lpstr>2.5.5</vt:lpstr>
      <vt:lpstr>2.5.6</vt:lpstr>
      <vt:lpstr>2.5.7</vt:lpstr>
      <vt:lpstr>2.5.8</vt:lpstr>
      <vt:lpstr>2.5.9</vt:lpstr>
      <vt:lpstr>B.4.1</vt:lpstr>
      <vt:lpstr>B.4.2</vt:lpstr>
      <vt:lpstr>B.4.3</vt:lpstr>
      <vt:lpstr>B.4.4</vt:lpstr>
      <vt:lpstr>B.4.5</vt:lpstr>
      <vt:lpstr>2.6.1</vt:lpstr>
      <vt:lpstr>2.6.2</vt:lpstr>
      <vt:lpstr>2.6.3</vt:lpstr>
      <vt:lpstr>2.6.4</vt:lpstr>
      <vt:lpstr>2.6.5</vt:lpstr>
      <vt:lpstr>2.6.6</vt:lpstr>
      <vt:lpstr>2.6.7</vt:lpstr>
      <vt:lpstr>2.6.8</vt:lpstr>
      <vt:lpstr>2.6.9</vt:lpstr>
      <vt:lpstr>B.5.1</vt:lpstr>
      <vt:lpstr>B.5.2</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В.6.1</vt:lpstr>
      <vt:lpstr>B.6.2</vt:lpstr>
      <vt:lpstr>В.6.T.1</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O-005333</cp:lastModifiedBy>
  <cp:lastPrinted>2019-01-31T08:11:38Z</cp:lastPrinted>
  <dcterms:created xsi:type="dcterms:W3CDTF">2018-10-12T07:26:27Z</dcterms:created>
  <dcterms:modified xsi:type="dcterms:W3CDTF">2020-10-30T08:34:20Z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