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3256" windowHeight="12720" activeTab="4"/>
  </bookViews>
  <sheets>
    <sheet name="Інфляція" sheetId="1" r:id="rId1"/>
    <sheet name="Ек. активність" sheetId="3" r:id="rId2"/>
    <sheet name="Соц розв" sheetId="6" r:id="rId3"/>
    <sheet name="Зовн сектор" sheetId="12" r:id="rId4"/>
    <sheet name="ПБ_2014" sheetId="5" r:id="rId5"/>
    <sheet name="Експорт до ЄС" sheetId="9" r:id="rId6"/>
    <sheet name="Монетарний сектор" sheetId="13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</externalReferences>
  <definedNames>
    <definedName name="\C" localSheetId="5">#REF!</definedName>
    <definedName name="\C" localSheetId="3">#REF!</definedName>
    <definedName name="\C" localSheetId="4">#REF!</definedName>
    <definedName name="\C">#REF!</definedName>
    <definedName name="\D" localSheetId="5">#REF!</definedName>
    <definedName name="\D" localSheetId="4">#REF!</definedName>
    <definedName name="\D">#REF!</definedName>
    <definedName name="\E" localSheetId="5">#REF!</definedName>
    <definedName name="\E" localSheetId="4">#REF!</definedName>
    <definedName name="\E">#REF!</definedName>
    <definedName name="\H" localSheetId="5">#REF!</definedName>
    <definedName name="\H" localSheetId="4">#REF!</definedName>
    <definedName name="\H">#REF!</definedName>
    <definedName name="\K" localSheetId="5">#REF!</definedName>
    <definedName name="\K" localSheetId="4">#REF!</definedName>
    <definedName name="\K">#REF!</definedName>
    <definedName name="\L" localSheetId="5">#REF!</definedName>
    <definedName name="\L" localSheetId="4">#REF!</definedName>
    <definedName name="\L">#REF!</definedName>
    <definedName name="\P" localSheetId="5">#REF!</definedName>
    <definedName name="\P" localSheetId="4">#REF!</definedName>
    <definedName name="\P">#REF!</definedName>
    <definedName name="\Q" localSheetId="5">#REF!</definedName>
    <definedName name="\Q" localSheetId="4">#REF!</definedName>
    <definedName name="\Q">#REF!</definedName>
    <definedName name="\S" localSheetId="5">#REF!</definedName>
    <definedName name="\S" localSheetId="4">#REF!</definedName>
    <definedName name="\S">#REF!</definedName>
    <definedName name="\T" localSheetId="5">#REF!</definedName>
    <definedName name="\T" localSheetId="4">#REF!</definedName>
    <definedName name="\T">#REF!</definedName>
    <definedName name="\V" localSheetId="5">#REF!</definedName>
    <definedName name="\V" localSheetId="4">#REF!</definedName>
    <definedName name="\V">#REF!</definedName>
    <definedName name="\W" localSheetId="5">#REF!</definedName>
    <definedName name="\W" localSheetId="4">#REF!</definedName>
    <definedName name="\W">#REF!</definedName>
    <definedName name="\X" localSheetId="5">#REF!</definedName>
    <definedName name="\X" localSheetId="4">#REF!</definedName>
    <definedName name="\X">#REF!</definedName>
    <definedName name="__tab06" localSheetId="5">#REF!</definedName>
    <definedName name="__tab06">#REF!</definedName>
    <definedName name="__tab07" localSheetId="5">#REF!</definedName>
    <definedName name="__tab07">#REF!</definedName>
    <definedName name="__Tab1" localSheetId="5">#REF!</definedName>
    <definedName name="__Tab1">#REF!</definedName>
    <definedName name="__UKR1" localSheetId="5">#REF!</definedName>
    <definedName name="__UKR1">#REF!</definedName>
    <definedName name="__UKR2" localSheetId="5">#REF!</definedName>
    <definedName name="__UKR2">#REF!</definedName>
    <definedName name="__UKR3" localSheetId="5">#REF!</definedName>
    <definedName name="__UKR3">#REF!</definedName>
    <definedName name="_cpi2" localSheetId="1">#REF!</definedName>
    <definedName name="_cpi2" localSheetId="2">#REF!</definedName>
    <definedName name="_cpi2">#REF!</definedName>
    <definedName name="_DVM3" localSheetId="1">[1]Links!$V$6</definedName>
    <definedName name="_DVM3">[2]Links!$V$6</definedName>
    <definedName name="_Fill" localSheetId="1" hidden="1">#REF!</definedName>
    <definedName name="_Fill" localSheetId="2" hidden="1">#REF!</definedName>
    <definedName name="_Fill" hidden="1">#REF!</definedName>
    <definedName name="_M3" localSheetId="1">[1]Links!$F$3</definedName>
    <definedName name="_M3">[2]Links!$F$3</definedName>
    <definedName name="_Mn2" localSheetId="1" hidden="1">{#N/A,#N/A,FALSE,"т02бд"}</definedName>
    <definedName name="_Mn2" localSheetId="2" hidden="1">{#N/A,#N/A,FALSE,"т02бд"}</definedName>
    <definedName name="_Mn2" hidden="1">{#N/A,#N/A,FALSE,"т02бд"}</definedName>
    <definedName name="_t04" localSheetId="1" hidden="1">{#N/A,#N/A,FALSE,"т04"}</definedName>
    <definedName name="_t04" localSheetId="2" hidden="1">{#N/A,#N/A,FALSE,"т04"}</definedName>
    <definedName name="_t04" hidden="1">{#N/A,#N/A,FALSE,"т04"}</definedName>
    <definedName name="_t06" localSheetId="1" hidden="1">{#N/A,#N/A,FALSE,"т04"}</definedName>
    <definedName name="_t06" localSheetId="2" hidden="1">{#N/A,#N/A,FALSE,"т04"}</definedName>
    <definedName name="_t06" hidden="1">{#N/A,#N/A,FALSE,"т04"}</definedName>
    <definedName name="_tab06" localSheetId="5">#REF!</definedName>
    <definedName name="_tab06" localSheetId="3">#REF!</definedName>
    <definedName name="_tab06" localSheetId="4">#REF!</definedName>
    <definedName name="_tab06">#REF!</definedName>
    <definedName name="_tab07" localSheetId="5">#REF!</definedName>
    <definedName name="_tab07" localSheetId="4">#REF!</definedName>
    <definedName name="_tab07">#REF!</definedName>
    <definedName name="_Tab1" localSheetId="5">#REF!</definedName>
    <definedName name="_Tab1" localSheetId="4">#REF!</definedName>
    <definedName name="_Tab1">#REF!</definedName>
    <definedName name="_UKR1" localSheetId="5">#REF!</definedName>
    <definedName name="_UKR1" localSheetId="4">#REF!</definedName>
    <definedName name="_UKR1">#REF!</definedName>
    <definedName name="_UKR2" localSheetId="5">#REF!</definedName>
    <definedName name="_UKR2" localSheetId="4">#REF!</definedName>
    <definedName name="_UKR2">#REF!</definedName>
    <definedName name="_UKR3" localSheetId="5">#REF!</definedName>
    <definedName name="_UKR3" localSheetId="4">#REF!</definedName>
    <definedName name="_UKR3">#REF!</definedName>
    <definedName name="_VM3" localSheetId="1">[1]Links!$V$4</definedName>
    <definedName name="_VM3">[2]Links!$V$4</definedName>
    <definedName name="_wpi2" localSheetId="1">#REF!</definedName>
    <definedName name="_wpi2" localSheetId="2">#REF!</definedName>
    <definedName name="_wpi2">#REF!</definedName>
    <definedName name="a" localSheetId="3">#REF!</definedName>
    <definedName name="a" localSheetId="2">[3]Links!$B$55</definedName>
    <definedName name="a">#REF!</definedName>
    <definedName name="aaa" localSheetId="1" hidden="1">{#N/A,#N/A,FALSE,"т02бд"}</definedName>
    <definedName name="aaa" localSheetId="2" hidden="1">{#N/A,#N/A,FALSE,"т02бд"}</definedName>
    <definedName name="aaa" hidden="1">{#N/A,#N/A,FALSE,"т02бд"}</definedName>
    <definedName name="ad">[3]Links!$B$73</definedName>
    <definedName name="Adm">[4]Links!$B$5</definedName>
    <definedName name="AdmMY">[4]Links!$B$35</definedName>
    <definedName name="AdmPA">[4]Links!$B$47</definedName>
    <definedName name="AdmY">[4]Links!$B$11</definedName>
    <definedName name="af" localSheetId="2" hidden="1">{#N/A,#N/A,FALSE,"т02бд"}</definedName>
    <definedName name="af" hidden="1">{#N/A,#N/A,FALSE,"т02бд"}</definedName>
    <definedName name="AGR" localSheetId="1">[5]C!$L$14</definedName>
    <definedName name="AGR" localSheetId="2">[6]C!$L$14</definedName>
    <definedName name="AGR">[7]C!$L$14</definedName>
    <definedName name="AGR_F" localSheetId="1">[1]Links!$T$4</definedName>
    <definedName name="AGR_F">[2]Links!$T$4</definedName>
    <definedName name="AGR_P" localSheetId="1">[1]Links!$X$10</definedName>
    <definedName name="AGR_P">[2]Links!$X$10</definedName>
    <definedName name="AGRM" localSheetId="1">[1]Links!$J$14</definedName>
    <definedName name="AGRM">[2]Links!$J$14</definedName>
    <definedName name="AGRMY" localSheetId="1">[1]Links!$J$24</definedName>
    <definedName name="AGRMY">[2]Links!$J$24</definedName>
    <definedName name="AGRR" localSheetId="1">[5]C!$L$15</definedName>
    <definedName name="AGRR" localSheetId="2">[6]C!$L$15</definedName>
    <definedName name="AGRR">[7]C!$L$15</definedName>
    <definedName name="AGRR_F" localSheetId="1">[1]Links!$T$21</definedName>
    <definedName name="AGRR_F">[2]Links!$T$21</definedName>
    <definedName name="AGRR_P" localSheetId="1">[1]Links!$X$11</definedName>
    <definedName name="AGRR_P">[2]Links!$X$11</definedName>
    <definedName name="AGRRMY" localSheetId="1">[1]Links!#REF!</definedName>
    <definedName name="AGRRMY">[2]Links!#REF!</definedName>
    <definedName name="AGRY" localSheetId="1">[1]Links!$J$9</definedName>
    <definedName name="AGRY">[2]Links!$J$9</definedName>
    <definedName name="All_Data" localSheetId="5">#REF!</definedName>
    <definedName name="All_Data" localSheetId="3">#REF!</definedName>
    <definedName name="All_Data" localSheetId="4">#REF!</definedName>
    <definedName name="All_Data">#REF!</definedName>
    <definedName name="asasa" localSheetId="1" hidden="1">{#N/A,#N/A,FALSE,"т02бд"}</definedName>
    <definedName name="asasa" localSheetId="2" hidden="1">{#N/A,#N/A,FALSE,"т02бд"}</definedName>
    <definedName name="asasa" hidden="1">{#N/A,#N/A,FALSE,"т02бд"}</definedName>
    <definedName name="asf" localSheetId="2" hidden="1">{#N/A,#N/A,FALSE,"т02бд"}</definedName>
    <definedName name="asf" hidden="1">{#N/A,#N/A,FALSE,"т02бд"}</definedName>
    <definedName name="asfasg" localSheetId="2" hidden="1">{#N/A,#N/A,FALSE,"т02бд"}</definedName>
    <definedName name="asfasg" hidden="1">{#N/A,#N/A,FALSE,"т02бд"}</definedName>
    <definedName name="asfdasdf" localSheetId="2" hidden="1">{#N/A,#N/A,FALSE,"т04"}</definedName>
    <definedName name="asfdasdf" hidden="1">{#N/A,#N/A,FALSE,"т04"}</definedName>
    <definedName name="asgf" localSheetId="2" hidden="1">{#N/A,#N/A,FALSE,"т02бд"}</definedName>
    <definedName name="asgf" hidden="1">{#N/A,#N/A,FALSE,"т02бд"}</definedName>
    <definedName name="b" hidden="1">{#N/A,#N/A,FALSE,"т02бд"}</definedName>
    <definedName name="Balance_of_payments" localSheetId="5">#REF!</definedName>
    <definedName name="Balance_of_payments" localSheetId="3">#REF!</definedName>
    <definedName name="Balance_of_payments" localSheetId="4">#REF!</definedName>
    <definedName name="Balance_of_payments">#REF!</definedName>
    <definedName name="BASE" localSheetId="2">[8]Links!$B$10</definedName>
    <definedName name="BASE">[9]Links!$B$10</definedName>
    <definedName name="BASEC" localSheetId="2">[8]Links!$B$28</definedName>
    <definedName name="BASEC">[10]Links!$B$28</definedName>
    <definedName name="BASEMY" localSheetId="2">[8]Links!$B$55</definedName>
    <definedName name="BASEMY">[9]Links!$B$55</definedName>
    <definedName name="BASEPA" localSheetId="2">[8]Links!$B$73</definedName>
    <definedName name="BASEPA">[9]Links!$B$73</definedName>
    <definedName name="BASEQ" localSheetId="2">[8]Links!$B$37</definedName>
    <definedName name="BASEQ">[10]Links!$B$37</definedName>
    <definedName name="BASEQA" localSheetId="2">[8]Links!$B$46</definedName>
    <definedName name="BASEQA">[10]Links!$B$46</definedName>
    <definedName name="BASEY" localSheetId="2">[8]Links!$B$19</definedName>
    <definedName name="BASEY">[9]Links!$B$19</definedName>
    <definedName name="BASEYA" localSheetId="2">[8]Links!$B$64</definedName>
    <definedName name="BASEYA">[10]Links!$B$64</definedName>
    <definedName name="BAZA" localSheetId="1">'[11]Мульт-ор М2, швидкість'!$E$1:$E$65536</definedName>
    <definedName name="BAZA" localSheetId="2">'[12]Мульт-ор М2, швидкість'!$E$1:$E$65536</definedName>
    <definedName name="BAZA">'[13]Мульт-ор М2, швидкість'!$E$1:$E$65536</definedName>
    <definedName name="bbb" localSheetId="1" hidden="1">{#N/A,#N/A,FALSE,"т02бд"}</definedName>
    <definedName name="bbb" localSheetId="2" hidden="1">{#N/A,#N/A,FALSE,"т02бд"}</definedName>
    <definedName name="bbb" hidden="1">{#N/A,#N/A,FALSE,"т02бд"}</definedName>
    <definedName name="BDEF" localSheetId="1">[5]C!$L$35</definedName>
    <definedName name="BDEF" localSheetId="2">[6]C!$L$35</definedName>
    <definedName name="BDEF">[7]C!$L$35</definedName>
    <definedName name="BDEF_f" localSheetId="1">[1]Links!#REF!</definedName>
    <definedName name="BDEF_f">[2]Links!#REF!</definedName>
    <definedName name="BDEFG" localSheetId="1">[1]Links!$Z$32</definedName>
    <definedName name="BDEFG">[2]Links!$Z$32</definedName>
    <definedName name="BDEFgdp_f" localSheetId="1">[1]Links!#REF!</definedName>
    <definedName name="BDEFgdp_f">[2]Links!#REF!</definedName>
    <definedName name="BDEFM" localSheetId="1">[1]Links!$Z$16</definedName>
    <definedName name="BDEFM">[2]Links!$Z$16</definedName>
    <definedName name="BDEFMG" localSheetId="1">[1]Links!$Z$28</definedName>
    <definedName name="BDEFMG">[2]Links!$Z$28</definedName>
    <definedName name="BEXP" localSheetId="1">[5]C!$L$34</definedName>
    <definedName name="BEXP" localSheetId="2">[6]C!$L$34</definedName>
    <definedName name="BEXP">[7]C!$L$34</definedName>
    <definedName name="BEXP_F" localSheetId="1">[1]Links!$T$17</definedName>
    <definedName name="BEXP_F">[2]Links!$T$17</definedName>
    <definedName name="BEXP_P" localSheetId="1">[1]Links!$X$29</definedName>
    <definedName name="BEXP_P">[2]Links!$X$29</definedName>
    <definedName name="BEXPG" localSheetId="1">[1]Links!$Z$31</definedName>
    <definedName name="BEXPG">[2]Links!$Z$31</definedName>
    <definedName name="BEXPgdp_f" localSheetId="1">[1]Links!#REF!</definedName>
    <definedName name="BEXPgdp_f">[2]Links!#REF!</definedName>
    <definedName name="BEXPM" localSheetId="1">[1]Links!$Z$15</definedName>
    <definedName name="BEXPM">[2]Links!$Z$15</definedName>
    <definedName name="BEXPMG" localSheetId="1">[1]Links!$Z$27</definedName>
    <definedName name="BEXPMG">[2]Links!$Z$27</definedName>
    <definedName name="BGS" localSheetId="1">[5]C!$L$43</definedName>
    <definedName name="BGS" localSheetId="2">[6]C!$L$43</definedName>
    <definedName name="BGS">[7]C!$L$43</definedName>
    <definedName name="BGSG" localSheetId="1">[1]Links!$Z$39</definedName>
    <definedName name="BGSG">[2]Links!$Z$39</definedName>
    <definedName name="BGSM" localSheetId="1">[1]Links!$Z$20</definedName>
    <definedName name="BGSM">[2]Links!$Z$20</definedName>
    <definedName name="BGSMG" localSheetId="1">[1]Links!$Z$36</definedName>
    <definedName name="BGSMG">[2]Links!$Z$36</definedName>
    <definedName name="BGSY" localSheetId="1">[1]Links!$V$17</definedName>
    <definedName name="BGSY">[2]Links!$V$17</definedName>
    <definedName name="BGSYG" localSheetId="1">[1]Links!$V$20</definedName>
    <definedName name="BGSYG">[2]Links!$V$20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EV" localSheetId="1">[5]C!$L$32</definedName>
    <definedName name="BREV" localSheetId="2">[6]C!$L$32</definedName>
    <definedName name="BREV">[7]C!$L$32</definedName>
    <definedName name="BREV_F" localSheetId="1">[1]Links!$T$16</definedName>
    <definedName name="BREV_F">[2]Links!$T$16</definedName>
    <definedName name="BREV_P" localSheetId="1">[1]Links!$X$27</definedName>
    <definedName name="BREV_P">[2]Links!$X$27</definedName>
    <definedName name="BREVG" localSheetId="1">[1]Links!$Z$30</definedName>
    <definedName name="BREVG">[2]Links!$Z$30</definedName>
    <definedName name="BREVgdp_f" localSheetId="1">[1]Links!#REF!</definedName>
    <definedName name="BREVgdp_f">[2]Links!#REF!</definedName>
    <definedName name="BREVM" localSheetId="1">[1]Links!$Z$14</definedName>
    <definedName name="BREVM">[2]Links!$Z$14</definedName>
    <definedName name="BREVMG" localSheetId="1">[1]Links!$Z$26</definedName>
    <definedName name="BREVMG">[2]Links!$Z$26</definedName>
    <definedName name="BRO" localSheetId="5">#REF!</definedName>
    <definedName name="BRO" localSheetId="3">#REF!</definedName>
    <definedName name="BRO" localSheetId="4">#REF!</definedName>
    <definedName name="BRO">#REF!</definedName>
    <definedName name="BudArrears" localSheetId="5">#REF!</definedName>
    <definedName name="BudArrears" localSheetId="4">#REF!</definedName>
    <definedName name="BudArrears">#REF!</definedName>
    <definedName name="budfin" localSheetId="5">#REF!</definedName>
    <definedName name="budfin" localSheetId="4">#REF!</definedName>
    <definedName name="budfin">#REF!</definedName>
    <definedName name="Budget" localSheetId="5">#REF!</definedName>
    <definedName name="Budget" localSheetId="4">#REF!</definedName>
    <definedName name="Budget">#REF!</definedName>
    <definedName name="budget_financing" localSheetId="5">#REF!</definedName>
    <definedName name="budget_financing" localSheetId="4">#REF!</definedName>
    <definedName name="budget_financing">#REF!</definedName>
    <definedName name="bull" localSheetId="1">[1]C!#REF!</definedName>
    <definedName name="bull">[2]C!#REF!</definedName>
    <definedName name="Central" localSheetId="5">#REF!</definedName>
    <definedName name="Central" localSheetId="3">#REF!</definedName>
    <definedName name="Central" localSheetId="4">#REF!</definedName>
    <definedName name="Central">#REF!</definedName>
    <definedName name="CONS_f" localSheetId="1">[1]Links!#REF!</definedName>
    <definedName name="CONS_f">[2]Links!#REF!</definedName>
    <definedName name="Core">[4]Links!$B$3</definedName>
    <definedName name="CoreMY">[4]Links!$B$33</definedName>
    <definedName name="CorePA">[4]Links!$B$45</definedName>
    <definedName name="CoreY">[4]Links!$B$9</definedName>
    <definedName name="CPI" localSheetId="1">#REF!</definedName>
    <definedName name="CPI" localSheetId="2">[8]Links!$B$2</definedName>
    <definedName name="CPI">[4]Links!$B$2</definedName>
    <definedName name="CPI_F" localSheetId="1">[1]Links!$T$24</definedName>
    <definedName name="CPI_F" localSheetId="2">[14]Links!$T$24</definedName>
    <definedName name="CPI_F">[15]Links!$T$24</definedName>
    <definedName name="CPI_I" localSheetId="1">#REF!</definedName>
    <definedName name="CPI_I" localSheetId="2">#REF!</definedName>
    <definedName name="CPI_I">#REF!</definedName>
    <definedName name="CPI_P" localSheetId="1">[1]Links!$X$4</definedName>
    <definedName name="CPI_P" localSheetId="2">[14]Links!$X$4</definedName>
    <definedName name="CPI_P">[15]Links!$X$4</definedName>
    <definedName name="CPIA_f" localSheetId="1">[1]Links!#REF!</definedName>
    <definedName name="CPIA_f">[2]Links!#REF!</definedName>
    <definedName name="CPIADDR" localSheetId="1">[1]C!#REF!</definedName>
    <definedName name="CPIADDR">[2]C!#REF!</definedName>
    <definedName name="CPIAVG" localSheetId="1">[5]C!$L$9</definedName>
    <definedName name="CPIAVG" localSheetId="2">[6]C!$L$9</definedName>
    <definedName name="CPIAVG">[7]C!$L$9</definedName>
    <definedName name="CPIAVG_F" localSheetId="1">[1]Links!$T$25</definedName>
    <definedName name="CPIAVG_F" localSheetId="2">[14]Links!$T$25</definedName>
    <definedName name="CPIAVG_F">[15]Links!$T$25</definedName>
    <definedName name="CPIAVG_P" localSheetId="1">[1]Links!$X$6</definedName>
    <definedName name="CPIAVG_P" localSheetId="2">[14]Links!$X$6</definedName>
    <definedName name="CPIAVG_P">[15]Links!$X$6</definedName>
    <definedName name="CPIC">[8]Links!$B$20</definedName>
    <definedName name="CPICA" localSheetId="1">[1]Links!$B$27</definedName>
    <definedName name="CPICA" localSheetId="2">[14]Links!$B$27</definedName>
    <definedName name="CPICA">[15]Links!$B$27</definedName>
    <definedName name="CPIF" localSheetId="1">[1]Links!$B$3</definedName>
    <definedName name="CPIF" localSheetId="2">[8]Links!$B$3</definedName>
    <definedName name="CPIF">[16]Links!$D$3</definedName>
    <definedName name="CPIF_F" localSheetId="1">[1]Links!$T$26</definedName>
    <definedName name="CPIF_F" localSheetId="2">[14]Links!$T$26</definedName>
    <definedName name="CPIF_F">[15]Links!$T$26</definedName>
    <definedName name="CPIFA_f" localSheetId="1">[1]Links!#REF!</definedName>
    <definedName name="CPIFA_f">[2]Links!#REF!</definedName>
    <definedName name="CPIFAVG_F" localSheetId="1">[1]Links!$T$27</definedName>
    <definedName name="CPIFAVG_F" localSheetId="2">[14]Links!$T$27</definedName>
    <definedName name="CPIFAVG_F">[15]Links!$T$27</definedName>
    <definedName name="CPIFC" localSheetId="2">[8]Links!$B$21</definedName>
    <definedName name="CPIFC">[10]Links!$B$21</definedName>
    <definedName name="CPIFCA" localSheetId="1">[1]Links!$B$28</definedName>
    <definedName name="CPIFCA" localSheetId="2">[14]Links!$B$28</definedName>
    <definedName name="CPIFCA">[15]Links!$B$28</definedName>
    <definedName name="CPIFmov_f" localSheetId="1">[1]Links!#REF!</definedName>
    <definedName name="CPIFmov_f">[2]Links!#REF!</definedName>
    <definedName name="CPIFMY" localSheetId="1">[1]Links!$B$18</definedName>
    <definedName name="CPIFMY" localSheetId="2">[8]Links!$B$48</definedName>
    <definedName name="CPIFMY">[16]Links!$D$27</definedName>
    <definedName name="CPIFMYA" localSheetId="1">[1]Links!$B$23</definedName>
    <definedName name="CPIFMYA" localSheetId="2">[14]Links!$B$23</definedName>
    <definedName name="CPIFMYA">[15]Links!$B$23</definedName>
    <definedName name="CPIFPA" localSheetId="2">[8]Links!$B$66</definedName>
    <definedName name="CPIFPA">[10]Links!$B$66</definedName>
    <definedName name="CPIFQ" localSheetId="2">[8]Links!$B$30</definedName>
    <definedName name="CPIFQ">[10]Links!$B$30</definedName>
    <definedName name="CPIFQA" localSheetId="2">[8]Links!$B$39</definedName>
    <definedName name="CPIFQA">[10]Links!$B$39</definedName>
    <definedName name="CPIFY" localSheetId="1">[1]Links!$B$8</definedName>
    <definedName name="CPIFY" localSheetId="2">[8]Links!$B$12</definedName>
    <definedName name="CPIFY">[16]Links!$D$11</definedName>
    <definedName name="CPIFYA" localSheetId="2">[8]Links!$B$57</definedName>
    <definedName name="CPIFYA">[10]Links!$B$57</definedName>
    <definedName name="CPImov_f" localSheetId="1">[1]Links!#REF!</definedName>
    <definedName name="CPImov_f">[2]Links!#REF!</definedName>
    <definedName name="CPIMY" localSheetId="1">[1]Links!$B$17</definedName>
    <definedName name="CPIMY" localSheetId="2">[8]Links!$B$47</definedName>
    <definedName name="CPIMY">[4]Links!$B$32</definedName>
    <definedName name="cpimya" localSheetId="1">[1]Links!$B$22</definedName>
    <definedName name="cpimya" localSheetId="2">[14]Links!$B$22</definedName>
    <definedName name="cpimya">[15]Links!$B$22</definedName>
    <definedName name="CPINF" localSheetId="1">[1]Links!$B$4</definedName>
    <definedName name="CPINF" localSheetId="2">[8]Links!$B$4</definedName>
    <definedName name="CPINF">[16]Links!$D$4</definedName>
    <definedName name="CPINF_F" localSheetId="1">[1]Links!$T$28</definedName>
    <definedName name="CPINF_F" localSheetId="2">[14]Links!$T$28</definedName>
    <definedName name="CPINF_F">[15]Links!$T$28</definedName>
    <definedName name="CPINFA_f" localSheetId="1">[1]Links!#REF!</definedName>
    <definedName name="CPINFA_f">[2]Links!#REF!</definedName>
    <definedName name="CPINFAVG_F" localSheetId="1">[1]Links!$T$29</definedName>
    <definedName name="CPINFAVG_F" localSheetId="2">[14]Links!$T$29</definedName>
    <definedName name="CPINFAVG_F">[15]Links!$T$29</definedName>
    <definedName name="CPINFC" localSheetId="2">[8]Links!$B$22</definedName>
    <definedName name="CPINFC">[10]Links!$B$22</definedName>
    <definedName name="CPINFCA" localSheetId="1">[1]Links!$B$29</definedName>
    <definedName name="CPINFCA" localSheetId="2">[14]Links!$B$29</definedName>
    <definedName name="CPINFCA">[15]Links!$B$29</definedName>
    <definedName name="CPINFmov_f" localSheetId="1">[1]Links!#REF!</definedName>
    <definedName name="CPINFmov_f">[2]Links!#REF!</definedName>
    <definedName name="CPINFMY" localSheetId="1">[1]Links!$B$19</definedName>
    <definedName name="CPINFMY" localSheetId="2">[8]Links!$B$49</definedName>
    <definedName name="CPINFMY">[16]Links!$D$28</definedName>
    <definedName name="CPINFMYA" localSheetId="1">[1]Links!$B$24</definedName>
    <definedName name="CPINFMYA" localSheetId="2">[14]Links!$B$24</definedName>
    <definedName name="CPINFMYA">[15]Links!$B$24</definedName>
    <definedName name="CPINFPA" localSheetId="2">[8]Links!$B$67</definedName>
    <definedName name="CPINFPA">[10]Links!$B$67</definedName>
    <definedName name="CPINFQ" localSheetId="2">[8]Links!$B$31</definedName>
    <definedName name="CPINFQ">[10]Links!$B$31</definedName>
    <definedName name="CPINFQA" localSheetId="2">[8]Links!$B$40</definedName>
    <definedName name="CPINFQA">[10]Links!$B$40</definedName>
    <definedName name="CPINFY" localSheetId="1">[1]Links!$B$9</definedName>
    <definedName name="CPINFY" localSheetId="2">[8]Links!$B$13</definedName>
    <definedName name="CPINFY">[16]Links!$D$12</definedName>
    <definedName name="CPINFYA" localSheetId="2">[8]Links!$B$58</definedName>
    <definedName name="CPINFYA">[10]Links!$B$58</definedName>
    <definedName name="CPIPA" localSheetId="2">[8]Links!$B$65</definedName>
    <definedName name="CPIPA">[4]Links!$B$44</definedName>
    <definedName name="CPIQ">[8]Links!$B$29</definedName>
    <definedName name="CPIQA">[8]Links!$B$38</definedName>
    <definedName name="CPIS" localSheetId="1">[1]Links!$B$5</definedName>
    <definedName name="CPIS" localSheetId="2">[8]Links!$B$5</definedName>
    <definedName name="CPIS">[16]Links!$D$5</definedName>
    <definedName name="CPIS_F" localSheetId="1">[1]Links!$T$30</definedName>
    <definedName name="CPIS_F" localSheetId="2">[14]Links!$T$30</definedName>
    <definedName name="CPIS_F">[15]Links!$T$30</definedName>
    <definedName name="CPISA_f" localSheetId="1">[1]Links!#REF!</definedName>
    <definedName name="CPISA_f">[2]Links!#REF!</definedName>
    <definedName name="CPISAVG_F" localSheetId="1">[1]Links!$T$31</definedName>
    <definedName name="CPISAVG_F" localSheetId="2">[14]Links!$T$31</definedName>
    <definedName name="CPISAVG_F">[15]Links!$T$31</definedName>
    <definedName name="CPISC" localSheetId="2">[8]Links!$B$23</definedName>
    <definedName name="CPISC">[10]Links!$B$23</definedName>
    <definedName name="CPISCA" localSheetId="1">[1]Links!$B$30</definedName>
    <definedName name="CPISCA" localSheetId="2">[14]Links!$B$30</definedName>
    <definedName name="CPISCA">[15]Links!$B$30</definedName>
    <definedName name="CPISmov_f" localSheetId="1">[1]Links!#REF!</definedName>
    <definedName name="CPISmov_f">[2]Links!#REF!</definedName>
    <definedName name="CPISMY" localSheetId="1">[1]Links!$B$20</definedName>
    <definedName name="CPISMY" localSheetId="2">[8]Links!$B$50</definedName>
    <definedName name="CPISMY">[16]Links!$D$29</definedName>
    <definedName name="CPISMYA" localSheetId="1">[1]Links!$B$25</definedName>
    <definedName name="CPISMYA" localSheetId="2">[14]Links!$B$25</definedName>
    <definedName name="CPISMYA">[15]Links!$B$25</definedName>
    <definedName name="CPISPA" localSheetId="2">[8]Links!$B$68</definedName>
    <definedName name="CPISPA">[10]Links!$B$68</definedName>
    <definedName name="CPISQ" localSheetId="2">[8]Links!$B$32</definedName>
    <definedName name="CPISQ">[10]Links!$B$32</definedName>
    <definedName name="CPISQA" localSheetId="2">[8]Links!$B$41</definedName>
    <definedName name="CPISQA">[10]Links!$B$41</definedName>
    <definedName name="CPISY" localSheetId="1">[1]Links!$B$10</definedName>
    <definedName name="CPISY" localSheetId="2">[8]Links!$B$14</definedName>
    <definedName name="CPISY">[16]Links!$D$13</definedName>
    <definedName name="CPISYA" localSheetId="2">[8]Links!$B$59</definedName>
    <definedName name="CPISYA">[10]Links!$B$59</definedName>
    <definedName name="CPIY" localSheetId="1">[1]Links!$B$7</definedName>
    <definedName name="CPIY" localSheetId="2">[8]Links!$B$11</definedName>
    <definedName name="CPIY">[4]Links!$B$8</definedName>
    <definedName name="CPIYA">[8]Links!$B$56</definedName>
    <definedName name="CRED" localSheetId="1">[1]Links!$D$2</definedName>
    <definedName name="CRED">[2]Links!$D$2</definedName>
    <definedName name="CRED_F" localSheetId="1">[1]Links!$T$43</definedName>
    <definedName name="CRED_F">[2]Links!$T$43</definedName>
    <definedName name="CREDM" localSheetId="1">[1]Links!$D$6</definedName>
    <definedName name="CREDM">[2]Links!$D$6</definedName>
    <definedName name="CREDRATE" localSheetId="1">[1]Links!$R$15</definedName>
    <definedName name="CREDRATE">[2]Links!$R$15</definedName>
    <definedName name="CREDRATE_F" localSheetId="1">[1]Links!$T$47</definedName>
    <definedName name="CREDRATE_F">[2]Links!$T$47</definedName>
    <definedName name="CREDRM" localSheetId="1">[1]Links!$D$8</definedName>
    <definedName name="CREDRM">[2]Links!$D$8</definedName>
    <definedName name="CREDRTYA" localSheetId="1">[1]Links!$V$13</definedName>
    <definedName name="CREDRTYA">[2]Links!$V$13</definedName>
    <definedName name="CREDRY" localSheetId="1">[1]Links!$D$12</definedName>
    <definedName name="CREDRY">[2]Links!$D$12</definedName>
    <definedName name="CREDY" localSheetId="1">[1]Links!$D$10</definedName>
    <definedName name="CREDY">[2]Links!$D$10</definedName>
    <definedName name="CREDYN" localSheetId="1">[1]Links!$D$18</definedName>
    <definedName name="CREDYN">[2]Links!$D$18</definedName>
    <definedName name="CREDYND" localSheetId="1">[1]Links!$D$20</definedName>
    <definedName name="CREDYND">[2]Links!$D$20</definedName>
    <definedName name="CURR_f" localSheetId="1">[1]Links!#REF!</definedName>
    <definedName name="CURR_f">[2]Links!#REF!</definedName>
    <definedName name="Current_account" localSheetId="5">#REF!</definedName>
    <definedName name="Current_account" localSheetId="3">#REF!</definedName>
    <definedName name="Current_account" localSheetId="4">#REF!</definedName>
    <definedName name="Current_account">#REF!</definedName>
    <definedName name="CurrentM" localSheetId="1">[1]C!$E$5</definedName>
    <definedName name="CurrentM" localSheetId="2">[14]C!$E$5</definedName>
    <definedName name="CurrentM">[15]C!$E$5</definedName>
    <definedName name="d">[3]Links!$B$46</definedName>
    <definedName name="D_SHARES_f" localSheetId="1">[1]Links!#REF!</definedName>
    <definedName name="D_SHARES_f">[2]Links!#REF!</definedName>
    <definedName name="DATES" localSheetId="5">#REF!</definedName>
    <definedName name="DATES" localSheetId="3">#REF!</definedName>
    <definedName name="DATES" localSheetId="4">#REF!</definedName>
    <definedName name="DATES">#REF!</definedName>
    <definedName name="DATESA" localSheetId="5">#REF!</definedName>
    <definedName name="DATESA" localSheetId="4">#REF!</definedName>
    <definedName name="DATESA">#REF!</definedName>
    <definedName name="DATESM" localSheetId="5">#REF!</definedName>
    <definedName name="DATESM" localSheetId="4">#REF!</definedName>
    <definedName name="DATESM">#REF!</definedName>
    <definedName name="DATESQ" localSheetId="5">#REF!</definedName>
    <definedName name="DATESQ" localSheetId="4">#REF!</definedName>
    <definedName name="DATESQ">#REF!</definedName>
    <definedName name="DD_f" localSheetId="1">[1]Links!#REF!</definedName>
    <definedName name="DD_f">[2]Links!#REF!</definedName>
    <definedName name="ddd" hidden="1">{#N/A,#N/A,FALSE,"т04"}</definedName>
    <definedName name="DDN" localSheetId="1">[1]Links!$F$6</definedName>
    <definedName name="DDN">[2]Links!$F$6</definedName>
    <definedName name="DDNM" localSheetId="1">[1]Links!$F$13</definedName>
    <definedName name="DDNM">[2]Links!$F$13</definedName>
    <definedName name="DDNRM" localSheetId="1">[1]Links!$H$13</definedName>
    <definedName name="DDNRM">[2]Links!$H$13</definedName>
    <definedName name="DDNRY" localSheetId="1">[1]Links!$H$20</definedName>
    <definedName name="DDNRY">[2]Links!$H$20</definedName>
    <definedName name="DDNY" localSheetId="1">[1]Links!$F$20</definedName>
    <definedName name="DDNY">[2]Links!$F$20</definedName>
    <definedName name="DDNYN" localSheetId="1">[1]Links!$F$34</definedName>
    <definedName name="DDNYN">[2]Links!$F$34</definedName>
    <definedName name="DDNYND" localSheetId="1">[1]Links!$F$41</definedName>
    <definedName name="DDNYND">[2]Links!$F$41</definedName>
    <definedName name="DEFL" localSheetId="2">#REF!</definedName>
    <definedName name="DEFL">#REF!</definedName>
    <definedName name="defl2" localSheetId="2">#REF!</definedName>
    <definedName name="defl2">#REF!</definedName>
    <definedName name="DEPO" localSheetId="1">[1]Links!$D$3</definedName>
    <definedName name="DEPO">[2]Links!$D$3</definedName>
    <definedName name="DEPO_F" localSheetId="1">[1]Links!$T$44</definedName>
    <definedName name="DEPO_F">[2]Links!$T$44</definedName>
    <definedName name="DEPOM" localSheetId="1">[1]Links!$D$7</definedName>
    <definedName name="DEPOM">[2]Links!$D$7</definedName>
    <definedName name="DEPORATE" localSheetId="1">[1]Links!$R$16</definedName>
    <definedName name="DEPORATE">[2]Links!$R$16</definedName>
    <definedName name="DEPORATE_F" localSheetId="1">[1]Links!$T$48</definedName>
    <definedName name="DEPORATE_F">[2]Links!$T$48</definedName>
    <definedName name="DEPORM" localSheetId="1">[1]Links!$D$9</definedName>
    <definedName name="DEPORM">[2]Links!$D$9</definedName>
    <definedName name="DEPORTYA" localSheetId="1">[1]Links!$V$14</definedName>
    <definedName name="DEPORTYA">[2]Links!$V$14</definedName>
    <definedName name="DEPORY" localSheetId="1">[1]Links!$D$13</definedName>
    <definedName name="DEPORY">[2]Links!$D$13</definedName>
    <definedName name="DEPOY" localSheetId="1">[1]Links!$D$11</definedName>
    <definedName name="DEPOY">[2]Links!$D$11</definedName>
    <definedName name="DEPOYN" localSheetId="1">[1]Links!$D$19</definedName>
    <definedName name="DEPOYN">[2]Links!$D$19</definedName>
    <definedName name="DEPOYND" localSheetId="1">[1]Links!$D$21</definedName>
    <definedName name="DEPOYND">[2]Links!$D$21</definedName>
    <definedName name="dfdfdf" localSheetId="1" hidden="1">{#N/A,#N/A,FALSE,"т02бд"}</definedName>
    <definedName name="dfdfdf" localSheetId="2" hidden="1">{#N/A,#N/A,FALSE,"т02бд"}</definedName>
    <definedName name="dfdfdf" hidden="1">{#N/A,#N/A,FALSE,"т02бд"}</definedName>
    <definedName name="Dif_1" localSheetId="2">[17]C!$N$146</definedName>
    <definedName name="Dif_1">#REF!</definedName>
    <definedName name="Dif_2" localSheetId="2">[17]C!$BB$139</definedName>
    <definedName name="Dif_2">#REF!</definedName>
    <definedName name="dsf" localSheetId="2" hidden="1">{#N/A,#N/A,FALSE,"т02бд"}</definedName>
    <definedName name="dsf" hidden="1">{#N/A,#N/A,FALSE,"т02бд"}</definedName>
    <definedName name="dsfb" localSheetId="2" hidden="1">{#N/A,#N/A,FALSE,"т02бд"}</definedName>
    <definedName name="dsfb" hidden="1">{#N/A,#N/A,FALSE,"т02бд"}</definedName>
    <definedName name="dsfg" localSheetId="2" hidden="1">{#N/A,#N/A,FALSE,"т02бд"}</definedName>
    <definedName name="dsfg" hidden="1">{#N/A,#N/A,FALSE,"т02бд"}</definedName>
    <definedName name="DUSAYA" localSheetId="1">[1]Links!$V$10</definedName>
    <definedName name="DUSAYA">[2]Links!$V$10</definedName>
    <definedName name="DVM0" localSheetId="1">[1]Links!$V$5</definedName>
    <definedName name="DVM0">[2]Links!$V$5</definedName>
    <definedName name="DVM0M" localSheetId="1">[1]Links!$J$33</definedName>
    <definedName name="DVM0M">[2]Links!$J$33</definedName>
    <definedName name="DVM0MC" localSheetId="1">[1]Links!$J$36</definedName>
    <definedName name="DVM0MC">[2]Links!$J$36</definedName>
    <definedName name="DVM3M" localSheetId="1">[1]Links!$J$34</definedName>
    <definedName name="DVM3M">[2]Links!$J$34</definedName>
    <definedName name="DVM3MC" localSheetId="1">[1]Links!$J$37</definedName>
    <definedName name="DVM3MC">[2]Links!$J$37</definedName>
    <definedName name="DVM3P" localSheetId="1">[1]Links!$V$23</definedName>
    <definedName name="DVM3P">[2]Links!$V$23</definedName>
    <definedName name="DWAGEYA" localSheetId="1">[1]Links!$V$8</definedName>
    <definedName name="DWAGEYA">[2]Links!$V$8</definedName>
    <definedName name="E" localSheetId="1">[5]C!$L$22</definedName>
    <definedName name="E" localSheetId="2">[6]C!$L$22</definedName>
    <definedName name="E">[7]C!$L$22</definedName>
    <definedName name="E_F" localSheetId="1">[1]Links!$T$13</definedName>
    <definedName name="E_F">[2]Links!$T$13</definedName>
    <definedName name="E_P" localSheetId="1">[1]Links!$X$17</definedName>
    <definedName name="E_P">[2]Links!$X$17</definedName>
    <definedName name="EdssBatchRange" localSheetId="5">#REF!</definedName>
    <definedName name="EdssBatchRange" localSheetId="3">#REF!</definedName>
    <definedName name="EdssBatchRange" localSheetId="4">#REF!</definedName>
    <definedName name="EdssBatchRange">#REF!</definedName>
    <definedName name="EGS" localSheetId="1">[5]C!$L$41</definedName>
    <definedName name="EGS" localSheetId="2">[6]C!$L$41</definedName>
    <definedName name="EGS">[7]C!$L$41</definedName>
    <definedName name="EGS_P" localSheetId="1">[1]Links!$X$35</definedName>
    <definedName name="EGS_P">[2]Links!$X$35</definedName>
    <definedName name="EGSG" localSheetId="1">[1]Links!$Z$37</definedName>
    <definedName name="EGSG">[2]Links!$Z$37</definedName>
    <definedName name="EGSM" localSheetId="1">[1]Links!$Z$18</definedName>
    <definedName name="EGSM">[2]Links!$Z$18</definedName>
    <definedName name="EGSMG" localSheetId="1">[1]Links!$Z$34</definedName>
    <definedName name="EGSMG">[2]Links!$Z$34</definedName>
    <definedName name="EGSY" localSheetId="1">[1]Links!$V$15</definedName>
    <definedName name="EGSY">[2]Links!$V$15</definedName>
    <definedName name="EGSYG" localSheetId="1">[1]Links!$V$18</definedName>
    <definedName name="EGSYG">[2]Links!$V$18</definedName>
    <definedName name="ENTL" localSheetId="1">[5]C!$L$17</definedName>
    <definedName name="ENTL" localSheetId="2">[6]C!$L$17</definedName>
    <definedName name="ENTL">[7]C!$L$17</definedName>
    <definedName name="ENTL_F" localSheetId="1">[1]Links!$T$8</definedName>
    <definedName name="ENTL_F">[2]Links!$T$8</definedName>
    <definedName name="ENTL_P" localSheetId="1">[1]Links!$X$13</definedName>
    <definedName name="ENTL_P">[2]Links!$X$13</definedName>
    <definedName name="ENTLMN" localSheetId="1">[1]Links!$Z$22</definedName>
    <definedName name="ENTLMN">[2]Links!$Z$22</definedName>
    <definedName name="ENTLY" localSheetId="1">[1]Links!$Z$25</definedName>
    <definedName name="ENTLY">[2]Links!$Z$25</definedName>
    <definedName name="ENTP" localSheetId="1">[5]C!$L$16</definedName>
    <definedName name="ENTP" localSheetId="2">[6]C!$L$16</definedName>
    <definedName name="ENTP">[7]C!$L$16</definedName>
    <definedName name="ENTP_F" localSheetId="1">[1]Links!$T$7</definedName>
    <definedName name="ENTP_F">[2]Links!$T$7</definedName>
    <definedName name="ENTP_P" localSheetId="1">[1]Links!$X$12</definedName>
    <definedName name="ENTP_P">[2]Links!$X$12</definedName>
    <definedName name="ENTPMN" localSheetId="1">[1]Links!$Z$21</definedName>
    <definedName name="ENTPMN">[2]Links!$Z$21</definedName>
    <definedName name="ENTPY" localSheetId="1">[1]Links!$Z$24</definedName>
    <definedName name="ENTPY">[2]Links!$Z$24</definedName>
    <definedName name="ENTS" localSheetId="1">[5]C!$L$18</definedName>
    <definedName name="ENTS" localSheetId="2">[6]C!$L$18</definedName>
    <definedName name="ENTS">[7]C!$L$18</definedName>
    <definedName name="ENTS_f" localSheetId="1">[1]Links!#REF!</definedName>
    <definedName name="ENTS_f">[2]Links!#REF!</definedName>
    <definedName name="ENTSM" localSheetId="1">[1]Links!#REF!</definedName>
    <definedName name="ENTSM">[2]Links!#REF!</definedName>
    <definedName name="ENTSMN" localSheetId="1">[1]Links!$Z$23</definedName>
    <definedName name="ENTSMN">[2]Links!$Z$23</definedName>
    <definedName name="EXP" localSheetId="1">[1]Links!$L$5</definedName>
    <definedName name="EXP">[2]Links!$L$5</definedName>
    <definedName name="Exp_GDP" localSheetId="5">#REF!</definedName>
    <definedName name="Exp_GDP" localSheetId="3">#REF!</definedName>
    <definedName name="Exp_GDP" localSheetId="4">#REF!</definedName>
    <definedName name="Exp_GDP">#REF!</definedName>
    <definedName name="Exp_nom" localSheetId="5">#REF!</definedName>
    <definedName name="Exp_nom" localSheetId="4">#REF!</definedName>
    <definedName name="Exp_nom">#REF!</definedName>
    <definedName name="EXPC" localSheetId="1">[1]Links!$L$17</definedName>
    <definedName name="EXPC">[2]Links!$L$17</definedName>
    <definedName name="EXPCP" localSheetId="1">[1]Links!$L$21</definedName>
    <definedName name="EXPCP">[2]Links!$L$21</definedName>
    <definedName name="EXPEND_f" localSheetId="1">[1]Links!#REF!</definedName>
    <definedName name="EXPEND_f">[2]Links!#REF!</definedName>
    <definedName name="EXPENDO_f" localSheetId="1">[1]Links!#REF!</definedName>
    <definedName name="EXPENDO_f">[2]Links!#REF!</definedName>
    <definedName name="EXPM" localSheetId="1">[1]Links!$L$9</definedName>
    <definedName name="EXPM">[2]Links!$L$9</definedName>
    <definedName name="EXPRCY" localSheetId="1">[1]Links!$L$41</definedName>
    <definedName name="EXPRCY">[2]Links!$L$41</definedName>
    <definedName name="EXPRM" localSheetId="1">[1]Links!$L$29</definedName>
    <definedName name="EXPRM">[2]Links!$L$29</definedName>
    <definedName name="EXRAVR" localSheetId="1">[5]C!$L$24</definedName>
    <definedName name="EXRAVR" localSheetId="2">[6]C!$L$24</definedName>
    <definedName name="EXRAVR">[7]C!$L$24</definedName>
    <definedName name="EXRAVR_P" localSheetId="1">[1]Links!$X$19</definedName>
    <definedName name="EXRAVR_P">[2]Links!$X$19</definedName>
    <definedName name="EXREND" localSheetId="1">[5]C!$L$25</definedName>
    <definedName name="EXREND" localSheetId="2">[6]C!$L$25</definedName>
    <definedName name="EXREND">[7]C!$L$25</definedName>
    <definedName name="EXREND_P" localSheetId="1">[1]Links!$X$20</definedName>
    <definedName name="EXREND_P">[2]Links!$X$20</definedName>
    <definedName name="f" localSheetId="3">#REF!</definedName>
    <definedName name="f" localSheetId="2">[3]Links!$B$19</definedName>
    <definedName name="f">#REF!</definedName>
    <definedName name="FDI" localSheetId="1">[5]C!$L$40</definedName>
    <definedName name="FDI" localSheetId="2">[6]C!$L$40</definedName>
    <definedName name="FDI">[7]C!$L$40</definedName>
    <definedName name="fff" localSheetId="1" hidden="1">{#N/A,#N/A,FALSE,"т02бд"}</definedName>
    <definedName name="fff" localSheetId="2" hidden="1">{#N/A,#N/A,FALSE,"т02бд"}</definedName>
    <definedName name="fff" hidden="1">{#N/A,#N/A,FALSE,"т02бд"}</definedName>
    <definedName name="fffffff" hidden="1">{#N/A,#N/A,FALSE,"т17-1банки (2)"}</definedName>
    <definedName name="fgf" localSheetId="2" hidden="1">{#N/A,#N/A,FALSE,"т02бд"}</definedName>
    <definedName name="fgf" hidden="1">{#N/A,#N/A,FALSE,"т02бд"}</definedName>
    <definedName name="fgfgf" localSheetId="1" hidden="1">{#N/A,#N/A,FALSE,"т02бд"}</definedName>
    <definedName name="fgfgf" localSheetId="2" hidden="1">{#N/A,#N/A,FALSE,"т02бд"}</definedName>
    <definedName name="fgfgf" hidden="1">{#N/A,#N/A,FALSE,"т02бд"}</definedName>
    <definedName name="fgfgfgfgfgf" localSheetId="2" hidden="1">{#N/A,#N/A,FALSE,"т02бд"}</definedName>
    <definedName name="fgfgfgfgfgf" hidden="1">{#N/A,#N/A,FALSE,"т02бд"}</definedName>
    <definedName name="fgk" localSheetId="2" hidden="1">{#N/A,#N/A,FALSE,"т17-1банки (2)"}</definedName>
    <definedName name="fgk" hidden="1">{#N/A,#N/A,FALSE,"т17-1банки (2)"}</definedName>
    <definedName name="fgkf" localSheetId="2" hidden="1">{#N/A,#N/A,FALSE,"т02бд"}</definedName>
    <definedName name="fgkf" hidden="1">{#N/A,#N/A,FALSE,"т02бд"}</definedName>
    <definedName name="fkfgk" localSheetId="2" hidden="1">{#N/A,#N/A,FALSE,"т04"}</definedName>
    <definedName name="fkfgk" hidden="1">{#N/A,#N/A,FALSE,"т04"}</definedName>
    <definedName name="fkfkgk" localSheetId="2" hidden="1">{#N/A,#N/A,FALSE,"т02бд"}</definedName>
    <definedName name="fkfkgk" hidden="1">{#N/A,#N/A,FALSE,"т02бд"}</definedName>
    <definedName name="Food">[4]Links!$B$4</definedName>
    <definedName name="Food_comp" hidden="1">{#N/A,#N/A,FALSE,"т02бд"}</definedName>
    <definedName name="FoodMY">[4]Links!$B$34</definedName>
    <definedName name="FoodPA">[4]Links!$B$46</definedName>
    <definedName name="FoodY">[4]Links!$B$10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5">#REF!</definedName>
    <definedName name="Foreign_liabilities" localSheetId="3">#REF!</definedName>
    <definedName name="Foreign_liabilities" localSheetId="4">#REF!</definedName>
    <definedName name="Foreign_liabilities">#REF!</definedName>
    <definedName name="Fuel">[4]Links!$B$6</definedName>
    <definedName name="FuelMY">[4]Links!$B$36</definedName>
    <definedName name="FuelPA">[4]Links!$B$48</definedName>
    <definedName name="FuelY">[4]Links!$B$12</definedName>
    <definedName name="g" localSheetId="1">#REF!</definedName>
    <definedName name="g" localSheetId="2">#REF!</definedName>
    <definedName name="g">#REF!</definedName>
    <definedName name="GDP" localSheetId="1">[5]C!$L$6</definedName>
    <definedName name="GDP" localSheetId="2">[6]C!$L$6</definedName>
    <definedName name="GDP">[7]C!$L$6</definedName>
    <definedName name="GDP_F" localSheetId="1">[1]Links!$T$2</definedName>
    <definedName name="GDP_F">[2]Links!$T$2</definedName>
    <definedName name="GDP_P" localSheetId="1">[1]Links!$X$2</definedName>
    <definedName name="GDP_P">[2]Links!$X$2</definedName>
    <definedName name="GDPDme" localSheetId="1">[1]Links!$R$20</definedName>
    <definedName name="GDPDme">[2]Links!$R$20</definedName>
    <definedName name="GDPgrowth" localSheetId="5">#REF!</definedName>
    <definedName name="GDPgrowth" localSheetId="3">#REF!</definedName>
    <definedName name="GDPgrowth" localSheetId="4">#REF!</definedName>
    <definedName name="GDPgrowth">#REF!</definedName>
    <definedName name="GDPM" localSheetId="1">[1]Links!$J$12</definedName>
    <definedName name="GDPM">[2]Links!$J$12</definedName>
    <definedName name="GDPM_f" localSheetId="1">[1]Links!#REF!</definedName>
    <definedName name="GDPM_f">[2]Links!#REF!</definedName>
    <definedName name="GDPMNC_f" localSheetId="1">[1]Links!#REF!</definedName>
    <definedName name="GDPMNC_f">[2]Links!#REF!</definedName>
    <definedName name="GDPMY" localSheetId="1">[1]Links!$J$22</definedName>
    <definedName name="GDPMY">[2]Links!$J$22</definedName>
    <definedName name="GDPNC_f" localSheetId="1">[1]Links!#REF!</definedName>
    <definedName name="GDPNC_f">[2]Links!#REF!</definedName>
    <definedName name="GDPR" localSheetId="1">[5]C!$L$7</definedName>
    <definedName name="GDPR" localSheetId="2">[6]C!$L$7</definedName>
    <definedName name="GDPR">[7]C!$L$7</definedName>
    <definedName name="GDPR_F" localSheetId="1">[1]Links!$T$19</definedName>
    <definedName name="GDPR_F">[2]Links!$T$19</definedName>
    <definedName name="GDPR_P" localSheetId="1">[1]Links!$X$3</definedName>
    <definedName name="GDPR_P">[2]Links!$X$3</definedName>
    <definedName name="GDPRG_f" localSheetId="1">[1]Links!#REF!</definedName>
    <definedName name="GDPRG_f">[2]Links!#REF!</definedName>
    <definedName name="GDPRM" localSheetId="1">[1]Links!$R$2</definedName>
    <definedName name="GDPRM">[2]Links!$R$2</definedName>
    <definedName name="GDPRM_f" localSheetId="1">[1]Links!#REF!</definedName>
    <definedName name="GDPRM_f">[2]Links!#REF!</definedName>
    <definedName name="GDPRMG_f" localSheetId="1">[1]Links!#REF!</definedName>
    <definedName name="GDPRMG_f">[2]Links!#REF!</definedName>
    <definedName name="GDPRMOC_f" localSheetId="1">[1]Links!#REF!</definedName>
    <definedName name="GDPRMOC_f">[2]Links!#REF!</definedName>
    <definedName name="GDPRNC_f" localSheetId="1">[1]Links!#REF!</definedName>
    <definedName name="GDPRNC_f">[2]Links!#REF!</definedName>
    <definedName name="GDPY" localSheetId="1">[1]Links!$J$7</definedName>
    <definedName name="GDPY">[2]Links!$J$7</definedName>
    <definedName name="ggg" localSheetId="1" hidden="1">{#N/A,#N/A,FALSE,"т02бд"}</definedName>
    <definedName name="ggg" localSheetId="2" hidden="1">{#N/A,#N/A,FALSE,"т02бд"}</definedName>
    <definedName name="ggg" hidden="1">{#N/A,#N/A,FALSE,"т02бд"}</definedName>
    <definedName name="gggggg" localSheetId="1" hidden="1">{#N/A,#N/A,FALSE,"т02бд"}</definedName>
    <definedName name="gggggg" localSheetId="2" hidden="1">{#N/A,#N/A,FALSE,"т02бд"}</definedName>
    <definedName name="gggggg" hidden="1">{#N/A,#N/A,FALSE,"т02бд"}</definedName>
    <definedName name="ghghg" localSheetId="2" hidden="1">{#N/A,#N/A,FALSE,"т02бд"}</definedName>
    <definedName name="ghghg" hidden="1">{#N/A,#N/A,FALSE,"т02бд"}</definedName>
    <definedName name="ghghghg" localSheetId="1" hidden="1">{#N/A,#N/A,FALSE,"т02бд"}</definedName>
    <definedName name="ghghghg" localSheetId="2" hidden="1">{#N/A,#N/A,FALSE,"т02бд"}</definedName>
    <definedName name="ghghghg" hidden="1">{#N/A,#N/A,FALSE,"т02бд"}</definedName>
    <definedName name="GNC" localSheetId="1">[1]Links!$J$5</definedName>
    <definedName name="GNC">[2]Links!$J$5</definedName>
    <definedName name="GNC_F" localSheetId="1">[1]Links!$T$5</definedName>
    <definedName name="GNC_F">[2]Links!$T$5</definedName>
    <definedName name="GNCM" localSheetId="1">[1]Links!$J$15</definedName>
    <definedName name="GNCM">[2]Links!$J$15</definedName>
    <definedName name="GNCMY" localSheetId="1">[1]Links!$J$25</definedName>
    <definedName name="GNCMY">[2]Links!$J$25</definedName>
    <definedName name="GNCR" localSheetId="1">[1]Links!$R$10</definedName>
    <definedName name="GNCR">[2]Links!$R$10</definedName>
    <definedName name="GNCR_F" localSheetId="1">[1]Links!$T$22</definedName>
    <definedName name="GNCR_F">[2]Links!$T$22</definedName>
    <definedName name="GNCRM" localSheetId="1">[1]Links!$R$5</definedName>
    <definedName name="GNCRM">[2]Links!$R$5</definedName>
    <definedName name="GNCRMY" localSheetId="1">[1]Links!#REF!</definedName>
    <definedName name="GNCRMY">[2]Links!#REF!</definedName>
    <definedName name="GNCY" localSheetId="1">[1]Links!$J$10</definedName>
    <definedName name="GNCY">[2]Links!$J$10</definedName>
    <definedName name="God" localSheetId="2">[8]C!$E$3</definedName>
    <definedName name="God">[4]C!$H$6</definedName>
    <definedName name="GOODS_f" localSheetId="1">[1]Links!#REF!</definedName>
    <definedName name="GOODS_f">[2]Links!#REF!</definedName>
    <definedName name="GRANT_f" localSheetId="1">[1]Links!#REF!</definedName>
    <definedName name="GRANT_f">[2]Links!#REF!</definedName>
    <definedName name="Gross_reserves" localSheetId="5">#REF!</definedName>
    <definedName name="Gross_reserves" localSheetId="3">#REF!</definedName>
    <definedName name="Gross_reserves" localSheetId="4">#REF!</definedName>
    <definedName name="Gross_reserves">#REF!</definedName>
    <definedName name="HERE" localSheetId="5">#REF!</definedName>
    <definedName name="HERE" localSheetId="4">#REF!</definedName>
    <definedName name="HERE">#REF!</definedName>
    <definedName name="hgj" hidden="1">{#N/A,#N/A,FALSE,"т02бд"}</definedName>
    <definedName name="hj" hidden="1">{#N/A,#N/A,FALSE,"т02бд"}</definedName>
    <definedName name="i" hidden="1">{#N/A,#N/A,FALSE,"т02бд"}</definedName>
    <definedName name="IGS" localSheetId="1">[5]C!$L$42</definedName>
    <definedName name="IGS" localSheetId="2">[6]C!$L$42</definedName>
    <definedName name="IGS">[7]C!$L$42</definedName>
    <definedName name="IGS_P" localSheetId="1">[1]Links!$X$36</definedName>
    <definedName name="IGS_P">[2]Links!$X$36</definedName>
    <definedName name="IGSG" localSheetId="1">[1]Links!$Z$38</definedName>
    <definedName name="IGSG">[2]Links!$Z$38</definedName>
    <definedName name="IGSM" localSheetId="1">[1]Links!$Z$19</definedName>
    <definedName name="IGSM">[2]Links!$Z$19</definedName>
    <definedName name="IGSMG" localSheetId="1">[1]Links!$Z$35</definedName>
    <definedName name="IGSMG">[2]Links!$Z$35</definedName>
    <definedName name="IGSY" localSheetId="1">[1]Links!$V$16</definedName>
    <definedName name="IGSY">[2]Links!$V$16</definedName>
    <definedName name="IGSYG" localSheetId="1">[1]Links!$V$19</definedName>
    <definedName name="IGSYG">[2]Links!$V$19</definedName>
    <definedName name="In_millions_of_lei" localSheetId="5">#REF!</definedName>
    <definedName name="In_millions_of_lei" localSheetId="3">#REF!</definedName>
    <definedName name="In_millions_of_lei" localSheetId="4">#REF!</definedName>
    <definedName name="In_millions_of_lei">#REF!</definedName>
    <definedName name="In_millions_of_U.S._dollars" localSheetId="5">#REF!</definedName>
    <definedName name="In_millions_of_U.S._dollars" localSheetId="4">#REF!</definedName>
    <definedName name="In_millions_of_U.S._dollars">#REF!</definedName>
    <definedName name="INC" localSheetId="1">[1]Links!$L$2</definedName>
    <definedName name="INC">[2]Links!$L$2</definedName>
    <definedName name="INC_F" localSheetId="1">[1]Links!$T$14</definedName>
    <definedName name="INC_F">[2]Links!$T$14</definedName>
    <definedName name="INCBAL_f" localSheetId="1">[1]Links!#REF!</definedName>
    <definedName name="INCBAL_f">[2]Links!#REF!</definedName>
    <definedName name="INCC" localSheetId="1">[1]Links!$L$14</definedName>
    <definedName name="INCC">[2]Links!$L$14</definedName>
    <definedName name="INCC_f" localSheetId="1">[1]Links!#REF!</definedName>
    <definedName name="INCC_f">[2]Links!#REF!</definedName>
    <definedName name="INCCP" localSheetId="1">[1]Links!$L$18</definedName>
    <definedName name="INCCP">[2]Links!$L$18</definedName>
    <definedName name="INCCURR_f" localSheetId="1">[1]Links!#REF!</definedName>
    <definedName name="INCCURR_f">[2]Links!#REF!</definedName>
    <definedName name="INCM" localSheetId="1">[1]Links!$L$6</definedName>
    <definedName name="INCM">[2]Links!$L$6</definedName>
    <definedName name="INCO_f" localSheetId="1">[1]Links!#REF!</definedName>
    <definedName name="INCO_f">[2]Links!#REF!</definedName>
    <definedName name="INCRCY" localSheetId="1">[1]Links!$L$38</definedName>
    <definedName name="INCRCY">[2]Links!$L$38</definedName>
    <definedName name="INCRM" localSheetId="1">[1]Links!$L$26</definedName>
    <definedName name="INCRM">[2]Links!$L$26</definedName>
    <definedName name="IND" localSheetId="1">[5]C!$L$12</definedName>
    <definedName name="IND" localSheetId="2">[6]C!$L$12</definedName>
    <definedName name="IND">[7]C!$L$12</definedName>
    <definedName name="IND_F" localSheetId="1">[1]Links!$T$3</definedName>
    <definedName name="IND_F">[2]Links!$T$3</definedName>
    <definedName name="IND_P" localSheetId="1">[1]Links!$X$8</definedName>
    <definedName name="IND_P">[2]Links!$X$8</definedName>
    <definedName name="INDM" localSheetId="1">[1]Links!$J$13</definedName>
    <definedName name="INDM">[2]Links!$J$13</definedName>
    <definedName name="INDMY" localSheetId="1">[1]Links!$J$23</definedName>
    <definedName name="INDMY">[2]Links!$J$23</definedName>
    <definedName name="INDR" localSheetId="1">[5]C!$L$13</definedName>
    <definedName name="INDR" localSheetId="2">[6]C!$L$13</definedName>
    <definedName name="INDR">[7]C!$L$13</definedName>
    <definedName name="INDR_F" localSheetId="1">[1]Links!$T$20</definedName>
    <definedName name="INDR_F">[2]Links!$T$20</definedName>
    <definedName name="INDR_P" localSheetId="1">[1]Links!$X$9</definedName>
    <definedName name="INDR_P">[2]Links!$X$9</definedName>
    <definedName name="INDRM" localSheetId="1">[1]Links!$R$3</definedName>
    <definedName name="INDRM">[2]Links!$R$3</definedName>
    <definedName name="INDRMY" localSheetId="1">[1]Links!#REF!</definedName>
    <definedName name="INDRMY">[2]Links!#REF!</definedName>
    <definedName name="INDY" localSheetId="1">[1]Links!$J$8</definedName>
    <definedName name="INDY">[2]Links!$J$8</definedName>
    <definedName name="item" localSheetId="2">#REF!</definedName>
    <definedName name="item">#REF!</definedName>
    <definedName name="j">[3]Links!$B$64</definedName>
    <definedName name="k" localSheetId="5" hidden="1">{"WEO",#N/A,FALSE,"T"}</definedName>
    <definedName name="k" localSheetId="3" hidden="1">{"WEO",#N/A,FALSE,"T"}</definedName>
    <definedName name="k" localSheetId="4" hidden="1">{"WEO",#N/A,FALSE,"T"}</definedName>
    <definedName name="k" localSheetId="2" hidden="1">[18]Links!$D$2</definedName>
    <definedName name="k" hidden="1">{"WEO",#N/A,FALSE,"T"}</definedName>
    <definedName name="KEND" localSheetId="5">#REF!</definedName>
    <definedName name="KEND" localSheetId="3">#REF!</definedName>
    <definedName name="KEND" localSheetId="4">#REF!</definedName>
    <definedName name="KEND">#REF!</definedName>
    <definedName name="kkk" hidden="1">{#N/A,#N/A,FALSE,"т02бд"}</definedName>
    <definedName name="kkkkk" hidden="1">{#N/A,#N/A,FALSE,"т02бд"}</definedName>
    <definedName name="KMENU" localSheetId="5">#REF!</definedName>
    <definedName name="KMENU" localSheetId="3">#REF!</definedName>
    <definedName name="KMENU" localSheetId="4">#REF!</definedName>
    <definedName name="KMENU">#REF!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2">#REF!</definedName>
    <definedName name="Lang">[4]INF_Table!$D$85</definedName>
    <definedName name="liquidity_reserve" localSheetId="5">#REF!</definedName>
    <definedName name="liquidity_reserve" localSheetId="3">#REF!</definedName>
    <definedName name="liquidity_reserve" localSheetId="4">#REF!</definedName>
    <definedName name="liquidity_reserve">#REF!</definedName>
    <definedName name="lk" hidden="1">{#N/A,#N/A,FALSE,"т02бд"}</definedName>
    <definedName name="lll" localSheetId="2" hidden="1">{#N/A,#N/A,FALSE,"т02бд"}</definedName>
    <definedName name="lll" hidden="1">{#N/A,#N/A,FALSE,"т02бд"}</definedName>
    <definedName name="Local" localSheetId="5">#REF!</definedName>
    <definedName name="Local" localSheetId="3">#REF!</definedName>
    <definedName name="Local" localSheetId="4">#REF!</definedName>
    <definedName name="Local">#REF!</definedName>
    <definedName name="m" localSheetId="5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localSheetId="4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0" localSheetId="1">[19]Links!$V$2</definedName>
    <definedName name="M0" localSheetId="2">[20]Links!$V$2</definedName>
    <definedName name="M0">[21]Links!$V$2</definedName>
    <definedName name="M0_F" localSheetId="1">[1]Links!$T$34</definedName>
    <definedName name="M0_F">[2]Links!$T$34</definedName>
    <definedName name="M0M" localSheetId="1">[1]Links!$F$9</definedName>
    <definedName name="M0M">[2]Links!$F$9</definedName>
    <definedName name="M0R_f" localSheetId="1">[1]Links!#REF!</definedName>
    <definedName name="M0R_f">[2]Links!#REF!</definedName>
    <definedName name="M0RM" localSheetId="1">[1]Links!$H$9</definedName>
    <definedName name="M0RM">[2]Links!$H$9</definedName>
    <definedName name="M0RY" localSheetId="1">[1]Links!$H$16</definedName>
    <definedName name="M0RY">[2]Links!$H$16</definedName>
    <definedName name="M0Y" localSheetId="1">[1]Links!$F$16</definedName>
    <definedName name="M0Y">[2]Links!$F$16</definedName>
    <definedName name="M0YN" localSheetId="1">[1]Links!$F$30</definedName>
    <definedName name="M0YN">[2]Links!$F$30</definedName>
    <definedName name="M0YND" localSheetId="1">[1]Links!$F$37</definedName>
    <definedName name="M0YND">[2]Links!$F$37</definedName>
    <definedName name="M1_F" localSheetId="1">[1]Links!$T$35</definedName>
    <definedName name="M1_F">[2]Links!$T$35</definedName>
    <definedName name="M1m_f" localSheetId="1">[1]Links!#REF!</definedName>
    <definedName name="M1m_f">[2]Links!#REF!</definedName>
    <definedName name="M1R_f" localSheetId="1">[1]Links!#REF!</definedName>
    <definedName name="M1R_f">[2]Links!#REF!</definedName>
    <definedName name="M2_F" localSheetId="1">[1]Links!$T$36</definedName>
    <definedName name="M2_F">[2]Links!$T$36</definedName>
    <definedName name="M2m_f" localSheetId="1">[1]Links!#REF!</definedName>
    <definedName name="M2m_f">[2]Links!#REF!</definedName>
    <definedName name="M2R_f" localSheetId="1">[1]Links!#REF!</definedName>
    <definedName name="M2R_f">[2]Links!#REF!</definedName>
    <definedName name="M3_F" localSheetId="1">[22]Links!$AD$37</definedName>
    <definedName name="M3_F" localSheetId="2">[23]Links!$AD$37</definedName>
    <definedName name="M3_F">[24]Links!$AD$37</definedName>
    <definedName name="M3_P" localSheetId="1">[1]Links!$X$23</definedName>
    <definedName name="M3_P">[2]Links!$X$23</definedName>
    <definedName name="M3_R" localSheetId="1">[5]C!$L$28</definedName>
    <definedName name="M3_R" localSheetId="2">[6]C!$L$28</definedName>
    <definedName name="M3_R">[7]C!$L$28</definedName>
    <definedName name="M3_R1" localSheetId="1">[5]C!$L$29</definedName>
    <definedName name="M3_R1" localSheetId="2">[6]C!$L$29</definedName>
    <definedName name="M3_R1">[7]C!$L$29</definedName>
    <definedName name="M3M" localSheetId="1">[1]Links!$F$10</definedName>
    <definedName name="M3M">[2]Links!$F$10</definedName>
    <definedName name="M3m_f" localSheetId="1">[1]Links!#REF!</definedName>
    <definedName name="M3m_f">[2]Links!#REF!</definedName>
    <definedName name="M3R_f" localSheetId="1">[1]Links!#REF!</definedName>
    <definedName name="M3R_f">[2]Links!#REF!</definedName>
    <definedName name="M3RM" localSheetId="1">[1]Links!$H$10</definedName>
    <definedName name="M3RM">[2]Links!$H$10</definedName>
    <definedName name="M3RY" localSheetId="1">[1]Links!$H$17</definedName>
    <definedName name="M3RY">[2]Links!$H$17</definedName>
    <definedName name="M3Y" localSheetId="1">[1]Links!$F$17</definedName>
    <definedName name="M3Y">[2]Links!$F$17</definedName>
    <definedName name="M3YN" localSheetId="1">[1]Links!$F$31</definedName>
    <definedName name="M3YN">[2]Links!$F$31</definedName>
    <definedName name="M3YND" localSheetId="1">[1]Links!$F$38</definedName>
    <definedName name="M3YND">[2]Links!$F$38</definedName>
    <definedName name="macro" localSheetId="1">[1]C!#REF!</definedName>
    <definedName name="macro">[2]C!#REF!</definedName>
    <definedName name="MACROS" localSheetId="5">#REF!</definedName>
    <definedName name="MACROS" localSheetId="3">#REF!</definedName>
    <definedName name="MACROS" localSheetId="4">#REF!</definedName>
    <definedName name="MACROS">#REF!</definedName>
    <definedName name="main_m" localSheetId="1">[1]C!#REF!</definedName>
    <definedName name="main_m">[2]C!#REF!</definedName>
    <definedName name="MB" localSheetId="1">[1]Links!$F$8</definedName>
    <definedName name="MB">[2]Links!$F$8</definedName>
    <definedName name="MB_F" localSheetId="1">[22]Links!$AD$42</definedName>
    <definedName name="MB_F" localSheetId="2">[23]Links!$AD$42</definedName>
    <definedName name="MB_F">[24]Links!$AD$42</definedName>
    <definedName name="MB_P" localSheetId="1">[1]Links!$X$21</definedName>
    <definedName name="MB_P">[2]Links!$X$21</definedName>
    <definedName name="MB_R" localSheetId="1">[5]C!$L$26</definedName>
    <definedName name="MB_R" localSheetId="2">[6]C!$L$26</definedName>
    <definedName name="MB_R">[7]C!$L$26</definedName>
    <definedName name="MB_R1" localSheetId="1">[5]C!$L$27</definedName>
    <definedName name="MB_R1" localSheetId="2">[6]C!$L$27</definedName>
    <definedName name="MB_R1">[7]C!$L$27</definedName>
    <definedName name="MBM" localSheetId="1">[1]Links!$F$15</definedName>
    <definedName name="MBM">[2]Links!$F$15</definedName>
    <definedName name="MBR_f" localSheetId="1">[1]Links!#REF!</definedName>
    <definedName name="MBR_f">[2]Links!#REF!</definedName>
    <definedName name="MBRM" localSheetId="1">[1]Links!$H$15</definedName>
    <definedName name="MBRM">[2]Links!$H$15</definedName>
    <definedName name="MBRY" localSheetId="1">[1]Links!$H$22</definedName>
    <definedName name="MBRY">[2]Links!$H$22</definedName>
    <definedName name="MBY" localSheetId="1">[1]Links!$F$22</definedName>
    <definedName name="MBY">[2]Links!$F$22</definedName>
    <definedName name="MBYN" localSheetId="1">[1]Links!$F$36</definedName>
    <definedName name="MBYN">[2]Links!$F$36</definedName>
    <definedName name="MBYND" localSheetId="1">[1]Links!$F$43</definedName>
    <definedName name="MBYND">[2]Links!$F$43</definedName>
    <definedName name="ME" localSheetId="1">[1]Links!$F$4</definedName>
    <definedName name="ME">[2]Links!$F$4</definedName>
    <definedName name="ME_F" localSheetId="1">[1]Links!$T$38</definedName>
    <definedName name="ME_F">[2]Links!$T$38</definedName>
    <definedName name="Medium_term_BOP_scenario" localSheetId="5">#REF!</definedName>
    <definedName name="Medium_term_BOP_scenario" localSheetId="3">#REF!</definedName>
    <definedName name="Medium_term_BOP_scenario" localSheetId="4">#REF!</definedName>
    <definedName name="Medium_term_BOP_scenario">#REF!</definedName>
    <definedName name="MEM" localSheetId="1">[1]Links!$F$11</definedName>
    <definedName name="MEM">[2]Links!$F$11</definedName>
    <definedName name="MERM" localSheetId="1">[1]Links!$H$11</definedName>
    <definedName name="MERM">[2]Links!$H$11</definedName>
    <definedName name="MERY" localSheetId="1">[1]Links!$H$18</definedName>
    <definedName name="MERY">[2]Links!$H$18</definedName>
    <definedName name="MEY" localSheetId="1">[1]Links!$F$18</definedName>
    <definedName name="MEY">[2]Links!$F$18</definedName>
    <definedName name="MEYN" localSheetId="1">[1]Links!$F$32</definedName>
    <definedName name="MEYN">[2]Links!$F$32</definedName>
    <definedName name="MEYND" localSheetId="1">[1]Links!$F$39</definedName>
    <definedName name="MEYND">[2]Links!$F$39</definedName>
    <definedName name="MH" localSheetId="1">[1]Links!$F$5</definedName>
    <definedName name="MH">[2]Links!$F$5</definedName>
    <definedName name="MH_F" localSheetId="1">[1]Links!$T$39</definedName>
    <definedName name="MH_F">[2]Links!$T$39</definedName>
    <definedName name="MHM" localSheetId="1">[1]Links!$F$12</definedName>
    <definedName name="MHM">[2]Links!$F$12</definedName>
    <definedName name="MHRM" localSheetId="1">[1]Links!$H$12</definedName>
    <definedName name="MHRM">[2]Links!$H$12</definedName>
    <definedName name="MHRY" localSheetId="1">[1]Links!$H$19</definedName>
    <definedName name="MHRY">[2]Links!$H$19</definedName>
    <definedName name="MHY" localSheetId="1">[1]Links!$F$19</definedName>
    <definedName name="MHY">[2]Links!$F$19</definedName>
    <definedName name="MHYN" localSheetId="1">[1]Links!$F$33</definedName>
    <definedName name="MHYN">[2]Links!$F$33</definedName>
    <definedName name="MHYND" localSheetId="1">[1]Links!$F$40</definedName>
    <definedName name="MHYND">[2]Links!$F$40</definedName>
    <definedName name="mn" localSheetId="5" hidden="1">{"MONA",#N/A,FALSE,"S"}</definedName>
    <definedName name="mn" localSheetId="3" hidden="1">{"MONA",#N/A,FALSE,"S"}</definedName>
    <definedName name="mn" localSheetId="4" hidden="1">{"MONA",#N/A,FALSE,"S"}</definedName>
    <definedName name="mn" hidden="1">{"MONA",#N/A,FALSE,"S"}</definedName>
    <definedName name="MNTZ_f" localSheetId="1">[1]Links!#REF!</definedName>
    <definedName name="MNTZ_f">[2]Links!#REF!</definedName>
    <definedName name="Moldova__Balance_of_Payments__1994_98" localSheetId="5">#REF!</definedName>
    <definedName name="Moldova__Balance_of_Payments__1994_98" localSheetId="3">#REF!</definedName>
    <definedName name="Moldova__Balance_of_Payments__1994_98" localSheetId="4">#REF!</definedName>
    <definedName name="Moldova__Balance_of_Payments__1994_98">#REF!</definedName>
    <definedName name="MONET" localSheetId="1">[1]Links!$V$2</definedName>
    <definedName name="MONET">[2]Links!$V$2</definedName>
    <definedName name="Monetary_Program_Parameters" localSheetId="5">#REF!</definedName>
    <definedName name="Monetary_Program_Parameters" localSheetId="3">#REF!</definedName>
    <definedName name="Monetary_Program_Parameters" localSheetId="4">#REF!</definedName>
    <definedName name="Monetary_Program_Parameters">#REF!</definedName>
    <definedName name="MONETM" localSheetId="1">[1]Links!$J$29</definedName>
    <definedName name="MONETM">[2]Links!$J$29</definedName>
    <definedName name="MONETMC" localSheetId="1">[1]Links!$J$32</definedName>
    <definedName name="MONETMC">[2]Links!$J$32</definedName>
    <definedName name="MONETP" localSheetId="1">[1]Links!$V$21</definedName>
    <definedName name="MONETP">[2]Links!$V$21</definedName>
    <definedName name="moneyprogram" localSheetId="5">#REF!</definedName>
    <definedName name="moneyprogram" localSheetId="3">#REF!</definedName>
    <definedName name="moneyprogram" localSheetId="4">#REF!</definedName>
    <definedName name="moneyprogram">#REF!</definedName>
    <definedName name="monprogparameters" localSheetId="5">#REF!</definedName>
    <definedName name="monprogparameters" localSheetId="4">#REF!</definedName>
    <definedName name="monprogparameters">#REF!</definedName>
    <definedName name="monsurvey" localSheetId="5">#REF!</definedName>
    <definedName name="monsurvey" localSheetId="4">#REF!</definedName>
    <definedName name="monsurvey">#REF!</definedName>
    <definedName name="Month" localSheetId="1">#REF!</definedName>
    <definedName name="Month" localSheetId="2">[8]C!$E$4</definedName>
    <definedName name="Month">[4]C!$H$7</definedName>
    <definedName name="Month_">#REF!</definedName>
    <definedName name="MonthL" localSheetId="1">[5]C!$G$15</definedName>
    <definedName name="MonthL" localSheetId="2">[8]C!$E$5</definedName>
    <definedName name="MonthL">[4]C!$H$8</definedName>
    <definedName name="mt_moneyprog" localSheetId="5">#REF!</definedName>
    <definedName name="mt_moneyprog" localSheetId="3">#REF!</definedName>
    <definedName name="mt_moneyprog" localSheetId="4">#REF!</definedName>
    <definedName name="mt_moneyprog">#REF!</definedName>
    <definedName name="NAMES" localSheetId="5">#REF!</definedName>
    <definedName name="NAMES" localSheetId="4">#REF!</definedName>
    <definedName name="NAMES">#REF!</definedName>
    <definedName name="NAMESA" localSheetId="5">#REF!</definedName>
    <definedName name="NAMESA" localSheetId="4">#REF!</definedName>
    <definedName name="NAMESA">#REF!</definedName>
    <definedName name="NAMESM" localSheetId="5">#REF!</definedName>
    <definedName name="NAMESM" localSheetId="4">#REF!</definedName>
    <definedName name="NAMESM">#REF!</definedName>
    <definedName name="NAMESQ" localSheetId="5">#REF!</definedName>
    <definedName name="NAMESQ" localSheetId="4">#REF!</definedName>
    <definedName name="NAMESQ">#REF!</definedName>
    <definedName name="NFA_assumptions" localSheetId="5">#REF!</definedName>
    <definedName name="NFA_assumptions" localSheetId="4">#REF!</definedName>
    <definedName name="NFA_assumptions">#REF!</definedName>
    <definedName name="njgf" localSheetId="2" hidden="1">{#N/A,#N/A,FALSE,"т04"}</definedName>
    <definedName name="njgf" hidden="1">{#N/A,#N/A,FALSE,"т04"}</definedName>
    <definedName name="Nomer" localSheetId="1">[1]C!$D$12</definedName>
    <definedName name="Nomer" localSheetId="2">[8]C!#REF!</definedName>
    <definedName name="Nomer">[25]C!#REF!</definedName>
    <definedName name="Non_BRO" localSheetId="5">#REF!</definedName>
    <definedName name="Non_BRO" localSheetId="3">#REF!</definedName>
    <definedName name="Non_BRO" localSheetId="4">#REF!</definedName>
    <definedName name="Non_BRO">#REF!</definedName>
    <definedName name="Notes">#REF!</definedName>
    <definedName name="Number" localSheetId="1">#REF!</definedName>
    <definedName name="Number" localSheetId="2">[8]C!#REF!</definedName>
    <definedName name="Number">[25]C!#REF!</definedName>
    <definedName name="ooo" hidden="1">{#N/A,#N/A,FALSE,"т02бд"}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p" localSheetId="5">[26]labels!#REF!</definedName>
    <definedName name="p" localSheetId="3">[27]labels!#REF!</definedName>
    <definedName name="p" localSheetId="4">[27]labels!#REF!</definedName>
    <definedName name="p">[28]labels!#REF!</definedName>
    <definedName name="PAYMENT_f" localSheetId="1">[1]Links!#REF!</definedName>
    <definedName name="PAYMENT_f">[2]Links!#REF!</definedName>
    <definedName name="PEND" localSheetId="5">#REF!</definedName>
    <definedName name="PEND" localSheetId="3">#REF!</definedName>
    <definedName name="PEND" localSheetId="4">#REF!</definedName>
    <definedName name="PEND">#REF!</definedName>
    <definedName name="PENSION_f" localSheetId="1">[1]Links!#REF!</definedName>
    <definedName name="PENSION_f">[2]Links!#REF!</definedName>
    <definedName name="PMENU" localSheetId="5">#REF!</definedName>
    <definedName name="PMENU" localSheetId="3">#REF!</definedName>
    <definedName name="PMENU" localSheetId="4">#REF!</definedName>
    <definedName name="PMENU">#REF!</definedName>
    <definedName name="PRINT_AREA_MI" localSheetId="5">#REF!</definedName>
    <definedName name="PRINT_AREA_MI" localSheetId="3">#REF!</definedName>
    <definedName name="PRINT_AREA_MI" localSheetId="4">#REF!</definedName>
    <definedName name="PRINT_AREA_MI">#N/A</definedName>
    <definedName name="PRIV" localSheetId="1">[5]C!$L$33</definedName>
    <definedName name="PRIV" localSheetId="2">[6]C!$L$33</definedName>
    <definedName name="PRIV">[7]C!$L$33</definedName>
    <definedName name="PRIV_F" localSheetId="1">[1]Links!$T$18</definedName>
    <definedName name="PRIV_F">[2]Links!$T$18</definedName>
    <definedName name="PRIV_P" localSheetId="1">[1]Links!$X$28</definedName>
    <definedName name="PRIV_P">[2]Links!$X$28</definedName>
    <definedName name="PRIVG" localSheetId="1">[1]Links!$Z$33</definedName>
    <definedName name="PRIVG">[2]Links!$Z$33</definedName>
    <definedName name="PRIVM" localSheetId="1">[1]Links!$Z$17</definedName>
    <definedName name="PRIVM">[2]Links!$Z$17</definedName>
    <definedName name="PRIVMG" localSheetId="1">[1]Links!$Z$29</definedName>
    <definedName name="PRIVMG">[2]Links!$Z$29</definedName>
    <definedName name="q" localSheetId="1" hidden="1">{#N/A,#N/A,FALSE,"т02бд"}</definedName>
    <definedName name="q" localSheetId="2" hidden="1">{#N/A,#N/A,FALSE,"т02бд"}</definedName>
    <definedName name="q" hidden="1">{#N/A,#N/A,FALSE,"т02бд"}</definedName>
    <definedName name="qart" localSheetId="2" hidden="1">{#N/A,#N/A,FALSE,"т04"}</definedName>
    <definedName name="qart" hidden="1">{#N/A,#N/A,FALSE,"т04"}</definedName>
    <definedName name="qq" localSheetId="1" hidden="1">{#N/A,#N/A,FALSE,"т02бд"}</definedName>
    <definedName name="qq" localSheetId="2" hidden="1">{#N/A,#N/A,FALSE,"т02бд"}</definedName>
    <definedName name="qq" hidden="1">{#N/A,#N/A,FALSE,"т02бд"}</definedName>
    <definedName name="qqq" localSheetId="1" hidden="1">{#N/A,#N/A,FALSE,"т02бд"}</definedName>
    <definedName name="qqq" localSheetId="2" hidden="1">{#N/A,#N/A,FALSE,"т02бд"}</definedName>
    <definedName name="qqq" hidden="1">{#N/A,#N/A,FALSE,"т02бд"}</definedName>
    <definedName name="Range_Country">#REF!</definedName>
    <definedName name="Range_DownloadDateTime">#REF!</definedName>
    <definedName name="Range_ReportFormName">#REF!</definedName>
    <definedName name="REAL" localSheetId="5">#REF!</definedName>
    <definedName name="REAL" localSheetId="4">#REF!</definedName>
    <definedName name="REAL">#REF!</definedName>
    <definedName name="REF_f" localSheetId="1">[1]Links!#REF!</definedName>
    <definedName name="REF_f">[2]Links!#REF!</definedName>
    <definedName name="RevA" localSheetId="5">#REF!</definedName>
    <definedName name="RevA" localSheetId="3">#REF!</definedName>
    <definedName name="RevA" localSheetId="4">#REF!</definedName>
    <definedName name="RevA">#REF!</definedName>
    <definedName name="RevB" localSheetId="5">#REF!</definedName>
    <definedName name="RevB" localSheetId="4">#REF!</definedName>
    <definedName name="RevB">#REF!</definedName>
    <definedName name="REZREQ_f" localSheetId="1">[1]Links!#REF!</definedName>
    <definedName name="REZREQ_f">[2]Links!#REF!</definedName>
    <definedName name="rrr" localSheetId="2" hidden="1">{#N/A,#N/A,FALSE,"т02бд"}</definedName>
    <definedName name="rrr" hidden="1">{#N/A,#N/A,FALSE,"т02бд"}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1">#REF!</definedName>
    <definedName name="RTab1.1">#REF!</definedName>
    <definedName name="RTab1.1a" localSheetId="1">#REF!</definedName>
    <definedName name="RTab1.1a">#REF!</definedName>
    <definedName name="RTab1.2">#REF!</definedName>
    <definedName name="RTab1.2a">#REF!</definedName>
    <definedName name="RTab1.4">#REF!</definedName>
    <definedName name="RTab2.1">#REF!</definedName>
    <definedName name="RTab2.1a">#REF!</definedName>
    <definedName name="RTab2.2">#REF!</definedName>
    <definedName name="RTab2.3">#REF!</definedName>
    <definedName name="RTab3.3">#REF!</definedName>
    <definedName name="RTab4.1">#REF!</definedName>
    <definedName name="RTab4.1a">#REF!</definedName>
    <definedName name="RTab4.2">#REF!</definedName>
    <definedName name="RTab4.2a">#REF!</definedName>
    <definedName name="RTab4.3">#REF!</definedName>
    <definedName name="RTab4.3a">#REF!</definedName>
    <definedName name="RTab4.4">#REF!</definedName>
    <definedName name="RTab4.4a">#REF!</definedName>
    <definedName name="RTab5.1">#REF!</definedName>
    <definedName name="RTab5.1a">#REF!</definedName>
    <definedName name="RTab5.2">#REF!</definedName>
    <definedName name="RTab6.1">#REF!</definedName>
    <definedName name="RTab6.10B">#REF!</definedName>
    <definedName name="RTab6.10P">#REF!</definedName>
    <definedName name="RTab6.2">#REF!</definedName>
    <definedName name="RTab6.3">#REF!</definedName>
    <definedName name="RTab6.4">#REF!</definedName>
    <definedName name="RTab6.5">#REF!</definedName>
    <definedName name="RTab6.6">#REF!</definedName>
    <definedName name="RTab6.7">#REF!</definedName>
    <definedName name="RTab6.8">#REF!</definedName>
    <definedName name="RTab6.9">#REF!</definedName>
    <definedName name="s">[3]Links!$B$37</definedName>
    <definedName name="S_CONS_f" localSheetId="1">[1]Links!#REF!</definedName>
    <definedName name="S_CONS_f">[2]Links!#REF!</definedName>
    <definedName name="S_CURR_f" localSheetId="1">[1]Links!#REF!</definedName>
    <definedName name="S_CURR_f">[2]Links!#REF!</definedName>
    <definedName name="S_MONEY_f" localSheetId="1">[1]Links!#REF!</definedName>
    <definedName name="S_MONEY_f">[2]Links!#REF!</definedName>
    <definedName name="S_SAVE_f" localSheetId="1">[1]Links!#REF!</definedName>
    <definedName name="S_SAVE_f">[2]Links!#REF!</definedName>
    <definedName name="sencount" hidden="1">2</definedName>
    <definedName name="SERVICES_f" localSheetId="1">[1]Links!#REF!</definedName>
    <definedName name="SERVICES_f">[2]Links!#REF!</definedName>
    <definedName name="sf" localSheetId="2" hidden="1">{#N/A,#N/A,FALSE,"т02бд"}</definedName>
    <definedName name="sf" hidden="1">{#N/A,#N/A,FALSE,"т02бд"}</definedName>
    <definedName name="SOC" localSheetId="1">[1]Links!$L$4</definedName>
    <definedName name="SOC">[2]Links!$L$4</definedName>
    <definedName name="SOCC" localSheetId="1">[1]Links!$L$16</definedName>
    <definedName name="SOCC">[2]Links!$L$16</definedName>
    <definedName name="SOCCP" localSheetId="1">[1]Links!$L$20</definedName>
    <definedName name="SOCCP">[2]Links!$L$20</definedName>
    <definedName name="SOCIAL_f" localSheetId="1">[1]Links!#REF!</definedName>
    <definedName name="SOCIAL_f">[2]Links!#REF!</definedName>
    <definedName name="SOCM" localSheetId="1">[1]Links!$L$8</definedName>
    <definedName name="SOCM">[2]Links!$L$8</definedName>
    <definedName name="SOCRCY" localSheetId="1">[1]Links!$L$40</definedName>
    <definedName name="SOCRCY">[2]Links!$L$40</definedName>
    <definedName name="SOCRM" localSheetId="1">[1]Links!$L$28</definedName>
    <definedName name="SOCRM">[2]Links!$L$28</definedName>
    <definedName name="SPD_f" localSheetId="1">[1]Links!#REF!</definedName>
    <definedName name="SPD_f">[2]Links!#REF!</definedName>
    <definedName name="SUMMARY1" localSheetId="5">#REF!</definedName>
    <definedName name="SUMMARY1" localSheetId="3">#REF!</definedName>
    <definedName name="SUMMARY1" localSheetId="4">#REF!</definedName>
    <definedName name="SUMMARY1">#REF!</definedName>
    <definedName name="SUMMARY2" localSheetId="5">#REF!</definedName>
    <definedName name="SUMMARY2" localSheetId="4">#REF!</definedName>
    <definedName name="SUMMARY2">#REF!</definedName>
    <definedName name="t05n" localSheetId="1" hidden="1">{#N/A,#N/A,FALSE,"т04"}</definedName>
    <definedName name="t05n" localSheetId="2" hidden="1">{#N/A,#N/A,FALSE,"т04"}</definedName>
    <definedName name="t05n" hidden="1">{#N/A,#N/A,FALSE,"т04"}</definedName>
    <definedName name="t05nn" localSheetId="1" hidden="1">{#N/A,#N/A,FALSE,"т04"}</definedName>
    <definedName name="t05nn" localSheetId="2" hidden="1">{#N/A,#N/A,FALSE,"т04"}</definedName>
    <definedName name="t05nn" hidden="1">{#N/A,#N/A,FALSE,"т04"}</definedName>
    <definedName name="T5.17">'[29]т07(98)'!$A$1</definedName>
    <definedName name="Tab1.1" localSheetId="1">#REF!</definedName>
    <definedName name="Tab1.1" localSheetId="2">#REF!</definedName>
    <definedName name="Tab1.1">#REF!</definedName>
    <definedName name="Tab1.1a" localSheetId="1">#REF!</definedName>
    <definedName name="Tab1.1a" localSheetId="2">#REF!</definedName>
    <definedName name="Tab1.1a">#REF!</definedName>
    <definedName name="Tab6.5" localSheetId="1">#REF!</definedName>
    <definedName name="Tab6.5" localSheetId="2">#REF!</definedName>
    <definedName name="Tab6.5">#REF!</definedName>
    <definedName name="Taballgastables" localSheetId="5">#REF!</definedName>
    <definedName name="Taballgastables" localSheetId="4">#REF!</definedName>
    <definedName name="Taballgastables">#REF!</definedName>
    <definedName name="TabAmort2004" localSheetId="5">#REF!</definedName>
    <definedName name="TabAmort2004" localSheetId="4">#REF!</definedName>
    <definedName name="TabAmort2004">#REF!</definedName>
    <definedName name="TabAssumptionsImports" localSheetId="5">#REF!</definedName>
    <definedName name="TabAssumptionsImports" localSheetId="4">#REF!</definedName>
    <definedName name="TabAssumptionsImports">#REF!</definedName>
    <definedName name="TabCapAccount" localSheetId="5">#REF!</definedName>
    <definedName name="TabCapAccount" localSheetId="4">#REF!</definedName>
    <definedName name="TabCapAccount">#REF!</definedName>
    <definedName name="Tabdebt_historic" localSheetId="5">#REF!</definedName>
    <definedName name="Tabdebt_historic" localSheetId="4">#REF!</definedName>
    <definedName name="Tabdebt_historic">#REF!</definedName>
    <definedName name="Tabdebtflow" localSheetId="5">#REF!</definedName>
    <definedName name="Tabdebtflow" localSheetId="4">#REF!</definedName>
    <definedName name="Tabdebtflow">#REF!</definedName>
    <definedName name="TabExports" localSheetId="5">#REF!</definedName>
    <definedName name="TabExports" localSheetId="4">#REF!</definedName>
    <definedName name="TabExports">#REF!</definedName>
    <definedName name="TabFcredit2007" localSheetId="5">#REF!</definedName>
    <definedName name="TabFcredit2007" localSheetId="4">#REF!</definedName>
    <definedName name="TabFcredit2007">#REF!</definedName>
    <definedName name="TabFcredit2010" localSheetId="5">#REF!</definedName>
    <definedName name="TabFcredit2010" localSheetId="4">#REF!</definedName>
    <definedName name="TabFcredit2010">#REF!</definedName>
    <definedName name="TabGas_arrears_to_Russia" localSheetId="5">#REF!</definedName>
    <definedName name="TabGas_arrears_to_Russia" localSheetId="4">#REF!</definedName>
    <definedName name="TabGas_arrears_to_Russia">#REF!</definedName>
    <definedName name="TabImportdetail" localSheetId="5">#REF!</definedName>
    <definedName name="TabImportdetail" localSheetId="4">#REF!</definedName>
    <definedName name="TabImportdetail">#REF!</definedName>
    <definedName name="TabImports" localSheetId="5">#REF!</definedName>
    <definedName name="TabImports" localSheetId="4">#REF!</definedName>
    <definedName name="TabImports">#REF!</definedName>
    <definedName name="Table" localSheetId="5">#REF!</definedName>
    <definedName name="Table" localSheetId="4">#REF!</definedName>
    <definedName name="Table">#REF!</definedName>
    <definedName name="Table_2____Moldova___General_Government_Budget_1995_98__Mdl_millions__1" localSheetId="5">#REF!</definedName>
    <definedName name="Table_2____Moldova___General_Government_Budget_1995_98__Mdl_millions__1" localSheetId="4">#REF!</definedName>
    <definedName name="Table_2____Moldova___General_Government_Budget_1995_98__Mdl_millions__1">#REF!</definedName>
    <definedName name="Table_3._Moldova__Balance_of_Payments__1994_98" localSheetId="5">#REF!</definedName>
    <definedName name="Table_3._Moldova__Balance_of_Payments__1994_98" localSheetId="4">#REF!</definedName>
    <definedName name="Table_3._Moldova__Balance_of_Payments__1994_98">#REF!</definedName>
    <definedName name="Table_4.__Moldova____Monetary_Survey_and_Projections__1994_98_1" localSheetId="5">#REF!</definedName>
    <definedName name="Table_4.__Moldova____Monetary_Survey_and_Projections__1994_98_1" localSheetId="4">#REF!</definedName>
    <definedName name="Table_4.__Moldova____Monetary_Survey_and_Projections__1994_98_1">#REF!</definedName>
    <definedName name="Table_6.__Moldova__Balance_of_Payments__1994_98" localSheetId="5">#REF!</definedName>
    <definedName name="Table_6.__Moldova__Balance_of_Payments__1994_98" localSheetId="4">#REF!</definedName>
    <definedName name="Table_6.__Moldova__Balance_of_Payments__1994_98">#REF!</definedName>
    <definedName name="Table129">#REF!</definedName>
    <definedName name="table130">#REF!</definedName>
    <definedName name="Table135" localSheetId="5">#REF!,[30]Contents!$A$87:$H$247</definedName>
    <definedName name="Table135" localSheetId="3">#REF!,[31]Contents!$A$87:$H$247</definedName>
    <definedName name="Table135" localSheetId="4">#REF!,[31]Contents!$A$87:$H$247</definedName>
    <definedName name="Table135">#REF!,[32]Contents!$A$87:$H$247</definedName>
    <definedName name="Table16_2000" localSheetId="5">#REF!</definedName>
    <definedName name="Table16_2000" localSheetId="3">#REF!</definedName>
    <definedName name="Table16_2000" localSheetId="4">#REF!</definedName>
    <definedName name="Table16_2000">#REF!</definedName>
    <definedName name="Table17" localSheetId="5">#REF!</definedName>
    <definedName name="Table17" localSheetId="4">#REF!</definedName>
    <definedName name="Table17">#REF!</definedName>
    <definedName name="Table19" localSheetId="5">#REF!</definedName>
    <definedName name="Table19" localSheetId="4">#REF!</definedName>
    <definedName name="Table19">#REF!</definedName>
    <definedName name="Table20" localSheetId="5">#REF!</definedName>
    <definedName name="Table20" localSheetId="4">#REF!</definedName>
    <definedName name="Table20">#REF!</definedName>
    <definedName name="Table21" localSheetId="5">#REF!,[33]Contents!$A$87:$H$247</definedName>
    <definedName name="Table21" localSheetId="3">#REF!,[34]Contents!$A$87:$H$247</definedName>
    <definedName name="Table21" localSheetId="4">#REF!,[34]Contents!$A$87:$H$247</definedName>
    <definedName name="Table21">#REF!,[35]Contents!$A$87:$H$247</definedName>
    <definedName name="Table22" localSheetId="5">#REF!</definedName>
    <definedName name="Table22" localSheetId="3">#REF!</definedName>
    <definedName name="Table22" localSheetId="4">#REF!</definedName>
    <definedName name="Table22">#REF!</definedName>
    <definedName name="Table23" localSheetId="5">#REF!</definedName>
    <definedName name="Table23" localSheetId="4">#REF!</definedName>
    <definedName name="Table23">#REF!</definedName>
    <definedName name="Table24" localSheetId="5">#REF!</definedName>
    <definedName name="Table24" localSheetId="4">#REF!</definedName>
    <definedName name="Table24">#REF!</definedName>
    <definedName name="Table25" localSheetId="5">#REF!</definedName>
    <definedName name="Table25" localSheetId="4">#REF!</definedName>
    <definedName name="Table25">#REF!</definedName>
    <definedName name="Table26" localSheetId="5">#REF!</definedName>
    <definedName name="Table26" localSheetId="4">#REF!</definedName>
    <definedName name="Table26">#REF!</definedName>
    <definedName name="Table27" localSheetId="5">#REF!</definedName>
    <definedName name="Table27" localSheetId="4">#REF!</definedName>
    <definedName name="Table27">#REF!</definedName>
    <definedName name="Table28" localSheetId="5">#REF!</definedName>
    <definedName name="Table28" localSheetId="4">#REF!</definedName>
    <definedName name="Table28">#REF!</definedName>
    <definedName name="Table29" localSheetId="5">#REF!</definedName>
    <definedName name="Table29" localSheetId="4">#REF!</definedName>
    <definedName name="Table29">#REF!</definedName>
    <definedName name="Table30" localSheetId="5">#REF!</definedName>
    <definedName name="Table30" localSheetId="4">#REF!</definedName>
    <definedName name="Table30">#REF!</definedName>
    <definedName name="Table31" localSheetId="5">#REF!</definedName>
    <definedName name="Table31" localSheetId="4">#REF!</definedName>
    <definedName name="Table31">#REF!</definedName>
    <definedName name="Table32" localSheetId="5">#REF!</definedName>
    <definedName name="Table32" localSheetId="4">#REF!</definedName>
    <definedName name="Table32">#REF!</definedName>
    <definedName name="Table33" localSheetId="5">#REF!</definedName>
    <definedName name="Table33" localSheetId="4">#REF!</definedName>
    <definedName name="Table33">#REF!</definedName>
    <definedName name="Table330">#REF!</definedName>
    <definedName name="Table336">#REF!</definedName>
    <definedName name="Table34" localSheetId="5">#REF!</definedName>
    <definedName name="Table34" localSheetId="4">#REF!</definedName>
    <definedName name="Table34">#REF!</definedName>
    <definedName name="Table35" localSheetId="5">#REF!</definedName>
    <definedName name="Table35" localSheetId="4">#REF!</definedName>
    <definedName name="Table35">#REF!</definedName>
    <definedName name="Table36" localSheetId="5">#REF!</definedName>
    <definedName name="Table36" localSheetId="4">#REF!</definedName>
    <definedName name="Table36">#REF!</definedName>
    <definedName name="Table37" localSheetId="5">#REF!</definedName>
    <definedName name="Table37" localSheetId="4">#REF!</definedName>
    <definedName name="Table37">#REF!</definedName>
    <definedName name="Table38" localSheetId="5">#REF!</definedName>
    <definedName name="Table38" localSheetId="4">#REF!</definedName>
    <definedName name="Table38">#REF!</definedName>
    <definedName name="Table39" localSheetId="5">#REF!</definedName>
    <definedName name="Table39" localSheetId="4">#REF!</definedName>
    <definedName name="Table39">#REF!</definedName>
    <definedName name="Table40" localSheetId="5">#REF!</definedName>
    <definedName name="Table40" localSheetId="4">#REF!</definedName>
    <definedName name="Table40">#REF!</definedName>
    <definedName name="Table41" localSheetId="5">#REF!</definedName>
    <definedName name="Table41" localSheetId="4">#REF!</definedName>
    <definedName name="Table41">#REF!</definedName>
    <definedName name="Table42" localSheetId="5">#REF!</definedName>
    <definedName name="Table42" localSheetId="4">#REF!</definedName>
    <definedName name="Table42">#REF!</definedName>
    <definedName name="Table43" localSheetId="5">#REF!</definedName>
    <definedName name="Table43" localSheetId="4">#REF!</definedName>
    <definedName name="Table43">#REF!</definedName>
    <definedName name="Table44" localSheetId="5">#REF!</definedName>
    <definedName name="Table44" localSheetId="4">#REF!</definedName>
    <definedName name="Table44">#REF!</definedName>
    <definedName name="TabMTBOP2006" localSheetId="5">#REF!</definedName>
    <definedName name="TabMTBOP2006" localSheetId="4">#REF!</definedName>
    <definedName name="TabMTBOP2006">#REF!</definedName>
    <definedName name="TabMTbop2010" localSheetId="5">#REF!</definedName>
    <definedName name="TabMTbop2010" localSheetId="4">#REF!</definedName>
    <definedName name="TabMTbop2010">#REF!</definedName>
    <definedName name="TabMTdebt" localSheetId="5">#REF!</definedName>
    <definedName name="TabMTdebt" localSheetId="4">#REF!</definedName>
    <definedName name="TabMTdebt">#REF!</definedName>
    <definedName name="TabNonfactorServices_and_Income" localSheetId="5">#REF!</definedName>
    <definedName name="TabNonfactorServices_and_Income" localSheetId="4">#REF!</definedName>
    <definedName name="TabNonfactorServices_and_Income">#REF!</definedName>
    <definedName name="TabOutMon" localSheetId="5">#REF!</definedName>
    <definedName name="TabOutMon" localSheetId="4">#REF!</definedName>
    <definedName name="TabOutMon">#REF!</definedName>
    <definedName name="TabsimplifiedBOP" localSheetId="5">#REF!</definedName>
    <definedName name="TabsimplifiedBOP" localSheetId="4">#REF!</definedName>
    <definedName name="TabsimplifiedBOP">#REF!</definedName>
    <definedName name="TAX_f" localSheetId="1">[1]Links!#REF!</definedName>
    <definedName name="TAX_f">[2]Links!#REF!</definedName>
    <definedName name="TaxArrears" localSheetId="5">#REF!</definedName>
    <definedName name="TaxArrears" localSheetId="3">#REF!</definedName>
    <definedName name="TaxArrears" localSheetId="4">#REF!</definedName>
    <definedName name="TaxArrears">#REF!</definedName>
    <definedName name="TB" localSheetId="1">[1]Links!#REF!</definedName>
    <definedName name="TB">[2]Links!#REF!</definedName>
    <definedName name="TB_f" localSheetId="1">[1]Links!#REF!</definedName>
    <definedName name="TB_f">[2]Links!#REF!</definedName>
    <definedName name="TD_f" localSheetId="1">[1]Links!#REF!</definedName>
    <definedName name="TD_f">[2]Links!#REF!</definedName>
    <definedName name="TDNF" localSheetId="1">[1]Links!$F$7</definedName>
    <definedName name="TDNF">[2]Links!$F$7</definedName>
    <definedName name="TDNFM" localSheetId="1">[1]Links!$F$14</definedName>
    <definedName name="TDNFM">[2]Links!$F$14</definedName>
    <definedName name="TDNFRM" localSheetId="1">[1]Links!$H$14</definedName>
    <definedName name="TDNFRM">[2]Links!$H$14</definedName>
    <definedName name="TDNFRY" localSheetId="1">[1]Links!$H$21</definedName>
    <definedName name="TDNFRY">[2]Links!$H$21</definedName>
    <definedName name="TDNFY" localSheetId="1">[1]Links!$F$21</definedName>
    <definedName name="TDNFY">[2]Links!$F$21</definedName>
    <definedName name="TDNFYN" localSheetId="1">[1]Links!$F$35</definedName>
    <definedName name="TDNFYN">[2]Links!$F$35</definedName>
    <definedName name="TDNFYND" localSheetId="1">[1]Links!$F$42</definedName>
    <definedName name="TDNFYND">[2]Links!$F$42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localSheetId="4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rade_balance" localSheetId="5">#REF!</definedName>
    <definedName name="Trade_balance" localSheetId="3">#REF!</definedName>
    <definedName name="Trade_balance" localSheetId="4">#REF!</definedName>
    <definedName name="Trade_balance">#REF!</definedName>
    <definedName name="trade_figure" localSheetId="5">#REF!</definedName>
    <definedName name="trade_figure" localSheetId="4">#REF!</definedName>
    <definedName name="trade_figure">#REF!</definedName>
    <definedName name="tre">[36]Links!$J$12</definedName>
    <definedName name="TURN" localSheetId="1">[1]Links!$J$6</definedName>
    <definedName name="TURN">[2]Links!$J$6</definedName>
    <definedName name="TURN_F" localSheetId="1">[1]Links!$T$6</definedName>
    <definedName name="TURN_F">[2]Links!$T$6</definedName>
    <definedName name="TURNM" localSheetId="1">[1]Links!$J$16</definedName>
    <definedName name="TURNM">[2]Links!$J$16</definedName>
    <definedName name="TURNMY" localSheetId="1">[1]Links!$J$26</definedName>
    <definedName name="TURNMY">[2]Links!$J$26</definedName>
    <definedName name="TURNR" localSheetId="1">[1]Links!$R$11</definedName>
    <definedName name="TURNR">[2]Links!$R$11</definedName>
    <definedName name="TURNR_F" localSheetId="1">[1]Links!$T$23</definedName>
    <definedName name="TURNR_F">[2]Links!$T$23</definedName>
    <definedName name="TURNRM" localSheetId="1">[1]Links!$R$6</definedName>
    <definedName name="TURNRM">[2]Links!$R$6</definedName>
    <definedName name="TURNY" localSheetId="1">[1]Links!$J$11</definedName>
    <definedName name="TURNY">[2]Links!$J$11</definedName>
    <definedName name="UNEMP" localSheetId="1">[5]C!$L$23</definedName>
    <definedName name="UNEMP" localSheetId="2">[6]C!$L$23</definedName>
    <definedName name="UNEMP">[7]C!$L$23</definedName>
    <definedName name="UNEMP_F" localSheetId="1">[1]Links!$T$15</definedName>
    <definedName name="UNEMP_F">[2]Links!$T$15</definedName>
    <definedName name="UNEMP_P" localSheetId="1">[1]Links!$X$18</definedName>
    <definedName name="UNEMP_P">[2]Links!$X$18</definedName>
    <definedName name="USAA" localSheetId="1">[1]Links!$P$2</definedName>
    <definedName name="USAA">[2]Links!$P$2</definedName>
    <definedName name="USAAM" localSheetId="1">[1]Links!$P$8</definedName>
    <definedName name="USAAM">[2]Links!$P$8</definedName>
    <definedName name="USAAY" localSheetId="1">[1]Links!$P$14</definedName>
    <definedName name="USAAY">[2]Links!$P$14</definedName>
    <definedName name="USAE" localSheetId="1">[1]Links!$P$3</definedName>
    <definedName name="USAE">[2]Links!$P$3</definedName>
    <definedName name="USAEM" localSheetId="1">[1]Links!$P$9</definedName>
    <definedName name="USAEM">[2]Links!$P$9</definedName>
    <definedName name="USAEY" localSheetId="1">[1]Links!$P$15</definedName>
    <definedName name="USAEY">[2]Links!$P$15</definedName>
    <definedName name="USAYA" localSheetId="1">[1]Links!$V$9</definedName>
    <definedName name="USAYA">[2]Links!$V$9</definedName>
    <definedName name="V">'[37]146024'!$A$1:$K$1</definedName>
    <definedName name="Vaga" hidden="1">{#N/A,#N/A,FALSE,"т02бд"}</definedName>
    <definedName name="VAGA_NAT" hidden="1">{#N/A,#N/A,FALSE,"т02бд"}</definedName>
    <definedName name="VM0" localSheetId="1">[1]Links!$V$3</definedName>
    <definedName name="VM0">[2]Links!$V$3</definedName>
    <definedName name="VM0M" localSheetId="1">[1]Links!$J$27</definedName>
    <definedName name="VM0M">[2]Links!$J$27</definedName>
    <definedName name="VM0MC" localSheetId="1">[1]Links!$J$30</definedName>
    <definedName name="VM0MC">[2]Links!$J$30</definedName>
    <definedName name="VM3M" localSheetId="1">[1]Links!$J$28</definedName>
    <definedName name="VM3M">[2]Links!$J$28</definedName>
    <definedName name="VM3MC" localSheetId="1">[1]Links!$J$31</definedName>
    <definedName name="VM3MC">[2]Links!$J$31</definedName>
    <definedName name="VM3P" localSheetId="1">[1]Links!$V$22</definedName>
    <definedName name="VM3P">[2]Links!$V$22</definedName>
    <definedName name="vvvv" hidden="1">{#N/A,#N/A,FALSE,"т02бд"}</definedName>
    <definedName name="W" localSheetId="1">[5]C!$L$19</definedName>
    <definedName name="W" localSheetId="2">[6]C!$L$19</definedName>
    <definedName name="W">[7]C!$L$19</definedName>
    <definedName name="W_F" localSheetId="1">[1]Links!$T$11</definedName>
    <definedName name="W_F">[2]Links!$T$11</definedName>
    <definedName name="W_P" localSheetId="1">[1]Links!$X$14</definedName>
    <definedName name="W_P">[2]Links!$X$14</definedName>
    <definedName name="WAG" localSheetId="1">[1]Links!$L$3</definedName>
    <definedName name="WAG">[2]Links!$L$3</definedName>
    <definedName name="WAGC" localSheetId="1">[1]Links!$L$15</definedName>
    <definedName name="WAGC">[2]Links!$L$15</definedName>
    <definedName name="WAGCP" localSheetId="1">[1]Links!$L$19</definedName>
    <definedName name="WAGCP">[2]Links!$L$19</definedName>
    <definedName name="Wage" localSheetId="1">[5]C!$L$30</definedName>
    <definedName name="Wage" localSheetId="2">[6]C!$L$30</definedName>
    <definedName name="Wage">[7]C!$L$30</definedName>
    <definedName name="WAGE_f" localSheetId="1">[1]Links!#REF!</definedName>
    <definedName name="WAGE_f">[2]Links!#REF!</definedName>
    <definedName name="WAGE_P" localSheetId="1">[1]Links!$X$25</definedName>
    <definedName name="WAGE_P">[2]Links!$X$25</definedName>
    <definedName name="WAGEM" localSheetId="1">[1]Links!$L$43</definedName>
    <definedName name="WAGEM">[2]Links!$L$43</definedName>
    <definedName name="WAGER" localSheetId="1">[5]C!$L$31</definedName>
    <definedName name="WAGER" localSheetId="2">[6]C!$L$31</definedName>
    <definedName name="WAGER">[7]C!$L$31</definedName>
    <definedName name="WAGER_f" localSheetId="1">[1]Links!#REF!</definedName>
    <definedName name="WAGER_f">[2]Links!#REF!</definedName>
    <definedName name="WAGERM" localSheetId="1">[1]Links!$L$46</definedName>
    <definedName name="WAGERM">[2]Links!$L$46</definedName>
    <definedName name="WAGERY" localSheetId="1">[1]Links!$L$47</definedName>
    <definedName name="WAGERY">[2]Links!$L$47</definedName>
    <definedName name="WAGES" localSheetId="1">[5]C!$L$21</definedName>
    <definedName name="WAGES" localSheetId="2">[6]C!$L$21</definedName>
    <definedName name="WAGES">[7]C!$L$21</definedName>
    <definedName name="WAGES_F" localSheetId="1">[1]Links!$T$12</definedName>
    <definedName name="WAGES_F">[2]Links!$T$12</definedName>
    <definedName name="WAGES_P" localSheetId="1">[1]Links!$X$16</definedName>
    <definedName name="WAGES_P">[2]Links!$X$16</definedName>
    <definedName name="WAGESK_f" localSheetId="1">[1]Links!#REF!</definedName>
    <definedName name="WAGESK_f">[2]Links!#REF!</definedName>
    <definedName name="WAGESP_f" localSheetId="1">[1]Links!#REF!</definedName>
    <definedName name="WAGESP_f">[2]Links!#REF!</definedName>
    <definedName name="WAGESR_f" localSheetId="1">[1]Links!#REF!</definedName>
    <definedName name="WAGESR_f">[2]Links!#REF!</definedName>
    <definedName name="WAGESW_f" localSheetId="1">[1]Links!#REF!</definedName>
    <definedName name="WAGESW_f">[2]Links!#REF!</definedName>
    <definedName name="WAGEYA" localSheetId="1">[1]Links!$V$7</definedName>
    <definedName name="WAGEYA">[2]Links!$V$7</definedName>
    <definedName name="WAGM" localSheetId="1">[1]Links!$L$7</definedName>
    <definedName name="WAGM">[2]Links!$L$7</definedName>
    <definedName name="WAGRCY" localSheetId="1">[1]Links!$L$39</definedName>
    <definedName name="WAGRCY">[2]Links!$L$39</definedName>
    <definedName name="WAGRM" localSheetId="1">[1]Links!$L$27</definedName>
    <definedName name="WAGRM">[2]Links!$L$27</definedName>
    <definedName name="WPI" localSheetId="1">#REF!</definedName>
    <definedName name="WPI" localSheetId="2">[8]Links!$B$6</definedName>
    <definedName name="WPI">[4]Links!$B$7</definedName>
    <definedName name="WPI_F" localSheetId="1">[1]Links!$T$32</definedName>
    <definedName name="WPI_F" localSheetId="2">[14]Links!$T$32</definedName>
    <definedName name="WPI_F">[15]Links!$T$32</definedName>
    <definedName name="WPI_P" localSheetId="1">[1]Links!$X$5</definedName>
    <definedName name="WPI_P" localSheetId="2">[14]Links!$X$5</definedName>
    <definedName name="WPI_P">[15]Links!$X$5</definedName>
    <definedName name="WPIA_f" localSheetId="1">[1]Links!#REF!</definedName>
    <definedName name="WPIA_f">[2]Links!#REF!</definedName>
    <definedName name="WPIAVG" localSheetId="1">[5]C!$L$11</definedName>
    <definedName name="WPIAVG" localSheetId="2">[6]C!$L$11</definedName>
    <definedName name="WPIAVG">[7]C!$L$11</definedName>
    <definedName name="WPIAVG_F" localSheetId="1">[1]Links!$T$33</definedName>
    <definedName name="WPIAVG_F" localSheetId="2">[14]Links!$T$33</definedName>
    <definedName name="WPIAVG_F">[15]Links!$T$33</definedName>
    <definedName name="WPIAVG_P" localSheetId="1">[1]Links!$X$7</definedName>
    <definedName name="WPIAVG_P" localSheetId="2">[14]Links!$X$7</definedName>
    <definedName name="WPIAVG_P">[15]Links!$X$7</definedName>
    <definedName name="WPIC">[8]Links!$B$24</definedName>
    <definedName name="WPICA" localSheetId="1">[1]Links!$B$31</definedName>
    <definedName name="WPICA" localSheetId="2">[14]Links!$B$31</definedName>
    <definedName name="WPICA">[15]Links!$B$31</definedName>
    <definedName name="WPID" localSheetId="2">[8]Links!$B$9</definedName>
    <definedName name="WPID">[16]Links!$D$9</definedName>
    <definedName name="WPIDC" localSheetId="2">[8]Links!$B$27</definedName>
    <definedName name="WPIDC">[10]Links!$B$27</definedName>
    <definedName name="WPIDCA" localSheetId="2">[18]Links!$D$41</definedName>
    <definedName name="WPIDCA">[16]Links!$D$41</definedName>
    <definedName name="WPIDMY" localSheetId="2">[8]Links!$B$54</definedName>
    <definedName name="WPIDMY">[16]Links!$D$33</definedName>
    <definedName name="WPIDMYA" localSheetId="2">[18]Links!$D$49</definedName>
    <definedName name="WPIDMYA">[16]Links!$D$49</definedName>
    <definedName name="WPIDPA" localSheetId="2">[8]Links!$B$72</definedName>
    <definedName name="WPIDPA">[10]Links!$B$72</definedName>
    <definedName name="WPIDQ" localSheetId="2">[8]Links!$B$36</definedName>
    <definedName name="WPIDQ">[10]Links!$B$36</definedName>
    <definedName name="WPIDQA" localSheetId="2">[8]Links!$B$45</definedName>
    <definedName name="WPIDQA">[10]Links!$B$45</definedName>
    <definedName name="WPIDY" localSheetId="2">[8]Links!$B$18</definedName>
    <definedName name="WPIDY">[16]Links!$D$17</definedName>
    <definedName name="WPIDYA" localSheetId="2">[8]Links!$B$63</definedName>
    <definedName name="WPIDYA">[10]Links!$B$63</definedName>
    <definedName name="WPIE" localSheetId="2">[8]Links!$B$7</definedName>
    <definedName name="WPIE">[16]Links!$D$7</definedName>
    <definedName name="WPIEC" localSheetId="2">[8]Links!$B$25</definedName>
    <definedName name="WPIEC">[10]Links!$B$25</definedName>
    <definedName name="WPIECA" localSheetId="2">[18]Links!$D$39</definedName>
    <definedName name="WPIECA">[16]Links!$D$39</definedName>
    <definedName name="WPIEMY" localSheetId="2">[8]Links!$B$52</definedName>
    <definedName name="WPIEMY">[16]Links!$D$31</definedName>
    <definedName name="WPIEMYA" localSheetId="2">[18]Links!$D$47</definedName>
    <definedName name="WPIEMYA">[16]Links!$D$47</definedName>
    <definedName name="WPIEPA" localSheetId="2">[8]Links!$B$70</definedName>
    <definedName name="WPIEPA">[10]Links!$B$70</definedName>
    <definedName name="WPIEQ" localSheetId="2">[8]Links!$B$34</definedName>
    <definedName name="WPIEQ">[10]Links!$B$34</definedName>
    <definedName name="WPIEQA" localSheetId="2">[8]Links!$B$43</definedName>
    <definedName name="WPIEQA">[10]Links!$B$43</definedName>
    <definedName name="WPIEY" localSheetId="2">[8]Links!$B$16</definedName>
    <definedName name="WPIEY">[16]Links!$D$15</definedName>
    <definedName name="WPIEYA" localSheetId="2">[8]Links!$B$61</definedName>
    <definedName name="WPIEYA">[10]Links!$B$61</definedName>
    <definedName name="WPIM" localSheetId="2">[8]Links!$B$8</definedName>
    <definedName name="WPIM">[16]Links!$D$8</definedName>
    <definedName name="WPIMC" localSheetId="2">[8]Links!$B$26</definedName>
    <definedName name="WPIMC">[10]Links!$B$26</definedName>
    <definedName name="WPIMCA" localSheetId="2">[18]Links!$D$40</definedName>
    <definedName name="WPIMCA">[16]Links!$D$40</definedName>
    <definedName name="WPIMMY" localSheetId="2">[8]Links!$B$53</definedName>
    <definedName name="WPIMMY">[16]Links!$D$32</definedName>
    <definedName name="WPIMMYA" localSheetId="2">[18]Links!$D$48</definedName>
    <definedName name="WPIMMYA">[16]Links!$D$48</definedName>
    <definedName name="WPImov_f" localSheetId="1">[1]Links!#REF!</definedName>
    <definedName name="WPImov_f">[2]Links!#REF!</definedName>
    <definedName name="WPIMPA" localSheetId="2">[8]Links!$B$71</definedName>
    <definedName name="WPIMPA">[10]Links!$B$71</definedName>
    <definedName name="WPIMQ" localSheetId="2">[8]Links!$B$35</definedName>
    <definedName name="WPIMQ">[10]Links!$B$35</definedName>
    <definedName name="WPIMQA" localSheetId="2">[8]Links!$B$44</definedName>
    <definedName name="WPIMQA">[10]Links!$B$44</definedName>
    <definedName name="WPIMY" localSheetId="1">[1]Links!$B$21</definedName>
    <definedName name="WPIMY" localSheetId="2">[8]Links!$B$51</definedName>
    <definedName name="WPIMY">[4]Links!$B$37</definedName>
    <definedName name="WPIMY1" localSheetId="2">[8]Links!$B$17</definedName>
    <definedName name="WPIMY1">[16]Links!$D$16</definedName>
    <definedName name="WPIMYA" localSheetId="1">[1]Links!$B$26</definedName>
    <definedName name="WPIMYA" localSheetId="2">[8]Links!$B$62</definedName>
    <definedName name="WPIMYA">[16]Links!$D$46</definedName>
    <definedName name="WPIPA" localSheetId="2">[8]Links!$B$69</definedName>
    <definedName name="WPIPA">[4]Links!$B$49</definedName>
    <definedName name="WPIQ">[8]Links!$B$33</definedName>
    <definedName name="WPIQA">[8]Links!$B$42</definedName>
    <definedName name="WPIY" localSheetId="1">[1]Links!$B$11</definedName>
    <definedName name="WPIY" localSheetId="2">[8]Links!$B$15</definedName>
    <definedName name="WPIY">[4]Links!$B$13</definedName>
    <definedName name="WPIYA">[8]Links!$B$60</definedName>
    <definedName name="WR" localSheetId="1">[5]C!$L$20</definedName>
    <definedName name="WR" localSheetId="2">[6]C!$L$20</definedName>
    <definedName name="WR">[7]C!$L$20</definedName>
    <definedName name="WR_P" localSheetId="1">[1]Links!$X$15</definedName>
    <definedName name="WR_P">[2]Links!$X$15</definedName>
    <definedName name="wrn.04." localSheetId="1" hidden="1">{#N/A,#N/A,FALSE,"т04"}</definedName>
    <definedName name="wrn.04." localSheetId="2" hidden="1">{#N/A,#N/A,FALSE,"т02бд"}</definedName>
    <definedName name="wrn.04." hidden="1">{#N/A,#N/A,FALSE,"т04"}</definedName>
    <definedName name="wrn.BOP_MIDTERM." localSheetId="5" hidden="1">{"BOP_TAB",#N/A,FALSE,"N";"MIDTERM_TAB",#N/A,FALSE,"O"}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hidden="1">{"BOP_TAB",#N/A,FALSE,"N";"MIDTERM_TAB",#N/A,FALSE,"O"}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5" hidden="1">{"MONA",#N/A,FALSE,"S"}</definedName>
    <definedName name="wrn.MONA." localSheetId="3" hidden="1">{"MONA",#N/A,FALSE,"S"}</definedName>
    <definedName name="wrn.MONA." localSheetId="4" hidden="1">{"MONA",#N/A,FALSE,"S"}</definedName>
    <definedName name="wrn.MONA." hidden="1">{"MONA",#N/A,FALSE,"S"}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5" hidden="1">{"WEO",#N/A,FALSE,"T"}</definedName>
    <definedName name="wrn.WEO." localSheetId="3" hidden="1">{"WEO",#N/A,FALSE,"T"}</definedName>
    <definedName name="wrn.WEO." localSheetId="4" hidden="1">{"WEO",#N/A,FALSE,"T"}</definedName>
    <definedName name="wrn.WEO." hidden="1">{"WEO",#N/A,FALSE,"T"}</definedName>
    <definedName name="wrn.д02." localSheetId="1" hidden="1">{#N/A,#N/A,FALSE,"т02бд"}</definedName>
    <definedName name="wrn.д02." localSheetId="2" hidden="1">{#N/A,#N/A,FALSE,"т02бд"}</definedName>
    <definedName name="wrn.д02." hidden="1">{#N/A,#N/A,FALSE,"т02бд"}</definedName>
    <definedName name="wrn.т171банки." localSheetId="1" hidden="1">{#N/A,#N/A,FALSE,"т17-1банки (2)"}</definedName>
    <definedName name="wrn.т171банки." localSheetId="2" hidden="1">{#N/A,#N/A,FALSE,"т17-1банки (2)"}</definedName>
    <definedName name="wrn.т171банки." hidden="1">{#N/A,#N/A,FALSE,"т17-1банки (2)"}</definedName>
    <definedName name="xxx" localSheetId="1" hidden="1">{#N/A,#N/A,FALSE,"т02бд"}</definedName>
    <definedName name="xxx" localSheetId="2" hidden="1">{#N/A,#N/A,FALSE,"т02бд"}</definedName>
    <definedName name="xxx" hidden="1">{#N/A,#N/A,FALSE,"т02бд"}</definedName>
    <definedName name="xzcb" localSheetId="2" hidden="1">{#N/A,#N/A,FALSE,"т04"}</definedName>
    <definedName name="xzcb" hidden="1">{#N/A,#N/A,FALSE,"т04"}</definedName>
    <definedName name="Year" localSheetId="1">#REF!</definedName>
    <definedName name="Year" localSheetId="2">[8]C!#REF!</definedName>
    <definedName name="Year">[25]C!#REF!</definedName>
    <definedName name="Year2" localSheetId="2">[8]C!#REF!</definedName>
    <definedName name="Year2">[25]C!#REF!</definedName>
    <definedName name="zDollarGDP">[38]ass!$A$7:$IV$7</definedName>
    <definedName name="zGDPgrowth" localSheetId="5">#REF!</definedName>
    <definedName name="zGDPgrowth" localSheetId="3">#REF!</definedName>
    <definedName name="zGDPgrowth" localSheetId="4">#REF!</definedName>
    <definedName name="zGDPgrowth">#REF!</definedName>
    <definedName name="zgxsd" hidden="1">{#N/A,#N/A,FALSE,"т02бд"}</definedName>
    <definedName name="zIGNFS" localSheetId="5">#REF!</definedName>
    <definedName name="zIGNFS" localSheetId="3">#REF!</definedName>
    <definedName name="zIGNFS" localSheetId="4">#REF!</definedName>
    <definedName name="zIGNFS">#REF!</definedName>
    <definedName name="zImports" localSheetId="5">#REF!</definedName>
    <definedName name="zImports" localSheetId="4">#REF!</definedName>
    <definedName name="zImports">#REF!</definedName>
    <definedName name="zLiborUS" localSheetId="5">#REF!</definedName>
    <definedName name="zLiborUS" localSheetId="4">#REF!</definedName>
    <definedName name="zLiborUS">#REF!</definedName>
    <definedName name="zReserves">[38]oth!$A$17:$IV$17</definedName>
    <definedName name="zRoWCPIchange" localSheetId="5">#REF!</definedName>
    <definedName name="zRoWCPIchange" localSheetId="3">#REF!</definedName>
    <definedName name="zRoWCPIchange" localSheetId="4">#REF!</definedName>
    <definedName name="zRoWCPIchange">#REF!</definedName>
    <definedName name="zSDReRate">[38]ass!$A$24:$IV$24</definedName>
    <definedName name="zXGNFS" localSheetId="5">#REF!</definedName>
    <definedName name="zXGNFS" localSheetId="3">#REF!</definedName>
    <definedName name="zXGNFS" localSheetId="4">#REF!</definedName>
    <definedName name="zXGNFS">#REF!</definedName>
    <definedName name="zxz" localSheetId="2" hidden="1">{#N/A,#N/A,FALSE,"т02бд"}</definedName>
    <definedName name="zxz" hidden="1">{#N/A,#N/A,FALSE,"т02бд"}</definedName>
    <definedName name="а" localSheetId="2" hidden="1">{#N/A,#N/A,FALSE,"т02бд"}</definedName>
    <definedName name="а" hidden="1">{#N/A,#N/A,FALSE,"т02бд"}</definedName>
    <definedName name="ааа" hidden="1">{#N/A,#N/A,FALSE,"т04"}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5" hidden="1">{"WEO",#N/A,FALSE,"T"}</definedName>
    <definedName name="ААААААААААААААААААААААААААААААААА" hidden="1">{"WEO",#N/A,FALSE,"T"}</definedName>
    <definedName name="_xlnm.Database" localSheetId="5">#REF!</definedName>
    <definedName name="_xlnm.Database">#REF!</definedName>
    <definedName name="бюдж2" hidden="1">{#N/A,#N/A,FALSE,"т02бд"}</definedName>
    <definedName name="в" hidden="1">{#N/A,#N/A,FALSE,"т02бд"}</definedName>
    <definedName name="вававав" localSheetId="1" hidden="1">{#N/A,#N/A,FALSE,"т02бд"}</definedName>
    <definedName name="вававав" localSheetId="2" hidden="1">{#N/A,#N/A,FALSE,"т02бд"}</definedName>
    <definedName name="вававав" hidden="1">{#N/A,#N/A,FALSE,"т02бд"}</definedName>
    <definedName name="д17.1" localSheetId="1">'[39]д17-1'!$A$1:$H$1</definedName>
    <definedName name="д17.1" localSheetId="2">'[40]д17-1'!$A$1:$H$1</definedName>
    <definedName name="д17.1">'[41]д17-1'!$A$1:$H$1</definedName>
    <definedName name="еппп" localSheetId="1" hidden="1">{#N/A,#N/A,FALSE,"т02бд"}</definedName>
    <definedName name="еппп" localSheetId="2" hidden="1">{#N/A,#N/A,FALSE,"т02бд"}</definedName>
    <definedName name="еппп" hidden="1">{#N/A,#N/A,FALSE,"т02бд"}</definedName>
    <definedName name="збз1998">#REF!</definedName>
    <definedName name="й" hidden="1">{#N/A,#N/A,FALSE,"т02бд"}</definedName>
    <definedName name="і" hidden="1">{#N/A,#N/A,FALSE,"т02бд"}</definedName>
    <definedName name="іва" hidden="1">{#N/A,#N/A,FALSE,"т02бд"}</definedName>
    <definedName name="квефі" localSheetId="5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М2" localSheetId="1">'[11]Мульт-ор М2, швидкість'!$C$1:$C$65536</definedName>
    <definedName name="М2" localSheetId="2">'[12]Мульт-ор М2, швидкість'!$C$1:$C$65536</definedName>
    <definedName name="М2">'[13]Мульт-ор М2, швидкість'!$C$1:$C$65536</definedName>
    <definedName name="нy69" localSheetId="1">#REF!</definedName>
    <definedName name="нy69" localSheetId="2">#REF!</definedName>
    <definedName name="нy69">#REF!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нука69" localSheetId="1">#REF!</definedName>
    <definedName name="нука69" localSheetId="2">#REF!</definedName>
    <definedName name="нука69">#REF!</definedName>
    <definedName name="_xlnm.Print_Area" localSheetId="1">'Ек. активність'!$A$1:$J$17</definedName>
    <definedName name="_xlnm.Print_Area" localSheetId="5">'Експорт до ЄС'!$A$1:$Z$54</definedName>
    <definedName name="_xlnm.Print_Area" localSheetId="3">'Зовн сектор'!$A$2:$I$67</definedName>
    <definedName name="_xlnm.Print_Area" localSheetId="0">Інфляція!$A$2:$F$60</definedName>
    <definedName name="_xlnm.Print_Area" localSheetId="6">'Монетарний сектор'!$A$2:$I$64</definedName>
    <definedName name="_xlnm.Print_Area" localSheetId="4">ПБ_2014!$A$1:$K$69</definedName>
    <definedName name="_xlnm.Print_Area" localSheetId="2">'Соц розв'!$A$1:$T$26</definedName>
    <definedName name="_xlnm.Print_Area">#N/A</definedName>
    <definedName name="Область_печати_ИМ" localSheetId="5">#REF!</definedName>
    <definedName name="Область_печати_ИМ" localSheetId="3">#REF!</definedName>
    <definedName name="Область_печати_ИМ" localSheetId="4">#REF!</definedName>
    <definedName name="Область_печати_ИМ">#REF!</definedName>
    <definedName name="п" localSheetId="5" hidden="1">{"MONA",#N/A,FALSE,"S"}</definedName>
    <definedName name="п" hidden="1">{"MONA",#N/A,FALSE,"S"}</definedName>
    <definedName name="певп" hidden="1">{#N/A,#N/A,FALSE,"т02бд"}</definedName>
    <definedName name="пп" localSheetId="1" hidden="1">{#N/A,#N/A,FALSE,"т04"}</definedName>
    <definedName name="пп" localSheetId="2" hidden="1">{#N/A,#N/A,FALSE,"т04"}</definedName>
    <definedName name="пп" hidden="1">{#N/A,#N/A,FALSE,"т04"}</definedName>
    <definedName name="пппп" hidden="1">{#N/A,#N/A,FALSE,"т02бд"}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прогшлл" hidden="1">{#N/A,#N/A,FALSE,"т02бд"}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5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5" hidden="1">{"MONA",#N/A,FALSE,"S"}</definedName>
    <definedName name="ррпеак" localSheetId="3" hidden="1">{"MONA",#N/A,FALSE,"S"}</definedName>
    <definedName name="ррпеак" localSheetId="4" hidden="1">{"MONA",#N/A,FALSE,"S"}</definedName>
    <definedName name="ррпеак" hidden="1">{"MONA",#N/A,FALSE,"S"}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localSheetId="4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5" hidden="1">{"MONA",#N/A,FALSE,"S"}</definedName>
    <definedName name="РРРРРРРРРРРРРРРРРРРРРРРРРРР" hidden="1">{"MONA",#N/A,FALSE,"S"}</definedName>
    <definedName name="Список">'[37]146024'!$A$8:$A$88</definedName>
    <definedName name="т01" localSheetId="1">#REF!</definedName>
    <definedName name="т01" localSheetId="2">#REF!</definedName>
    <definedName name="т01">#REF!</definedName>
    <definedName name="т05" localSheetId="1" hidden="1">{#N/A,#N/A,FALSE,"т04"}</definedName>
    <definedName name="т05" localSheetId="2" hidden="1">{#N/A,#N/A,FALSE,"т04"}</definedName>
    <definedName name="т05" hidden="1">{#N/A,#N/A,FALSE,"т04"}</definedName>
    <definedName name="т06">#REF!</definedName>
    <definedName name="т07КБ98" localSheetId="1">'[42]т07(98)'!$A$1</definedName>
    <definedName name="т07КБ98" localSheetId="2">'[42]т07(98)'!$A$1</definedName>
    <definedName name="т07КБ98">'[43]т07(98)'!$A$1</definedName>
    <definedName name="т09СЕ98" localSheetId="1">'[44]т09(98) по сек-рам ек-ки'!$A$1</definedName>
    <definedName name="т09СЕ98" localSheetId="2">'[44]т09(98) по сек-рам ек-ки'!$A$1</definedName>
    <definedName name="т09СЕ98">'[45]т09(98) по сек-рам ек-ки'!$A$1</definedName>
    <definedName name="т15" localSheetId="1">[46]т15!$A$1</definedName>
    <definedName name="т15" localSheetId="2">[46]т15!$A$1</definedName>
    <definedName name="т15">[47]т15!$A$1</definedName>
    <definedName name="т17.1" localSheetId="1">'[48]т17-1(шаблон)'!$A$1:$H$1</definedName>
    <definedName name="т17.1" localSheetId="2">'[49]т17-1(шаблон)'!$A$1:$H$1</definedName>
    <definedName name="т17.1">'[50]т17-1(шаблон)'!$A$1:$H$1</definedName>
    <definedName name="т17.1.2001" localSheetId="1">'[48]т17-1(шаблон)'!$A$1:$H$1</definedName>
    <definedName name="т17.1.2001" localSheetId="2">'[49]т17-1(шаблон)'!$A$1:$H$1</definedName>
    <definedName name="т17.1.2001">'[50]т17-1(шаблон)'!$A$1:$H$1</definedName>
    <definedName name="т17.1обл2001" localSheetId="1">'[48]т17-1(шаблон)'!$A$1:$H$1</definedName>
    <definedName name="т17.1обл2001" localSheetId="2">'[49]т17-1(шаблон)'!$A$1:$H$1</definedName>
    <definedName name="т17.1обл2001">'[50]т17-1(шаблон)'!$A$1:$H$1</definedName>
    <definedName name="т17.2" localSheetId="1">#REF!</definedName>
    <definedName name="т17.2" localSheetId="2">#REF!</definedName>
    <definedName name="т17.2">#REF!</definedName>
    <definedName name="т17.2.2001" localSheetId="1">'[51]т17-2 '!$A$1</definedName>
    <definedName name="т17.2.2001" localSheetId="2">'[52]т17-2 '!$A$1</definedName>
    <definedName name="т17.2.2001">'[53]т17-2 '!$A$1</definedName>
    <definedName name="т17.3" localSheetId="1">'[51]т17-3'!$A$1:$L$2</definedName>
    <definedName name="т17.3" localSheetId="2">'[52]т17-3'!$A$1:$L$2</definedName>
    <definedName name="т17.3">'[53]т17-3'!$A$1:$L$2</definedName>
    <definedName name="т17.3.2001" localSheetId="1">'[51]т17-2 '!$A$1</definedName>
    <definedName name="т17.3.2001" localSheetId="2">'[52]т17-2 '!$A$1</definedName>
    <definedName name="т17.3.2001">'[53]т17-2 '!$A$1</definedName>
    <definedName name="т17.4" localSheetId="1">#REF!</definedName>
    <definedName name="т17.4" localSheetId="2">#REF!</definedName>
    <definedName name="т17.4">#REF!</definedName>
    <definedName name="т17.4.1999" localSheetId="1">#REF!</definedName>
    <definedName name="т17.4.1999" localSheetId="2">#REF!</definedName>
    <definedName name="т17.4.1999">#REF!</definedName>
    <definedName name="т17.4.2001" localSheetId="1">#REF!</definedName>
    <definedName name="т17.4.2001" localSheetId="2">#REF!</definedName>
    <definedName name="т17.4.2001">#REF!</definedName>
    <definedName name="т17.5">#REF!</definedName>
    <definedName name="т17.5.2001">#REF!</definedName>
    <definedName name="т17.7">#REF!</definedName>
    <definedName name="т17мб" localSheetId="1">'[54]т17мб(шаблон)'!$A$1</definedName>
    <definedName name="т17мб" localSheetId="2">'[55]т17мб(шаблон)'!$A$1</definedName>
    <definedName name="т17мб">'[56]т17мб(шаблон)'!$A$1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'[37]146024'!$A$8:$K$88</definedName>
    <definedName name="ф" localSheetId="2" hidden="1">{#N/A,#N/A,FALSE,"т02бд"}</definedName>
    <definedName name="ф" hidden="1">{#N/A,#N/A,FALSE,"т02бд"}</definedName>
    <definedName name="фіва" localSheetId="2" hidden="1">{#N/A,#N/A,FALSE,"т02бд"}</definedName>
    <definedName name="фіва" hidden="1">{#N/A,#N/A,FALSE,"т02бд"}</definedName>
    <definedName name="фф" localSheetId="2" hidden="1">{#N/A,#N/A,FALSE,"т02бд"}</definedName>
    <definedName name="фф" hidden="1">{#N/A,#N/A,FALSE,"т02бд"}</definedName>
    <definedName name="ффф" hidden="1">{#N/A,#N/A,FALSE,"т02бд"}</definedName>
    <definedName name="ц" hidden="1">{#N/A,#N/A,FALSE,"т02бд"}</definedName>
  </definedNames>
  <calcPr calcId="145621"/>
</workbook>
</file>

<file path=xl/calcChain.xml><?xml version="1.0" encoding="utf-8"?>
<calcChain xmlns="http://schemas.openxmlformats.org/spreadsheetml/2006/main">
  <c r="B67" i="12" l="1"/>
  <c r="B66" i="12"/>
  <c r="B63" i="12"/>
  <c r="B54" i="12"/>
  <c r="B58" i="12" s="1"/>
  <c r="B53" i="12"/>
  <c r="B52" i="12"/>
  <c r="B64" i="12" s="1"/>
  <c r="B49" i="12"/>
  <c r="B48" i="12"/>
  <c r="B47" i="12"/>
  <c r="B45" i="12"/>
  <c r="B41" i="12"/>
  <c r="B40" i="12"/>
  <c r="B25" i="12"/>
  <c r="B37" i="12" s="1"/>
  <c r="B24" i="12"/>
  <c r="B36" i="12" s="1"/>
  <c r="B19" i="12"/>
  <c r="B35" i="12" s="1"/>
  <c r="B9" i="12"/>
  <c r="B34" i="12" s="1"/>
  <c r="B8" i="12"/>
  <c r="B33" i="12" s="1"/>
  <c r="B7" i="12"/>
  <c r="B32" i="12" s="1"/>
  <c r="B6" i="12"/>
  <c r="B31" i="12" s="1"/>
  <c r="B27" i="12" l="1"/>
  <c r="B38" i="12" s="1"/>
  <c r="B56" i="12"/>
  <c r="B60" i="12"/>
  <c r="B62" i="12"/>
  <c r="M52" i="9" l="1"/>
  <c r="M53" i="9" s="1"/>
  <c r="L52" i="9"/>
  <c r="L53" i="9" s="1"/>
  <c r="K52" i="9"/>
  <c r="K53" i="9" s="1"/>
  <c r="J52" i="9"/>
  <c r="J53" i="9" s="1"/>
  <c r="I52" i="9"/>
  <c r="I53" i="9" s="1"/>
  <c r="H52" i="9"/>
  <c r="H53" i="9" s="1"/>
  <c r="G52" i="9"/>
  <c r="G53" i="9" s="1"/>
  <c r="F52" i="9"/>
  <c r="F53" i="9" s="1"/>
  <c r="E52" i="9"/>
  <c r="E53" i="9" s="1"/>
  <c r="D52" i="9"/>
  <c r="D53" i="9" s="1"/>
  <c r="C52" i="9"/>
  <c r="C53" i="9" s="1"/>
  <c r="B52" i="9"/>
  <c r="B53" i="9" s="1"/>
  <c r="M51" i="9"/>
  <c r="L51" i="9"/>
  <c r="K51" i="9"/>
  <c r="J51" i="9"/>
  <c r="I51" i="9"/>
  <c r="H51" i="9"/>
  <c r="G51" i="9"/>
  <c r="F51" i="9"/>
  <c r="E51" i="9"/>
  <c r="D51" i="9"/>
  <c r="C51" i="9"/>
  <c r="B51" i="9"/>
  <c r="X50" i="9"/>
  <c r="W50" i="9"/>
  <c r="V50" i="9"/>
  <c r="U50" i="9"/>
  <c r="T50" i="9"/>
  <c r="S50" i="9"/>
  <c r="R50" i="9"/>
  <c r="Q50" i="9"/>
  <c r="P50" i="9"/>
  <c r="O50" i="9"/>
  <c r="Y50" i="9" s="1"/>
  <c r="N50" i="9"/>
  <c r="M48" i="9"/>
  <c r="L48" i="9"/>
  <c r="K48" i="9"/>
  <c r="J48" i="9"/>
  <c r="I48" i="9"/>
  <c r="H48" i="9"/>
  <c r="G48" i="9"/>
  <c r="F48" i="9"/>
  <c r="E48" i="9"/>
  <c r="D48" i="9"/>
  <c r="C48" i="9"/>
  <c r="B48" i="9"/>
  <c r="X47" i="9"/>
  <c r="W47" i="9"/>
  <c r="V47" i="9"/>
  <c r="U47" i="9"/>
  <c r="T47" i="9"/>
  <c r="S47" i="9"/>
  <c r="R47" i="9"/>
  <c r="Q47" i="9"/>
  <c r="P47" i="9"/>
  <c r="O47" i="9"/>
  <c r="N47" i="9"/>
  <c r="M46" i="9"/>
  <c r="L46" i="9"/>
  <c r="K46" i="9"/>
  <c r="J46" i="9"/>
  <c r="I46" i="9"/>
  <c r="H46" i="9"/>
  <c r="G46" i="9"/>
  <c r="F46" i="9"/>
  <c r="E46" i="9"/>
  <c r="D46" i="9"/>
  <c r="C46" i="9"/>
  <c r="B46" i="9"/>
  <c r="X45" i="9"/>
  <c r="W45" i="9"/>
  <c r="V45" i="9"/>
  <c r="U45" i="9"/>
  <c r="T45" i="9"/>
  <c r="S45" i="9"/>
  <c r="R45" i="9"/>
  <c r="Q45" i="9"/>
  <c r="P45" i="9"/>
  <c r="O45" i="9"/>
  <c r="Y45" i="9" s="1"/>
  <c r="N45" i="9"/>
  <c r="M44" i="9"/>
  <c r="L44" i="9"/>
  <c r="K44" i="9"/>
  <c r="J44" i="9"/>
  <c r="I44" i="9"/>
  <c r="H44" i="9"/>
  <c r="G44" i="9"/>
  <c r="F44" i="9"/>
  <c r="E44" i="9"/>
  <c r="D44" i="9"/>
  <c r="C44" i="9"/>
  <c r="B44" i="9"/>
  <c r="X43" i="9"/>
  <c r="W43" i="9"/>
  <c r="V43" i="9"/>
  <c r="U43" i="9"/>
  <c r="T43" i="9"/>
  <c r="S43" i="9"/>
  <c r="R43" i="9"/>
  <c r="Q43" i="9"/>
  <c r="P43" i="9"/>
  <c r="O43" i="9"/>
  <c r="N43" i="9"/>
  <c r="M42" i="9"/>
  <c r="L42" i="9"/>
  <c r="K42" i="9"/>
  <c r="J42" i="9"/>
  <c r="I42" i="9"/>
  <c r="H42" i="9"/>
  <c r="G42" i="9"/>
  <c r="F42" i="9"/>
  <c r="E42" i="9"/>
  <c r="D42" i="9"/>
  <c r="C42" i="9"/>
  <c r="B42" i="9"/>
  <c r="X41" i="9"/>
  <c r="W41" i="9"/>
  <c r="V41" i="9"/>
  <c r="U41" i="9"/>
  <c r="T41" i="9"/>
  <c r="S41" i="9"/>
  <c r="R41" i="9"/>
  <c r="Q41" i="9"/>
  <c r="P41" i="9"/>
  <c r="O41" i="9"/>
  <c r="Y41" i="9" s="1"/>
  <c r="N41" i="9"/>
  <c r="M39" i="9"/>
  <c r="L39" i="9"/>
  <c r="K39" i="9"/>
  <c r="J39" i="9"/>
  <c r="I39" i="9"/>
  <c r="H39" i="9"/>
  <c r="G39" i="9"/>
  <c r="F39" i="9"/>
  <c r="E39" i="9"/>
  <c r="D39" i="9"/>
  <c r="C39" i="9"/>
  <c r="B39" i="9"/>
  <c r="X38" i="9"/>
  <c r="W38" i="9"/>
  <c r="V38" i="9"/>
  <c r="U38" i="9"/>
  <c r="T38" i="9"/>
  <c r="S38" i="9"/>
  <c r="R38" i="9"/>
  <c r="Q38" i="9"/>
  <c r="P38" i="9"/>
  <c r="O38" i="9"/>
  <c r="N38" i="9"/>
  <c r="M37" i="9"/>
  <c r="L37" i="9"/>
  <c r="K37" i="9"/>
  <c r="J37" i="9"/>
  <c r="I37" i="9"/>
  <c r="H37" i="9"/>
  <c r="G37" i="9"/>
  <c r="F37" i="9"/>
  <c r="E37" i="9"/>
  <c r="D37" i="9"/>
  <c r="C37" i="9"/>
  <c r="B37" i="9"/>
  <c r="X36" i="9"/>
  <c r="W36" i="9"/>
  <c r="V36" i="9"/>
  <c r="U36" i="9"/>
  <c r="T36" i="9"/>
  <c r="S36" i="9"/>
  <c r="R36" i="9"/>
  <c r="Q36" i="9"/>
  <c r="P36" i="9"/>
  <c r="O36" i="9"/>
  <c r="Y36" i="9" s="1"/>
  <c r="N36" i="9"/>
  <c r="M35" i="9"/>
  <c r="L35" i="9"/>
  <c r="K35" i="9"/>
  <c r="J35" i="9"/>
  <c r="I35" i="9"/>
  <c r="H35" i="9"/>
  <c r="G35" i="9"/>
  <c r="F35" i="9"/>
  <c r="E35" i="9"/>
  <c r="D35" i="9"/>
  <c r="C35" i="9"/>
  <c r="B35" i="9"/>
  <c r="X34" i="9"/>
  <c r="W34" i="9"/>
  <c r="V34" i="9"/>
  <c r="U34" i="9"/>
  <c r="T34" i="9"/>
  <c r="S34" i="9"/>
  <c r="R34" i="9"/>
  <c r="Q34" i="9"/>
  <c r="P34" i="9"/>
  <c r="O34" i="9"/>
  <c r="N34" i="9"/>
  <c r="M33" i="9"/>
  <c r="L33" i="9"/>
  <c r="K33" i="9"/>
  <c r="J33" i="9"/>
  <c r="I33" i="9"/>
  <c r="H33" i="9"/>
  <c r="G33" i="9"/>
  <c r="F33" i="9"/>
  <c r="E33" i="9"/>
  <c r="D33" i="9"/>
  <c r="C33" i="9"/>
  <c r="B33" i="9"/>
  <c r="X32" i="9"/>
  <c r="W32" i="9"/>
  <c r="V32" i="9"/>
  <c r="U32" i="9"/>
  <c r="T32" i="9"/>
  <c r="S32" i="9"/>
  <c r="R32" i="9"/>
  <c r="Q32" i="9"/>
  <c r="P32" i="9"/>
  <c r="O32" i="9"/>
  <c r="N32" i="9"/>
  <c r="M31" i="9"/>
  <c r="L31" i="9"/>
  <c r="K31" i="9"/>
  <c r="J31" i="9"/>
  <c r="I31" i="9"/>
  <c r="H31" i="9"/>
  <c r="G31" i="9"/>
  <c r="F31" i="9"/>
  <c r="E31" i="9"/>
  <c r="D31" i="9"/>
  <c r="C31" i="9"/>
  <c r="B31" i="9"/>
  <c r="X30" i="9"/>
  <c r="W30" i="9"/>
  <c r="V30" i="9"/>
  <c r="U30" i="9"/>
  <c r="T30" i="9"/>
  <c r="S30" i="9"/>
  <c r="R30" i="9"/>
  <c r="Q30" i="9"/>
  <c r="P30" i="9"/>
  <c r="O30" i="9"/>
  <c r="Y30" i="9" s="1"/>
  <c r="N30" i="9"/>
  <c r="M29" i="9"/>
  <c r="L29" i="9"/>
  <c r="K29" i="9"/>
  <c r="J29" i="9"/>
  <c r="I29" i="9"/>
  <c r="H29" i="9"/>
  <c r="G29" i="9"/>
  <c r="F29" i="9"/>
  <c r="E29" i="9"/>
  <c r="D29" i="9"/>
  <c r="C29" i="9"/>
  <c r="B29" i="9"/>
  <c r="X28" i="9"/>
  <c r="W28" i="9"/>
  <c r="V28" i="9"/>
  <c r="U28" i="9"/>
  <c r="T28" i="9"/>
  <c r="S28" i="9"/>
  <c r="R28" i="9"/>
  <c r="Q28" i="9"/>
  <c r="P28" i="9"/>
  <c r="O28" i="9"/>
  <c r="N28" i="9"/>
  <c r="M27" i="9"/>
  <c r="L27" i="9"/>
  <c r="K27" i="9"/>
  <c r="J27" i="9"/>
  <c r="I27" i="9"/>
  <c r="H27" i="9"/>
  <c r="G27" i="9"/>
  <c r="F27" i="9"/>
  <c r="E27" i="9"/>
  <c r="D27" i="9"/>
  <c r="C27" i="9"/>
  <c r="B27" i="9"/>
  <c r="X26" i="9"/>
  <c r="W26" i="9"/>
  <c r="V26" i="9"/>
  <c r="U26" i="9"/>
  <c r="T26" i="9"/>
  <c r="S26" i="9"/>
  <c r="R26" i="9"/>
  <c r="Q26" i="9"/>
  <c r="P26" i="9"/>
  <c r="O26" i="9"/>
  <c r="Y26" i="9" s="1"/>
  <c r="N26" i="9"/>
  <c r="M25" i="9"/>
  <c r="L25" i="9"/>
  <c r="K25" i="9"/>
  <c r="J25" i="9"/>
  <c r="I25" i="9"/>
  <c r="H25" i="9"/>
  <c r="G25" i="9"/>
  <c r="F25" i="9"/>
  <c r="E25" i="9"/>
  <c r="D25" i="9"/>
  <c r="C25" i="9"/>
  <c r="B25" i="9"/>
  <c r="X24" i="9"/>
  <c r="W24" i="9"/>
  <c r="V24" i="9"/>
  <c r="U24" i="9"/>
  <c r="T24" i="9"/>
  <c r="S24" i="9"/>
  <c r="R24" i="9"/>
  <c r="Q24" i="9"/>
  <c r="P24" i="9"/>
  <c r="O24" i="9"/>
  <c r="N24" i="9"/>
  <c r="M22" i="9"/>
  <c r="L22" i="9"/>
  <c r="K22" i="9"/>
  <c r="J22" i="9"/>
  <c r="I22" i="9"/>
  <c r="H22" i="9"/>
  <c r="G22" i="9"/>
  <c r="F22" i="9"/>
  <c r="E22" i="9"/>
  <c r="D22" i="9"/>
  <c r="C22" i="9"/>
  <c r="B22" i="9"/>
  <c r="X21" i="9"/>
  <c r="W21" i="9"/>
  <c r="V21" i="9"/>
  <c r="U21" i="9"/>
  <c r="T21" i="9"/>
  <c r="S21" i="9"/>
  <c r="R21" i="9"/>
  <c r="Q21" i="9"/>
  <c r="P21" i="9"/>
  <c r="O21" i="9"/>
  <c r="Y21" i="9" s="1"/>
  <c r="N21" i="9"/>
  <c r="M20" i="9"/>
  <c r="L20" i="9"/>
  <c r="K20" i="9"/>
  <c r="J20" i="9"/>
  <c r="I20" i="9"/>
  <c r="H20" i="9"/>
  <c r="G20" i="9"/>
  <c r="F20" i="9"/>
  <c r="E20" i="9"/>
  <c r="D20" i="9"/>
  <c r="C20" i="9"/>
  <c r="B20" i="9"/>
  <c r="X19" i="9"/>
  <c r="W19" i="9"/>
  <c r="V19" i="9"/>
  <c r="U19" i="9"/>
  <c r="T19" i="9"/>
  <c r="S19" i="9"/>
  <c r="R19" i="9"/>
  <c r="Q19" i="9"/>
  <c r="P19" i="9"/>
  <c r="O19" i="9"/>
  <c r="N19" i="9"/>
  <c r="M18" i="9"/>
  <c r="L18" i="9"/>
  <c r="K18" i="9"/>
  <c r="J18" i="9"/>
  <c r="I18" i="9"/>
  <c r="H18" i="9"/>
  <c r="G18" i="9"/>
  <c r="F18" i="9"/>
  <c r="E18" i="9"/>
  <c r="D18" i="9"/>
  <c r="C18" i="9"/>
  <c r="B18" i="9"/>
  <c r="X17" i="9"/>
  <c r="W17" i="9"/>
  <c r="V17" i="9"/>
  <c r="U17" i="9"/>
  <c r="T17" i="9"/>
  <c r="S17" i="9"/>
  <c r="R17" i="9"/>
  <c r="Q17" i="9"/>
  <c r="P17" i="9"/>
  <c r="O17" i="9"/>
  <c r="Y17" i="9" s="1"/>
  <c r="N17" i="9"/>
  <c r="M16" i="9"/>
  <c r="L16" i="9"/>
  <c r="K16" i="9"/>
  <c r="J16" i="9"/>
  <c r="I16" i="9"/>
  <c r="H16" i="9"/>
  <c r="G16" i="9"/>
  <c r="F16" i="9"/>
  <c r="E16" i="9"/>
  <c r="D16" i="9"/>
  <c r="C16" i="9"/>
  <c r="B16" i="9"/>
  <c r="X15" i="9"/>
  <c r="W15" i="9"/>
  <c r="V15" i="9"/>
  <c r="U15" i="9"/>
  <c r="T15" i="9"/>
  <c r="S15" i="9"/>
  <c r="R15" i="9"/>
  <c r="Q15" i="9"/>
  <c r="P15" i="9"/>
  <c r="O15" i="9"/>
  <c r="N15" i="9"/>
  <c r="M14" i="9"/>
  <c r="L14" i="9"/>
  <c r="K14" i="9"/>
  <c r="J14" i="9"/>
  <c r="I14" i="9"/>
  <c r="H14" i="9"/>
  <c r="G14" i="9"/>
  <c r="F14" i="9"/>
  <c r="E14" i="9"/>
  <c r="D14" i="9"/>
  <c r="C14" i="9"/>
  <c r="B14" i="9"/>
  <c r="X13" i="9"/>
  <c r="W13" i="9"/>
  <c r="V13" i="9"/>
  <c r="U13" i="9"/>
  <c r="T13" i="9"/>
  <c r="S13" i="9"/>
  <c r="R13" i="9"/>
  <c r="Q13" i="9"/>
  <c r="P13" i="9"/>
  <c r="O13" i="9"/>
  <c r="Y13" i="9" s="1"/>
  <c r="N13" i="9"/>
  <c r="M11" i="9"/>
  <c r="L11" i="9"/>
  <c r="K11" i="9"/>
  <c r="J11" i="9"/>
  <c r="I11" i="9"/>
  <c r="H11" i="9"/>
  <c r="G11" i="9"/>
  <c r="F11" i="9"/>
  <c r="E11" i="9"/>
  <c r="D11" i="9"/>
  <c r="C11" i="9"/>
  <c r="B11" i="9"/>
  <c r="X10" i="9"/>
  <c r="W10" i="9"/>
  <c r="V10" i="9"/>
  <c r="U10" i="9"/>
  <c r="T10" i="9"/>
  <c r="S10" i="9"/>
  <c r="R10" i="9"/>
  <c r="Q10" i="9"/>
  <c r="P10" i="9"/>
  <c r="O10" i="9"/>
  <c r="N10" i="9"/>
  <c r="X8" i="9"/>
  <c r="W8" i="9"/>
  <c r="V8" i="9"/>
  <c r="U8" i="9"/>
  <c r="T8" i="9"/>
  <c r="S8" i="9"/>
  <c r="R8" i="9"/>
  <c r="Q8" i="9"/>
  <c r="P8" i="9"/>
  <c r="O8" i="9"/>
  <c r="O51" i="9" s="1"/>
  <c r="N8" i="9"/>
  <c r="Z8" i="9" l="1"/>
  <c r="Y10" i="9"/>
  <c r="N14" i="9"/>
  <c r="P14" i="9"/>
  <c r="Y15" i="9"/>
  <c r="N18" i="9"/>
  <c r="P18" i="9"/>
  <c r="Y19" i="9"/>
  <c r="N22" i="9"/>
  <c r="P22" i="9"/>
  <c r="Y24" i="9"/>
  <c r="N27" i="9"/>
  <c r="P27" i="9"/>
  <c r="Y28" i="9"/>
  <c r="N31" i="9"/>
  <c r="P31" i="9"/>
  <c r="Y32" i="9"/>
  <c r="N35" i="9"/>
  <c r="P35" i="9"/>
  <c r="N39" i="9"/>
  <c r="P39" i="9"/>
  <c r="N44" i="9"/>
  <c r="P44" i="9"/>
  <c r="N48" i="9"/>
  <c r="P48" i="9"/>
  <c r="R52" i="9"/>
  <c r="V52" i="9"/>
  <c r="N11" i="9"/>
  <c r="P11" i="9"/>
  <c r="N16" i="9"/>
  <c r="P16" i="9"/>
  <c r="N20" i="9"/>
  <c r="P20" i="9"/>
  <c r="N25" i="9"/>
  <c r="P25" i="9"/>
  <c r="N29" i="9"/>
  <c r="P29" i="9"/>
  <c r="N33" i="9"/>
  <c r="P33" i="9"/>
  <c r="Y34" i="9"/>
  <c r="N37" i="9"/>
  <c r="P37" i="9"/>
  <c r="Y38" i="9"/>
  <c r="N42" i="9"/>
  <c r="P42" i="9"/>
  <c r="Y43" i="9"/>
  <c r="N46" i="9"/>
  <c r="P46" i="9"/>
  <c r="Y47" i="9"/>
  <c r="N51" i="9"/>
  <c r="P51" i="9"/>
  <c r="T52" i="9"/>
  <c r="X52" i="9"/>
  <c r="Y8" i="9"/>
  <c r="Z10" i="9"/>
  <c r="O11" i="9"/>
  <c r="Z13" i="9"/>
  <c r="O14" i="9"/>
  <c r="Z15" i="9"/>
  <c r="O16" i="9"/>
  <c r="Z17" i="9"/>
  <c r="O18" i="9"/>
  <c r="Z19" i="9"/>
  <c r="O20" i="9"/>
  <c r="Z21" i="9"/>
  <c r="O22" i="9"/>
  <c r="Z24" i="9"/>
  <c r="O25" i="9"/>
  <c r="Z26" i="9"/>
  <c r="O27" i="9"/>
  <c r="Z28" i="9"/>
  <c r="O29" i="9"/>
  <c r="Z30" i="9"/>
  <c r="O31" i="9"/>
  <c r="Z32" i="9"/>
  <c r="O33" i="9"/>
  <c r="Z34" i="9"/>
  <c r="O35" i="9"/>
  <c r="Z36" i="9"/>
  <c r="O37" i="9"/>
  <c r="Z38" i="9"/>
  <c r="O39" i="9"/>
  <c r="Z41" i="9"/>
  <c r="O42" i="9"/>
  <c r="Z43" i="9"/>
  <c r="O44" i="9"/>
  <c r="Z45" i="9"/>
  <c r="O46" i="9"/>
  <c r="Z47" i="9"/>
  <c r="O48" i="9"/>
  <c r="Z50" i="9"/>
  <c r="N52" i="9"/>
  <c r="N53" i="9" s="1"/>
  <c r="P52" i="9"/>
  <c r="O52" i="9"/>
  <c r="Q52" i="9"/>
  <c r="S52" i="9"/>
  <c r="U52" i="9"/>
  <c r="W52" i="9"/>
  <c r="Y52" i="9" l="1"/>
  <c r="O53" i="9"/>
  <c r="P53" i="9"/>
  <c r="Z52" i="9"/>
  <c r="T16" i="6" l="1"/>
  <c r="S16" i="6"/>
  <c r="T15" i="6"/>
  <c r="S15" i="6"/>
  <c r="T14" i="6"/>
  <c r="S14" i="6"/>
  <c r="T13" i="6"/>
  <c r="S13" i="6"/>
  <c r="T12" i="6"/>
  <c r="S12" i="6"/>
  <c r="T11" i="6"/>
  <c r="S11" i="6"/>
  <c r="P10" i="6"/>
  <c r="S10" i="6" s="1"/>
  <c r="O10" i="6"/>
  <c r="N10" i="6"/>
  <c r="M10" i="6"/>
  <c r="L10" i="6"/>
  <c r="K10" i="6"/>
  <c r="J10" i="6"/>
  <c r="I10" i="6"/>
  <c r="H10" i="6"/>
  <c r="G10" i="6"/>
  <c r="F10" i="6"/>
  <c r="E10" i="6"/>
  <c r="S8" i="6"/>
  <c r="T7" i="6"/>
  <c r="S7" i="6"/>
  <c r="T6" i="6"/>
  <c r="S6" i="6"/>
  <c r="T5" i="6"/>
  <c r="S5" i="6"/>
  <c r="T10" i="6" l="1"/>
  <c r="F58" i="1" l="1"/>
  <c r="E58" i="1"/>
  <c r="D58" i="1"/>
  <c r="C58" i="1"/>
  <c r="F57" i="1"/>
  <c r="E57" i="1"/>
  <c r="D57" i="1"/>
  <c r="C57" i="1"/>
  <c r="F56" i="1"/>
  <c r="E56" i="1"/>
  <c r="D56" i="1"/>
  <c r="C56" i="1"/>
  <c r="F55" i="1"/>
  <c r="E55" i="1"/>
  <c r="D55" i="1"/>
  <c r="C55" i="1"/>
  <c r="F54" i="1"/>
  <c r="E54" i="1"/>
  <c r="D54" i="1"/>
  <c r="C54" i="1"/>
  <c r="F53" i="1"/>
  <c r="E53" i="1"/>
  <c r="D53" i="1"/>
  <c r="C53" i="1"/>
  <c r="F52" i="1"/>
  <c r="E52" i="1"/>
  <c r="D52" i="1"/>
  <c r="C52" i="1"/>
  <c r="F51" i="1"/>
  <c r="E51" i="1"/>
  <c r="D51" i="1"/>
  <c r="C51" i="1"/>
  <c r="F50" i="1"/>
  <c r="E50" i="1"/>
  <c r="D50" i="1"/>
  <c r="C50" i="1"/>
  <c r="F49" i="1"/>
  <c r="E49" i="1"/>
  <c r="D49" i="1"/>
  <c r="C49" i="1"/>
  <c r="F48" i="1"/>
  <c r="E48" i="1"/>
  <c r="D48" i="1"/>
  <c r="C48" i="1"/>
  <c r="F47" i="1"/>
  <c r="E47" i="1"/>
  <c r="D47" i="1"/>
  <c r="C47" i="1"/>
  <c r="F46" i="1"/>
  <c r="E46" i="1"/>
  <c r="D46" i="1"/>
  <c r="C46" i="1"/>
  <c r="F41" i="1"/>
  <c r="E41" i="1"/>
  <c r="D41" i="1"/>
  <c r="C41" i="1"/>
  <c r="F40" i="1"/>
  <c r="E40" i="1"/>
  <c r="D40" i="1"/>
  <c r="C40" i="1"/>
  <c r="F39" i="1"/>
  <c r="E39" i="1"/>
  <c r="D39" i="1"/>
  <c r="C39" i="1"/>
  <c r="F38" i="1"/>
  <c r="E38" i="1"/>
  <c r="D38" i="1"/>
  <c r="C38" i="1"/>
  <c r="F37" i="1"/>
  <c r="E37" i="1"/>
  <c r="D37" i="1"/>
  <c r="C37" i="1"/>
  <c r="F36" i="1"/>
  <c r="E36" i="1"/>
  <c r="D36" i="1"/>
  <c r="C36" i="1"/>
  <c r="F35" i="1"/>
  <c r="E35" i="1"/>
  <c r="D35" i="1"/>
  <c r="C35" i="1"/>
  <c r="F34" i="1"/>
  <c r="E34" i="1"/>
  <c r="D34" i="1"/>
  <c r="C34" i="1"/>
  <c r="F33" i="1"/>
  <c r="E33" i="1"/>
  <c r="D33" i="1"/>
  <c r="C33" i="1"/>
  <c r="F32" i="1"/>
  <c r="E32" i="1"/>
  <c r="D32" i="1"/>
  <c r="C32" i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E25" i="1"/>
  <c r="D25" i="1"/>
  <c r="C25" i="1"/>
  <c r="F24" i="1"/>
  <c r="E24" i="1"/>
  <c r="D24" i="1"/>
  <c r="C24" i="1"/>
  <c r="F23" i="1"/>
  <c r="E23" i="1"/>
  <c r="D23" i="1"/>
  <c r="C23" i="1"/>
  <c r="F22" i="1"/>
  <c r="E22" i="1"/>
  <c r="D22" i="1"/>
  <c r="C22" i="1"/>
  <c r="F21" i="1"/>
  <c r="E21" i="1"/>
  <c r="D21" i="1"/>
  <c r="C21" i="1"/>
  <c r="F20" i="1"/>
  <c r="E20" i="1"/>
  <c r="D20" i="1"/>
  <c r="C20" i="1"/>
  <c r="F19" i="1"/>
  <c r="E19" i="1"/>
  <c r="D19" i="1"/>
  <c r="C19" i="1"/>
  <c r="F18" i="1"/>
  <c r="E18" i="1"/>
  <c r="D18" i="1"/>
  <c r="C18" i="1"/>
  <c r="F17" i="1"/>
  <c r="E17" i="1"/>
  <c r="D17" i="1"/>
  <c r="C17" i="1"/>
  <c r="F16" i="1"/>
  <c r="E16" i="1"/>
  <c r="D16" i="1"/>
  <c r="C16" i="1"/>
  <c r="F15" i="1"/>
  <c r="E15" i="1"/>
  <c r="D15" i="1"/>
  <c r="C15" i="1"/>
  <c r="F14" i="1"/>
  <c r="E14" i="1"/>
  <c r="D14" i="1"/>
  <c r="C14" i="1"/>
</calcChain>
</file>

<file path=xl/sharedStrings.xml><?xml version="1.0" encoding="utf-8"?>
<sst xmlns="http://schemas.openxmlformats.org/spreadsheetml/2006/main" count="641" uniqueCount="332">
  <si>
    <t>Зміна цінових індексів та внески компонентів у зміну ІСЦ та ІЦВ*</t>
  </si>
  <si>
    <t>частка ІСЦ, %</t>
  </si>
  <si>
    <t>зміна за січень</t>
  </si>
  <si>
    <t>зміна за рік</t>
  </si>
  <si>
    <t>зміна, %</t>
  </si>
  <si>
    <t>внесок у зміну ІСЦ, в. п.</t>
  </si>
  <si>
    <t>ІСЦ</t>
  </si>
  <si>
    <t>Індекс споживчих цін</t>
  </si>
  <si>
    <t>Базова інфляція</t>
  </si>
  <si>
    <t>Небазова інфляція</t>
  </si>
  <si>
    <t>сирі продукти</t>
  </si>
  <si>
    <t>адміністративно регульовані тарифи та ціни</t>
  </si>
  <si>
    <t>паливо</t>
  </si>
  <si>
    <t>Компоненти споживчого кошика (за класифікацією ДССУ)</t>
  </si>
  <si>
    <t>Продукти харчування та безалкогольні напої, у т. ч.:</t>
  </si>
  <si>
    <t>хліб та хлібопродукти</t>
  </si>
  <si>
    <t xml:space="preserve">хліб </t>
  </si>
  <si>
    <t>борошно пшеничне</t>
  </si>
  <si>
    <t>м’ясо та м’ясопродукти</t>
  </si>
  <si>
    <t>риба та продукти з риби</t>
  </si>
  <si>
    <t>молоко</t>
  </si>
  <si>
    <t>яйця</t>
  </si>
  <si>
    <t>олія та жири</t>
  </si>
  <si>
    <t xml:space="preserve">   інші їстівні жири</t>
  </si>
  <si>
    <t>фрукти</t>
  </si>
  <si>
    <t>овочі</t>
  </si>
  <si>
    <t xml:space="preserve">   картопля</t>
  </si>
  <si>
    <t>цукор</t>
  </si>
  <si>
    <t>Алкогольні напої, тютюнові вироби</t>
  </si>
  <si>
    <t>Одяг і взуття</t>
  </si>
  <si>
    <t>Житло, вода, електроенергія, газ та інші види палива, у т. ч.:</t>
  </si>
  <si>
    <t>квартирна плата</t>
  </si>
  <si>
    <t>гаряча вода</t>
  </si>
  <si>
    <t>природний газ</t>
  </si>
  <si>
    <t>центральне опалення</t>
  </si>
  <si>
    <t>Транспорт</t>
  </si>
  <si>
    <t>паливо і мастила</t>
  </si>
  <si>
    <t>залізничний пасажирський транспорт</t>
  </si>
  <si>
    <t>автодорожній пасажирський транспорт</t>
  </si>
  <si>
    <t>Зв’язок</t>
  </si>
  <si>
    <t>Освіта</t>
  </si>
  <si>
    <t>Інші</t>
  </si>
  <si>
    <t>Компоненти ІЦВ</t>
  </si>
  <si>
    <t>частка ІЦВ, %</t>
  </si>
  <si>
    <t>внесок у зміну ІЦВ, в. п.</t>
  </si>
  <si>
    <t>Індекс цін виробників</t>
  </si>
  <si>
    <t>Добувна промисловість і розроблення кар’єрів</t>
  </si>
  <si>
    <t>Добування кам’яного вугілля</t>
  </si>
  <si>
    <t>Добування сирої нафти та природного газу</t>
  </si>
  <si>
    <t>Добування металевих руд</t>
  </si>
  <si>
    <t>Переробна промисловість</t>
  </si>
  <si>
    <t>Виробництво харчових продуктів, напоїв і тютюнових виробів</t>
  </si>
  <si>
    <t>Виробництво коксу та продуктів нафтоперероблення</t>
  </si>
  <si>
    <t>Виробництво хімічних речовин і хімічної продукції</t>
  </si>
  <si>
    <t>Виробництво гумових і пластмасових виробів, іншої неметалевої мінеральної продукції</t>
  </si>
  <si>
    <t>Металургійне виробництво, виробництво готових металевих виробів, крім виробництва машин і устаткування</t>
  </si>
  <si>
    <t>Виробництво автотранспортних засобів, причепів і напівпричепів та інших транспортних засобів</t>
  </si>
  <si>
    <t>Постачання електроенергії, газу, пари та кондиційованого повітря</t>
  </si>
  <si>
    <t>* Розрахунки Національного банку на підставі даних ДCCУ. Сума внесків, наведених у таблицях, може не дорівнювати загальному значенню у зв’язку з їх округленням.</t>
  </si>
  <si>
    <t xml:space="preserve">Індекс виробництва базових галузей </t>
  </si>
  <si>
    <t>Період</t>
  </si>
  <si>
    <t>Порівняно з відповідним періодом минулого року</t>
  </si>
  <si>
    <t>Індекс виробництва базових галузей</t>
  </si>
  <si>
    <t>сільське госпо-
дарство</t>
  </si>
  <si>
    <t>добувна промисло-
вість</t>
  </si>
  <si>
    <t>переробна промисло-
вість</t>
  </si>
  <si>
    <t>виробництво електроенергії, газу та води</t>
  </si>
  <si>
    <t>будів-
ництво</t>
  </si>
  <si>
    <t>роздрібна торгівля</t>
  </si>
  <si>
    <t>оптова торгівля</t>
  </si>
  <si>
    <t>порівняно з відповідним місяцем минулого року</t>
  </si>
  <si>
    <t>порівняно з відповідним періодом минулого року</t>
  </si>
  <si>
    <t>01.2013</t>
  </si>
  <si>
    <t>02.2013</t>
  </si>
  <si>
    <t>03.2013</t>
  </si>
  <si>
    <t>04.2013</t>
  </si>
  <si>
    <t>05.2013</t>
  </si>
  <si>
    <t>06.2013</t>
  </si>
  <si>
    <t>07.2013</t>
  </si>
  <si>
    <t>08.2013</t>
  </si>
  <si>
    <t>09.2013</t>
  </si>
  <si>
    <t>10.2013</t>
  </si>
  <si>
    <t>11.2013</t>
  </si>
  <si>
    <t>12.2013</t>
  </si>
  <si>
    <t>01.2014</t>
  </si>
  <si>
    <t>02.2014</t>
  </si>
  <si>
    <t>03.2014</t>
  </si>
  <si>
    <t>04.2014</t>
  </si>
  <si>
    <t>05.2014</t>
  </si>
  <si>
    <t>06.2014</t>
  </si>
  <si>
    <t>07.2014</t>
  </si>
  <si>
    <t>08.2014</t>
  </si>
  <si>
    <t>09.2014</t>
  </si>
  <si>
    <t>10.2014</t>
  </si>
  <si>
    <t>11.2014</t>
  </si>
  <si>
    <t>12.2014</t>
  </si>
  <si>
    <t>01.2015</t>
  </si>
  <si>
    <t>Зовнішній сектор: основні показники</t>
  </si>
  <si>
    <t>Січень</t>
  </si>
  <si>
    <t>Сальдо поточного рахунку (у млрд. дол. США)</t>
  </si>
  <si>
    <t>Експорт товарів і послуг (у млрд. дол. США)</t>
  </si>
  <si>
    <t>Імпорт товарів і послуг (у млрд. дол. США)</t>
  </si>
  <si>
    <t>Експорт товарів (у млрд. дол. США)</t>
  </si>
  <si>
    <t xml:space="preserve">  Експорт чорних металів, млрд. дол. США</t>
  </si>
  <si>
    <t xml:space="preserve">  Експорт зернових культур, млрд. дол. США</t>
  </si>
  <si>
    <t>Імпорт товарів (у млрд. дол. США)</t>
  </si>
  <si>
    <t xml:space="preserve">  Імпорт природного газу, млрд. дол. США</t>
  </si>
  <si>
    <t xml:space="preserve">  - фізичні обсяги, млрд. м куб.</t>
  </si>
  <si>
    <t xml:space="preserve">  - ціна, дол. США за 1000 м куб.</t>
  </si>
  <si>
    <t xml:space="preserve">  - у % до загального імпорту товарів</t>
  </si>
  <si>
    <t>Сальдо рахунку операцій з капіталом та фінансових операцій  (у млрд. дол. США)</t>
  </si>
  <si>
    <t>ПІІ (у млрд. дол. США)</t>
  </si>
  <si>
    <t>Готівкова валюта поза банками (у млрд. дол. США)</t>
  </si>
  <si>
    <t>Зведений баланс  (у млрд. дол. США)</t>
  </si>
  <si>
    <t>Використання ресурсів МВФ (чисте)</t>
  </si>
  <si>
    <t>Розрив у фінансуванні/резервні активи (мінус: зростання) (у млрд. дол. США)</t>
  </si>
  <si>
    <t>Сальдо поточного рахунку (у % до ВВП)</t>
  </si>
  <si>
    <t>Експорт товарів і послуг (у % до ВВП)</t>
  </si>
  <si>
    <t>Імпорт товарів і послуг (у % до ВВП)</t>
  </si>
  <si>
    <t>Експорт товарів (у % до ВВП)</t>
  </si>
  <si>
    <t>Імпорт товарів (у % до ВВП)</t>
  </si>
  <si>
    <t>Сальдо рахунку операцій з капіталом та фінансових операцій  (у % до ВВП)</t>
  </si>
  <si>
    <t>ПІІ (у % до ВВП)</t>
  </si>
  <si>
    <t>Зведений баланс  (у % до ВВП)</t>
  </si>
  <si>
    <t>Експорт товарів (зміна вартісних обсягів у %)</t>
  </si>
  <si>
    <t>Імпорт товарів (зміна вартісних обсягів у %)</t>
  </si>
  <si>
    <t>Експорт товірів (зміна фізичних обсягів у %)</t>
  </si>
  <si>
    <t>-</t>
  </si>
  <si>
    <t>Імпорт товірів (зміна фізичних обсягів у %)</t>
  </si>
  <si>
    <t>Умови торгівлі для товарів (зміна у %)</t>
  </si>
  <si>
    <t>Коефіцієнт покриття імпорту товарів експортом (у %)</t>
  </si>
  <si>
    <t>(у місяцях імпорту товарів і послуг майбутнього періоду)</t>
  </si>
  <si>
    <t>(у % до короткострокового боргу за залишковим терміном погашення)</t>
  </si>
  <si>
    <t>ІІI квартал 2014</t>
  </si>
  <si>
    <t>(у % до ВВП)</t>
  </si>
  <si>
    <t>(у % до експорту товарів і послуг)</t>
  </si>
  <si>
    <t>(у % до валового зовнішнього боргу)</t>
  </si>
  <si>
    <t>Короткостроковий ЗБ за початковим терміном погашення (на к.п., у млрд. дол. США)</t>
  </si>
  <si>
    <t>ПІІ в Україну (акумульований обсяг, у млрд. дол. США)</t>
  </si>
  <si>
    <t>(у дол. США на 1 особу)</t>
  </si>
  <si>
    <t>Статті</t>
  </si>
  <si>
    <t>Січ.*</t>
  </si>
  <si>
    <t>I кв.</t>
  </si>
  <si>
    <t>II кв.</t>
  </si>
  <si>
    <t>Жовт.*</t>
  </si>
  <si>
    <t>Лист.*</t>
  </si>
  <si>
    <t>Груд.*</t>
  </si>
  <si>
    <t>IV кв.</t>
  </si>
  <si>
    <t>Рік</t>
  </si>
  <si>
    <t>Рахунок поточних операцій</t>
  </si>
  <si>
    <t>Баланс товарів та послуг</t>
  </si>
  <si>
    <t>експорт товарів та послуг</t>
  </si>
  <si>
    <t>Баланс товарів</t>
  </si>
  <si>
    <t xml:space="preserve">експорт товарів </t>
  </si>
  <si>
    <t>імпорт товарів</t>
  </si>
  <si>
    <t>Баланс послуг</t>
  </si>
  <si>
    <t xml:space="preserve">надходження    </t>
  </si>
  <si>
    <t>виплати</t>
  </si>
  <si>
    <t>Доходи (сальдо)</t>
  </si>
  <si>
    <t>оплата праці (сальдо)</t>
  </si>
  <si>
    <t>доходи від інвестицій (сальдо)</t>
  </si>
  <si>
    <t>Поточні трансферти (сальдо)</t>
  </si>
  <si>
    <t>Рахунок операцій з капіталом та фінансових операцій</t>
  </si>
  <si>
    <t>Рахунок операцій з капіталом</t>
  </si>
  <si>
    <t>Фінансовий рахунок</t>
  </si>
  <si>
    <t xml:space="preserve">  Прямі  інвестиції (сальдо) </t>
  </si>
  <si>
    <t xml:space="preserve"> у т. ч. кредити прямого інвестора в Україну</t>
  </si>
  <si>
    <t xml:space="preserve">  Портфельні інвестиції (акціонерний капітал)</t>
  </si>
  <si>
    <t xml:space="preserve">  Кредити та облігації (сальдо)</t>
  </si>
  <si>
    <t>Середньо і довгострокові кредити, облігації</t>
  </si>
  <si>
    <t>Сектор державного управління</t>
  </si>
  <si>
    <t>Банки</t>
  </si>
  <si>
    <t>надходження</t>
  </si>
  <si>
    <t>Інші сектори</t>
  </si>
  <si>
    <t>Короткострокові кредити</t>
  </si>
  <si>
    <t xml:space="preserve">  Інший капітал</t>
  </si>
  <si>
    <t xml:space="preserve"> у т. ч. готівкова валюта поза банками</t>
  </si>
  <si>
    <t>Зведений баланс</t>
  </si>
  <si>
    <t>Фінансування</t>
  </si>
  <si>
    <t xml:space="preserve">Резервні активи (мінус: зростання) </t>
  </si>
  <si>
    <t>Кредит МВФ Уряду Ураїни (мінус: погашення)</t>
  </si>
  <si>
    <t>Довідково:</t>
  </si>
  <si>
    <t xml:space="preserve">Темпи зростання експорту товарів </t>
  </si>
  <si>
    <t xml:space="preserve">Темпи зростання імпорту товарів </t>
  </si>
  <si>
    <t xml:space="preserve">Темпи зростання експорту товарів та послуг </t>
  </si>
  <si>
    <t>Темпи зростання імпорту товарів та послуг</t>
  </si>
  <si>
    <t>Основні показники соціального розвитку України</t>
  </si>
  <si>
    <t>Показники (на кінець періоду, якщо не вказано інше)</t>
  </si>
  <si>
    <t>од.</t>
  </si>
  <si>
    <r>
      <t>2014</t>
    </r>
    <r>
      <rPr>
        <b/>
        <vertAlign val="superscript"/>
        <sz val="10"/>
        <rFont val="Times New Roman"/>
        <family val="1"/>
        <charset val="204"/>
      </rPr>
      <t>5</t>
    </r>
  </si>
  <si>
    <t>Зміна, %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</si>
  <si>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</si>
  <si>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</si>
  <si>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</si>
  <si>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</si>
  <si>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</si>
  <si>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</si>
  <si>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</si>
  <si>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</si>
  <si>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</si>
  <si>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</si>
  <si>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до поперед. місяця</t>
  </si>
  <si>
    <t>річна зміна</t>
  </si>
  <si>
    <t xml:space="preserve">Чисельність наявного населення </t>
  </si>
  <si>
    <t>тис. осіб</t>
  </si>
  <si>
    <t>…</t>
  </si>
  <si>
    <r>
      <t xml:space="preserve">Середньооблікова кількість штатних працівників </t>
    </r>
    <r>
      <rPr>
        <vertAlign val="superscript"/>
        <sz val="10"/>
        <rFont val="Times New Roman"/>
        <family val="1"/>
        <charset val="204"/>
      </rPr>
      <t xml:space="preserve">1 </t>
    </r>
  </si>
  <si>
    <t xml:space="preserve"> млн. осіб</t>
  </si>
  <si>
    <r>
      <t xml:space="preserve">Рівень зареєстрованого безробіття </t>
    </r>
    <r>
      <rPr>
        <vertAlign val="superscript"/>
        <sz val="10"/>
        <rFont val="Times New Roman"/>
        <family val="1"/>
        <charset val="204"/>
      </rPr>
      <t xml:space="preserve">2 </t>
    </r>
  </si>
  <si>
    <t>%</t>
  </si>
  <si>
    <t xml:space="preserve">Заробітна плата, нарахована в середньому працівнику </t>
  </si>
  <si>
    <t>грн.</t>
  </si>
  <si>
    <t>Середньомісячна заробітна плата, на одного штатного працівника</t>
  </si>
  <si>
    <t>Індекс Кейтца (мінімальна заробітна плата до заробітної плати на одного штатного працівника)</t>
  </si>
  <si>
    <t>Заборгованість із виплати заробітної плати, усього (на початок наступного періоду)</t>
  </si>
  <si>
    <t>млн.грн</t>
  </si>
  <si>
    <r>
      <t xml:space="preserve">Загальна сума субсидій, призначених сім'ям для відшкодування витрат  на оплату житлово-комунальних послуг </t>
    </r>
    <r>
      <rPr>
        <vertAlign val="superscript"/>
        <sz val="10"/>
        <rFont val="Times New Roman"/>
        <family val="1"/>
        <charset val="204"/>
      </rPr>
      <t xml:space="preserve">3 </t>
    </r>
    <r>
      <rPr>
        <sz val="10"/>
        <rFont val="Times New Roman"/>
        <family val="1"/>
        <charset val="204"/>
      </rPr>
      <t>(за період)</t>
    </r>
  </si>
  <si>
    <t xml:space="preserve"> млн. грн</t>
  </si>
  <si>
    <r>
      <t xml:space="preserve">Середній розмір призначених субсидій </t>
    </r>
    <r>
      <rPr>
        <vertAlign val="superscript"/>
        <sz val="10"/>
        <rFont val="Times New Roman"/>
        <family val="1"/>
        <charset val="204"/>
      </rPr>
      <t xml:space="preserve">3 </t>
    </r>
    <r>
      <rPr>
        <sz val="10"/>
        <rFont val="Times New Roman"/>
        <family val="1"/>
        <charset val="204"/>
      </rPr>
      <t>(за рік середнє значення)</t>
    </r>
  </si>
  <si>
    <t>грн</t>
  </si>
  <si>
    <t>Кількість зареєстрованих безробітних</t>
  </si>
  <si>
    <t>Розмір допомоги по безробіттю в середньому на одного безробітного (за рік середнє значення)</t>
  </si>
  <si>
    <r>
      <t xml:space="preserve">Прожитковий  мінімум </t>
    </r>
    <r>
      <rPr>
        <b/>
        <vertAlign val="superscript"/>
        <sz val="10"/>
        <rFont val="Times New Roman"/>
        <family val="1"/>
        <charset val="204"/>
      </rPr>
      <t xml:space="preserve">4 </t>
    </r>
  </si>
  <si>
    <t xml:space="preserve">Мінімальна заробітна плата </t>
  </si>
  <si>
    <r>
      <t xml:space="preserve">1 </t>
    </r>
    <r>
      <rPr>
        <sz val="10"/>
        <rFont val="Times New Roman"/>
        <family val="1"/>
        <charset val="204"/>
      </rPr>
      <t>Дані наведено по підприємствах, установах, організаціях та їхніх відокремлених підрозділах із кількістю найманих працівників 10 і більше осіб.</t>
    </r>
  </si>
  <si>
    <r>
      <t xml:space="preserve">2 </t>
    </r>
    <r>
      <rPr>
        <sz val="10"/>
        <rFont val="Times New Roman"/>
        <family val="1"/>
        <charset val="204"/>
      </rPr>
      <t>Зареєстровано безробітних у % до працездатного населення працездатного віку.</t>
    </r>
  </si>
  <si>
    <r>
      <t xml:space="preserve">3  </t>
    </r>
    <r>
      <rPr>
        <sz val="10"/>
        <rFont val="Times New Roman"/>
        <family val="1"/>
        <charset val="204"/>
      </rPr>
      <t>Перерахунок показника без урахування тимчасово окупованої території АР Крим та м.Севастополя здійснено тільки з квітня 2014 року.</t>
    </r>
  </si>
  <si>
    <r>
      <t>4</t>
    </r>
    <r>
      <rPr>
        <sz val="10"/>
        <rFont val="Times New Roman"/>
        <family val="1"/>
        <charset val="204"/>
      </rPr>
      <t xml:space="preserve"> Згідно зі встановленим розміром у законах України про Державний бюджет України.</t>
    </r>
  </si>
  <si>
    <t xml:space="preserve">ДИНАМІКА ТОВАРНОЇ СТРУКТУРИ ЕКСПОРТУ ТОВАРІВ* </t>
  </si>
  <si>
    <t>Найменування груп товарів</t>
  </si>
  <si>
    <t xml:space="preserve">  II кв.</t>
  </si>
  <si>
    <t>IІІ кв.</t>
  </si>
  <si>
    <t xml:space="preserve">I кв. </t>
  </si>
  <si>
    <t xml:space="preserve">  II кв. </t>
  </si>
  <si>
    <t>УСЬОГО</t>
  </si>
  <si>
    <t xml:space="preserve">    у тому числі:</t>
  </si>
  <si>
    <t xml:space="preserve">    у % до загального обсягу</t>
  </si>
  <si>
    <t>–</t>
  </si>
  <si>
    <t xml:space="preserve">  у тому числі:</t>
  </si>
  <si>
    <t>10 зернові культури</t>
  </si>
  <si>
    <t xml:space="preserve">12 насіння і плоди олійних рослин </t>
  </si>
  <si>
    <t xml:space="preserve">   15 олія </t>
  </si>
  <si>
    <t xml:space="preserve">   23 залишки і відходи харчової промисловості</t>
  </si>
  <si>
    <t>2601 руди та концентрати залізні</t>
  </si>
  <si>
    <t>2701 вугілля кам'яне</t>
  </si>
  <si>
    <t>2710 нафтопродукти</t>
  </si>
  <si>
    <t>2716 електроенергія</t>
  </si>
  <si>
    <t>7202 феросплави</t>
  </si>
  <si>
    <t>7207 напівфабрикати з вуглецевої сталі</t>
  </si>
  <si>
    <t>7208 прокат плоский</t>
  </si>
  <si>
    <t>85 електричні машини</t>
  </si>
  <si>
    <t xml:space="preserve"> Дані Державної служби статистики України</t>
  </si>
  <si>
    <t>Компоненти споживчого кошика (за класифікацією Національного банку)</t>
  </si>
  <si>
    <t>Джерело: Державна служба статистики України, Міністерство праці та соціальної політики України та розрахунки Національного банку України.</t>
  </si>
  <si>
    <t xml:space="preserve">  вартісні обсяги, річна зміна, %</t>
  </si>
  <si>
    <t xml:space="preserve">  фізичні обсяги, річна зміна, %</t>
  </si>
  <si>
    <t xml:space="preserve">  ціна, річна зміна, %</t>
  </si>
  <si>
    <t xml:space="preserve">  фізичні обсяги, млн. т</t>
  </si>
  <si>
    <t xml:space="preserve">  ціна, дол. США за т</t>
  </si>
  <si>
    <t xml:space="preserve">  - фізичні обсяги, млн. т</t>
  </si>
  <si>
    <t xml:space="preserve">  - ціна, дол. США за т</t>
  </si>
  <si>
    <t>Валовий зовнішній борг (на к. п., у млрд. дол. США)</t>
  </si>
  <si>
    <t>Чисті міжнародні резерви (на к. п., у млрд. дол. США)</t>
  </si>
  <si>
    <t>Міжнародні резерви (на к. п., у млрд. дол. США)</t>
  </si>
  <si>
    <t>ЗБ державного сектору (на к. п., у млрд. дол. США)</t>
  </si>
  <si>
    <t>ЗБ банківського сектору (на к. п., у млрд. дол. США)</t>
  </si>
  <si>
    <t>ЗБ інших секторів (на к. п., у млрд. дол. США)</t>
  </si>
  <si>
    <t>Короткостроковий ЗБ за залишковим терміном погашення (на к. п., у млрд. дол. США)</t>
  </si>
  <si>
    <t>Платіжний баланс України, 2014 – 2015 роки</t>
  </si>
  <si>
    <t>III кв.</t>
  </si>
  <si>
    <t>імпорт товарів та послуг</t>
  </si>
  <si>
    <t>*Попередні дані.</t>
  </si>
  <si>
    <t>Кредит МВФ Національному банку (мінус: погашення)</t>
  </si>
  <si>
    <t xml:space="preserve">У КРАЇНИ ЄС </t>
  </si>
  <si>
    <t>Млн. дол. США</t>
  </si>
  <si>
    <t>У % до попереднього року</t>
  </si>
  <si>
    <t>продовольчі товари та сировина для їх виробництва</t>
  </si>
  <si>
    <t>мінеральні продукти</t>
  </si>
  <si>
    <t>продукція хімічної та пов'язаних з нею галузей промисловості</t>
  </si>
  <si>
    <t>деревина та вироби з неї</t>
  </si>
  <si>
    <t>промислові вироби</t>
  </si>
  <si>
    <t>чорні й кольорові метали та вироби з них</t>
  </si>
  <si>
    <t xml:space="preserve">машини та  устаткування, транспортні засоби, прилади </t>
  </si>
  <si>
    <t>різне</t>
  </si>
  <si>
    <t xml:space="preserve">    у тому числі за рахунок бюджетних коштів</t>
  </si>
  <si>
    <r>
      <rPr>
        <b/>
        <vertAlign val="superscript"/>
        <sz val="10"/>
        <rFont val="Times New Roman"/>
        <family val="1"/>
        <charset val="204"/>
      </rPr>
      <t>5</t>
    </r>
    <r>
      <rPr>
        <sz val="10"/>
        <rFont val="Times New Roman"/>
        <family val="1"/>
        <charset val="204"/>
      </rPr>
      <t xml:space="preserve"> Дані за 2014 рік без урахування тимчасово окупованої території АР Крим та м. Севастополя.</t>
    </r>
  </si>
  <si>
    <t xml:space="preserve">                                   Основні показники, що характеризують стан грошово-кредитного ринку</t>
  </si>
  <si>
    <t>млн. грн.</t>
  </si>
  <si>
    <t>Показники</t>
  </si>
  <si>
    <t>Приріст, млн.</t>
  </si>
  <si>
    <t>Темп зростання, %</t>
  </si>
  <si>
    <t>Балансові  дані</t>
  </si>
  <si>
    <t>до попереднього місяця</t>
  </si>
  <si>
    <t>до відповідного місяця попереднього року</t>
  </si>
  <si>
    <t xml:space="preserve">Монетарна  база </t>
  </si>
  <si>
    <t>Грошова маса</t>
  </si>
  <si>
    <t xml:space="preserve">         у тому числі готівка</t>
  </si>
  <si>
    <t>Коррахунки</t>
  </si>
  <si>
    <t>Депозити</t>
  </si>
  <si>
    <t xml:space="preserve">         у національній валюті</t>
  </si>
  <si>
    <t xml:space="preserve">         в іноземній валюті</t>
  </si>
  <si>
    <t xml:space="preserve">         в іноземній валюті в доларовому еквіваленті</t>
  </si>
  <si>
    <t xml:space="preserve">   Депозити юридичних осіб</t>
  </si>
  <si>
    <t xml:space="preserve">            у національній валюті</t>
  </si>
  <si>
    <t xml:space="preserve">            в іноземній валюті</t>
  </si>
  <si>
    <t xml:space="preserve">            в іноземній валюті в доларовому еквіваленті</t>
  </si>
  <si>
    <t xml:space="preserve">   Депозити фізичних осіб</t>
  </si>
  <si>
    <t xml:space="preserve">Кредити   </t>
  </si>
  <si>
    <t xml:space="preserve">   Кредити, надані юридичним особам </t>
  </si>
  <si>
    <t xml:space="preserve">   Кредити, надані фізичним особам</t>
  </si>
  <si>
    <t xml:space="preserve">            у національній валюті </t>
  </si>
  <si>
    <t>Заборгованість за депозитними сартифікатами Національного банку</t>
  </si>
  <si>
    <t>Заборгованість за кредитами Національного банку, наданими банкам</t>
  </si>
  <si>
    <t>Доларизація в %</t>
  </si>
  <si>
    <t xml:space="preserve">            депозитів</t>
  </si>
  <si>
    <t xml:space="preserve">            кредитів</t>
  </si>
  <si>
    <t>Міжнародні валютні резерви Національного банку (за поточним курсом), млн. дол.</t>
  </si>
  <si>
    <t>Міжбанківський валютний ринок (без Національного банку), млн. дол.</t>
  </si>
  <si>
    <t xml:space="preserve">            обсяг продажу </t>
  </si>
  <si>
    <t xml:space="preserve">            обсяг купівлі </t>
  </si>
  <si>
    <t>Готівковий валютний ринок, млн. дол.</t>
  </si>
  <si>
    <t>Облікова ставка (на кінець періоду), % річних</t>
  </si>
  <si>
    <t>Процентна ставка за наданими кредитами на міжбанківському ринку (середньомісячна), % річних</t>
  </si>
  <si>
    <t>Процентна ставка за кредитами в національній валюті (середньомісячна), % річних</t>
  </si>
  <si>
    <t xml:space="preserve">            фізичні особи</t>
  </si>
  <si>
    <t xml:space="preserve">            юридичні особи</t>
  </si>
  <si>
    <t>Процентна ставка за кредитами в іноземній валюті (середньомісячна), % річних</t>
  </si>
  <si>
    <t>Процентна ставка за строкововими депозитами в націонільній валюті (середньомісячна),% річних</t>
  </si>
  <si>
    <t>Процентна ставка за строковими депозитами в іноземній валюті (середньомісячна), % річних</t>
  </si>
  <si>
    <t>Інформація щодо депозитів і кредитів включає дані тільки по резидентах та містить нараховані доходи.</t>
  </si>
  <si>
    <t>Прирости процентних ставок та доларизації  надані в процентних пунктах.</t>
  </si>
  <si>
    <t>Примітки: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</si>
</sst>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9">
    <numFmt numFmtId="164" formatCode="0.0"/>
    <numFmt numFmtId="165" formatCode="&quot;£&quot;#,##0;[Red]\-&quot;£&quot;#,##0"/>
    <numFmt numFmtId="166" formatCode="#."/>
    <numFmt numFmtId="167" formatCode="&quot;Ј&quot;#,##0.00;[Red]\-&quot;Ј&quot;#,##0.00"/>
    <numFmt numFmtId="168" formatCode="_(* #,##0.00_);_(* \(#,##0.00\);_(* &quot;-&quot;??_);_(@_)"/>
    <numFmt numFmtId="169" formatCode="#,##0.0"/>
    <numFmt numFmtId="170" formatCode="_(* #,##0.000_);_(* \-#,##0.000_);_(* &quot;--&quot;_);_(@_)"/>
    <numFmt numFmtId="171" formatCode="_(* #,##0_);_(* \-#,##0_);_(* &quot;--&quot;_);_(@_)"/>
    <numFmt numFmtId="172" formatCode="_(* #,##0.0_);_(* \-#,##0.0_);_(* &quot;--&quot;_);_(@_)"/>
    <numFmt numFmtId="173" formatCode="&quot;   &quot;@"/>
    <numFmt numFmtId="174" formatCode="&quot;      &quot;@"/>
    <numFmt numFmtId="175" formatCode="&quot;         &quot;@"/>
    <numFmt numFmtId="176" formatCode="&quot;            &quot;@"/>
    <numFmt numFmtId="177" formatCode="&quot;               &quot;@"/>
    <numFmt numFmtId="178" formatCode="0.000_)"/>
    <numFmt numFmtId="179" formatCode="_(* #,##0_);_(* \(#,##0\);_(* &quot;-&quot;_);_(@_)"/>
    <numFmt numFmtId="180" formatCode="_-* #,##0\ _г_р_н_._-;\-* #,##0\ _г_р_н_._-;_-* &quot;-&quot;\ _г_р_н_._-;_-@_-"/>
    <numFmt numFmtId="181" formatCode="_-* #,##0\ _р_._-;\-* #,##0\ _р_._-;_-* &quot;-&quot;\ _р_._-;_-@_-"/>
    <numFmt numFmtId="182" formatCode="_-* #,##0_р_._-;\-* #,##0_р_._-;_-* &quot;-&quot;_р_._-;_-@_-"/>
    <numFmt numFmtId="183" formatCode="_-* #,##0.00_р_._-;\-* #,##0.00_р_._-;_-* &quot;-&quot;??_р_._-;_-@_-"/>
    <numFmt numFmtId="184" formatCode="#,##0.000"/>
    <numFmt numFmtId="185" formatCode="_-* #,##0.00\ _р_._-;\-* #,##0.00\ _р_._-;_-* &quot;-&quot;??\ _р_._-;_-@_-"/>
    <numFmt numFmtId="186" formatCode="_-* #,##0.00\ &quot;р.&quot;_-;\-* #,##0.00\ &quot;р.&quot;_-;_-* &quot;-&quot;??\ &quot;р.&quot;_-;_-@_-"/>
    <numFmt numFmtId="187" formatCode="_-&quot;$&quot;* #,##0_-;\-&quot;$&quot;* #,##0_-;_-&quot;$&quot;* &quot;-&quot;_-;_-@_-"/>
    <numFmt numFmtId="188" formatCode="_([$€-2]* #,##0.00_);_([$€-2]* \(#,##0.00\);_([$€-2]* &quot;-&quot;??_)"/>
    <numFmt numFmtId="189" formatCode="_-* #,##0\ _F_t_-;\-* #,##0\ _F_t_-;_-* &quot;-&quot;\ _F_t_-;_-@_-"/>
    <numFmt numFmtId="190" formatCode="_-* #,##0.00\ _F_t_-;\-* #,##0.00\ _F_t_-;_-* &quot;-&quot;??\ _F_t_-;_-@_-"/>
    <numFmt numFmtId="191" formatCode="[&gt;0.05]#,##0.0;[&lt;-0.05]\-#,##0.0;\-\-&quot; &quot;;"/>
    <numFmt numFmtId="192" formatCode="[&gt;0.5]#,##0;[&lt;-0.5]\-#,##0;\-\-&quot; &quot;;"/>
    <numFmt numFmtId="193" formatCode="#,##0\ &quot;Kč&quot;;\-#,##0\ &quot;Kč&quot;"/>
    <numFmt numFmtId="194" formatCode="_-* #,##0_-;\-* #,##0_-;_-* &quot;-&quot;_-;_-@_-"/>
    <numFmt numFmtId="195" formatCode="_-* #,##0.00_-;\-* #,##0.00_-;_-* &quot;-&quot;??_-;_-@_-"/>
    <numFmt numFmtId="196" formatCode="&quot;$&quot;#,##0_);\(&quot;$&quot;#,##0\)"/>
    <numFmt numFmtId="197" formatCode="_-&quot;¢&quot;* #,##0_-;\-&quot;¢&quot;* #,##0_-;_-&quot;¢&quot;* &quot;-&quot;_-;_-@_-"/>
    <numFmt numFmtId="198" formatCode="_-&quot;¢&quot;* #,##0.00_-;\-&quot;¢&quot;* #,##0.00_-;_-&quot;¢&quot;* &quot;-&quot;??_-;_-@_-"/>
    <numFmt numFmtId="199" formatCode="_(&quot;$&quot;* #,##0_);_(&quot;$&quot;* \(#,##0\);_(&quot;$&quot;* &quot;-&quot;_);_(@_)"/>
    <numFmt numFmtId="200" formatCode="_(&quot;$&quot;* #,##0.00_);_(&quot;$&quot;* \(#,##0.00\);_(&quot;$&quot;* &quot;-&quot;??_);_(@_)"/>
    <numFmt numFmtId="201" formatCode="[&gt;=0.05]#,##0.0;[&lt;=-0.05]\-#,##0.0;?0.0"/>
    <numFmt numFmtId="202" formatCode="General_)"/>
    <numFmt numFmtId="203" formatCode="_-* #,##0\ &quot;Ft&quot;_-;\-* #,##0\ &quot;Ft&quot;_-;_-* &quot;-&quot;\ &quot;Ft&quot;_-;_-@_-"/>
    <numFmt numFmtId="204" formatCode="_-* #,##0.00\ &quot;Ft&quot;_-;\-* #,##0.00\ &quot;Ft&quot;_-;_-* &quot;-&quot;??\ &quot;Ft&quot;_-;_-@_-"/>
    <numFmt numFmtId="205" formatCode="[Black]#,##0.0;[Black]\-#,##0.0;;"/>
    <numFmt numFmtId="206" formatCode="[Black][&gt;0.05]#,##0.0;[Black][&lt;-0.05]\-#,##0.0;;"/>
    <numFmt numFmtId="207" formatCode="[Black][&gt;0.5]#,##0;[Black][&lt;-0.5]\-#,##0;;"/>
    <numFmt numFmtId="208" formatCode="#,##0.0____"/>
    <numFmt numFmtId="209" formatCode="_-* #,##0.00\ _г_р_н_._-;\-* #,##0.00\ _г_р_н_._-;_-* &quot;-&quot;??\ _г_р_н_._-;_-@_-"/>
    <numFmt numFmtId="210" formatCode="0.00_ ;\-0.00\ "/>
    <numFmt numFmtId="211" formatCode="#,##0.00_ ;\-#,##0.00\ "/>
    <numFmt numFmtId="212" formatCode="0.0000"/>
  </numFmts>
  <fonts count="18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UkrainianBaltica"/>
      <family val="1"/>
      <charset val="204"/>
    </font>
    <font>
      <sz val="10"/>
      <name val="MS Sans Serif"/>
      <family val="2"/>
      <charset val="204"/>
    </font>
    <font>
      <sz val="1"/>
      <color indexed="16"/>
      <name val="Courier"/>
      <family val="3"/>
    </font>
    <font>
      <b/>
      <sz val="1"/>
      <color indexed="16"/>
      <name val="Courier"/>
      <family val="3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Arial Cyr"/>
    </font>
    <font>
      <sz val="10"/>
      <name val="Arial Cyr"/>
      <charset val="204"/>
    </font>
    <font>
      <sz val="11"/>
      <color theme="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u/>
      <sz val="11"/>
      <color indexed="12"/>
      <name val="Times New Roman Cyr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1"/>
      <color theme="1"/>
      <name val="Arial"/>
      <family val="2"/>
      <charset val="204"/>
    </font>
    <font>
      <sz val="10"/>
      <name val="Tms Rmn"/>
    </font>
    <font>
      <b/>
      <sz val="22"/>
      <name val="Arial Cyr"/>
      <charset val="204"/>
    </font>
    <font>
      <b/>
      <u val="singleAccounting"/>
      <sz val="22"/>
      <name val="Arial Cyr"/>
      <charset val="204"/>
    </font>
    <font>
      <sz val="22"/>
      <name val="Arial Cyr"/>
      <charset val="204"/>
    </font>
    <font>
      <b/>
      <sz val="12"/>
      <name val="Arial Cyr"/>
      <charset val="204"/>
    </font>
    <font>
      <u val="singleAccounting"/>
      <sz val="10"/>
      <name val="Arial Cyr"/>
      <charset val="204"/>
    </font>
    <font>
      <b/>
      <u val="singleAccounting"/>
      <sz val="12"/>
      <name val="Arial Cyr"/>
      <charset val="204"/>
    </font>
    <font>
      <b/>
      <sz val="11"/>
      <name val="Arial Cyr"/>
      <charset val="204"/>
    </font>
    <font>
      <b/>
      <u val="singleAccounting"/>
      <sz val="11"/>
      <name val="Arial Cyr"/>
      <charset val="204"/>
    </font>
    <font>
      <b/>
      <u val="singleAccounting"/>
      <sz val="16"/>
      <name val="Arial Cyr"/>
      <charset val="204"/>
    </font>
    <font>
      <sz val="12"/>
      <name val="Times New Roman"/>
      <family val="1"/>
      <charset val="204"/>
    </font>
    <font>
      <sz val="16"/>
      <name val="Arial Cyr"/>
      <charset val="204"/>
    </font>
    <font>
      <sz val="14"/>
      <name val="Arial Cyr"/>
      <charset val="204"/>
    </font>
    <font>
      <u val="singleAccounting"/>
      <sz val="14"/>
      <name val="Arial Cyr"/>
      <charset val="204"/>
    </font>
    <font>
      <b/>
      <sz val="14"/>
      <name val="Arial Cyr"/>
      <charset val="204"/>
    </font>
    <font>
      <b/>
      <u val="singleAccounting"/>
      <sz val="14"/>
      <name val="Arial Cyr"/>
      <charset val="204"/>
    </font>
    <font>
      <sz val="11"/>
      <name val="Arial Cyr"/>
      <charset val="204"/>
    </font>
    <font>
      <sz val="10"/>
      <name val="Times New Roman Cyr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b/>
      <sz val="16"/>
      <name val="Arial Cyr"/>
      <charset val="204"/>
    </font>
    <font>
      <i/>
      <sz val="14"/>
      <name val="Arial Cyr"/>
      <charset val="204"/>
    </font>
    <font>
      <i/>
      <u val="singleAccounting"/>
      <sz val="14"/>
      <name val="Arial Cyr"/>
      <charset val="204"/>
    </font>
    <font>
      <b/>
      <i/>
      <sz val="14"/>
      <name val="Arial Cyr"/>
      <charset val="204"/>
    </font>
    <font>
      <u val="singleAccounting"/>
      <sz val="12"/>
      <name val="Arial Cyr"/>
      <charset val="204"/>
    </font>
    <font>
      <vertAlign val="superscript"/>
      <sz val="10"/>
      <name val="Times New Roman"/>
      <family val="1"/>
      <charset val="204"/>
    </font>
    <font>
      <sz val="9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Times New Roman"/>
      <family val="1"/>
    </font>
    <font>
      <sz val="10"/>
      <name val="UkrainianBaltica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1"/>
      <charset val="204"/>
    </font>
    <font>
      <sz val="8"/>
      <name val="Times New Roman"/>
      <family val="1"/>
    </font>
    <font>
      <i/>
      <sz val="11"/>
      <color indexed="23"/>
      <name val="Calibri"/>
      <family val="2"/>
      <charset val="204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"/>
      <color indexed="16"/>
      <name val="Courier"/>
      <family val="1"/>
      <charset val="204"/>
    </font>
    <font>
      <u/>
      <sz val="10"/>
      <color indexed="12"/>
      <name val="Times New Roman CE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sz val="10"/>
      <name val="CTimesRoman"/>
      <family val="2"/>
    </font>
    <font>
      <sz val="11"/>
      <color indexed="52"/>
      <name val="Calibri"/>
      <family val="2"/>
      <charset val="204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  <charset val="204"/>
    </font>
    <font>
      <sz val="11"/>
      <color indexed="60"/>
      <name val="Calibri"/>
      <family val="2"/>
    </font>
    <font>
      <sz val="11"/>
      <name val="Tms Rmn"/>
    </font>
    <font>
      <sz val="10"/>
      <name val="Helv"/>
      <charset val="204"/>
    </font>
    <font>
      <sz val="10"/>
      <name val="Times New Roman CE"/>
      <family val="1"/>
      <charset val="238"/>
    </font>
    <font>
      <sz val="14"/>
      <name val="Times New Roman CE"/>
      <charset val="238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b/>
      <sz val="10"/>
      <name val="Tms Rmn"/>
      <family val="1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b/>
      <sz val="11"/>
      <color indexed="10"/>
      <name val="Calibri"/>
      <family val="2"/>
      <charset val="204"/>
    </font>
    <font>
      <sz val="12"/>
      <color indexed="24"/>
      <name val="Modern"/>
      <family val="3"/>
      <charset val="255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1"/>
      <color indexed="8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0"/>
      <name val="Arial Cyr"/>
      <family val="2"/>
      <charset val="204"/>
    </font>
    <font>
      <b/>
      <vertAlign val="superscript"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Agency FB"/>
      <family val="2"/>
    </font>
    <font>
      <sz val="10"/>
      <color indexed="18"/>
      <name val="Times New Roman"/>
      <family val="1"/>
      <charset val="204"/>
    </font>
    <font>
      <b/>
      <vertAlign val="superscript"/>
      <sz val="10"/>
      <color indexed="18"/>
      <name val="Times New Roman"/>
      <family val="1"/>
      <charset val="204"/>
    </font>
    <font>
      <b/>
      <sz val="18"/>
      <name val="Arial"/>
      <family val="2"/>
      <charset val="204"/>
    </font>
    <font>
      <i/>
      <sz val="18"/>
      <name val="Arial"/>
      <family val="2"/>
      <charset val="204"/>
    </font>
    <font>
      <sz val="18"/>
      <name val="Arial"/>
      <family val="2"/>
      <charset val="204"/>
    </font>
    <font>
      <b/>
      <sz val="12"/>
      <name val="Arial"/>
      <family val="2"/>
      <charset val="204"/>
    </font>
    <font>
      <i/>
      <sz val="12"/>
      <name val="Arial"/>
      <family val="2"/>
      <charset val="204"/>
    </font>
    <font>
      <sz val="12"/>
      <name val="Arial"/>
      <family val="2"/>
      <charset val="204"/>
    </font>
    <font>
      <b/>
      <sz val="13"/>
      <name val="Arial"/>
      <family val="2"/>
      <charset val="204"/>
    </font>
    <font>
      <sz val="13"/>
      <name val="Arial"/>
      <family val="2"/>
      <charset val="204"/>
    </font>
    <font>
      <b/>
      <i/>
      <sz val="12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22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4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</fonts>
  <fills count="6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3" tint="0.79998168889431442"/>
        <bgColor indexed="64"/>
      </patternFill>
    </fill>
  </fills>
  <borders count="1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</borders>
  <cellStyleXfs count="920">
    <xf numFmtId="0" fontId="0" fillId="0" borderId="0"/>
    <xf numFmtId="49" fontId="9" fillId="0" borderId="0">
      <alignment horizontal="centerContinuous" vertical="top" wrapText="1"/>
    </xf>
    <xf numFmtId="38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11" fillId="0" borderId="0">
      <protection locked="0"/>
    </xf>
    <xf numFmtId="166" fontId="11" fillId="0" borderId="0">
      <protection locked="0"/>
    </xf>
    <xf numFmtId="166" fontId="12" fillId="0" borderId="0">
      <protection locked="0"/>
    </xf>
    <xf numFmtId="166" fontId="12" fillId="0" borderId="0">
      <protection locked="0"/>
    </xf>
    <xf numFmtId="0" fontId="13" fillId="0" borderId="0" applyNumberFormat="0" applyFill="0" applyBorder="0" applyAlignment="0" applyProtection="0"/>
    <xf numFmtId="166" fontId="11" fillId="0" borderId="10">
      <protection locked="0"/>
    </xf>
    <xf numFmtId="0" fontId="14" fillId="0" borderId="0" applyNumberFormat="0" applyFill="0" applyBorder="0" applyAlignment="0" applyProtection="0"/>
    <xf numFmtId="167" fontId="15" fillId="0" borderId="0" applyFont="0" applyFill="0" applyBorder="0" applyAlignment="0" applyProtection="0"/>
    <xf numFmtId="0" fontId="9" fillId="0" borderId="11">
      <alignment horizontal="centerContinuous" vertical="top" wrapText="1"/>
    </xf>
    <xf numFmtId="0" fontId="3" fillId="0" borderId="0"/>
    <xf numFmtId="38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0" fillId="0" borderId="0" applyFont="0" applyFill="0" applyBorder="0" applyAlignment="0" applyProtection="0"/>
    <xf numFmtId="49" fontId="9" fillId="0" borderId="5">
      <alignment horizontal="center" vertical="center" wrapText="1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168" fontId="21" fillId="0" borderId="0" applyFont="0" applyFill="0" applyBorder="0" applyAlignment="0" applyProtection="0"/>
    <xf numFmtId="0" fontId="23" fillId="0" borderId="0"/>
    <xf numFmtId="0" fontId="16" fillId="0" borderId="0"/>
    <xf numFmtId="0" fontId="15" fillId="0" borderId="0"/>
    <xf numFmtId="0" fontId="24" fillId="0" borderId="0"/>
    <xf numFmtId="0" fontId="34" fillId="0" borderId="0"/>
    <xf numFmtId="0" fontId="41" fillId="0" borderId="0"/>
    <xf numFmtId="173" fontId="50" fillId="0" borderId="0" applyFont="0" applyFill="0" applyBorder="0" applyAlignment="0" applyProtection="0"/>
    <xf numFmtId="173" fontId="50" fillId="0" borderId="0" applyFont="0" applyFill="0" applyBorder="0" applyAlignment="0" applyProtection="0"/>
    <xf numFmtId="173" fontId="50" fillId="0" borderId="0" applyFont="0" applyFill="0" applyBorder="0" applyAlignment="0" applyProtection="0"/>
    <xf numFmtId="173" fontId="50" fillId="0" borderId="0" applyFont="0" applyFill="0" applyBorder="0" applyAlignment="0" applyProtection="0"/>
    <xf numFmtId="173" fontId="50" fillId="0" borderId="0" applyFont="0" applyFill="0" applyBorder="0" applyAlignment="0" applyProtection="0"/>
    <xf numFmtId="173" fontId="50" fillId="0" borderId="0" applyFont="0" applyFill="0" applyBorder="0" applyAlignment="0" applyProtection="0"/>
    <xf numFmtId="173" fontId="50" fillId="0" borderId="0" applyFont="0" applyFill="0" applyBorder="0" applyAlignment="0" applyProtection="0"/>
    <xf numFmtId="173" fontId="50" fillId="0" borderId="0" applyFont="0" applyFill="0" applyBorder="0" applyAlignment="0" applyProtection="0"/>
    <xf numFmtId="173" fontId="50" fillId="0" borderId="0" applyFont="0" applyFill="0" applyBorder="0" applyAlignment="0" applyProtection="0"/>
    <xf numFmtId="173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0" fontId="51" fillId="18" borderId="0" applyNumberFormat="0" applyBorder="0" applyAlignment="0" applyProtection="0"/>
    <xf numFmtId="0" fontId="52" fillId="18" borderId="0" applyNumberFormat="0" applyBorder="0" applyAlignment="0" applyProtection="0"/>
    <xf numFmtId="0" fontId="52" fillId="18" borderId="0" applyNumberFormat="0" applyBorder="0" applyAlignment="0" applyProtection="0"/>
    <xf numFmtId="0" fontId="52" fillId="18" borderId="0" applyNumberFormat="0" applyBorder="0" applyAlignment="0" applyProtection="0"/>
    <xf numFmtId="0" fontId="52" fillId="18" borderId="0" applyNumberFormat="0" applyBorder="0" applyAlignment="0" applyProtection="0"/>
    <xf numFmtId="0" fontId="52" fillId="18" borderId="0" applyNumberFormat="0" applyBorder="0" applyAlignment="0" applyProtection="0"/>
    <xf numFmtId="0" fontId="52" fillId="18" borderId="0" applyNumberFormat="0" applyBorder="0" applyAlignment="0" applyProtection="0"/>
    <xf numFmtId="0" fontId="52" fillId="18" borderId="0" applyNumberFormat="0" applyBorder="0" applyAlignment="0" applyProtection="0"/>
    <xf numFmtId="0" fontId="52" fillId="18" borderId="0" applyNumberFormat="0" applyBorder="0" applyAlignment="0" applyProtection="0"/>
    <xf numFmtId="0" fontId="52" fillId="18" borderId="0" applyNumberFormat="0" applyBorder="0" applyAlignment="0" applyProtection="0"/>
    <xf numFmtId="0" fontId="51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1" fillId="20" borderId="0" applyNumberFormat="0" applyBorder="0" applyAlignment="0" applyProtection="0"/>
    <xf numFmtId="0" fontId="52" fillId="20" borderId="0" applyNumberFormat="0" applyBorder="0" applyAlignment="0" applyProtection="0"/>
    <xf numFmtId="0" fontId="52" fillId="20" borderId="0" applyNumberFormat="0" applyBorder="0" applyAlignment="0" applyProtection="0"/>
    <xf numFmtId="0" fontId="52" fillId="20" borderId="0" applyNumberFormat="0" applyBorder="0" applyAlignment="0" applyProtection="0"/>
    <xf numFmtId="0" fontId="52" fillId="20" borderId="0" applyNumberFormat="0" applyBorder="0" applyAlignment="0" applyProtection="0"/>
    <xf numFmtId="0" fontId="52" fillId="20" borderId="0" applyNumberFormat="0" applyBorder="0" applyAlignment="0" applyProtection="0"/>
    <xf numFmtId="0" fontId="52" fillId="20" borderId="0" applyNumberFormat="0" applyBorder="0" applyAlignment="0" applyProtection="0"/>
    <xf numFmtId="0" fontId="52" fillId="20" borderId="0" applyNumberFormat="0" applyBorder="0" applyAlignment="0" applyProtection="0"/>
    <xf numFmtId="0" fontId="52" fillId="20" borderId="0" applyNumberFormat="0" applyBorder="0" applyAlignment="0" applyProtection="0"/>
    <xf numFmtId="0" fontId="52" fillId="20" borderId="0" applyNumberFormat="0" applyBorder="0" applyAlignment="0" applyProtection="0"/>
    <xf numFmtId="0" fontId="51" fillId="21" borderId="0" applyNumberFormat="0" applyBorder="0" applyAlignment="0" applyProtection="0"/>
    <xf numFmtId="0" fontId="52" fillId="21" borderId="0" applyNumberFormat="0" applyBorder="0" applyAlignment="0" applyProtection="0"/>
    <xf numFmtId="0" fontId="52" fillId="21" borderId="0" applyNumberFormat="0" applyBorder="0" applyAlignment="0" applyProtection="0"/>
    <xf numFmtId="0" fontId="52" fillId="21" borderId="0" applyNumberFormat="0" applyBorder="0" applyAlignment="0" applyProtection="0"/>
    <xf numFmtId="0" fontId="52" fillId="21" borderId="0" applyNumberFormat="0" applyBorder="0" applyAlignment="0" applyProtection="0"/>
    <xf numFmtId="0" fontId="52" fillId="21" borderId="0" applyNumberFormat="0" applyBorder="0" applyAlignment="0" applyProtection="0"/>
    <xf numFmtId="0" fontId="52" fillId="21" borderId="0" applyNumberFormat="0" applyBorder="0" applyAlignment="0" applyProtection="0"/>
    <xf numFmtId="0" fontId="52" fillId="21" borderId="0" applyNumberFormat="0" applyBorder="0" applyAlignment="0" applyProtection="0"/>
    <xf numFmtId="0" fontId="52" fillId="21" borderId="0" applyNumberFormat="0" applyBorder="0" applyAlignment="0" applyProtection="0"/>
    <xf numFmtId="0" fontId="52" fillId="21" borderId="0" applyNumberFormat="0" applyBorder="0" applyAlignment="0" applyProtection="0"/>
    <xf numFmtId="0" fontId="51" fillId="22" borderId="0" applyNumberFormat="0" applyBorder="0" applyAlignment="0" applyProtection="0"/>
    <xf numFmtId="0" fontId="52" fillId="22" borderId="0" applyNumberFormat="0" applyBorder="0" applyAlignment="0" applyProtection="0"/>
    <xf numFmtId="0" fontId="52" fillId="22" borderId="0" applyNumberFormat="0" applyBorder="0" applyAlignment="0" applyProtection="0"/>
    <xf numFmtId="0" fontId="52" fillId="22" borderId="0" applyNumberFormat="0" applyBorder="0" applyAlignment="0" applyProtection="0"/>
    <xf numFmtId="0" fontId="52" fillId="22" borderId="0" applyNumberFormat="0" applyBorder="0" applyAlignment="0" applyProtection="0"/>
    <xf numFmtId="0" fontId="52" fillId="22" borderId="0" applyNumberFormat="0" applyBorder="0" applyAlignment="0" applyProtection="0"/>
    <xf numFmtId="0" fontId="52" fillId="22" borderId="0" applyNumberFormat="0" applyBorder="0" applyAlignment="0" applyProtection="0"/>
    <xf numFmtId="0" fontId="52" fillId="22" borderId="0" applyNumberFormat="0" applyBorder="0" applyAlignment="0" applyProtection="0"/>
    <xf numFmtId="0" fontId="52" fillId="22" borderId="0" applyNumberFormat="0" applyBorder="0" applyAlignment="0" applyProtection="0"/>
    <xf numFmtId="0" fontId="52" fillId="22" borderId="0" applyNumberFormat="0" applyBorder="0" applyAlignment="0" applyProtection="0"/>
    <xf numFmtId="0" fontId="51" fillId="23" borderId="0" applyNumberFormat="0" applyBorder="0" applyAlignment="0" applyProtection="0"/>
    <xf numFmtId="0" fontId="52" fillId="23" borderId="0" applyNumberFormat="0" applyBorder="0" applyAlignment="0" applyProtection="0"/>
    <xf numFmtId="0" fontId="52" fillId="23" borderId="0" applyNumberFormat="0" applyBorder="0" applyAlignment="0" applyProtection="0"/>
    <xf numFmtId="0" fontId="52" fillId="23" borderId="0" applyNumberFormat="0" applyBorder="0" applyAlignment="0" applyProtection="0"/>
    <xf numFmtId="0" fontId="52" fillId="23" borderId="0" applyNumberFormat="0" applyBorder="0" applyAlignment="0" applyProtection="0"/>
    <xf numFmtId="0" fontId="52" fillId="23" borderId="0" applyNumberFormat="0" applyBorder="0" applyAlignment="0" applyProtection="0"/>
    <xf numFmtId="0" fontId="52" fillId="23" borderId="0" applyNumberFormat="0" applyBorder="0" applyAlignment="0" applyProtection="0"/>
    <xf numFmtId="0" fontId="52" fillId="23" borderId="0" applyNumberFormat="0" applyBorder="0" applyAlignment="0" applyProtection="0"/>
    <xf numFmtId="0" fontId="52" fillId="23" borderId="0" applyNumberFormat="0" applyBorder="0" applyAlignment="0" applyProtection="0"/>
    <xf numFmtId="0" fontId="52" fillId="23" borderId="0" applyNumberFormat="0" applyBorder="0" applyAlignment="0" applyProtection="0"/>
    <xf numFmtId="0" fontId="2" fillId="6" borderId="0" applyNumberFormat="0" applyBorder="0" applyAlignment="0" applyProtection="0"/>
    <xf numFmtId="0" fontId="51" fillId="24" borderId="0" applyNumberFormat="0" applyBorder="0" applyAlignment="0" applyProtection="0"/>
    <xf numFmtId="0" fontId="51" fillId="24" borderId="0" applyNumberFormat="0" applyBorder="0" applyAlignment="0" applyProtection="0"/>
    <xf numFmtId="0" fontId="2" fillId="7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2" fillId="8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2" fillId="11" borderId="0" applyNumberFormat="0" applyBorder="0" applyAlignment="0" applyProtection="0"/>
    <xf numFmtId="0" fontId="51" fillId="23" borderId="0" applyNumberFormat="0" applyBorder="0" applyAlignment="0" applyProtection="0"/>
    <xf numFmtId="0" fontId="51" fillId="23" borderId="0" applyNumberFormat="0" applyBorder="0" applyAlignment="0" applyProtection="0"/>
    <xf numFmtId="0" fontId="51" fillId="22" borderId="0" applyNumberFormat="0" applyBorder="0" applyAlignment="0" applyProtection="0"/>
    <xf numFmtId="0" fontId="51" fillId="26" borderId="0" applyNumberFormat="0" applyBorder="0" applyAlignment="0" applyProtection="0"/>
    <xf numFmtId="0" fontId="51" fillId="18" borderId="0" applyNumberFormat="0" applyBorder="0" applyAlignment="0" applyProtection="0"/>
    <xf numFmtId="0" fontId="51" fillId="19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2" borderId="0" applyNumberFormat="0" applyBorder="0" applyAlignment="0" applyProtection="0"/>
    <xf numFmtId="0" fontId="51" fillId="23" borderId="0" applyNumberFormat="0" applyBorder="0" applyAlignment="0" applyProtection="0"/>
    <xf numFmtId="175" fontId="53" fillId="0" borderId="0" applyFont="0" applyFill="0" applyBorder="0" applyAlignment="0" applyProtection="0"/>
    <xf numFmtId="176" fontId="53" fillId="0" borderId="0" applyFont="0" applyFill="0" applyBorder="0" applyAlignment="0" applyProtection="0"/>
    <xf numFmtId="0" fontId="51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1" fillId="25" borderId="0" applyNumberFormat="0" applyBorder="0" applyAlignment="0" applyProtection="0"/>
    <xf numFmtId="0" fontId="52" fillId="25" borderId="0" applyNumberFormat="0" applyBorder="0" applyAlignment="0" applyProtection="0"/>
    <xf numFmtId="0" fontId="52" fillId="25" borderId="0" applyNumberFormat="0" applyBorder="0" applyAlignment="0" applyProtection="0"/>
    <xf numFmtId="0" fontId="52" fillId="25" borderId="0" applyNumberFormat="0" applyBorder="0" applyAlignment="0" applyProtection="0"/>
    <xf numFmtId="0" fontId="52" fillId="25" borderId="0" applyNumberFormat="0" applyBorder="0" applyAlignment="0" applyProtection="0"/>
    <xf numFmtId="0" fontId="52" fillId="25" borderId="0" applyNumberFormat="0" applyBorder="0" applyAlignment="0" applyProtection="0"/>
    <xf numFmtId="0" fontId="52" fillId="25" borderId="0" applyNumberFormat="0" applyBorder="0" applyAlignment="0" applyProtection="0"/>
    <xf numFmtId="0" fontId="52" fillId="25" borderId="0" applyNumberFormat="0" applyBorder="0" applyAlignment="0" applyProtection="0"/>
    <xf numFmtId="0" fontId="52" fillId="25" borderId="0" applyNumberFormat="0" applyBorder="0" applyAlignment="0" applyProtection="0"/>
    <xf numFmtId="0" fontId="52" fillId="25" borderId="0" applyNumberFormat="0" applyBorder="0" applyAlignment="0" applyProtection="0"/>
    <xf numFmtId="0" fontId="51" fillId="27" borderId="0" applyNumberFormat="0" applyBorder="0" applyAlignment="0" applyProtection="0"/>
    <xf numFmtId="0" fontId="52" fillId="27" borderId="0" applyNumberFormat="0" applyBorder="0" applyAlignment="0" applyProtection="0"/>
    <xf numFmtId="0" fontId="52" fillId="27" borderId="0" applyNumberFormat="0" applyBorder="0" applyAlignment="0" applyProtection="0"/>
    <xf numFmtId="0" fontId="52" fillId="27" borderId="0" applyNumberFormat="0" applyBorder="0" applyAlignment="0" applyProtection="0"/>
    <xf numFmtId="0" fontId="52" fillId="27" borderId="0" applyNumberFormat="0" applyBorder="0" applyAlignment="0" applyProtection="0"/>
    <xf numFmtId="0" fontId="52" fillId="27" borderId="0" applyNumberFormat="0" applyBorder="0" applyAlignment="0" applyProtection="0"/>
    <xf numFmtId="0" fontId="52" fillId="27" borderId="0" applyNumberFormat="0" applyBorder="0" applyAlignment="0" applyProtection="0"/>
    <xf numFmtId="0" fontId="52" fillId="27" borderId="0" applyNumberFormat="0" applyBorder="0" applyAlignment="0" applyProtection="0"/>
    <xf numFmtId="0" fontId="52" fillId="27" borderId="0" applyNumberFormat="0" applyBorder="0" applyAlignment="0" applyProtection="0"/>
    <xf numFmtId="0" fontId="52" fillId="27" borderId="0" applyNumberFormat="0" applyBorder="0" applyAlignment="0" applyProtection="0"/>
    <xf numFmtId="0" fontId="51" fillId="21" borderId="0" applyNumberFormat="0" applyBorder="0" applyAlignment="0" applyProtection="0"/>
    <xf numFmtId="0" fontId="52" fillId="21" borderId="0" applyNumberFormat="0" applyBorder="0" applyAlignment="0" applyProtection="0"/>
    <xf numFmtId="0" fontId="52" fillId="21" borderId="0" applyNumberFormat="0" applyBorder="0" applyAlignment="0" applyProtection="0"/>
    <xf numFmtId="0" fontId="52" fillId="21" borderId="0" applyNumberFormat="0" applyBorder="0" applyAlignment="0" applyProtection="0"/>
    <xf numFmtId="0" fontId="52" fillId="21" borderId="0" applyNumberFormat="0" applyBorder="0" applyAlignment="0" applyProtection="0"/>
    <xf numFmtId="0" fontId="52" fillId="21" borderId="0" applyNumberFormat="0" applyBorder="0" applyAlignment="0" applyProtection="0"/>
    <xf numFmtId="0" fontId="52" fillId="21" borderId="0" applyNumberFormat="0" applyBorder="0" applyAlignment="0" applyProtection="0"/>
    <xf numFmtId="0" fontId="52" fillId="21" borderId="0" applyNumberFormat="0" applyBorder="0" applyAlignment="0" applyProtection="0"/>
    <xf numFmtId="0" fontId="52" fillId="21" borderId="0" applyNumberFormat="0" applyBorder="0" applyAlignment="0" applyProtection="0"/>
    <xf numFmtId="0" fontId="52" fillId="21" borderId="0" applyNumberFormat="0" applyBorder="0" applyAlignment="0" applyProtection="0"/>
    <xf numFmtId="0" fontId="51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1" fillId="28" borderId="0" applyNumberFormat="0" applyBorder="0" applyAlignment="0" applyProtection="0"/>
    <xf numFmtId="0" fontId="52" fillId="28" borderId="0" applyNumberFormat="0" applyBorder="0" applyAlignment="0" applyProtection="0"/>
    <xf numFmtId="0" fontId="52" fillId="28" borderId="0" applyNumberFormat="0" applyBorder="0" applyAlignment="0" applyProtection="0"/>
    <xf numFmtId="0" fontId="52" fillId="28" borderId="0" applyNumberFormat="0" applyBorder="0" applyAlignment="0" applyProtection="0"/>
    <xf numFmtId="0" fontId="52" fillId="28" borderId="0" applyNumberFormat="0" applyBorder="0" applyAlignment="0" applyProtection="0"/>
    <xf numFmtId="0" fontId="52" fillId="28" borderId="0" applyNumberFormat="0" applyBorder="0" applyAlignment="0" applyProtection="0"/>
    <xf numFmtId="0" fontId="52" fillId="28" borderId="0" applyNumberFormat="0" applyBorder="0" applyAlignment="0" applyProtection="0"/>
    <xf numFmtId="0" fontId="52" fillId="28" borderId="0" applyNumberFormat="0" applyBorder="0" applyAlignment="0" applyProtection="0"/>
    <xf numFmtId="0" fontId="52" fillId="28" borderId="0" applyNumberFormat="0" applyBorder="0" applyAlignment="0" applyProtection="0"/>
    <xf numFmtId="0" fontId="52" fillId="28" borderId="0" applyNumberFormat="0" applyBorder="0" applyAlignment="0" applyProtection="0"/>
    <xf numFmtId="0" fontId="51" fillId="22" borderId="0" applyNumberFormat="0" applyBorder="0" applyAlignment="0" applyProtection="0"/>
    <xf numFmtId="0" fontId="51" fillId="25" borderId="0" applyNumberFormat="0" applyBorder="0" applyAlignment="0" applyProtection="0"/>
    <xf numFmtId="0" fontId="2" fillId="9" borderId="0" applyNumberFormat="0" applyBorder="0" applyAlignment="0" applyProtection="0"/>
    <xf numFmtId="0" fontId="51" fillId="29" borderId="0" applyNumberFormat="0" applyBorder="0" applyAlignment="0" applyProtection="0"/>
    <xf numFmtId="0" fontId="51" fillId="29" borderId="0" applyNumberFormat="0" applyBorder="0" applyAlignment="0" applyProtection="0"/>
    <xf numFmtId="0" fontId="51" fillId="19" borderId="0" applyNumberFormat="0" applyBorder="0" applyAlignment="0" applyProtection="0"/>
    <xf numFmtId="0" fontId="51" fillId="22" borderId="0" applyNumberFormat="0" applyBorder="0" applyAlignment="0" applyProtection="0"/>
    <xf numFmtId="0" fontId="51" fillId="26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7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8" borderId="0" applyNumberFormat="0" applyBorder="0" applyAlignment="0" applyProtection="0"/>
    <xf numFmtId="177" fontId="50" fillId="0" borderId="0" applyFont="0" applyFill="0" applyBorder="0" applyAlignment="0" applyProtection="0"/>
    <xf numFmtId="0" fontId="54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4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4" fillId="27" borderId="0" applyNumberFormat="0" applyBorder="0" applyAlignment="0" applyProtection="0"/>
    <xf numFmtId="0" fontId="55" fillId="27" borderId="0" applyNumberFormat="0" applyBorder="0" applyAlignment="0" applyProtection="0"/>
    <xf numFmtId="0" fontId="55" fillId="27" borderId="0" applyNumberFormat="0" applyBorder="0" applyAlignment="0" applyProtection="0"/>
    <xf numFmtId="0" fontId="55" fillId="27" borderId="0" applyNumberFormat="0" applyBorder="0" applyAlignment="0" applyProtection="0"/>
    <xf numFmtId="0" fontId="55" fillId="27" borderId="0" applyNumberFormat="0" applyBorder="0" applyAlignment="0" applyProtection="0"/>
    <xf numFmtId="0" fontId="55" fillId="27" borderId="0" applyNumberFormat="0" applyBorder="0" applyAlignment="0" applyProtection="0"/>
    <xf numFmtId="0" fontId="55" fillId="27" borderId="0" applyNumberFormat="0" applyBorder="0" applyAlignment="0" applyProtection="0"/>
    <xf numFmtId="0" fontId="55" fillId="27" borderId="0" applyNumberFormat="0" applyBorder="0" applyAlignment="0" applyProtection="0"/>
    <xf numFmtId="0" fontId="55" fillId="27" borderId="0" applyNumberFormat="0" applyBorder="0" applyAlignment="0" applyProtection="0"/>
    <xf numFmtId="0" fontId="55" fillId="27" borderId="0" applyNumberFormat="0" applyBorder="0" applyAlignment="0" applyProtection="0"/>
    <xf numFmtId="0" fontId="54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4" fillId="32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4" fillId="33" borderId="0" applyNumberFormat="0" applyBorder="0" applyAlignment="0" applyProtection="0"/>
    <xf numFmtId="0" fontId="55" fillId="33" borderId="0" applyNumberFormat="0" applyBorder="0" applyAlignment="0" applyProtection="0"/>
    <xf numFmtId="0" fontId="55" fillId="33" borderId="0" applyNumberFormat="0" applyBorder="0" applyAlignment="0" applyProtection="0"/>
    <xf numFmtId="0" fontId="55" fillId="33" borderId="0" applyNumberFormat="0" applyBorder="0" applyAlignment="0" applyProtection="0"/>
    <xf numFmtId="0" fontId="55" fillId="33" borderId="0" applyNumberFormat="0" applyBorder="0" applyAlignment="0" applyProtection="0"/>
    <xf numFmtId="0" fontId="55" fillId="33" borderId="0" applyNumberFormat="0" applyBorder="0" applyAlignment="0" applyProtection="0"/>
    <xf numFmtId="0" fontId="55" fillId="33" borderId="0" applyNumberFormat="0" applyBorder="0" applyAlignment="0" applyProtection="0"/>
    <xf numFmtId="0" fontId="55" fillId="33" borderId="0" applyNumberFormat="0" applyBorder="0" applyAlignment="0" applyProtection="0"/>
    <xf numFmtId="0" fontId="55" fillId="33" borderId="0" applyNumberFormat="0" applyBorder="0" applyAlignment="0" applyProtection="0"/>
    <xf numFmtId="0" fontId="55" fillId="33" borderId="0" applyNumberFormat="0" applyBorder="0" applyAlignment="0" applyProtection="0"/>
    <xf numFmtId="0" fontId="54" fillId="22" borderId="0" applyNumberFormat="0" applyBorder="0" applyAlignment="0" applyProtection="0"/>
    <xf numFmtId="0" fontId="54" fillId="34" borderId="0" applyNumberFormat="0" applyBorder="0" applyAlignment="0" applyProtection="0"/>
    <xf numFmtId="0" fontId="17" fillId="10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17" fillId="12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22" borderId="0" applyNumberFormat="0" applyBorder="0" applyAlignment="0" applyProtection="0"/>
    <xf numFmtId="0" fontId="17" fillId="13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30" borderId="0" applyNumberFormat="0" applyBorder="0" applyAlignment="0" applyProtection="0"/>
    <xf numFmtId="0" fontId="54" fillId="25" borderId="0" applyNumberFormat="0" applyBorder="0" applyAlignment="0" applyProtection="0"/>
    <xf numFmtId="0" fontId="54" fillId="27" borderId="0" applyNumberFormat="0" applyBorder="0" applyAlignment="0" applyProtection="0"/>
    <xf numFmtId="0" fontId="54" fillId="31" borderId="0" applyNumberFormat="0" applyBorder="0" applyAlignment="0" applyProtection="0"/>
    <xf numFmtId="0" fontId="54" fillId="32" borderId="0" applyNumberFormat="0" applyBorder="0" applyAlignment="0" applyProtection="0"/>
    <xf numFmtId="0" fontId="54" fillId="33" borderId="0" applyNumberFormat="0" applyBorder="0" applyAlignment="0" applyProtection="0"/>
    <xf numFmtId="0" fontId="54" fillId="35" borderId="0" applyNumberFormat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54" fillId="36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54" fillId="37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4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4" fillId="32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4" fillId="34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56" fillId="0" borderId="8">
      <protection hidden="1"/>
    </xf>
    <xf numFmtId="0" fontId="57" fillId="38" borderId="8" applyNumberFormat="0" applyFont="0" applyBorder="0" applyAlignment="0" applyProtection="0">
      <protection hidden="1"/>
    </xf>
    <xf numFmtId="0" fontId="58" fillId="0" borderId="8">
      <protection hidden="1"/>
    </xf>
    <xf numFmtId="0" fontId="59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0" fillId="19" borderId="0" applyNumberFormat="0" applyBorder="0" applyAlignment="0" applyProtection="0"/>
    <xf numFmtId="0" fontId="61" fillId="38" borderId="47" applyNumberFormat="0" applyAlignment="0" applyProtection="0"/>
    <xf numFmtId="0" fontId="62" fillId="38" borderId="47" applyNumberFormat="0" applyAlignment="0" applyProtection="0"/>
    <xf numFmtId="0" fontId="62" fillId="38" borderId="47" applyNumberFormat="0" applyAlignment="0" applyProtection="0"/>
    <xf numFmtId="0" fontId="62" fillId="38" borderId="47" applyNumberFormat="0" applyAlignment="0" applyProtection="0"/>
    <xf numFmtId="0" fontId="62" fillId="38" borderId="47" applyNumberFormat="0" applyAlignment="0" applyProtection="0"/>
    <xf numFmtId="0" fontId="62" fillId="38" borderId="47" applyNumberFormat="0" applyAlignment="0" applyProtection="0"/>
    <xf numFmtId="0" fontId="62" fillId="38" borderId="47" applyNumberFormat="0" applyAlignment="0" applyProtection="0"/>
    <xf numFmtId="0" fontId="62" fillId="38" borderId="47" applyNumberFormat="0" applyAlignment="0" applyProtection="0"/>
    <xf numFmtId="0" fontId="62" fillId="38" borderId="47" applyNumberFormat="0" applyAlignment="0" applyProtection="0"/>
    <xf numFmtId="0" fontId="62" fillId="38" borderId="47" applyNumberFormat="0" applyAlignment="0" applyProtection="0"/>
    <xf numFmtId="0" fontId="63" fillId="0" borderId="48" applyNumberFormat="0" applyFont="0" applyFill="0" applyAlignment="0" applyProtection="0"/>
    <xf numFmtId="0" fontId="64" fillId="39" borderId="49" applyNumberFormat="0" applyAlignment="0" applyProtection="0"/>
    <xf numFmtId="0" fontId="65" fillId="39" borderId="49" applyNumberFormat="0" applyAlignment="0" applyProtection="0"/>
    <xf numFmtId="0" fontId="65" fillId="39" borderId="49" applyNumberFormat="0" applyAlignment="0" applyProtection="0"/>
    <xf numFmtId="0" fontId="65" fillId="39" borderId="49" applyNumberFormat="0" applyAlignment="0" applyProtection="0"/>
    <xf numFmtId="0" fontId="65" fillId="39" borderId="49" applyNumberFormat="0" applyAlignment="0" applyProtection="0"/>
    <xf numFmtId="0" fontId="65" fillId="39" borderId="49" applyNumberFormat="0" applyAlignment="0" applyProtection="0"/>
    <xf numFmtId="0" fontId="65" fillId="39" borderId="49" applyNumberFormat="0" applyAlignment="0" applyProtection="0"/>
    <xf numFmtId="0" fontId="65" fillId="39" borderId="49" applyNumberFormat="0" applyAlignment="0" applyProtection="0"/>
    <xf numFmtId="0" fontId="65" fillId="39" borderId="49" applyNumberFormat="0" applyAlignment="0" applyProtection="0"/>
    <xf numFmtId="0" fontId="65" fillId="39" borderId="49" applyNumberFormat="0" applyAlignment="0" applyProtection="0"/>
    <xf numFmtId="1" fontId="66" fillId="17" borderId="5">
      <alignment horizontal="right" vertical="center"/>
    </xf>
    <xf numFmtId="0" fontId="67" fillId="17" borderId="5">
      <alignment horizontal="right" vertical="center"/>
    </xf>
    <xf numFmtId="0" fontId="53" fillId="17" borderId="19"/>
    <xf numFmtId="0" fontId="66" fillId="40" borderId="5">
      <alignment horizontal="center" vertical="center"/>
    </xf>
    <xf numFmtId="1" fontId="66" fillId="17" borderId="5">
      <alignment horizontal="right" vertical="center"/>
    </xf>
    <xf numFmtId="0" fontId="53" fillId="17" borderId="0"/>
    <xf numFmtId="0" fontId="53" fillId="17" borderId="0"/>
    <xf numFmtId="0" fontId="68" fillId="17" borderId="5">
      <alignment horizontal="left" vertical="center"/>
    </xf>
    <xf numFmtId="0" fontId="68" fillId="17" borderId="33">
      <alignment vertical="center"/>
    </xf>
    <xf numFmtId="0" fontId="69" fillId="17" borderId="30">
      <alignment vertical="center"/>
    </xf>
    <xf numFmtId="0" fontId="68" fillId="17" borderId="5"/>
    <xf numFmtId="0" fontId="67" fillId="17" borderId="5">
      <alignment horizontal="right" vertical="center"/>
    </xf>
    <xf numFmtId="0" fontId="70" fillId="41" borderId="5">
      <alignment horizontal="left" vertical="center"/>
    </xf>
    <xf numFmtId="0" fontId="70" fillId="41" borderId="5">
      <alignment horizontal="left" vertical="center"/>
    </xf>
    <xf numFmtId="0" fontId="16" fillId="17" borderId="5">
      <alignment horizontal="left" vertical="center"/>
    </xf>
    <xf numFmtId="0" fontId="71" fillId="17" borderId="19"/>
    <xf numFmtId="0" fontId="66" fillId="40" borderId="5">
      <alignment horizontal="left" vertical="center"/>
    </xf>
    <xf numFmtId="178" fontId="72" fillId="0" borderId="0"/>
    <xf numFmtId="178" fontId="72" fillId="0" borderId="0"/>
    <xf numFmtId="178" fontId="72" fillId="0" borderId="0"/>
    <xf numFmtId="178" fontId="72" fillId="0" borderId="0"/>
    <xf numFmtId="178" fontId="72" fillId="0" borderId="0"/>
    <xf numFmtId="178" fontId="72" fillId="0" borderId="0"/>
    <xf numFmtId="178" fontId="72" fillId="0" borderId="0"/>
    <xf numFmtId="178" fontId="72" fillId="0" borderId="0"/>
    <xf numFmtId="179" fontId="73" fillId="0" borderId="0" applyFont="0" applyFill="0" applyBorder="0" applyAlignment="0" applyProtection="0"/>
    <xf numFmtId="180" fontId="16" fillId="0" borderId="0" applyFont="0" applyFill="0" applyBorder="0" applyAlignment="0" applyProtection="0"/>
    <xf numFmtId="181" fontId="74" fillId="0" borderId="0" applyFont="0" applyFill="0" applyBorder="0" applyAlignment="0" applyProtection="0"/>
    <xf numFmtId="182" fontId="16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83" fontId="73" fillId="0" borderId="0" applyFont="0" applyFill="0" applyBorder="0" applyAlignment="0" applyProtection="0"/>
    <xf numFmtId="184" fontId="75" fillId="0" borderId="0">
      <alignment horizontal="right" vertical="top"/>
    </xf>
    <xf numFmtId="185" fontId="74" fillId="0" borderId="0" applyFont="0" applyFill="0" applyBorder="0" applyAlignment="0" applyProtection="0"/>
    <xf numFmtId="3" fontId="76" fillId="0" borderId="0" applyFont="0" applyFill="0" applyBorder="0" applyAlignment="0" applyProtection="0"/>
    <xf numFmtId="0" fontId="77" fillId="0" borderId="0"/>
    <xf numFmtId="3" fontId="53" fillId="0" borderId="0" applyFill="0" applyBorder="0" applyAlignment="0" applyProtection="0"/>
    <xf numFmtId="0" fontId="78" fillId="0" borderId="0"/>
    <xf numFmtId="0" fontId="78" fillId="0" borderId="0"/>
    <xf numFmtId="186" fontId="74" fillId="0" borderId="0" applyFont="0" applyFill="0" applyBorder="0" applyAlignment="0" applyProtection="0"/>
    <xf numFmtId="187" fontId="76" fillId="0" borderId="0" applyFont="0" applyFill="0" applyBorder="0" applyAlignment="0" applyProtection="0"/>
    <xf numFmtId="166" fontId="79" fillId="0" borderId="0">
      <protection locked="0"/>
    </xf>
    <xf numFmtId="0" fontId="63" fillId="0" borderId="0" applyFont="0" applyFill="0" applyBorder="0" applyAlignment="0" applyProtection="0"/>
    <xf numFmtId="188" fontId="80" fillId="0" borderId="0" applyFon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189" fontId="83" fillId="0" borderId="0" applyFont="0" applyFill="0" applyBorder="0" applyAlignment="0" applyProtection="0"/>
    <xf numFmtId="190" fontId="83" fillId="0" borderId="0" applyFont="0" applyFill="0" applyBorder="0" applyAlignment="0" applyProtection="0"/>
    <xf numFmtId="0" fontId="84" fillId="0" borderId="0">
      <protection locked="0"/>
    </xf>
    <xf numFmtId="0" fontId="84" fillId="0" borderId="0">
      <protection locked="0"/>
    </xf>
    <xf numFmtId="0" fontId="85" fillId="0" borderId="0">
      <protection locked="0"/>
    </xf>
    <xf numFmtId="0" fontId="84" fillId="0" borderId="0">
      <protection locked="0"/>
    </xf>
    <xf numFmtId="0" fontId="86" fillId="0" borderId="0"/>
    <xf numFmtId="0" fontId="84" fillId="0" borderId="0">
      <protection locked="0"/>
    </xf>
    <xf numFmtId="0" fontId="87" fillId="0" borderId="0"/>
    <xf numFmtId="0" fontId="84" fillId="0" borderId="0">
      <protection locked="0"/>
    </xf>
    <xf numFmtId="0" fontId="87" fillId="0" borderId="0"/>
    <xf numFmtId="0" fontId="85" fillId="0" borderId="0">
      <protection locked="0"/>
    </xf>
    <xf numFmtId="0" fontId="87" fillId="0" borderId="0"/>
    <xf numFmtId="3" fontId="63" fillId="0" borderId="0" applyFont="0" applyFill="0" applyBorder="0" applyAlignment="0" applyProtection="0"/>
    <xf numFmtId="3" fontId="63" fillId="0" borderId="0" applyFont="0" applyFill="0" applyBorder="0" applyAlignment="0" applyProtection="0"/>
    <xf numFmtId="166" fontId="79" fillId="0" borderId="0">
      <protection locked="0"/>
    </xf>
    <xf numFmtId="0" fontId="87" fillId="0" borderId="0"/>
    <xf numFmtId="0" fontId="88" fillId="0" borderId="0"/>
    <xf numFmtId="0" fontId="87" fillId="0" borderId="0"/>
    <xf numFmtId="0" fontId="77" fillId="0" borderId="0"/>
    <xf numFmtId="0" fontId="89" fillId="20" borderId="0" applyNumberFormat="0" applyBorder="0" applyAlignment="0" applyProtection="0"/>
    <xf numFmtId="0" fontId="90" fillId="20" borderId="0" applyNumberFormat="0" applyBorder="0" applyAlignment="0" applyProtection="0"/>
    <xf numFmtId="0" fontId="90" fillId="20" borderId="0" applyNumberFormat="0" applyBorder="0" applyAlignment="0" applyProtection="0"/>
    <xf numFmtId="0" fontId="90" fillId="20" borderId="0" applyNumberFormat="0" applyBorder="0" applyAlignment="0" applyProtection="0"/>
    <xf numFmtId="0" fontId="90" fillId="20" borderId="0" applyNumberFormat="0" applyBorder="0" applyAlignment="0" applyProtection="0"/>
    <xf numFmtId="0" fontId="90" fillId="20" borderId="0" applyNumberFormat="0" applyBorder="0" applyAlignment="0" applyProtection="0"/>
    <xf numFmtId="0" fontId="90" fillId="20" borderId="0" applyNumberFormat="0" applyBorder="0" applyAlignment="0" applyProtection="0"/>
    <xf numFmtId="0" fontId="90" fillId="20" borderId="0" applyNumberFormat="0" applyBorder="0" applyAlignment="0" applyProtection="0"/>
    <xf numFmtId="0" fontId="90" fillId="20" borderId="0" applyNumberFormat="0" applyBorder="0" applyAlignment="0" applyProtection="0"/>
    <xf numFmtId="0" fontId="90" fillId="20" borderId="0" applyNumberFormat="0" applyBorder="0" applyAlignment="0" applyProtection="0"/>
    <xf numFmtId="38" fontId="91" fillId="40" borderId="0" applyNumberFormat="0" applyBorder="0" applyAlignment="0" applyProtection="0"/>
    <xf numFmtId="0" fontId="92" fillId="0" borderId="50" applyNumberFormat="0" applyFill="0" applyAlignment="0" applyProtection="0"/>
    <xf numFmtId="0" fontId="93" fillId="0" borderId="50" applyNumberFormat="0" applyFill="0" applyAlignment="0" applyProtection="0"/>
    <xf numFmtId="0" fontId="93" fillId="0" borderId="50" applyNumberFormat="0" applyFill="0" applyAlignment="0" applyProtection="0"/>
    <xf numFmtId="0" fontId="93" fillId="0" borderId="50" applyNumberFormat="0" applyFill="0" applyAlignment="0" applyProtection="0"/>
    <xf numFmtId="0" fontId="93" fillId="0" borderId="50" applyNumberFormat="0" applyFill="0" applyAlignment="0" applyProtection="0"/>
    <xf numFmtId="0" fontId="93" fillId="0" borderId="50" applyNumberFormat="0" applyFill="0" applyAlignment="0" applyProtection="0"/>
    <xf numFmtId="0" fontId="93" fillId="0" borderId="50" applyNumberFormat="0" applyFill="0" applyAlignment="0" applyProtection="0"/>
    <xf numFmtId="0" fontId="93" fillId="0" borderId="50" applyNumberFormat="0" applyFill="0" applyAlignment="0" applyProtection="0"/>
    <xf numFmtId="0" fontId="93" fillId="0" borderId="50" applyNumberFormat="0" applyFill="0" applyAlignment="0" applyProtection="0"/>
    <xf numFmtId="0" fontId="93" fillId="0" borderId="50" applyNumberFormat="0" applyFill="0" applyAlignment="0" applyProtection="0"/>
    <xf numFmtId="0" fontId="94" fillId="0" borderId="51" applyNumberFormat="0" applyFill="0" applyAlignment="0" applyProtection="0"/>
    <xf numFmtId="0" fontId="95" fillId="0" borderId="51" applyNumberFormat="0" applyFill="0" applyAlignment="0" applyProtection="0"/>
    <xf numFmtId="0" fontId="95" fillId="0" borderId="51" applyNumberFormat="0" applyFill="0" applyAlignment="0" applyProtection="0"/>
    <xf numFmtId="0" fontId="95" fillId="0" borderId="51" applyNumberFormat="0" applyFill="0" applyAlignment="0" applyProtection="0"/>
    <xf numFmtId="0" fontId="95" fillId="0" borderId="51" applyNumberFormat="0" applyFill="0" applyAlignment="0" applyProtection="0"/>
    <xf numFmtId="0" fontId="95" fillId="0" borderId="51" applyNumberFormat="0" applyFill="0" applyAlignment="0" applyProtection="0"/>
    <xf numFmtId="0" fontId="95" fillId="0" borderId="51" applyNumberFormat="0" applyFill="0" applyAlignment="0" applyProtection="0"/>
    <xf numFmtId="0" fontId="95" fillId="0" borderId="51" applyNumberFormat="0" applyFill="0" applyAlignment="0" applyProtection="0"/>
    <xf numFmtId="0" fontId="95" fillId="0" borderId="51" applyNumberFormat="0" applyFill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2" applyNumberFormat="0" applyFill="0" applyAlignment="0" applyProtection="0"/>
    <xf numFmtId="0" fontId="97" fillId="0" borderId="52" applyNumberFormat="0" applyFill="0" applyAlignment="0" applyProtection="0"/>
    <xf numFmtId="0" fontId="97" fillId="0" borderId="52" applyNumberFormat="0" applyFill="0" applyAlignment="0" applyProtection="0"/>
    <xf numFmtId="0" fontId="97" fillId="0" borderId="52" applyNumberFormat="0" applyFill="0" applyAlignment="0" applyProtection="0"/>
    <xf numFmtId="0" fontId="97" fillId="0" borderId="52" applyNumberFormat="0" applyFill="0" applyAlignment="0" applyProtection="0"/>
    <xf numFmtId="0" fontId="97" fillId="0" borderId="52" applyNumberFormat="0" applyFill="0" applyAlignment="0" applyProtection="0"/>
    <xf numFmtId="0" fontId="97" fillId="0" borderId="52" applyNumberFormat="0" applyFill="0" applyAlignment="0" applyProtection="0"/>
    <xf numFmtId="0" fontId="97" fillId="0" borderId="52" applyNumberFormat="0" applyFill="0" applyAlignment="0" applyProtection="0"/>
    <xf numFmtId="0" fontId="97" fillId="0" borderId="52" applyNumberFormat="0" applyFill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166" fontId="98" fillId="0" borderId="0">
      <protection locked="0"/>
    </xf>
    <xf numFmtId="166" fontId="98" fillId="0" borderId="0">
      <protection locked="0"/>
    </xf>
    <xf numFmtId="0" fontId="99" fillId="0" borderId="0" applyNumberFormat="0" applyFill="0" applyBorder="0" applyAlignment="0" applyProtection="0">
      <alignment vertical="top"/>
      <protection locked="0"/>
    </xf>
    <xf numFmtId="0" fontId="100" fillId="0" borderId="0" applyNumberFormat="0" applyFill="0" applyBorder="0" applyAlignment="0" applyProtection="0">
      <alignment vertical="top"/>
      <protection locked="0"/>
    </xf>
    <xf numFmtId="0" fontId="101" fillId="0" borderId="0" applyNumberFormat="0" applyFill="0" applyBorder="0" applyAlignment="0" applyProtection="0">
      <alignment vertical="top"/>
      <protection locked="0"/>
    </xf>
    <xf numFmtId="0" fontId="102" fillId="0" borderId="0" applyNumberFormat="0" applyFill="0" applyBorder="0" applyAlignment="0" applyProtection="0"/>
    <xf numFmtId="0" fontId="16" fillId="0" borderId="0"/>
    <xf numFmtId="191" fontId="53" fillId="0" borderId="0" applyFont="0" applyFill="0" applyBorder="0" applyAlignment="0" applyProtection="0"/>
    <xf numFmtId="192" fontId="53" fillId="0" borderId="0" applyFont="0" applyFill="0" applyBorder="0" applyAlignment="0" applyProtection="0"/>
    <xf numFmtId="0" fontId="103" fillId="23" borderId="47" applyNumberFormat="0" applyAlignment="0" applyProtection="0"/>
    <xf numFmtId="10" fontId="91" fillId="17" borderId="5" applyNumberFormat="0" applyBorder="0" applyAlignment="0" applyProtection="0"/>
    <xf numFmtId="0" fontId="104" fillId="23" borderId="47" applyNumberFormat="0" applyAlignment="0" applyProtection="0"/>
    <xf numFmtId="0" fontId="104" fillId="23" borderId="47" applyNumberFormat="0" applyAlignment="0" applyProtection="0"/>
    <xf numFmtId="0" fontId="104" fillId="23" borderId="47" applyNumberFormat="0" applyAlignment="0" applyProtection="0"/>
    <xf numFmtId="0" fontId="104" fillId="23" borderId="47" applyNumberFormat="0" applyAlignment="0" applyProtection="0"/>
    <xf numFmtId="0" fontId="104" fillId="23" borderId="47" applyNumberFormat="0" applyAlignment="0" applyProtection="0"/>
    <xf numFmtId="0" fontId="104" fillId="23" borderId="47" applyNumberFormat="0" applyAlignment="0" applyProtection="0"/>
    <xf numFmtId="0" fontId="104" fillId="23" borderId="47" applyNumberFormat="0" applyAlignment="0" applyProtection="0"/>
    <xf numFmtId="0" fontId="104" fillId="23" borderId="47" applyNumberFormat="0" applyAlignment="0" applyProtection="0"/>
    <xf numFmtId="0" fontId="104" fillId="23" borderId="47" applyNumberFormat="0" applyAlignment="0" applyProtection="0"/>
    <xf numFmtId="169" fontId="105" fillId="0" borderId="0"/>
    <xf numFmtId="0" fontId="87" fillId="0" borderId="53"/>
    <xf numFmtId="0" fontId="106" fillId="0" borderId="54" applyNumberFormat="0" applyFill="0" applyAlignment="0" applyProtection="0"/>
    <xf numFmtId="0" fontId="107" fillId="0" borderId="54" applyNumberFormat="0" applyFill="0" applyAlignment="0" applyProtection="0"/>
    <xf numFmtId="0" fontId="107" fillId="0" borderId="54" applyNumberFormat="0" applyFill="0" applyAlignment="0" applyProtection="0"/>
    <xf numFmtId="0" fontId="107" fillId="0" borderId="54" applyNumberFormat="0" applyFill="0" applyAlignment="0" applyProtection="0"/>
    <xf numFmtId="0" fontId="107" fillId="0" borderId="54" applyNumberFormat="0" applyFill="0" applyAlignment="0" applyProtection="0"/>
    <xf numFmtId="0" fontId="107" fillId="0" borderId="54" applyNumberFormat="0" applyFill="0" applyAlignment="0" applyProtection="0"/>
    <xf numFmtId="0" fontId="107" fillId="0" borderId="54" applyNumberFormat="0" applyFill="0" applyAlignment="0" applyProtection="0"/>
    <xf numFmtId="0" fontId="107" fillId="0" borderId="54" applyNumberFormat="0" applyFill="0" applyAlignment="0" applyProtection="0"/>
    <xf numFmtId="0" fontId="107" fillId="0" borderId="54" applyNumberFormat="0" applyFill="0" applyAlignment="0" applyProtection="0"/>
    <xf numFmtId="0" fontId="107" fillId="0" borderId="54" applyNumberFormat="0" applyFill="0" applyAlignment="0" applyProtection="0"/>
    <xf numFmtId="0" fontId="108" fillId="0" borderId="8">
      <alignment horizontal="left"/>
      <protection locked="0"/>
    </xf>
    <xf numFmtId="0" fontId="109" fillId="0" borderId="0" applyNumberFormat="0" applyFill="0" applyBorder="0" applyAlignment="0" applyProtection="0">
      <alignment vertical="top"/>
      <protection locked="0"/>
    </xf>
    <xf numFmtId="193" fontId="63" fillId="0" borderId="0" applyFont="0" applyFill="0" applyBorder="0" applyAlignment="0" applyProtection="0"/>
    <xf numFmtId="194" fontId="73" fillId="0" borderId="0" applyFont="0" applyFill="0" applyBorder="0" applyAlignment="0" applyProtection="0"/>
    <xf numFmtId="195" fontId="73" fillId="0" borderId="0" applyFont="0" applyFill="0" applyBorder="0" applyAlignment="0" applyProtection="0"/>
    <xf numFmtId="179" fontId="73" fillId="0" borderId="0" applyFont="0" applyFill="0" applyBorder="0" applyAlignment="0" applyProtection="0"/>
    <xf numFmtId="168" fontId="73" fillId="0" borderId="0" applyFont="0" applyFill="0" applyBorder="0" applyAlignment="0" applyProtection="0"/>
    <xf numFmtId="196" fontId="63" fillId="0" borderId="0" applyFont="0" applyFill="0" applyBorder="0" applyAlignment="0" applyProtection="0"/>
    <xf numFmtId="197" fontId="73" fillId="0" borderId="0" applyFont="0" applyFill="0" applyBorder="0" applyAlignment="0" applyProtection="0"/>
    <xf numFmtId="198" fontId="73" fillId="0" borderId="0" applyFont="0" applyFill="0" applyBorder="0" applyAlignment="0" applyProtection="0"/>
    <xf numFmtId="199" fontId="73" fillId="0" borderId="0" applyFont="0" applyFill="0" applyBorder="0" applyAlignment="0" applyProtection="0"/>
    <xf numFmtId="200" fontId="73" fillId="0" borderId="0" applyFont="0" applyFill="0" applyBorder="0" applyAlignment="0" applyProtection="0"/>
    <xf numFmtId="0" fontId="110" fillId="0" borderId="0"/>
    <xf numFmtId="0" fontId="111" fillId="29" borderId="0" applyNumberFormat="0" applyBorder="0" applyAlignment="0" applyProtection="0"/>
    <xf numFmtId="0" fontId="112" fillId="29" borderId="0" applyNumberFormat="0" applyBorder="0" applyAlignment="0" applyProtection="0"/>
    <xf numFmtId="0" fontId="112" fillId="29" borderId="0" applyNumberFormat="0" applyBorder="0" applyAlignment="0" applyProtection="0"/>
    <xf numFmtId="0" fontId="112" fillId="29" borderId="0" applyNumberFormat="0" applyBorder="0" applyAlignment="0" applyProtection="0"/>
    <xf numFmtId="0" fontId="112" fillId="29" borderId="0" applyNumberFormat="0" applyBorder="0" applyAlignment="0" applyProtection="0"/>
    <xf numFmtId="0" fontId="112" fillId="29" borderId="0" applyNumberFormat="0" applyBorder="0" applyAlignment="0" applyProtection="0"/>
    <xf numFmtId="0" fontId="112" fillId="29" borderId="0" applyNumberFormat="0" applyBorder="0" applyAlignment="0" applyProtection="0"/>
    <xf numFmtId="0" fontId="112" fillId="29" borderId="0" applyNumberFormat="0" applyBorder="0" applyAlignment="0" applyProtection="0"/>
    <xf numFmtId="0" fontId="112" fillId="29" borderId="0" applyNumberFormat="0" applyBorder="0" applyAlignment="0" applyProtection="0"/>
    <xf numFmtId="0" fontId="112" fillId="29" borderId="0" applyNumberFormat="0" applyBorder="0" applyAlignment="0" applyProtection="0"/>
    <xf numFmtId="0" fontId="113" fillId="0" borderId="0"/>
    <xf numFmtId="0" fontId="24" fillId="0" borderId="0"/>
    <xf numFmtId="0" fontId="24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6" fillId="0" borderId="0"/>
    <xf numFmtId="0" fontId="53" fillId="0" borderId="0"/>
    <xf numFmtId="0" fontId="50" fillId="0" borderId="0"/>
    <xf numFmtId="0" fontId="7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201" fontId="73" fillId="0" borderId="0" applyFill="0" applyBorder="0" applyAlignment="0" applyProtection="0">
      <alignment horizontal="right"/>
    </xf>
    <xf numFmtId="0" fontId="83" fillId="0" borderId="0"/>
    <xf numFmtId="202" fontId="114" fillId="0" borderId="0"/>
    <xf numFmtId="0" fontId="115" fillId="0" borderId="0"/>
    <xf numFmtId="0" fontId="16" fillId="26" borderId="55" applyNumberFormat="0" applyFont="0" applyAlignment="0" applyProtection="0"/>
    <xf numFmtId="0" fontId="24" fillId="26" borderId="55" applyNumberFormat="0" applyFont="0" applyAlignment="0" applyProtection="0"/>
    <xf numFmtId="0" fontId="52" fillId="26" borderId="55" applyNumberFormat="0" applyFont="0" applyAlignment="0" applyProtection="0"/>
    <xf numFmtId="0" fontId="24" fillId="26" borderId="55" applyNumberFormat="0" applyFont="0" applyAlignment="0" applyProtection="0"/>
    <xf numFmtId="0" fontId="24" fillId="26" borderId="55" applyNumberFormat="0" applyFont="0" applyAlignment="0" applyProtection="0"/>
    <xf numFmtId="0" fontId="24" fillId="26" borderId="55" applyNumberFormat="0" applyFont="0" applyAlignment="0" applyProtection="0"/>
    <xf numFmtId="0" fontId="24" fillId="26" borderId="55" applyNumberFormat="0" applyFont="0" applyAlignment="0" applyProtection="0"/>
    <xf numFmtId="0" fontId="24" fillId="26" borderId="55" applyNumberFormat="0" applyFont="0" applyAlignment="0" applyProtection="0"/>
    <xf numFmtId="0" fontId="24" fillId="26" borderId="55" applyNumberFormat="0" applyFont="0" applyAlignment="0" applyProtection="0"/>
    <xf numFmtId="0" fontId="24" fillId="26" borderId="55" applyNumberFormat="0" applyFont="0" applyAlignment="0" applyProtection="0"/>
    <xf numFmtId="0" fontId="24" fillId="26" borderId="55" applyNumberFormat="0" applyFont="0" applyAlignment="0" applyProtection="0"/>
    <xf numFmtId="49" fontId="116" fillId="0" borderId="0"/>
    <xf numFmtId="0" fontId="117" fillId="38" borderId="56" applyNumberFormat="0" applyAlignment="0" applyProtection="0"/>
    <xf numFmtId="0" fontId="118" fillId="38" borderId="56" applyNumberFormat="0" applyAlignment="0" applyProtection="0"/>
    <xf numFmtId="0" fontId="118" fillId="38" borderId="56" applyNumberFormat="0" applyAlignment="0" applyProtection="0"/>
    <xf numFmtId="0" fontId="118" fillId="38" borderId="56" applyNumberFormat="0" applyAlignment="0" applyProtection="0"/>
    <xf numFmtId="0" fontId="118" fillId="38" borderId="56" applyNumberFormat="0" applyAlignment="0" applyProtection="0"/>
    <xf numFmtId="0" fontId="118" fillId="38" borderId="56" applyNumberFormat="0" applyAlignment="0" applyProtection="0"/>
    <xf numFmtId="0" fontId="118" fillId="38" borderId="56" applyNumberFormat="0" applyAlignment="0" applyProtection="0"/>
    <xf numFmtId="0" fontId="118" fillId="38" borderId="56" applyNumberFormat="0" applyAlignment="0" applyProtection="0"/>
    <xf numFmtId="0" fontId="118" fillId="38" borderId="56" applyNumberFormat="0" applyAlignment="0" applyProtection="0"/>
    <xf numFmtId="0" fontId="118" fillId="38" borderId="56" applyNumberFormat="0" applyAlignment="0" applyProtection="0"/>
    <xf numFmtId="203" fontId="83" fillId="0" borderId="0" applyFont="0" applyFill="0" applyBorder="0" applyAlignment="0" applyProtection="0"/>
    <xf numFmtId="204" fontId="83" fillId="0" borderId="0" applyFont="0" applyFill="0" applyBorder="0" applyAlignment="0" applyProtection="0"/>
    <xf numFmtId="0" fontId="77" fillId="0" borderId="0"/>
    <xf numFmtId="10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205" fontId="53" fillId="0" borderId="0" applyFont="0" applyFill="0" applyBorder="0" applyAlignment="0" applyProtection="0"/>
    <xf numFmtId="206" fontId="50" fillId="0" borderId="0" applyFont="0" applyFill="0" applyBorder="0" applyAlignment="0" applyProtection="0"/>
    <xf numFmtId="207" fontId="50" fillId="0" borderId="0" applyFont="0" applyFill="0" applyBorder="0" applyAlignment="0" applyProtection="0"/>
    <xf numFmtId="2" fontId="63" fillId="0" borderId="0" applyFont="0" applyFill="0" applyBorder="0" applyAlignment="0" applyProtection="0"/>
    <xf numFmtId="208" fontId="73" fillId="0" borderId="0" applyFill="0" applyBorder="0" applyAlignment="0">
      <alignment horizontal="centerContinuous"/>
    </xf>
    <xf numFmtId="0" fontId="50" fillId="0" borderId="0"/>
    <xf numFmtId="0" fontId="119" fillId="0" borderId="8" applyNumberFormat="0" applyFill="0" applyBorder="0" applyAlignment="0" applyProtection="0">
      <protection hidden="1"/>
    </xf>
    <xf numFmtId="164" fontId="120" fillId="0" borderId="0"/>
    <xf numFmtId="0" fontId="121" fillId="42" borderId="0">
      <alignment horizontal="right" vertical="top"/>
    </xf>
    <xf numFmtId="0" fontId="122" fillId="42" borderId="0">
      <alignment horizontal="center" vertical="center"/>
    </xf>
    <xf numFmtId="0" fontId="121" fillId="42" borderId="0">
      <alignment horizontal="left" vertical="top"/>
    </xf>
    <xf numFmtId="0" fontId="121" fillId="42" borderId="0">
      <alignment horizontal="left" vertical="top"/>
    </xf>
    <xf numFmtId="0" fontId="122" fillId="42" borderId="0">
      <alignment horizontal="left" vertical="top"/>
    </xf>
    <xf numFmtId="0" fontId="122" fillId="42" borderId="0">
      <alignment horizontal="right" vertical="top"/>
    </xf>
    <xf numFmtId="0" fontId="122" fillId="42" borderId="0">
      <alignment horizontal="right" vertical="top"/>
    </xf>
    <xf numFmtId="0" fontId="123" fillId="0" borderId="0"/>
    <xf numFmtId="0" fontId="53" fillId="0" borderId="0" applyNumberFormat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0" fillId="38" borderId="8"/>
    <xf numFmtId="0" fontId="126" fillId="0" borderId="57" applyNumberFormat="0" applyFill="0" applyAlignment="0" applyProtection="0"/>
    <xf numFmtId="166" fontId="79" fillId="0" borderId="10">
      <protection locked="0"/>
    </xf>
    <xf numFmtId="0" fontId="84" fillId="0" borderId="10">
      <protection locked="0"/>
    </xf>
    <xf numFmtId="0" fontId="110" fillId="0" borderId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164" fontId="131" fillId="0" borderId="0">
      <alignment horizontal="right"/>
    </xf>
    <xf numFmtId="0" fontId="54" fillId="43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44" borderId="0" applyNumberFormat="0" applyBorder="0" applyAlignment="0" applyProtection="0"/>
    <xf numFmtId="0" fontId="54" fillId="32" borderId="0" applyNumberFormat="0" applyBorder="0" applyAlignment="0" applyProtection="0"/>
    <xf numFmtId="0" fontId="54" fillId="36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1" borderId="0" applyNumberFormat="0" applyBorder="0" applyAlignment="0" applyProtection="0"/>
    <xf numFmtId="0" fontId="54" fillId="32" borderId="0" applyNumberFormat="0" applyBorder="0" applyAlignment="0" applyProtection="0"/>
    <xf numFmtId="0" fontId="54" fillId="34" borderId="0" applyNumberFormat="0" applyBorder="0" applyAlignment="0" applyProtection="0"/>
    <xf numFmtId="0" fontId="103" fillId="23" borderId="47" applyNumberFormat="0" applyAlignment="0" applyProtection="0"/>
    <xf numFmtId="0" fontId="103" fillId="29" borderId="47" applyNumberFormat="0" applyAlignment="0" applyProtection="0"/>
    <xf numFmtId="0" fontId="117" fillId="42" borderId="56" applyNumberFormat="0" applyAlignment="0" applyProtection="0"/>
    <xf numFmtId="0" fontId="132" fillId="42" borderId="47" applyNumberFormat="0" applyAlignment="0" applyProtection="0"/>
    <xf numFmtId="0" fontId="133" fillId="0" borderId="0" applyProtection="0"/>
    <xf numFmtId="0" fontId="89" fillId="20" borderId="0" applyNumberFormat="0" applyBorder="0" applyAlignment="0" applyProtection="0"/>
    <xf numFmtId="0" fontId="134" fillId="0" borderId="58" applyNumberFormat="0" applyFill="0" applyAlignment="0" applyProtection="0"/>
    <xf numFmtId="0" fontId="135" fillId="0" borderId="59" applyNumberFormat="0" applyFill="0" applyAlignment="0" applyProtection="0"/>
    <xf numFmtId="0" fontId="136" fillId="0" borderId="60" applyNumberFormat="0" applyFill="0" applyAlignment="0" applyProtection="0"/>
    <xf numFmtId="0" fontId="136" fillId="0" borderId="0" applyNumberFormat="0" applyFill="0" applyBorder="0" applyAlignment="0" applyProtection="0"/>
    <xf numFmtId="0" fontId="137" fillId="0" borderId="0" applyProtection="0"/>
    <xf numFmtId="0" fontId="138" fillId="0" borderId="0" applyProtection="0"/>
    <xf numFmtId="0" fontId="13" fillId="0" borderId="0">
      <alignment wrapText="1"/>
    </xf>
    <xf numFmtId="0" fontId="106" fillId="0" borderId="54" applyNumberFormat="0" applyFill="0" applyAlignment="0" applyProtection="0"/>
    <xf numFmtId="0" fontId="139" fillId="0" borderId="61" applyNumberFormat="0" applyFill="0" applyAlignment="0" applyProtection="0"/>
    <xf numFmtId="0" fontId="133" fillId="0" borderId="10" applyProtection="0"/>
    <xf numFmtId="0" fontId="64" fillId="39" borderId="49" applyNumberFormat="0" applyAlignment="0" applyProtection="0"/>
    <xf numFmtId="0" fontId="64" fillId="39" borderId="49" applyNumberFormat="0" applyAlignment="0" applyProtection="0"/>
    <xf numFmtId="0" fontId="124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41" fillId="29" borderId="0" applyNumberFormat="0" applyBorder="0" applyAlignment="0" applyProtection="0"/>
    <xf numFmtId="0" fontId="61" fillId="38" borderId="47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1" fillId="0" borderId="0"/>
    <xf numFmtId="0" fontId="16" fillId="0" borderId="0"/>
    <xf numFmtId="0" fontId="51" fillId="0" borderId="0"/>
    <xf numFmtId="0" fontId="16" fillId="0" borderId="0"/>
    <xf numFmtId="0" fontId="51" fillId="0" borderId="0"/>
    <xf numFmtId="0" fontId="16" fillId="0" borderId="0"/>
    <xf numFmtId="0" fontId="51" fillId="0" borderId="0"/>
    <xf numFmtId="0" fontId="51" fillId="0" borderId="0"/>
    <xf numFmtId="0" fontId="51" fillId="0" borderId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6" fillId="0" borderId="0"/>
    <xf numFmtId="0" fontId="13" fillId="0" borderId="0"/>
    <xf numFmtId="0" fontId="51" fillId="0" borderId="0"/>
    <xf numFmtId="0" fontId="51" fillId="0" borderId="0"/>
    <xf numFmtId="0" fontId="7" fillId="0" borderId="0"/>
    <xf numFmtId="0" fontId="7" fillId="0" borderId="0"/>
    <xf numFmtId="0" fontId="51" fillId="0" borderId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6" fillId="0" borderId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42" fillId="0" borderId="0"/>
    <xf numFmtId="0" fontId="7" fillId="0" borderId="0"/>
    <xf numFmtId="0" fontId="16" fillId="0" borderId="0"/>
    <xf numFmtId="0" fontId="13" fillId="0" borderId="0"/>
    <xf numFmtId="0" fontId="16" fillId="0" borderId="0"/>
    <xf numFmtId="0" fontId="16" fillId="0" borderId="0"/>
    <xf numFmtId="0" fontId="51" fillId="0" borderId="0"/>
    <xf numFmtId="0" fontId="142" fillId="0" borderId="0"/>
    <xf numFmtId="0" fontId="142" fillId="0" borderId="0"/>
    <xf numFmtId="0" fontId="16" fillId="0" borderId="0"/>
    <xf numFmtId="0" fontId="7" fillId="0" borderId="0"/>
    <xf numFmtId="0" fontId="7" fillId="0" borderId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6" fillId="0" borderId="0"/>
    <xf numFmtId="0" fontId="13" fillId="0" borderId="0"/>
    <xf numFmtId="0" fontId="16" fillId="0" borderId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51" fillId="0" borderId="0"/>
    <xf numFmtId="0" fontId="13" fillId="0" borderId="0"/>
    <xf numFmtId="0" fontId="51" fillId="0" borderId="0"/>
    <xf numFmtId="0" fontId="2" fillId="0" borderId="0"/>
    <xf numFmtId="0" fontId="51" fillId="0" borderId="0"/>
    <xf numFmtId="0" fontId="2" fillId="0" borderId="0"/>
    <xf numFmtId="0" fontId="51" fillId="0" borderId="0"/>
    <xf numFmtId="0" fontId="139" fillId="0" borderId="57" applyNumberFormat="0" applyFill="0" applyAlignment="0" applyProtection="0"/>
    <xf numFmtId="0" fontId="59" fillId="21" borderId="0" applyNumberFormat="0" applyBorder="0" applyAlignment="0" applyProtection="0"/>
    <xf numFmtId="0" fontId="59" fillId="19" borderId="0" applyNumberFormat="0" applyBorder="0" applyAlignment="0" applyProtection="0"/>
    <xf numFmtId="0" fontId="81" fillId="0" borderId="0" applyNumberFormat="0" applyFill="0" applyBorder="0" applyAlignment="0" applyProtection="0"/>
    <xf numFmtId="0" fontId="74" fillId="26" borderId="55" applyNumberFormat="0" applyFont="0" applyAlignment="0" applyProtection="0"/>
    <xf numFmtId="0" fontId="51" fillId="5" borderId="12" applyNumberFormat="0" applyFont="0" applyAlignment="0" applyProtection="0"/>
    <xf numFmtId="0" fontId="51" fillId="26" borderId="55" applyNumberFormat="0" applyFont="0" applyAlignment="0" applyProtection="0"/>
    <xf numFmtId="0" fontId="16" fillId="26" borderId="55" applyNumberFormat="0" applyFon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17" fillId="38" borderId="56" applyNumberFormat="0" applyAlignment="0" applyProtection="0"/>
    <xf numFmtId="0" fontId="127" fillId="0" borderId="62" applyNumberFormat="0" applyFill="0" applyAlignment="0" applyProtection="0"/>
    <xf numFmtId="0" fontId="111" fillId="29" borderId="0" applyNumberFormat="0" applyBorder="0" applyAlignment="0" applyProtection="0"/>
    <xf numFmtId="0" fontId="114" fillId="0" borderId="0"/>
    <xf numFmtId="0" fontId="133" fillId="0" borderId="0"/>
    <xf numFmtId="0" fontId="127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2" fontId="133" fillId="0" borderId="0" applyProtection="0"/>
    <xf numFmtId="209" fontId="16" fillId="0" borderId="0" applyFont="0" applyFill="0" applyBorder="0" applyAlignment="0" applyProtection="0"/>
    <xf numFmtId="209" fontId="51" fillId="0" borderId="0" applyFont="0" applyFill="0" applyBorder="0" applyAlignment="0" applyProtection="0"/>
    <xf numFmtId="209" fontId="7" fillId="0" borderId="0" applyFont="0" applyFill="0" applyBorder="0" applyAlignment="0" applyProtection="0"/>
    <xf numFmtId="0" fontId="89" fillId="22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61" borderId="0" applyNumberFormat="0" applyBorder="0" applyAlignment="0" applyProtection="0"/>
    <xf numFmtId="0" fontId="1" fillId="65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9" borderId="0" applyNumberFormat="0" applyBorder="0" applyAlignment="0" applyProtection="0"/>
    <xf numFmtId="0" fontId="1" fillId="59" borderId="0" applyNumberFormat="0" applyBorder="0" applyAlignment="0" applyProtection="0"/>
    <xf numFmtId="0" fontId="1" fillId="62" borderId="0" applyNumberFormat="0" applyBorder="0" applyAlignment="0" applyProtection="0"/>
    <xf numFmtId="0" fontId="1" fillId="66" borderId="0" applyNumberFormat="0" applyBorder="0" applyAlignment="0" applyProtection="0"/>
    <xf numFmtId="0" fontId="17" fillId="53" borderId="0" applyNumberFormat="0" applyBorder="0" applyAlignment="0" applyProtection="0"/>
    <xf numFmtId="0" fontId="17" fillId="56" borderId="0" applyNumberFormat="0" applyBorder="0" applyAlignment="0" applyProtection="0"/>
    <xf numFmtId="0" fontId="17" fillId="63" borderId="0" applyNumberFormat="0" applyBorder="0" applyAlignment="0" applyProtection="0"/>
    <xf numFmtId="0" fontId="17" fillId="51" borderId="0" applyNumberFormat="0" applyBorder="0" applyAlignment="0" applyProtection="0"/>
    <xf numFmtId="0" fontId="17" fillId="54" borderId="0" applyNumberFormat="0" applyBorder="0" applyAlignment="0" applyProtection="0"/>
    <xf numFmtId="0" fontId="17" fillId="57" borderId="0" applyNumberFormat="0" applyBorder="0" applyAlignment="0" applyProtection="0"/>
    <xf numFmtId="0" fontId="17" fillId="58" borderId="0" applyNumberFormat="0" applyBorder="0" applyAlignment="0" applyProtection="0"/>
    <xf numFmtId="0" fontId="17" fillId="60" borderId="0" applyNumberFormat="0" applyBorder="0" applyAlignment="0" applyProtection="0"/>
    <xf numFmtId="0" fontId="17" fillId="64" borderId="0" applyNumberFormat="0" applyBorder="0" applyAlignment="0" applyProtection="0"/>
    <xf numFmtId="0" fontId="164" fillId="48" borderId="101" applyNumberFormat="0" applyAlignment="0" applyProtection="0"/>
    <xf numFmtId="0" fontId="165" fillId="49" borderId="102" applyNumberFormat="0" applyAlignment="0" applyProtection="0"/>
    <xf numFmtId="0" fontId="166" fillId="49" borderId="101" applyNumberFormat="0" applyAlignment="0" applyProtection="0"/>
    <xf numFmtId="0" fontId="158" fillId="0" borderId="98" applyNumberFormat="0" applyFill="0" applyAlignment="0" applyProtection="0"/>
    <xf numFmtId="0" fontId="159" fillId="0" borderId="99" applyNumberFormat="0" applyFill="0" applyAlignment="0" applyProtection="0"/>
    <xf numFmtId="0" fontId="160" fillId="0" borderId="100" applyNumberFormat="0" applyFill="0" applyAlignment="0" applyProtection="0"/>
    <xf numFmtId="0" fontId="160" fillId="0" borderId="0" applyNumberFormat="0" applyFill="0" applyBorder="0" applyAlignment="0" applyProtection="0"/>
    <xf numFmtId="0" fontId="171" fillId="0" borderId="105" applyNumberFormat="0" applyFill="0" applyAlignment="0" applyProtection="0"/>
    <xf numFmtId="0" fontId="168" fillId="50" borderId="104" applyNumberFormat="0" applyAlignment="0" applyProtection="0"/>
    <xf numFmtId="0" fontId="157" fillId="0" borderId="0" applyNumberFormat="0" applyFill="0" applyBorder="0" applyAlignment="0" applyProtection="0"/>
    <xf numFmtId="0" fontId="163" fillId="47" borderId="0" applyNumberFormat="0" applyBorder="0" applyAlignment="0" applyProtection="0"/>
    <xf numFmtId="0" fontId="1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2" fillId="46" borderId="0" applyNumberFormat="0" applyBorder="0" applyAlignment="0" applyProtection="0"/>
    <xf numFmtId="0" fontId="170" fillId="0" borderId="0" applyNumberFormat="0" applyFill="0" applyBorder="0" applyAlignment="0" applyProtection="0"/>
    <xf numFmtId="0" fontId="1" fillId="5" borderId="12" applyNumberFormat="0" applyFont="0" applyAlignment="0" applyProtection="0"/>
    <xf numFmtId="9" fontId="16" fillId="0" borderId="0" applyFont="0" applyFill="0" applyBorder="0" applyAlignment="0" applyProtection="0"/>
    <xf numFmtId="0" fontId="167" fillId="0" borderId="103" applyNumberFormat="0" applyFill="0" applyAlignment="0" applyProtection="0"/>
    <xf numFmtId="0" fontId="169" fillId="0" borderId="0" applyNumberFormat="0" applyFill="0" applyBorder="0" applyAlignment="0" applyProtection="0"/>
    <xf numFmtId="209" fontId="16" fillId="0" borderId="0" applyFont="0" applyFill="0" applyBorder="0" applyAlignment="0" applyProtection="0"/>
    <xf numFmtId="0" fontId="161" fillId="45" borderId="0" applyNumberFormat="0" applyBorder="0" applyAlignment="0" applyProtection="0"/>
  </cellStyleXfs>
  <cellXfs count="458">
    <xf numFmtId="0" fontId="0" fillId="0" borderId="0" xfId="0"/>
    <xf numFmtId="0" fontId="6" fillId="3" borderId="5" xfId="0" applyFont="1" applyFill="1" applyBorder="1"/>
    <xf numFmtId="164" fontId="6" fillId="3" borderId="5" xfId="0" applyNumberFormat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left" indent="1"/>
    </xf>
    <xf numFmtId="164" fontId="6" fillId="4" borderId="5" xfId="0" applyNumberFormat="1" applyFont="1" applyFill="1" applyBorder="1" applyAlignment="1">
      <alignment horizontal="center" wrapText="1"/>
    </xf>
    <xf numFmtId="0" fontId="7" fillId="0" borderId="5" xfId="0" applyFont="1" applyBorder="1" applyAlignment="1">
      <alignment horizontal="left" indent="2"/>
    </xf>
    <xf numFmtId="164" fontId="6" fillId="0" borderId="5" xfId="0" applyNumberFormat="1" applyFont="1" applyFill="1" applyBorder="1" applyAlignment="1">
      <alignment horizontal="center" wrapText="1"/>
    </xf>
    <xf numFmtId="164" fontId="7" fillId="0" borderId="5" xfId="0" applyNumberFormat="1" applyFont="1" applyBorder="1" applyAlignment="1">
      <alignment horizontal="center" wrapText="1"/>
    </xf>
    <xf numFmtId="0" fontId="7" fillId="0" borderId="5" xfId="0" applyFont="1" applyBorder="1" applyAlignment="1">
      <alignment horizontal="left" wrapText="1" indent="2"/>
    </xf>
    <xf numFmtId="0" fontId="7" fillId="0" borderId="5" xfId="0" applyFont="1" applyBorder="1" applyAlignment="1">
      <alignment horizontal="left" indent="3"/>
    </xf>
    <xf numFmtId="0" fontId="8" fillId="4" borderId="5" xfId="0" applyFont="1" applyFill="1" applyBorder="1" applyAlignment="1">
      <alignment horizontal="left" indent="1"/>
    </xf>
    <xf numFmtId="164" fontId="8" fillId="4" borderId="5" xfId="0" applyNumberFormat="1" applyFont="1" applyFill="1" applyBorder="1" applyAlignment="1">
      <alignment horizontal="center" wrapText="1"/>
    </xf>
    <xf numFmtId="0" fontId="8" fillId="4" borderId="5" xfId="0" applyFont="1" applyFill="1" applyBorder="1" applyAlignment="1">
      <alignment horizontal="center" wrapText="1"/>
    </xf>
    <xf numFmtId="0" fontId="7" fillId="0" borderId="5" xfId="0" applyFont="1" applyBorder="1" applyAlignment="1">
      <alignment horizontal="left" wrapText="1"/>
    </xf>
    <xf numFmtId="164" fontId="7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/>
    <xf numFmtId="0" fontId="7" fillId="4" borderId="6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164" fontId="7" fillId="0" borderId="14" xfId="0" applyNumberFormat="1" applyFont="1" applyFill="1" applyBorder="1"/>
    <xf numFmtId="164" fontId="7" fillId="0" borderId="15" xfId="0" applyNumberFormat="1" applyFont="1" applyFill="1" applyBorder="1"/>
    <xf numFmtId="164" fontId="7" fillId="0" borderId="16" xfId="0" applyNumberFormat="1" applyFont="1" applyFill="1" applyBorder="1"/>
    <xf numFmtId="164" fontId="7" fillId="0" borderId="17" xfId="0" applyNumberFormat="1" applyFont="1" applyFill="1" applyBorder="1"/>
    <xf numFmtId="164" fontId="7" fillId="0" borderId="0" xfId="0" applyNumberFormat="1" applyFont="1"/>
    <xf numFmtId="164" fontId="7" fillId="0" borderId="18" xfId="0" applyNumberFormat="1" applyFont="1" applyFill="1" applyBorder="1"/>
    <xf numFmtId="164" fontId="7" fillId="0" borderId="19" xfId="0" applyNumberFormat="1" applyFont="1" applyFill="1" applyBorder="1"/>
    <xf numFmtId="164" fontId="7" fillId="0" borderId="20" xfId="0" applyNumberFormat="1" applyFont="1" applyFill="1" applyBorder="1"/>
    <xf numFmtId="164" fontId="7" fillId="0" borderId="21" xfId="0" applyNumberFormat="1" applyFont="1" applyFill="1" applyBorder="1"/>
    <xf numFmtId="0" fontId="7" fillId="0" borderId="18" xfId="0" applyFont="1" applyFill="1" applyBorder="1"/>
    <xf numFmtId="164" fontId="6" fillId="0" borderId="22" xfId="0" applyNumberFormat="1" applyFont="1" applyFill="1" applyBorder="1"/>
    <xf numFmtId="164" fontId="6" fillId="0" borderId="23" xfId="0" applyNumberFormat="1" applyFont="1" applyFill="1" applyBorder="1"/>
    <xf numFmtId="164" fontId="6" fillId="0" borderId="24" xfId="0" applyNumberFormat="1" applyFont="1" applyFill="1" applyBorder="1"/>
    <xf numFmtId="164" fontId="6" fillId="0" borderId="25" xfId="0" applyNumberFormat="1" applyFont="1" applyFill="1" applyBorder="1"/>
    <xf numFmtId="164" fontId="7" fillId="0" borderId="26" xfId="0" applyNumberFormat="1" applyFont="1" applyFill="1" applyBorder="1"/>
    <xf numFmtId="164" fontId="7" fillId="0" borderId="27" xfId="0" applyNumberFormat="1" applyFont="1" applyFill="1" applyBorder="1"/>
    <xf numFmtId="164" fontId="7" fillId="0" borderId="28" xfId="0" applyNumberFormat="1" applyFont="1" applyFill="1" applyBorder="1"/>
    <xf numFmtId="164" fontId="7" fillId="0" borderId="29" xfId="0" applyNumberFormat="1" applyFont="1" applyFill="1" applyBorder="1"/>
    <xf numFmtId="164" fontId="6" fillId="0" borderId="30" xfId="0" applyNumberFormat="1" applyFont="1" applyFill="1" applyBorder="1"/>
    <xf numFmtId="164" fontId="6" fillId="0" borderId="31" xfId="0" applyNumberFormat="1" applyFont="1" applyFill="1" applyBorder="1"/>
    <xf numFmtId="164" fontId="6" fillId="0" borderId="32" xfId="0" applyNumberFormat="1" applyFont="1" applyFill="1" applyBorder="1"/>
    <xf numFmtId="164" fontId="6" fillId="0" borderId="33" xfId="0" applyNumberFormat="1" applyFont="1" applyFill="1" applyBorder="1"/>
    <xf numFmtId="164" fontId="7" fillId="0" borderId="34" xfId="0" applyNumberFormat="1" applyFont="1" applyFill="1" applyBorder="1"/>
    <xf numFmtId="164" fontId="7" fillId="0" borderId="35" xfId="0" applyNumberFormat="1" applyFont="1" applyFill="1" applyBorder="1"/>
    <xf numFmtId="164" fontId="7" fillId="0" borderId="36" xfId="0" applyNumberFormat="1" applyFont="1" applyFill="1" applyBorder="1"/>
    <xf numFmtId="164" fontId="7" fillId="0" borderId="37" xfId="0" applyNumberFormat="1" applyFont="1" applyFill="1" applyBorder="1"/>
    <xf numFmtId="164" fontId="7" fillId="0" borderId="0" xfId="0" applyNumberFormat="1" applyFont="1" applyFill="1" applyBorder="1"/>
    <xf numFmtId="0" fontId="7" fillId="0" borderId="0" xfId="0" applyFont="1" applyBorder="1"/>
    <xf numFmtId="0" fontId="7" fillId="0" borderId="0" xfId="0" applyFont="1" applyFill="1" applyBorder="1"/>
    <xf numFmtId="164" fontId="6" fillId="0" borderId="0" xfId="0" applyNumberFormat="1" applyFont="1" applyFill="1" applyBorder="1"/>
    <xf numFmtId="0" fontId="7" fillId="0" borderId="0" xfId="25" applyFont="1"/>
    <xf numFmtId="0" fontId="6" fillId="0" borderId="0" xfId="25" applyFont="1" applyBorder="1"/>
    <xf numFmtId="164" fontId="6" fillId="0" borderId="0" xfId="25" applyNumberFormat="1" applyFont="1" applyBorder="1"/>
    <xf numFmtId="164" fontId="6" fillId="0" borderId="0" xfId="25" applyNumberFormat="1" applyFont="1"/>
    <xf numFmtId="164" fontId="6" fillId="0" borderId="0" xfId="25" applyNumberFormat="1" applyFont="1" applyFill="1"/>
    <xf numFmtId="0" fontId="7" fillId="14" borderId="0" xfId="25" applyFont="1" applyFill="1" applyBorder="1" applyAlignment="1">
      <alignment horizontal="left" indent="1"/>
    </xf>
    <xf numFmtId="164" fontId="7" fillId="14" borderId="0" xfId="25" applyNumberFormat="1" applyFont="1" applyFill="1" applyBorder="1"/>
    <xf numFmtId="164" fontId="7" fillId="14" borderId="0" xfId="25" applyNumberFormat="1" applyFont="1" applyFill="1"/>
    <xf numFmtId="164" fontId="7" fillId="0" borderId="0" xfId="25" applyNumberFormat="1" applyFont="1"/>
    <xf numFmtId="0" fontId="7" fillId="0" borderId="0" xfId="25" applyFont="1" applyBorder="1" applyAlignment="1">
      <alignment horizontal="left" indent="1"/>
    </xf>
    <xf numFmtId="164" fontId="7" fillId="0" borderId="0" xfId="25" applyNumberFormat="1" applyFont="1" applyBorder="1"/>
    <xf numFmtId="164" fontId="7" fillId="0" borderId="0" xfId="25" applyNumberFormat="1" applyFont="1" applyFill="1" applyBorder="1"/>
    <xf numFmtId="164" fontId="7" fillId="0" borderId="0" xfId="25" applyNumberFormat="1" applyFont="1" applyFill="1"/>
    <xf numFmtId="164" fontId="6" fillId="14" borderId="0" xfId="25" applyNumberFormat="1" applyFont="1" applyFill="1" applyBorder="1"/>
    <xf numFmtId="164" fontId="6" fillId="14" borderId="0" xfId="25" applyNumberFormat="1" applyFont="1" applyFill="1"/>
    <xf numFmtId="0" fontId="8" fillId="0" borderId="0" xfId="25" applyFont="1" applyBorder="1" applyAlignment="1">
      <alignment horizontal="left" indent="1"/>
    </xf>
    <xf numFmtId="164" fontId="8" fillId="0" borderId="0" xfId="25" applyNumberFormat="1" applyFont="1" applyBorder="1"/>
    <xf numFmtId="164" fontId="8" fillId="0" borderId="0" xfId="25" applyNumberFormat="1" applyFont="1"/>
    <xf numFmtId="164" fontId="8" fillId="0" borderId="0" xfId="25" applyNumberFormat="1" applyFont="1" applyFill="1"/>
    <xf numFmtId="164" fontId="8" fillId="0" borderId="0" xfId="25" applyNumberFormat="1" applyFont="1" applyFill="1" applyBorder="1"/>
    <xf numFmtId="0" fontId="8" fillId="14" borderId="0" xfId="25" applyFont="1" applyFill="1" applyBorder="1" applyAlignment="1">
      <alignment horizontal="left" indent="1"/>
    </xf>
    <xf numFmtId="164" fontId="8" fillId="14" borderId="0" xfId="25" applyNumberFormat="1" applyFont="1" applyFill="1" applyBorder="1"/>
    <xf numFmtId="164" fontId="8" fillId="14" borderId="0" xfId="25" applyNumberFormat="1" applyFont="1" applyFill="1"/>
    <xf numFmtId="0" fontId="6" fillId="15" borderId="0" xfId="25" applyFont="1" applyFill="1" applyBorder="1" applyAlignment="1">
      <alignment wrapText="1"/>
    </xf>
    <xf numFmtId="164" fontId="6" fillId="0" borderId="0" xfId="25" applyNumberFormat="1" applyFont="1" applyFill="1" applyBorder="1"/>
    <xf numFmtId="0" fontId="7" fillId="0" borderId="0" xfId="25" applyFont="1" applyFill="1"/>
    <xf numFmtId="0" fontId="6" fillId="14" borderId="0" xfId="25" applyFont="1" applyFill="1" applyBorder="1"/>
    <xf numFmtId="169" fontId="6" fillId="14" borderId="0" xfId="25" applyNumberFormat="1" applyFont="1" applyFill="1" applyBorder="1"/>
    <xf numFmtId="0" fontId="7" fillId="0" borderId="0" xfId="25" applyFont="1" applyBorder="1"/>
    <xf numFmtId="0" fontId="6" fillId="14" borderId="0" xfId="25" applyFont="1" applyFill="1" applyBorder="1" applyAlignment="1">
      <alignment wrapText="1"/>
    </xf>
    <xf numFmtId="0" fontId="7" fillId="0" borderId="2" xfId="25" applyFont="1" applyBorder="1"/>
    <xf numFmtId="0" fontId="7" fillId="0" borderId="2" xfId="25" applyFont="1" applyFill="1" applyBorder="1"/>
    <xf numFmtId="0" fontId="7" fillId="0" borderId="0" xfId="25" applyFont="1" applyBorder="1" applyAlignment="1">
      <alignment wrapText="1"/>
    </xf>
    <xf numFmtId="0" fontId="7" fillId="0" borderId="11" xfId="25" applyFont="1" applyBorder="1"/>
    <xf numFmtId="164" fontId="7" fillId="0" borderId="11" xfId="25" applyNumberFormat="1" applyFont="1" applyBorder="1"/>
    <xf numFmtId="164" fontId="7" fillId="0" borderId="11" xfId="25" applyNumberFormat="1" applyFont="1" applyFill="1" applyBorder="1"/>
    <xf numFmtId="0" fontId="7" fillId="14" borderId="0" xfId="25" applyFont="1" applyFill="1" applyBorder="1"/>
    <xf numFmtId="0" fontId="7" fillId="15" borderId="0" xfId="25" applyFont="1" applyFill="1" applyBorder="1"/>
    <xf numFmtId="164" fontId="7" fillId="0" borderId="0" xfId="26" applyNumberFormat="1" applyFont="1" applyFill="1"/>
    <xf numFmtId="0" fontId="7" fillId="0" borderId="0" xfId="25" applyFont="1" applyFill="1" applyBorder="1" applyAlignment="1">
      <alignment wrapText="1"/>
    </xf>
    <xf numFmtId="17" fontId="7" fillId="0" borderId="2" xfId="25" applyNumberFormat="1" applyFont="1" applyBorder="1" applyAlignment="1"/>
    <xf numFmtId="164" fontId="6" fillId="14" borderId="0" xfId="25" applyNumberFormat="1" applyFont="1" applyFill="1" applyBorder="1" applyAlignment="1">
      <alignment horizontal="right"/>
    </xf>
    <xf numFmtId="0" fontId="8" fillId="0" borderId="0" xfId="25" applyFont="1" applyBorder="1" applyAlignment="1">
      <alignment horizontal="left" wrapText="1" indent="1"/>
    </xf>
    <xf numFmtId="0" fontId="8" fillId="14" borderId="0" xfId="25" applyFont="1" applyFill="1" applyBorder="1" applyAlignment="1">
      <alignment horizontal="left" wrapText="1" indent="1"/>
    </xf>
    <xf numFmtId="0" fontId="7" fillId="0" borderId="11" xfId="25" applyFont="1" applyBorder="1" applyAlignment="1">
      <alignment wrapText="1"/>
    </xf>
    <xf numFmtId="0" fontId="7" fillId="14" borderId="0" xfId="25" applyFont="1" applyFill="1" applyBorder="1" applyAlignment="1"/>
    <xf numFmtId="0" fontId="7" fillId="14" borderId="2" xfId="25" applyFont="1" applyFill="1" applyBorder="1" applyAlignment="1">
      <alignment horizontal="center"/>
    </xf>
    <xf numFmtId="0" fontId="7" fillId="14" borderId="0" xfId="25" applyFont="1" applyFill="1" applyBorder="1" applyAlignment="1">
      <alignment horizontal="center"/>
    </xf>
    <xf numFmtId="0" fontId="6" fillId="0" borderId="0" xfId="25" applyFont="1" applyBorder="1" applyAlignment="1">
      <alignment wrapText="1"/>
    </xf>
    <xf numFmtId="164" fontId="6" fillId="15" borderId="0" xfId="25" applyNumberFormat="1" applyFont="1" applyFill="1" applyBorder="1"/>
    <xf numFmtId="2" fontId="8" fillId="14" borderId="0" xfId="25" applyNumberFormat="1" applyFont="1" applyFill="1" applyBorder="1"/>
    <xf numFmtId="0" fontId="7" fillId="0" borderId="11" xfId="25" applyFont="1" applyBorder="1" applyAlignment="1">
      <alignment horizontal="left" indent="1"/>
    </xf>
    <xf numFmtId="164" fontId="7" fillId="16" borderId="0" xfId="25" applyNumberFormat="1" applyFont="1" applyFill="1" applyAlignment="1">
      <alignment horizontal="right"/>
    </xf>
    <xf numFmtId="164" fontId="7" fillId="0" borderId="0" xfId="25" applyNumberFormat="1" applyFont="1" applyFill="1" applyAlignment="1">
      <alignment horizontal="right"/>
    </xf>
    <xf numFmtId="164" fontId="7" fillId="15" borderId="0" xfId="25" applyNumberFormat="1" applyFont="1" applyFill="1"/>
    <xf numFmtId="164" fontId="7" fillId="16" borderId="0" xfId="25" applyNumberFormat="1" applyFont="1" applyFill="1"/>
    <xf numFmtId="0" fontId="7" fillId="14" borderId="0" xfId="25" applyFont="1" applyFill="1" applyBorder="1" applyAlignment="1">
      <alignment wrapText="1"/>
    </xf>
    <xf numFmtId="164" fontId="7" fillId="15" borderId="11" xfId="25" applyNumberFormat="1" applyFont="1" applyFill="1" applyBorder="1"/>
    <xf numFmtId="164" fontId="7" fillId="14" borderId="0" xfId="25" applyNumberFormat="1" applyFont="1" applyFill="1" applyAlignment="1">
      <alignment horizontal="right"/>
    </xf>
    <xf numFmtId="0" fontId="8" fillId="0" borderId="11" xfId="25" applyFont="1" applyBorder="1" applyAlignment="1">
      <alignment horizontal="left" indent="1"/>
    </xf>
    <xf numFmtId="164" fontId="8" fillId="0" borderId="11" xfId="25" applyNumberFormat="1" applyFont="1" applyBorder="1"/>
    <xf numFmtId="164" fontId="8" fillId="15" borderId="11" xfId="25" applyNumberFormat="1" applyFont="1" applyFill="1" applyBorder="1"/>
    <xf numFmtId="164" fontId="8" fillId="0" borderId="11" xfId="25" applyNumberFormat="1" applyFont="1" applyFill="1" applyBorder="1"/>
    <xf numFmtId="164" fontId="7" fillId="14" borderId="0" xfId="25" applyNumberFormat="1" applyFont="1" applyFill="1" applyBorder="1" applyAlignment="1">
      <alignment horizontal="right"/>
    </xf>
    <xf numFmtId="0" fontId="7" fillId="15" borderId="0" xfId="25" applyFont="1" applyFill="1" applyBorder="1" applyAlignment="1">
      <alignment wrapText="1"/>
    </xf>
    <xf numFmtId="164" fontId="7" fillId="15" borderId="0" xfId="25" applyNumberFormat="1" applyFont="1" applyFill="1" applyBorder="1" applyAlignment="1">
      <alignment horizontal="right"/>
    </xf>
    <xf numFmtId="164" fontId="7" fillId="0" borderId="0" xfId="25" applyNumberFormat="1" applyFont="1" applyFill="1" applyBorder="1" applyAlignment="1">
      <alignment horizontal="right"/>
    </xf>
    <xf numFmtId="0" fontId="8" fillId="14" borderId="39" xfId="25" applyFont="1" applyFill="1" applyBorder="1" applyAlignment="1">
      <alignment horizontal="left" indent="1"/>
    </xf>
    <xf numFmtId="164" fontId="8" fillId="14" borderId="39" xfId="25" applyNumberFormat="1" applyFont="1" applyFill="1" applyBorder="1"/>
    <xf numFmtId="169" fontId="8" fillId="14" borderId="39" xfId="25" applyNumberFormat="1" applyFont="1" applyFill="1" applyBorder="1"/>
    <xf numFmtId="164" fontId="7" fillId="14" borderId="39" xfId="25" applyNumberFormat="1" applyFont="1" applyFill="1" applyBorder="1" applyAlignment="1">
      <alignment horizontal="right"/>
    </xf>
    <xf numFmtId="0" fontId="16" fillId="0" borderId="0" xfId="25" applyFont="1" applyBorder="1" applyAlignment="1">
      <alignment horizontal="left" indent="1"/>
    </xf>
    <xf numFmtId="170" fontId="25" fillId="17" borderId="0" xfId="27" applyNumberFormat="1" applyFont="1" applyFill="1" applyBorder="1" applyAlignment="1">
      <alignment horizontal="centerContinuous"/>
    </xf>
    <xf numFmtId="170" fontId="26" fillId="17" borderId="0" xfId="27" applyNumberFormat="1" applyFont="1" applyFill="1" applyBorder="1" applyAlignment="1">
      <alignment horizontal="centerContinuous"/>
    </xf>
    <xf numFmtId="0" fontId="27" fillId="17" borderId="0" xfId="0" applyFont="1" applyFill="1" applyAlignment="1">
      <alignment horizontal="centerContinuous"/>
    </xf>
    <xf numFmtId="0" fontId="27" fillId="0" borderId="0" xfId="0" applyFont="1" applyFill="1"/>
    <xf numFmtId="170" fontId="28" fillId="17" borderId="0" xfId="27" applyNumberFormat="1" applyFont="1" applyFill="1" applyBorder="1" applyAlignment="1">
      <alignment horizontal="centerContinuous"/>
    </xf>
    <xf numFmtId="0" fontId="16" fillId="17" borderId="0" xfId="0" applyFont="1" applyFill="1" applyAlignment="1">
      <alignment horizontal="centerContinuous"/>
    </xf>
    <xf numFmtId="0" fontId="29" fillId="17" borderId="0" xfId="0" applyFont="1" applyFill="1" applyAlignment="1">
      <alignment horizontal="centerContinuous"/>
    </xf>
    <xf numFmtId="0" fontId="16" fillId="0" borderId="0" xfId="0" applyFont="1" applyFill="1"/>
    <xf numFmtId="170" fontId="16" fillId="17" borderId="0" xfId="27" applyNumberFormat="1" applyFont="1" applyFill="1" applyBorder="1" applyAlignment="1">
      <alignment horizontal="centerContinuous"/>
    </xf>
    <xf numFmtId="170" fontId="29" fillId="17" borderId="0" xfId="27" applyNumberFormat="1" applyFont="1" applyFill="1" applyBorder="1" applyAlignment="1">
      <alignment horizontal="centerContinuous"/>
    </xf>
    <xf numFmtId="0" fontId="28" fillId="0" borderId="0" xfId="0" applyFont="1"/>
    <xf numFmtId="170" fontId="31" fillId="17" borderId="46" xfId="27" applyNumberFormat="1" applyFont="1" applyFill="1" applyBorder="1"/>
    <xf numFmtId="170" fontId="31" fillId="17" borderId="11" xfId="27" applyNumberFormat="1" applyFont="1" applyFill="1" applyBorder="1"/>
    <xf numFmtId="170" fontId="32" fillId="17" borderId="11" xfId="27" applyNumberFormat="1" applyFont="1" applyFill="1" applyBorder="1"/>
    <xf numFmtId="0" fontId="31" fillId="0" borderId="0" xfId="0" applyFont="1"/>
    <xf numFmtId="170" fontId="16" fillId="17" borderId="2" xfId="27" applyNumberFormat="1" applyFont="1" applyFill="1" applyBorder="1" applyAlignment="1">
      <alignment horizontal="fill"/>
    </xf>
    <xf numFmtId="170" fontId="16" fillId="17" borderId="0" xfId="27" applyNumberFormat="1" applyFont="1" applyFill="1" applyBorder="1" applyAlignment="1">
      <alignment horizontal="fill"/>
    </xf>
    <xf numFmtId="170" fontId="29" fillId="17" borderId="0" xfId="27" applyNumberFormat="1" applyFont="1" applyFill="1" applyBorder="1" applyAlignment="1">
      <alignment horizontal="fill"/>
    </xf>
    <xf numFmtId="170" fontId="33" fillId="17" borderId="0" xfId="27" applyNumberFormat="1" applyFont="1" applyFill="1" applyBorder="1" applyAlignment="1">
      <alignment horizontal="left"/>
    </xf>
    <xf numFmtId="171" fontId="33" fillId="17" borderId="0" xfId="28" applyNumberFormat="1" applyFont="1" applyFill="1" applyBorder="1" applyAlignment="1">
      <alignment horizontal="right"/>
    </xf>
    <xf numFmtId="0" fontId="35" fillId="0" borderId="0" xfId="0" applyFont="1"/>
    <xf numFmtId="170" fontId="36" fillId="17" borderId="0" xfId="27" applyNumberFormat="1" applyFont="1" applyFill="1" applyBorder="1" applyAlignment="1">
      <alignment horizontal="left"/>
    </xf>
    <xf numFmtId="171" fontId="36" fillId="17" borderId="0" xfId="28" applyNumberFormat="1" applyFont="1" applyFill="1" applyBorder="1" applyAlignment="1">
      <alignment horizontal="right"/>
    </xf>
    <xf numFmtId="171" fontId="37" fillId="17" borderId="0" xfId="28" applyNumberFormat="1" applyFont="1" applyFill="1" applyBorder="1" applyAlignment="1">
      <alignment horizontal="right"/>
    </xf>
    <xf numFmtId="170" fontId="38" fillId="17" borderId="0" xfId="27" applyNumberFormat="1" applyFont="1" applyFill="1" applyBorder="1" applyAlignment="1">
      <alignment horizontal="left" indent="1"/>
    </xf>
    <xf numFmtId="171" fontId="38" fillId="17" borderId="0" xfId="28" applyNumberFormat="1" applyFont="1" applyFill="1" applyBorder="1" applyAlignment="1">
      <alignment horizontal="right"/>
    </xf>
    <xf numFmtId="171" fontId="39" fillId="17" borderId="0" xfId="28" applyNumberFormat="1" applyFont="1" applyFill="1" applyBorder="1" applyAlignment="1">
      <alignment horizontal="right"/>
    </xf>
    <xf numFmtId="0" fontId="40" fillId="0" borderId="0" xfId="0" applyFont="1"/>
    <xf numFmtId="170" fontId="36" fillId="17" borderId="0" xfId="27" applyNumberFormat="1" applyFont="1" applyFill="1" applyBorder="1" applyAlignment="1">
      <alignment horizontal="left" indent="4"/>
    </xf>
    <xf numFmtId="170" fontId="36" fillId="17" borderId="0" xfId="27" applyNumberFormat="1" applyFont="1" applyFill="1" applyBorder="1" applyAlignment="1">
      <alignment horizontal="left" indent="1"/>
    </xf>
    <xf numFmtId="170" fontId="38" fillId="17" borderId="0" xfId="27" applyNumberFormat="1" applyFont="1" applyFill="1" applyBorder="1" applyAlignment="1">
      <alignment horizontal="left" indent="2"/>
    </xf>
    <xf numFmtId="170" fontId="36" fillId="17" borderId="0" xfId="27" applyNumberFormat="1" applyFont="1" applyFill="1" applyBorder="1" applyAlignment="1">
      <alignment horizontal="left" indent="5"/>
    </xf>
    <xf numFmtId="170" fontId="36" fillId="17" borderId="0" xfId="27" applyNumberFormat="1" applyFont="1" applyFill="1" applyBorder="1" applyAlignment="1">
      <alignment horizontal="left" indent="2"/>
    </xf>
    <xf numFmtId="170" fontId="36" fillId="17" borderId="0" xfId="27" applyNumberFormat="1" applyFont="1" applyFill="1" applyBorder="1"/>
    <xf numFmtId="170" fontId="33" fillId="17" borderId="0" xfId="27" applyNumberFormat="1" applyFont="1" applyFill="1" applyBorder="1" applyAlignment="1">
      <alignment horizontal="left" wrapText="1"/>
    </xf>
    <xf numFmtId="1" fontId="42" fillId="17" borderId="0" xfId="29" applyNumberFormat="1" applyFont="1" applyFill="1" applyBorder="1" applyAlignment="1">
      <alignment horizontal="left" indent="1"/>
    </xf>
    <xf numFmtId="171" fontId="38" fillId="17" borderId="0" xfId="28" applyNumberFormat="1" applyFont="1" applyFill="1" applyBorder="1"/>
    <xf numFmtId="1" fontId="43" fillId="17" borderId="0" xfId="29" applyNumberFormat="1" applyFont="1" applyFill="1" applyBorder="1" applyAlignment="1">
      <alignment horizontal="left" indent="1"/>
    </xf>
    <xf numFmtId="171" fontId="44" fillId="17" borderId="0" xfId="28" applyNumberFormat="1" applyFont="1" applyFill="1" applyBorder="1" applyAlignment="1">
      <alignment horizontal="right"/>
    </xf>
    <xf numFmtId="0" fontId="44" fillId="0" borderId="0" xfId="0" applyFont="1"/>
    <xf numFmtId="171" fontId="38" fillId="17" borderId="0" xfId="28" applyNumberFormat="1" applyFont="1" applyFill="1" applyBorder="1" applyAlignment="1">
      <alignment horizontal="left" indent="1"/>
    </xf>
    <xf numFmtId="171" fontId="45" fillId="17" borderId="0" xfId="28" applyNumberFormat="1" applyFont="1" applyFill="1" applyBorder="1" applyAlignment="1">
      <alignment horizontal="left" indent="5"/>
    </xf>
    <xf numFmtId="171" fontId="38" fillId="17" borderId="0" xfId="28" applyNumberFormat="1" applyFont="1" applyFill="1" applyBorder="1" applyAlignment="1">
      <alignment horizontal="left" indent="3"/>
    </xf>
    <xf numFmtId="171" fontId="45" fillId="17" borderId="0" xfId="28" applyNumberFormat="1" applyFont="1" applyFill="1" applyBorder="1" applyAlignment="1">
      <alignment horizontal="left" indent="4"/>
    </xf>
    <xf numFmtId="171" fontId="45" fillId="17" borderId="0" xfId="28" applyNumberFormat="1" applyFont="1" applyFill="1" applyBorder="1" applyAlignment="1">
      <alignment horizontal="right"/>
    </xf>
    <xf numFmtId="171" fontId="46" fillId="17" borderId="0" xfId="28" applyNumberFormat="1" applyFont="1" applyFill="1" applyBorder="1" applyAlignment="1">
      <alignment horizontal="right"/>
    </xf>
    <xf numFmtId="171" fontId="33" fillId="17" borderId="0" xfId="28" applyNumberFormat="1" applyFont="1" applyFill="1" applyBorder="1" applyAlignment="1">
      <alignment vertical="center" wrapText="1"/>
    </xf>
    <xf numFmtId="171" fontId="38" fillId="17" borderId="0" xfId="28" applyNumberFormat="1" applyFont="1" applyFill="1" applyBorder="1" applyAlignment="1">
      <alignment vertical="center" wrapText="1"/>
    </xf>
    <xf numFmtId="171" fontId="36" fillId="17" borderId="0" xfId="28" applyNumberFormat="1" applyFont="1" applyFill="1" applyBorder="1" applyAlignment="1">
      <alignment horizontal="left" indent="1"/>
    </xf>
    <xf numFmtId="171" fontId="36" fillId="17" borderId="0" xfId="28" applyNumberFormat="1" applyFont="1" applyFill="1" applyBorder="1"/>
    <xf numFmtId="171" fontId="47" fillId="17" borderId="0" xfId="28" applyNumberFormat="1" applyFont="1" applyFill="1" applyBorder="1"/>
    <xf numFmtId="172" fontId="36" fillId="17" borderId="0" xfId="28" applyNumberFormat="1" applyFont="1" applyFill="1" applyBorder="1" applyAlignment="1">
      <alignment horizontal="right"/>
    </xf>
    <xf numFmtId="172" fontId="37" fillId="17" borderId="0" xfId="28" applyNumberFormat="1" applyFont="1" applyFill="1" applyBorder="1" applyAlignment="1">
      <alignment horizontal="right"/>
    </xf>
    <xf numFmtId="171" fontId="36" fillId="17" borderId="11" xfId="28" applyNumberFormat="1" applyFont="1" applyFill="1" applyBorder="1"/>
    <xf numFmtId="0" fontId="36" fillId="17" borderId="11" xfId="0" applyFont="1" applyFill="1" applyBorder="1" applyAlignment="1">
      <alignment horizontal="right"/>
    </xf>
    <xf numFmtId="0" fontId="37" fillId="17" borderId="11" xfId="0" applyFont="1" applyFill="1" applyBorder="1" applyAlignment="1">
      <alignment horizontal="right"/>
    </xf>
    <xf numFmtId="171" fontId="5" fillId="17" borderId="0" xfId="28" applyNumberFormat="1" applyFont="1" applyFill="1" applyBorder="1"/>
    <xf numFmtId="0" fontId="5" fillId="17" borderId="0" xfId="0" applyFont="1" applyFill="1" applyBorder="1" applyAlignment="1">
      <alignment horizontal="right"/>
    </xf>
    <xf numFmtId="0" fontId="48" fillId="17" borderId="0" xfId="0" applyFont="1" applyFill="1" applyBorder="1" applyAlignment="1">
      <alignment horizontal="right"/>
    </xf>
    <xf numFmtId="0" fontId="0" fillId="17" borderId="0" xfId="0" applyFill="1"/>
    <xf numFmtId="0" fontId="16" fillId="17" borderId="0" xfId="0" applyFont="1" applyFill="1"/>
    <xf numFmtId="0" fontId="29" fillId="17" borderId="0" xfId="0" applyFont="1" applyFill="1"/>
    <xf numFmtId="0" fontId="5" fillId="0" borderId="0" xfId="0" applyFont="1"/>
    <xf numFmtId="0" fontId="49" fillId="0" borderId="0" xfId="0" applyFont="1" applyAlignment="1">
      <alignment horizontal="justify"/>
    </xf>
    <xf numFmtId="0" fontId="4" fillId="2" borderId="0" xfId="0" applyFont="1" applyFill="1" applyAlignment="1"/>
    <xf numFmtId="0" fontId="7" fillId="15" borderId="0" xfId="0" applyFont="1" applyFill="1"/>
    <xf numFmtId="0" fontId="6" fillId="4" borderId="67" xfId="0" applyFont="1" applyFill="1" applyBorder="1" applyAlignment="1">
      <alignment horizontal="center" vertical="center"/>
    </xf>
    <xf numFmtId="0" fontId="6" fillId="4" borderId="72" xfId="0" quotePrefix="1" applyFont="1" applyFill="1" applyBorder="1" applyAlignment="1">
      <alignment horizontal="center" vertical="center" wrapText="1"/>
    </xf>
    <xf numFmtId="0" fontId="6" fillId="4" borderId="73" xfId="0" quotePrefix="1" applyFont="1" applyFill="1" applyBorder="1" applyAlignment="1">
      <alignment horizontal="center" vertical="center" wrapText="1"/>
    </xf>
    <xf numFmtId="17" fontId="6" fillId="4" borderId="73" xfId="0" quotePrefix="1" applyNumberFormat="1" applyFont="1" applyFill="1" applyBorder="1" applyAlignment="1">
      <alignment horizontal="center" vertical="center" wrapText="1"/>
    </xf>
    <xf numFmtId="0" fontId="6" fillId="4" borderId="73" xfId="0" applyFont="1" applyFill="1" applyBorder="1" applyAlignment="1">
      <alignment horizontal="center" vertical="center" wrapText="1"/>
    </xf>
    <xf numFmtId="0" fontId="6" fillId="4" borderId="74" xfId="0" applyFont="1" applyFill="1" applyBorder="1" applyAlignment="1">
      <alignment horizontal="center" vertical="center" wrapText="1"/>
    </xf>
    <xf numFmtId="0" fontId="6" fillId="4" borderId="76" xfId="0" quotePrefix="1" applyFont="1" applyFill="1" applyBorder="1" applyAlignment="1">
      <alignment horizontal="center" vertical="center" wrapText="1"/>
    </xf>
    <xf numFmtId="0" fontId="6" fillId="4" borderId="77" xfId="0" applyFont="1" applyFill="1" applyBorder="1" applyAlignment="1">
      <alignment horizontal="center" vertical="center" wrapText="1"/>
    </xf>
    <xf numFmtId="0" fontId="7" fillId="15" borderId="78" xfId="0" applyFont="1" applyFill="1" applyBorder="1" applyAlignment="1">
      <alignment horizontal="left" vertical="center" wrapText="1"/>
    </xf>
    <xf numFmtId="0" fontId="7" fillId="0" borderId="79" xfId="0" applyFont="1" applyFill="1" applyBorder="1" applyAlignment="1">
      <alignment horizontal="center" vertical="center" wrapText="1"/>
    </xf>
    <xf numFmtId="1" fontId="7" fillId="0" borderId="11" xfId="0" applyNumberFormat="1" applyFont="1" applyFill="1" applyBorder="1" applyAlignment="1">
      <alignment horizontal="center" vertical="center" wrapText="1"/>
    </xf>
    <xf numFmtId="1" fontId="7" fillId="0" borderId="79" xfId="0" applyNumberFormat="1" applyFont="1" applyFill="1" applyBorder="1" applyAlignment="1">
      <alignment horizontal="center" vertical="center" wrapText="1"/>
    </xf>
    <xf numFmtId="1" fontId="7" fillId="0" borderId="80" xfId="0" applyNumberFormat="1" applyFont="1" applyFill="1" applyBorder="1" applyAlignment="1">
      <alignment horizontal="center" vertical="center" wrapText="1"/>
    </xf>
    <xf numFmtId="1" fontId="7" fillId="0" borderId="9" xfId="0" applyNumberFormat="1" applyFont="1" applyFill="1" applyBorder="1" applyAlignment="1">
      <alignment horizontal="center" vertical="center" wrapText="1"/>
    </xf>
    <xf numFmtId="1" fontId="7" fillId="15" borderId="9" xfId="0" applyNumberFormat="1" applyFont="1" applyFill="1" applyBorder="1" applyAlignment="1">
      <alignment horizontal="center" vertical="center" wrapText="1"/>
    </xf>
    <xf numFmtId="1" fontId="7" fillId="2" borderId="9" xfId="0" applyNumberFormat="1" applyFont="1" applyFill="1" applyBorder="1" applyAlignment="1">
      <alignment horizontal="center" vertical="center" wrapText="1"/>
    </xf>
    <xf numFmtId="1" fontId="7" fillId="2" borderId="81" xfId="0" applyNumberFormat="1" applyFont="1" applyFill="1" applyBorder="1" applyAlignment="1">
      <alignment horizontal="center" vertical="center" wrapText="1"/>
    </xf>
    <xf numFmtId="1" fontId="7" fillId="15" borderId="78" xfId="0" applyNumberFormat="1" applyFont="1" applyFill="1" applyBorder="1" applyAlignment="1">
      <alignment horizontal="center" vertical="center" wrapText="1"/>
    </xf>
    <xf numFmtId="1" fontId="7" fillId="15" borderId="67" xfId="0" applyNumberFormat="1" applyFont="1" applyFill="1" applyBorder="1" applyAlignment="1">
      <alignment horizontal="center" vertical="center" wrapText="1"/>
    </xf>
    <xf numFmtId="164" fontId="7" fillId="2" borderId="68" xfId="0" applyNumberFormat="1" applyFont="1" applyFill="1" applyBorder="1" applyAlignment="1">
      <alignment horizontal="center" vertical="center"/>
    </xf>
    <xf numFmtId="164" fontId="7" fillId="0" borderId="69" xfId="0" applyNumberFormat="1" applyFont="1" applyBorder="1" applyAlignment="1">
      <alignment horizontal="center" vertical="center"/>
    </xf>
    <xf numFmtId="0" fontId="7" fillId="15" borderId="82" xfId="0" applyFont="1" applyFill="1" applyBorder="1" applyAlignment="1">
      <alignment horizontal="left" vertical="center" wrapText="1"/>
    </xf>
    <xf numFmtId="0" fontId="7" fillId="0" borderId="83" xfId="0" applyFont="1" applyFill="1" applyBorder="1" applyAlignment="1">
      <alignment horizontal="center" vertical="center" wrapText="1"/>
    </xf>
    <xf numFmtId="164" fontId="7" fillId="0" borderId="13" xfId="0" applyNumberFormat="1" applyFont="1" applyFill="1" applyBorder="1" applyAlignment="1">
      <alignment horizontal="center" vertical="center"/>
    </xf>
    <xf numFmtId="164" fontId="7" fillId="0" borderId="83" xfId="0" applyNumberFormat="1" applyFont="1" applyFill="1" applyBorder="1" applyAlignment="1">
      <alignment horizontal="center" vertical="center"/>
    </xf>
    <xf numFmtId="164" fontId="7" fillId="0" borderId="84" xfId="0" applyNumberFormat="1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164" fontId="7" fillId="0" borderId="6" xfId="0" applyNumberFormat="1" applyFont="1" applyFill="1" applyBorder="1" applyAlignment="1">
      <alignment horizontal="center" vertical="center"/>
    </xf>
    <xf numFmtId="164" fontId="7" fillId="0" borderId="82" xfId="0" applyNumberFormat="1" applyFont="1" applyFill="1" applyBorder="1" applyAlignment="1">
      <alignment horizontal="center" vertical="center"/>
    </xf>
    <xf numFmtId="164" fontId="7" fillId="0" borderId="84" xfId="0" applyNumberFormat="1" applyFont="1" applyBorder="1" applyAlignment="1">
      <alignment horizontal="center" vertical="center"/>
    </xf>
    <xf numFmtId="164" fontId="7" fillId="0" borderId="85" xfId="0" applyNumberFormat="1" applyFont="1" applyBorder="1" applyAlignment="1">
      <alignment horizontal="center" vertical="center"/>
    </xf>
    <xf numFmtId="164" fontId="7" fillId="15" borderId="6" xfId="0" applyNumberFormat="1" applyFont="1" applyFill="1" applyBorder="1" applyAlignment="1">
      <alignment horizontal="center" vertical="center"/>
    </xf>
    <xf numFmtId="164" fontId="7" fillId="15" borderId="83" xfId="0" applyNumberFormat="1" applyFont="1" applyFill="1" applyBorder="1" applyAlignment="1">
      <alignment horizontal="center" vertical="center"/>
    </xf>
    <xf numFmtId="164" fontId="7" fillId="15" borderId="84" xfId="0" applyNumberFormat="1" applyFont="1" applyFill="1" applyBorder="1" applyAlignment="1">
      <alignment horizontal="center" vertical="center"/>
    </xf>
    <xf numFmtId="1" fontId="7" fillId="0" borderId="13" xfId="0" applyNumberFormat="1" applyFont="1" applyFill="1" applyBorder="1" applyAlignment="1">
      <alignment horizontal="center" vertical="center"/>
    </xf>
    <xf numFmtId="1" fontId="7" fillId="0" borderId="83" xfId="0" applyNumberFormat="1" applyFont="1" applyFill="1" applyBorder="1" applyAlignment="1">
      <alignment horizontal="center" vertical="center"/>
    </xf>
    <xf numFmtId="1" fontId="7" fillId="0" borderId="84" xfId="0" applyNumberFormat="1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/>
    </xf>
    <xf numFmtId="1" fontId="7" fillId="0" borderId="6" xfId="0" applyNumberFormat="1" applyFont="1" applyFill="1" applyBorder="1" applyAlignment="1">
      <alignment horizontal="center" vertical="center"/>
    </xf>
    <xf numFmtId="1" fontId="7" fillId="0" borderId="82" xfId="0" applyNumberFormat="1" applyFont="1" applyFill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7" fillId="0" borderId="85" xfId="0" applyFont="1" applyBorder="1" applyAlignment="1">
      <alignment horizontal="center" vertical="center"/>
    </xf>
    <xf numFmtId="0" fontId="144" fillId="0" borderId="0" xfId="0" applyFont="1"/>
    <xf numFmtId="164" fontId="7" fillId="2" borderId="83" xfId="0" applyNumberFormat="1" applyFont="1" applyFill="1" applyBorder="1" applyAlignment="1">
      <alignment horizontal="center" vertical="center"/>
    </xf>
    <xf numFmtId="164" fontId="7" fillId="2" borderId="82" xfId="0" applyNumberFormat="1" applyFont="1" applyFill="1" applyBorder="1" applyAlignment="1">
      <alignment horizontal="center" vertical="center"/>
    </xf>
    <xf numFmtId="164" fontId="7" fillId="2" borderId="85" xfId="0" applyNumberFormat="1" applyFont="1" applyFill="1" applyBorder="1" applyAlignment="1">
      <alignment horizontal="center" vertical="center"/>
    </xf>
    <xf numFmtId="0" fontId="7" fillId="15" borderId="83" xfId="0" applyFont="1" applyFill="1" applyBorder="1" applyAlignment="1">
      <alignment horizontal="center" vertical="center" wrapText="1"/>
    </xf>
    <xf numFmtId="164" fontId="7" fillId="15" borderId="13" xfId="0" applyNumberFormat="1" applyFont="1" applyFill="1" applyBorder="1" applyAlignment="1">
      <alignment horizontal="center" vertical="center"/>
    </xf>
    <xf numFmtId="164" fontId="7" fillId="15" borderId="5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15" borderId="83" xfId="0" applyFont="1" applyFill="1" applyBorder="1" applyAlignment="1">
      <alignment horizontal="center" vertical="center"/>
    </xf>
    <xf numFmtId="1" fontId="7" fillId="15" borderId="82" xfId="0" applyNumberFormat="1" applyFont="1" applyFill="1" applyBorder="1" applyAlignment="1">
      <alignment horizontal="center" vertical="center"/>
    </xf>
    <xf numFmtId="164" fontId="7" fillId="15" borderId="85" xfId="0" applyNumberFormat="1" applyFont="1" applyFill="1" applyBorder="1" applyAlignment="1">
      <alignment horizontal="center" vertical="center"/>
    </xf>
    <xf numFmtId="0" fontId="7" fillId="0" borderId="83" xfId="0" applyFont="1" applyBorder="1" applyAlignment="1">
      <alignment horizontal="center" vertical="center"/>
    </xf>
    <xf numFmtId="0" fontId="7" fillId="15" borderId="75" xfId="0" applyFont="1" applyFill="1" applyBorder="1" applyAlignment="1">
      <alignment horizontal="left" vertical="center" wrapText="1"/>
    </xf>
    <xf numFmtId="0" fontId="7" fillId="0" borderId="86" xfId="0" applyFont="1" applyFill="1" applyBorder="1" applyAlignment="1">
      <alignment horizontal="center" vertical="center" wrapText="1"/>
    </xf>
    <xf numFmtId="0" fontId="7" fillId="0" borderId="87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1" fontId="7" fillId="0" borderId="72" xfId="0" applyNumberFormat="1" applyFont="1" applyFill="1" applyBorder="1" applyAlignment="1">
      <alignment horizontal="center" vertical="center"/>
    </xf>
    <xf numFmtId="1" fontId="7" fillId="0" borderId="73" xfId="0" applyNumberFormat="1" applyFont="1" applyFill="1" applyBorder="1" applyAlignment="1">
      <alignment horizontal="center" vertical="center"/>
    </xf>
    <xf numFmtId="1" fontId="7" fillId="0" borderId="74" xfId="0" applyNumberFormat="1" applyFont="1" applyFill="1" applyBorder="1" applyAlignment="1">
      <alignment horizontal="center" vertical="center"/>
    </xf>
    <xf numFmtId="1" fontId="7" fillId="0" borderId="75" xfId="0" applyNumberFormat="1" applyFont="1" applyFill="1" applyBorder="1" applyAlignment="1">
      <alignment horizontal="center" vertical="center"/>
    </xf>
    <xf numFmtId="1" fontId="7" fillId="0" borderId="86" xfId="0" applyNumberFormat="1" applyFont="1" applyFill="1" applyBorder="1" applyAlignment="1">
      <alignment horizontal="center" vertical="center"/>
    </xf>
    <xf numFmtId="164" fontId="7" fillId="0" borderId="72" xfId="0" applyNumberFormat="1" applyFont="1" applyBorder="1" applyAlignment="1">
      <alignment horizontal="center" vertical="center"/>
    </xf>
    <xf numFmtId="164" fontId="7" fillId="0" borderId="88" xfId="0" applyNumberFormat="1" applyFont="1" applyBorder="1" applyAlignment="1">
      <alignment horizontal="center" vertical="center"/>
    </xf>
    <xf numFmtId="0" fontId="7" fillId="0" borderId="0" xfId="0" applyFont="1" applyFill="1" applyBorder="1" applyAlignment="1"/>
    <xf numFmtId="1" fontId="142" fillId="0" borderId="0" xfId="0" applyNumberFormat="1" applyFont="1" applyFill="1" applyBorder="1" applyAlignment="1">
      <alignment horizontal="center"/>
    </xf>
    <xf numFmtId="0" fontId="143" fillId="0" borderId="0" xfId="0" applyFont="1" applyFill="1" applyAlignment="1">
      <alignment horizontal="left"/>
    </xf>
    <xf numFmtId="0" fontId="7" fillId="0" borderId="0" xfId="0" applyFont="1" applyFill="1"/>
    <xf numFmtId="0" fontId="145" fillId="0" borderId="0" xfId="0" applyFont="1" applyFill="1"/>
    <xf numFmtId="0" fontId="146" fillId="0" borderId="0" xfId="0" applyFont="1" applyFill="1" applyBorder="1" applyAlignment="1"/>
    <xf numFmtId="164" fontId="146" fillId="0" borderId="0" xfId="0" applyNumberFormat="1" applyFont="1" applyFill="1" applyBorder="1" applyAlignment="1"/>
    <xf numFmtId="0" fontId="143" fillId="0" borderId="0" xfId="0" applyFont="1" applyFill="1" applyBorder="1" applyAlignment="1">
      <alignment horizontal="left" wrapText="1"/>
    </xf>
    <xf numFmtId="0" fontId="147" fillId="0" borderId="0" xfId="0" applyFont="1" applyFill="1" applyBorder="1" applyAlignment="1">
      <alignment horizontal="left" wrapText="1"/>
    </xf>
    <xf numFmtId="0" fontId="7" fillId="15" borderId="0" xfId="0" quotePrefix="1" applyFont="1" applyFill="1"/>
    <xf numFmtId="0" fontId="148" fillId="0" borderId="0" xfId="0" applyFont="1" applyFill="1" applyAlignment="1">
      <alignment horizontal="centerContinuous" vertical="center"/>
    </xf>
    <xf numFmtId="0" fontId="149" fillId="0" borderId="0" xfId="0" applyFont="1" applyFill="1" applyAlignment="1">
      <alignment horizontal="centerContinuous" vertical="center"/>
    </xf>
    <xf numFmtId="0" fontId="150" fillId="0" borderId="0" xfId="0" applyFont="1" applyFill="1" applyAlignment="1">
      <alignment horizontal="centerContinuous" vertical="center"/>
    </xf>
    <xf numFmtId="0" fontId="150" fillId="0" borderId="0" xfId="0" applyFont="1" applyFill="1"/>
    <xf numFmtId="0" fontId="151" fillId="0" borderId="0" xfId="0" applyFont="1" applyFill="1" applyAlignment="1">
      <alignment horizontal="centerContinuous" vertical="center"/>
    </xf>
    <xf numFmtId="0" fontId="152" fillId="0" borderId="0" xfId="0" applyFont="1" applyFill="1" applyAlignment="1">
      <alignment horizontal="centerContinuous" vertical="center"/>
    </xf>
    <xf numFmtId="0" fontId="153" fillId="0" borderId="0" xfId="0" applyFont="1" applyFill="1" applyAlignment="1">
      <alignment horizontal="centerContinuous" vertical="center"/>
    </xf>
    <xf numFmtId="0" fontId="153" fillId="0" borderId="0" xfId="0" applyFont="1" applyFill="1"/>
    <xf numFmtId="0" fontId="153" fillId="0" borderId="0" xfId="0" applyFont="1" applyFill="1" applyAlignment="1">
      <alignment vertical="center"/>
    </xf>
    <xf numFmtId="0" fontId="154" fillId="0" borderId="92" xfId="870" applyFont="1" applyFill="1" applyBorder="1" applyAlignment="1">
      <alignment vertical="center"/>
    </xf>
    <xf numFmtId="1" fontId="154" fillId="0" borderId="63" xfId="0" applyNumberFormat="1" applyFont="1" applyFill="1" applyBorder="1" applyAlignment="1">
      <alignment horizontal="right" vertical="center"/>
    </xf>
    <xf numFmtId="1" fontId="154" fillId="0" borderId="38" xfId="0" applyNumberFormat="1" applyFont="1" applyFill="1" applyBorder="1" applyAlignment="1">
      <alignment horizontal="right" vertical="center"/>
    </xf>
    <xf numFmtId="164" fontId="152" fillId="0" borderId="63" xfId="0" applyNumberFormat="1" applyFont="1" applyFill="1" applyBorder="1" applyAlignment="1">
      <alignment horizontal="right" vertical="center"/>
    </xf>
    <xf numFmtId="164" fontId="152" fillId="0" borderId="38" xfId="0" applyNumberFormat="1" applyFont="1" applyFill="1" applyBorder="1" applyAlignment="1">
      <alignment horizontal="right" vertical="center"/>
    </xf>
    <xf numFmtId="164" fontId="152" fillId="0" borderId="94" xfId="0" applyNumberFormat="1" applyFont="1" applyFill="1" applyBorder="1" applyAlignment="1">
      <alignment horizontal="right" vertical="center"/>
    </xf>
    <xf numFmtId="0" fontId="155" fillId="0" borderId="0" xfId="0" applyFont="1" applyFill="1"/>
    <xf numFmtId="0" fontId="156" fillId="0" borderId="92" xfId="870" applyFont="1" applyFill="1" applyBorder="1" applyAlignment="1">
      <alignment vertical="center"/>
    </xf>
    <xf numFmtId="0" fontId="151" fillId="0" borderId="95" xfId="0" applyFont="1" applyFill="1" applyBorder="1" applyAlignment="1">
      <alignment horizontal="right" vertical="center"/>
    </xf>
    <xf numFmtId="0" fontId="151" fillId="0" borderId="0" xfId="0" applyFont="1" applyFill="1" applyBorder="1" applyAlignment="1">
      <alignment horizontal="right" vertical="center"/>
    </xf>
    <xf numFmtId="0" fontId="153" fillId="0" borderId="0" xfId="0" applyFont="1" applyFill="1" applyBorder="1"/>
    <xf numFmtId="164" fontId="152" fillId="0" borderId="95" xfId="0" applyNumberFormat="1" applyFont="1" applyFill="1" applyBorder="1" applyAlignment="1">
      <alignment horizontal="right" vertical="center"/>
    </xf>
    <xf numFmtId="164" fontId="152" fillId="0" borderId="0" xfId="0" applyNumberFormat="1" applyFont="1" applyFill="1" applyBorder="1" applyAlignment="1">
      <alignment horizontal="right" vertical="center"/>
    </xf>
    <xf numFmtId="164" fontId="152" fillId="0" borderId="96" xfId="0" applyNumberFormat="1" applyFont="1" applyFill="1" applyBorder="1" applyAlignment="1">
      <alignment horizontal="right" vertical="center"/>
    </xf>
    <xf numFmtId="0" fontId="151" fillId="0" borderId="92" xfId="870" applyFont="1" applyFill="1" applyBorder="1" applyAlignment="1">
      <alignment vertical="center" wrapText="1"/>
    </xf>
    <xf numFmtId="1" fontId="151" fillId="0" borderId="95" xfId="0" applyNumberFormat="1" applyFont="1" applyFill="1" applyBorder="1" applyAlignment="1">
      <alignment horizontal="right" vertical="center"/>
    </xf>
    <xf numFmtId="1" fontId="151" fillId="0" borderId="0" xfId="0" applyNumberFormat="1" applyFont="1" applyFill="1" applyBorder="1" applyAlignment="1">
      <alignment horizontal="right" vertical="center"/>
    </xf>
    <xf numFmtId="0" fontId="152" fillId="0" borderId="92" xfId="870" applyFont="1" applyFill="1" applyBorder="1" applyAlignment="1">
      <alignment horizontal="right" vertical="center" wrapText="1"/>
    </xf>
    <xf numFmtId="0" fontId="152" fillId="0" borderId="95" xfId="0" applyFont="1" applyFill="1" applyBorder="1" applyAlignment="1">
      <alignment horizontal="center" vertical="center"/>
    </xf>
    <xf numFmtId="0" fontId="152" fillId="0" borderId="0" xfId="0" applyFont="1" applyFill="1" applyBorder="1" applyAlignment="1">
      <alignment horizontal="center" vertical="center"/>
    </xf>
    <xf numFmtId="0" fontId="152" fillId="0" borderId="96" xfId="0" applyFont="1" applyFill="1" applyBorder="1" applyAlignment="1">
      <alignment horizontal="center" vertical="center"/>
    </xf>
    <xf numFmtId="0" fontId="152" fillId="0" borderId="0" xfId="0" applyFont="1" applyFill="1"/>
    <xf numFmtId="0" fontId="152" fillId="0" borderId="92" xfId="870" applyFont="1" applyFill="1" applyBorder="1" applyAlignment="1">
      <alignment horizontal="left" vertical="center" wrapText="1" indent="2"/>
    </xf>
    <xf numFmtId="0" fontId="152" fillId="0" borderId="0" xfId="0" applyFont="1" applyFill="1" applyBorder="1"/>
    <xf numFmtId="0" fontId="153" fillId="0" borderId="92" xfId="870" applyFont="1" applyFill="1" applyBorder="1" applyAlignment="1">
      <alignment horizontal="left" vertical="center" wrapText="1" indent="1"/>
    </xf>
    <xf numFmtId="1" fontId="153" fillId="0" borderId="95" xfId="0" applyNumberFormat="1" applyFont="1" applyFill="1" applyBorder="1" applyAlignment="1">
      <alignment horizontal="right" vertical="center"/>
    </xf>
    <xf numFmtId="1" fontId="153" fillId="0" borderId="0" xfId="0" applyNumberFormat="1" applyFont="1" applyFill="1" applyBorder="1" applyAlignment="1">
      <alignment horizontal="right" vertical="center"/>
    </xf>
    <xf numFmtId="0" fontId="153" fillId="0" borderId="92" xfId="870" applyFont="1" applyFill="1" applyBorder="1" applyAlignment="1">
      <alignment vertical="center" wrapText="1"/>
    </xf>
    <xf numFmtId="2" fontId="152" fillId="0" borderId="0" xfId="0" applyNumberFormat="1" applyFont="1" applyFill="1" applyBorder="1" applyAlignment="1">
      <alignment horizontal="right" vertical="center"/>
    </xf>
    <xf numFmtId="0" fontId="152" fillId="0" borderId="71" xfId="870" applyFont="1" applyFill="1" applyBorder="1" applyAlignment="1">
      <alignment horizontal="right" vertical="center" wrapText="1"/>
    </xf>
    <xf numFmtId="164" fontId="152" fillId="0" borderId="70" xfId="0" applyNumberFormat="1" applyFont="1" applyFill="1" applyBorder="1" applyAlignment="1">
      <alignment horizontal="right" vertical="center"/>
    </xf>
    <xf numFmtId="164" fontId="152" fillId="0" borderId="39" xfId="0" applyNumberFormat="1" applyFont="1" applyFill="1" applyBorder="1" applyAlignment="1">
      <alignment horizontal="right" vertical="center"/>
    </xf>
    <xf numFmtId="0" fontId="152" fillId="0" borderId="70" xfId="0" applyFont="1" applyFill="1" applyBorder="1" applyAlignment="1">
      <alignment horizontal="center" vertical="center"/>
    </xf>
    <xf numFmtId="0" fontId="152" fillId="0" borderId="39" xfId="0" applyFont="1" applyFill="1" applyBorder="1" applyAlignment="1">
      <alignment horizontal="center" vertical="center"/>
    </xf>
    <xf numFmtId="0" fontId="152" fillId="0" borderId="97" xfId="0" applyFont="1" applyFill="1" applyBorder="1" applyAlignment="1">
      <alignment horizontal="center" vertical="center"/>
    </xf>
    <xf numFmtId="0" fontId="151" fillId="0" borderId="0" xfId="871" applyFont="1" applyFill="1"/>
    <xf numFmtId="164" fontId="156" fillId="0" borderId="0" xfId="871" applyNumberFormat="1" applyFont="1" applyFill="1" applyAlignment="1">
      <alignment horizontal="center"/>
    </xf>
    <xf numFmtId="164" fontId="151" fillId="0" borderId="0" xfId="871" applyNumberFormat="1" applyFont="1" applyFill="1"/>
    <xf numFmtId="1" fontId="152" fillId="0" borderId="0" xfId="0" applyNumberFormat="1" applyFont="1" applyFill="1"/>
    <xf numFmtId="0" fontId="7" fillId="4" borderId="38" xfId="25" applyFont="1" applyFill="1" applyBorder="1"/>
    <xf numFmtId="0" fontId="6" fillId="4" borderId="38" xfId="25" applyFont="1" applyFill="1" applyBorder="1" applyAlignment="1">
      <alignment horizontal="center"/>
    </xf>
    <xf numFmtId="0" fontId="6" fillId="4" borderId="38" xfId="25" applyFont="1" applyFill="1" applyBorder="1" applyAlignment="1">
      <alignment horizontal="center" wrapText="1"/>
    </xf>
    <xf numFmtId="0" fontId="7" fillId="4" borderId="0" xfId="25" applyFont="1" applyFill="1" applyBorder="1"/>
    <xf numFmtId="0" fontId="6" fillId="4" borderId="0" xfId="25" applyFont="1" applyFill="1" applyBorder="1" applyAlignment="1">
      <alignment horizontal="center"/>
    </xf>
    <xf numFmtId="170" fontId="28" fillId="4" borderId="40" xfId="27" applyNumberFormat="1" applyFont="1" applyFill="1" applyBorder="1" applyAlignment="1">
      <alignment horizontal="centerContinuous"/>
    </xf>
    <xf numFmtId="0" fontId="28" fillId="4" borderId="41" xfId="0" applyFont="1" applyFill="1" applyBorder="1" applyAlignment="1">
      <alignment horizontal="centerContinuous"/>
    </xf>
    <xf numFmtId="0" fontId="30" fillId="4" borderId="41" xfId="0" applyFont="1" applyFill="1" applyBorder="1" applyAlignment="1">
      <alignment horizontal="centerContinuous"/>
    </xf>
    <xf numFmtId="0" fontId="28" fillId="4" borderId="42" xfId="0" applyFont="1" applyFill="1" applyBorder="1" applyAlignment="1">
      <alignment horizontal="centerContinuous"/>
    </xf>
    <xf numFmtId="0" fontId="30" fillId="4" borderId="42" xfId="0" applyFont="1" applyFill="1" applyBorder="1" applyAlignment="1">
      <alignment horizontal="centerContinuous"/>
    </xf>
    <xf numFmtId="170" fontId="28" fillId="4" borderId="43" xfId="27" applyNumberFormat="1" applyFont="1" applyFill="1" applyBorder="1" applyAlignment="1">
      <alignment horizontal="centerContinuous"/>
    </xf>
    <xf numFmtId="170" fontId="28" fillId="4" borderId="44" xfId="27" applyNumberFormat="1" applyFont="1" applyFill="1" applyBorder="1" applyAlignment="1">
      <alignment horizontal="center"/>
    </xf>
    <xf numFmtId="0" fontId="28" fillId="4" borderId="45" xfId="27" applyNumberFormat="1" applyFont="1" applyFill="1" applyBorder="1" applyAlignment="1">
      <alignment horizontal="center"/>
    </xf>
    <xf numFmtId="0" fontId="30" fillId="4" borderId="45" xfId="27" applyNumberFormat="1" applyFont="1" applyFill="1" applyBorder="1" applyAlignment="1">
      <alignment horizontal="center"/>
    </xf>
    <xf numFmtId="0" fontId="151" fillId="4" borderId="64" xfId="0" applyFont="1" applyFill="1" applyBorder="1" applyAlignment="1">
      <alignment horizontal="centerContinuous"/>
    </xf>
    <xf numFmtId="0" fontId="151" fillId="4" borderId="89" xfId="0" applyFont="1" applyFill="1" applyBorder="1" applyAlignment="1">
      <alignment horizontal="centerContinuous"/>
    </xf>
    <xf numFmtId="0" fontId="152" fillId="4" borderId="90" xfId="0" applyFont="1" applyFill="1" applyBorder="1" applyAlignment="1">
      <alignment horizontal="centerContinuous"/>
    </xf>
    <xf numFmtId="0" fontId="153" fillId="4" borderId="38" xfId="0" applyFont="1" applyFill="1" applyBorder="1" applyAlignment="1">
      <alignment horizontal="centerContinuous"/>
    </xf>
    <xf numFmtId="0" fontId="151" fillId="4" borderId="90" xfId="0" applyFont="1" applyFill="1" applyBorder="1" applyAlignment="1">
      <alignment horizontal="centerContinuous"/>
    </xf>
    <xf numFmtId="0" fontId="153" fillId="4" borderId="90" xfId="0" applyFont="1" applyFill="1" applyBorder="1" applyAlignment="1">
      <alignment horizontal="centerContinuous"/>
    </xf>
    <xf numFmtId="0" fontId="153" fillId="4" borderId="91" xfId="0" applyFont="1" applyFill="1" applyBorder="1" applyAlignment="1">
      <alignment horizontal="centerContinuous"/>
    </xf>
    <xf numFmtId="0" fontId="152" fillId="4" borderId="89" xfId="0" applyFont="1" applyFill="1" applyBorder="1" applyAlignment="1">
      <alignment horizontal="centerContinuous" vertical="center"/>
    </xf>
    <xf numFmtId="0" fontId="152" fillId="4" borderId="90" xfId="0" applyFont="1" applyFill="1" applyBorder="1" applyAlignment="1">
      <alignment horizontal="centerContinuous" vertical="center"/>
    </xf>
    <xf numFmtId="0" fontId="151" fillId="4" borderId="90" xfId="0" applyFont="1" applyFill="1" applyBorder="1" applyAlignment="1">
      <alignment horizontal="centerContinuous" vertical="center"/>
    </xf>
    <xf numFmtId="0" fontId="153" fillId="4" borderId="90" xfId="0" applyFont="1" applyFill="1" applyBorder="1" applyAlignment="1">
      <alignment horizontal="centerContinuous" vertical="center"/>
    </xf>
    <xf numFmtId="0" fontId="153" fillId="4" borderId="91" xfId="0" applyFont="1" applyFill="1" applyBorder="1" applyAlignment="1">
      <alignment horizontal="centerContinuous" vertical="center"/>
    </xf>
    <xf numFmtId="0" fontId="151" fillId="4" borderId="92" xfId="0" applyFont="1" applyFill="1" applyBorder="1" applyAlignment="1">
      <alignment horizontal="center" vertical="center"/>
    </xf>
    <xf numFmtId="0" fontId="151" fillId="4" borderId="89" xfId="869" applyFont="1" applyFill="1" applyBorder="1" applyAlignment="1">
      <alignment horizontal="centerContinuous" vertical="center"/>
    </xf>
    <xf numFmtId="0" fontId="151" fillId="4" borderId="90" xfId="869" applyFont="1" applyFill="1" applyBorder="1" applyAlignment="1">
      <alignment horizontal="centerContinuous" vertical="center"/>
    </xf>
    <xf numFmtId="0" fontId="151" fillId="4" borderId="64" xfId="0" applyFont="1" applyFill="1" applyBorder="1" applyAlignment="1">
      <alignment horizontal="centerContinuous" vertical="center"/>
    </xf>
    <xf numFmtId="0" fontId="152" fillId="4" borderId="89" xfId="869" applyFont="1" applyFill="1" applyBorder="1" applyAlignment="1">
      <alignment horizontal="centerContinuous" vertical="center"/>
    </xf>
    <xf numFmtId="0" fontId="152" fillId="4" borderId="90" xfId="869" applyFont="1" applyFill="1" applyBorder="1" applyAlignment="1">
      <alignment horizontal="centerContinuous" vertical="center"/>
    </xf>
    <xf numFmtId="0" fontId="152" fillId="4" borderId="91" xfId="0" applyFont="1" applyFill="1" applyBorder="1" applyAlignment="1">
      <alignment horizontal="centerContinuous" vertical="center"/>
    </xf>
    <xf numFmtId="0" fontId="152" fillId="4" borderId="64" xfId="0" applyFont="1" applyFill="1" applyBorder="1" applyAlignment="1">
      <alignment horizontal="centerContinuous" vertical="center"/>
    </xf>
    <xf numFmtId="0" fontId="151" fillId="4" borderId="71" xfId="0" applyFont="1" applyFill="1" applyBorder="1" applyAlignment="1">
      <alignment horizontal="center" vertical="top"/>
    </xf>
    <xf numFmtId="49" fontId="151" fillId="4" borderId="93" xfId="870" applyNumberFormat="1" applyFont="1" applyFill="1" applyBorder="1" applyAlignment="1">
      <alignment horizontal="center" vertical="center"/>
    </xf>
    <xf numFmtId="49" fontId="151" fillId="4" borderId="71" xfId="870" applyNumberFormat="1" applyFont="1" applyFill="1" applyBorder="1" applyAlignment="1">
      <alignment horizontal="center" vertical="center"/>
    </xf>
    <xf numFmtId="49" fontId="151" fillId="4" borderId="93" xfId="870" applyNumberFormat="1" applyFont="1" applyFill="1" applyBorder="1" applyAlignment="1">
      <alignment horizontal="center" vertical="center" wrapText="1"/>
    </xf>
    <xf numFmtId="49" fontId="152" fillId="4" borderId="93" xfId="870" applyNumberFormat="1" applyFont="1" applyFill="1" applyBorder="1" applyAlignment="1">
      <alignment horizontal="center" vertical="center"/>
    </xf>
    <xf numFmtId="49" fontId="152" fillId="4" borderId="93" xfId="870" applyNumberFormat="1" applyFont="1" applyFill="1" applyBorder="1" applyAlignment="1">
      <alignment horizontal="center" vertical="center" wrapText="1"/>
    </xf>
    <xf numFmtId="49" fontId="152" fillId="4" borderId="71" xfId="870" applyNumberFormat="1" applyFont="1" applyFill="1" applyBorder="1" applyAlignment="1">
      <alignment horizontal="center" vertical="center"/>
    </xf>
    <xf numFmtId="0" fontId="13" fillId="0" borderId="0" xfId="26" applyFont="1" applyFill="1"/>
    <xf numFmtId="0" fontId="13" fillId="0" borderId="0" xfId="26" applyFont="1" applyFill="1" applyBorder="1" applyAlignment="1">
      <alignment horizontal="center"/>
    </xf>
    <xf numFmtId="0" fontId="172" fillId="0" borderId="0" xfId="26" applyFont="1" applyFill="1" applyBorder="1" applyAlignment="1">
      <alignment horizontal="center"/>
    </xf>
    <xf numFmtId="0" fontId="18" fillId="0" borderId="0" xfId="26" applyFont="1" applyFill="1" applyBorder="1" applyAlignment="1">
      <alignment horizontal="left"/>
    </xf>
    <xf numFmtId="0" fontId="7" fillId="0" borderId="0" xfId="26" applyFont="1" applyFill="1" applyBorder="1" applyAlignment="1">
      <alignment horizontal="center"/>
    </xf>
    <xf numFmtId="0" fontId="174" fillId="0" borderId="8" xfId="26" applyFont="1" applyFill="1" applyBorder="1"/>
    <xf numFmtId="3" fontId="174" fillId="0" borderId="110" xfId="26" applyNumberFormat="1" applyFont="1" applyFill="1" applyBorder="1" applyAlignment="1">
      <alignment horizontal="center"/>
    </xf>
    <xf numFmtId="3" fontId="174" fillId="0" borderId="111" xfId="26" applyNumberFormat="1" applyFont="1" applyFill="1" applyBorder="1" applyAlignment="1">
      <alignment horizontal="center"/>
    </xf>
    <xf numFmtId="3" fontId="174" fillId="0" borderId="3" xfId="26" applyNumberFormat="1" applyFont="1" applyFill="1" applyBorder="1" applyAlignment="1">
      <alignment horizontal="center"/>
    </xf>
    <xf numFmtId="3" fontId="174" fillId="0" borderId="112" xfId="26" applyNumberFormat="1" applyFont="1" applyFill="1" applyBorder="1" applyAlignment="1">
      <alignment horizontal="center"/>
    </xf>
    <xf numFmtId="169" fontId="174" fillId="0" borderId="112" xfId="26" applyNumberFormat="1" applyFont="1" applyFill="1" applyBorder="1" applyAlignment="1">
      <alignment horizontal="center"/>
    </xf>
    <xf numFmtId="169" fontId="174" fillId="0" borderId="3" xfId="26" applyNumberFormat="1" applyFont="1" applyFill="1" applyBorder="1" applyAlignment="1">
      <alignment horizontal="center"/>
    </xf>
    <xf numFmtId="0" fontId="174" fillId="0" borderId="8" xfId="26" applyFont="1" applyFill="1" applyBorder="1" applyAlignment="1">
      <alignment horizontal="left"/>
    </xf>
    <xf numFmtId="3" fontId="174" fillId="0" borderId="113" xfId="26" applyNumberFormat="1" applyFont="1" applyFill="1" applyBorder="1" applyAlignment="1">
      <alignment horizontal="center"/>
    </xf>
    <xf numFmtId="3" fontId="174" fillId="0" borderId="114" xfId="26" applyNumberFormat="1" applyFont="1" applyFill="1" applyBorder="1" applyAlignment="1">
      <alignment horizontal="center"/>
    </xf>
    <xf numFmtId="3" fontId="174" fillId="0" borderId="115" xfId="26" applyNumberFormat="1" applyFont="1" applyFill="1" applyBorder="1" applyAlignment="1">
      <alignment horizontal="center"/>
    </xf>
    <xf numFmtId="3" fontId="174" fillId="0" borderId="116" xfId="26" applyNumberFormat="1" applyFont="1" applyFill="1" applyBorder="1" applyAlignment="1">
      <alignment horizontal="center"/>
    </xf>
    <xf numFmtId="169" fontId="174" fillId="0" borderId="116" xfId="26" applyNumberFormat="1" applyFont="1" applyFill="1" applyBorder="1" applyAlignment="1">
      <alignment horizontal="center"/>
    </xf>
    <xf numFmtId="169" fontId="174" fillId="0" borderId="115" xfId="26" applyNumberFormat="1" applyFont="1" applyFill="1" applyBorder="1" applyAlignment="1">
      <alignment horizontal="center"/>
    </xf>
    <xf numFmtId="0" fontId="175" fillId="0" borderId="0" xfId="26" applyFont="1" applyFill="1"/>
    <xf numFmtId="3" fontId="174" fillId="0" borderId="113" xfId="26" applyNumberFormat="1" applyFont="1" applyBorder="1" applyAlignment="1">
      <alignment horizontal="center"/>
    </xf>
    <xf numFmtId="3" fontId="174" fillId="0" borderId="114" xfId="26" applyNumberFormat="1" applyFont="1" applyBorder="1" applyAlignment="1">
      <alignment horizontal="center"/>
    </xf>
    <xf numFmtId="3" fontId="174" fillId="0" borderId="115" xfId="26" applyNumberFormat="1" applyFont="1" applyBorder="1" applyAlignment="1">
      <alignment horizontal="center"/>
    </xf>
    <xf numFmtId="0" fontId="175" fillId="0" borderId="0" xfId="26" applyFont="1" applyFill="1" applyBorder="1"/>
    <xf numFmtId="0" fontId="13" fillId="0" borderId="0" xfId="26" applyFont="1" applyFill="1" applyBorder="1"/>
    <xf numFmtId="169" fontId="174" fillId="0" borderId="113" xfId="26" applyNumberFormat="1" applyFont="1" applyFill="1" applyBorder="1" applyAlignment="1">
      <alignment horizontal="center"/>
    </xf>
    <xf numFmtId="169" fontId="174" fillId="0" borderId="114" xfId="26" applyNumberFormat="1" applyFont="1" applyFill="1" applyBorder="1" applyAlignment="1">
      <alignment horizontal="center"/>
    </xf>
    <xf numFmtId="210" fontId="174" fillId="0" borderId="116" xfId="26" applyNumberFormat="1" applyFont="1" applyFill="1" applyBorder="1" applyAlignment="1">
      <alignment horizontal="center"/>
    </xf>
    <xf numFmtId="210" fontId="174" fillId="0" borderId="113" xfId="26" applyNumberFormat="1" applyFont="1" applyFill="1" applyBorder="1" applyAlignment="1">
      <alignment horizontal="center"/>
    </xf>
    <xf numFmtId="169" fontId="176" fillId="0" borderId="116" xfId="26" applyNumberFormat="1" applyFont="1" applyFill="1" applyBorder="1" applyAlignment="1">
      <alignment horizontal="center"/>
    </xf>
    <xf numFmtId="4" fontId="176" fillId="0" borderId="115" xfId="26" applyNumberFormat="1" applyFont="1" applyFill="1" applyBorder="1" applyAlignment="1">
      <alignment horizontal="center"/>
    </xf>
    <xf numFmtId="3" fontId="177" fillId="0" borderId="116" xfId="26" applyNumberFormat="1" applyFont="1" applyFill="1" applyBorder="1" applyAlignment="1">
      <alignment horizontal="center"/>
    </xf>
    <xf numFmtId="3" fontId="177" fillId="0" borderId="115" xfId="26" applyNumberFormat="1" applyFont="1" applyFill="1" applyBorder="1" applyAlignment="1">
      <alignment horizontal="center"/>
    </xf>
    <xf numFmtId="210" fontId="177" fillId="0" borderId="116" xfId="26" applyNumberFormat="1" applyFont="1" applyFill="1" applyBorder="1" applyAlignment="1">
      <alignment horizontal="center"/>
    </xf>
    <xf numFmtId="210" fontId="177" fillId="0" borderId="115" xfId="26" applyNumberFormat="1" applyFont="1" applyFill="1" applyBorder="1" applyAlignment="1">
      <alignment horizontal="center"/>
    </xf>
    <xf numFmtId="211" fontId="176" fillId="0" borderId="116" xfId="26" applyNumberFormat="1" applyFont="1" applyFill="1" applyBorder="1" applyAlignment="1">
      <alignment horizontal="center"/>
    </xf>
    <xf numFmtId="2" fontId="174" fillId="0" borderId="113" xfId="26" applyNumberFormat="1" applyFont="1" applyBorder="1" applyAlignment="1">
      <alignment horizontal="center"/>
    </xf>
    <xf numFmtId="2" fontId="174" fillId="0" borderId="114" xfId="26" applyNumberFormat="1" applyFont="1" applyBorder="1" applyAlignment="1">
      <alignment horizontal="center"/>
    </xf>
    <xf numFmtId="2" fontId="174" fillId="0" borderId="115" xfId="26" applyNumberFormat="1" applyFont="1" applyBorder="1" applyAlignment="1">
      <alignment horizontal="center"/>
    </xf>
    <xf numFmtId="2" fontId="174" fillId="0" borderId="115" xfId="26" applyNumberFormat="1" applyFont="1" applyFill="1" applyBorder="1" applyAlignment="1">
      <alignment horizontal="center"/>
    </xf>
    <xf numFmtId="0" fontId="174" fillId="0" borderId="8" xfId="26" applyFont="1" applyFill="1" applyBorder="1" applyAlignment="1">
      <alignment horizontal="left" wrapText="1"/>
    </xf>
    <xf numFmtId="0" fontId="174" fillId="0" borderId="9" xfId="26" applyFont="1" applyFill="1" applyBorder="1"/>
    <xf numFmtId="2" fontId="174" fillId="0" borderId="117" xfId="26" applyNumberFormat="1" applyFont="1" applyFill="1" applyBorder="1" applyAlignment="1">
      <alignment horizontal="center"/>
    </xf>
    <xf numFmtId="2" fontId="174" fillId="0" borderId="118" xfId="26" applyNumberFormat="1" applyFont="1" applyFill="1" applyBorder="1" applyAlignment="1">
      <alignment horizontal="center"/>
    </xf>
    <xf numFmtId="2" fontId="174" fillId="0" borderId="109" xfId="26" applyNumberFormat="1" applyFont="1" applyFill="1" applyBorder="1" applyAlignment="1">
      <alignment horizontal="center"/>
    </xf>
    <xf numFmtId="210" fontId="174" fillId="0" borderId="119" xfId="26" applyNumberFormat="1" applyFont="1" applyFill="1" applyBorder="1" applyAlignment="1">
      <alignment horizontal="center"/>
    </xf>
    <xf numFmtId="210" fontId="174" fillId="0" borderId="109" xfId="26" applyNumberFormat="1" applyFont="1" applyFill="1" applyBorder="1" applyAlignment="1">
      <alignment horizontal="center"/>
    </xf>
    <xf numFmtId="211" fontId="176" fillId="0" borderId="119" xfId="26" applyNumberFormat="1" applyFont="1" applyFill="1" applyBorder="1" applyAlignment="1">
      <alignment horizontal="center"/>
    </xf>
    <xf numFmtId="4" fontId="176" fillId="0" borderId="109" xfId="26" applyNumberFormat="1" applyFont="1" applyFill="1" applyBorder="1" applyAlignment="1">
      <alignment horizontal="center"/>
    </xf>
    <xf numFmtId="0" fontId="174" fillId="0" borderId="0" xfId="26" applyFont="1" applyFill="1" applyBorder="1"/>
    <xf numFmtId="0" fontId="178" fillId="0" borderId="0" xfId="26" applyFont="1" applyFill="1" applyBorder="1"/>
    <xf numFmtId="164" fontId="178" fillId="0" borderId="0" xfId="26" applyNumberFormat="1" applyFont="1" applyBorder="1" applyAlignment="1">
      <alignment horizontal="center"/>
    </xf>
    <xf numFmtId="0" fontId="43" fillId="0" borderId="0" xfId="26" applyFont="1" applyFill="1" applyAlignment="1">
      <alignment horizontal="right"/>
    </xf>
    <xf numFmtId="212" fontId="179" fillId="0" borderId="0" xfId="26" applyNumberFormat="1" applyFont="1" applyBorder="1" applyAlignment="1">
      <alignment horizontal="center"/>
    </xf>
    <xf numFmtId="14" fontId="18" fillId="67" borderId="106" xfId="26" applyNumberFormat="1" applyFont="1" applyFill="1" applyBorder="1" applyAlignment="1">
      <alignment horizontal="center" vertical="center"/>
    </xf>
    <xf numFmtId="14" fontId="18" fillId="67" borderId="107" xfId="26" applyNumberFormat="1" applyFont="1" applyFill="1" applyBorder="1" applyAlignment="1">
      <alignment horizontal="center" vertical="center"/>
    </xf>
    <xf numFmtId="14" fontId="18" fillId="67" borderId="7" xfId="26" applyNumberFormat="1" applyFont="1" applyFill="1" applyBorder="1" applyAlignment="1">
      <alignment horizontal="center" vertical="center"/>
    </xf>
    <xf numFmtId="14" fontId="174" fillId="67" borderId="108" xfId="26" applyNumberFormat="1" applyFont="1" applyFill="1" applyBorder="1" applyAlignment="1">
      <alignment horizontal="center" vertical="center" wrapText="1"/>
    </xf>
    <xf numFmtId="14" fontId="174" fillId="67" borderId="109" xfId="26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0" fontId="7" fillId="0" borderId="0" xfId="0" applyFont="1" applyAlignment="1">
      <alignment wrapText="1"/>
    </xf>
    <xf numFmtId="0" fontId="6" fillId="2" borderId="4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7" fillId="4" borderId="4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6" fillId="4" borderId="68" xfId="0" quotePrefix="1" applyFont="1" applyFill="1" applyBorder="1" applyAlignment="1">
      <alignment horizontal="center" vertical="center"/>
    </xf>
    <xf numFmtId="0" fontId="6" fillId="4" borderId="69" xfId="0" applyFont="1" applyFill="1" applyBorder="1" applyAlignment="1">
      <alignment horizontal="center" vertical="center"/>
    </xf>
    <xf numFmtId="0" fontId="143" fillId="0" borderId="0" xfId="0" applyFont="1" applyFill="1" applyBorder="1" applyAlignment="1">
      <alignment horizontal="left" wrapText="1"/>
    </xf>
    <xf numFmtId="0" fontId="4" fillId="2" borderId="0" xfId="0" applyFont="1" applyFill="1" applyAlignment="1">
      <alignment horizontal="center"/>
    </xf>
    <xf numFmtId="0" fontId="6" fillId="4" borderId="63" xfId="0" applyFont="1" applyFill="1" applyBorder="1" applyAlignment="1">
      <alignment horizontal="center" vertical="center" wrapText="1"/>
    </xf>
    <xf numFmtId="0" fontId="6" fillId="4" borderId="70" xfId="0" applyFont="1" applyFill="1" applyBorder="1" applyAlignment="1">
      <alignment horizontal="center" vertical="center" wrapText="1"/>
    </xf>
    <xf numFmtId="0" fontId="6" fillId="4" borderId="64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4" borderId="65" xfId="0" quotePrefix="1" applyFont="1" applyFill="1" applyBorder="1" applyAlignment="1">
      <alignment horizontal="center" vertical="center"/>
    </xf>
    <xf numFmtId="0" fontId="6" fillId="4" borderId="66" xfId="0" applyFont="1" applyFill="1" applyBorder="1" applyAlignment="1">
      <alignment horizontal="center" vertical="center"/>
    </xf>
    <xf numFmtId="0" fontId="6" fillId="4" borderId="65" xfId="0" applyFont="1" applyFill="1" applyBorder="1" applyAlignment="1">
      <alignment horizontal="center" vertical="center"/>
    </xf>
    <xf numFmtId="0" fontId="6" fillId="4" borderId="75" xfId="0" applyFont="1" applyFill="1" applyBorder="1" applyAlignment="1">
      <alignment horizontal="center" vertical="center"/>
    </xf>
    <xf numFmtId="0" fontId="4" fillId="0" borderId="0" xfId="25" applyFont="1" applyAlignment="1">
      <alignment horizontal="center"/>
    </xf>
    <xf numFmtId="0" fontId="173" fillId="0" borderId="0" xfId="26" applyFont="1" applyFill="1" applyBorder="1" applyAlignment="1">
      <alignment horizontal="center"/>
    </xf>
    <xf numFmtId="0" fontId="174" fillId="0" borderId="11" xfId="26" applyFont="1" applyFill="1" applyBorder="1" applyAlignment="1">
      <alignment horizontal="right"/>
    </xf>
    <xf numFmtId="0" fontId="18" fillId="67" borderId="4" xfId="26" applyFont="1" applyFill="1" applyBorder="1" applyAlignment="1">
      <alignment horizontal="center" vertical="center"/>
    </xf>
    <xf numFmtId="0" fontId="18" fillId="67" borderId="9" xfId="26" applyFont="1" applyFill="1" applyBorder="1" applyAlignment="1">
      <alignment horizontal="center" vertical="center"/>
    </xf>
    <xf numFmtId="14" fontId="18" fillId="67" borderId="6" xfId="26" applyNumberFormat="1" applyFont="1" applyFill="1" applyBorder="1" applyAlignment="1">
      <alignment horizontal="center" vertical="center" wrapText="1"/>
    </xf>
    <xf numFmtId="14" fontId="18" fillId="67" borderId="7" xfId="26" applyNumberFormat="1" applyFont="1" applyFill="1" applyBorder="1" applyAlignment="1">
      <alignment horizontal="center" vertical="center" wrapText="1"/>
    </xf>
    <xf numFmtId="14" fontId="174" fillId="67" borderId="13" xfId="26" applyNumberFormat="1" applyFont="1" applyFill="1" applyBorder="1" applyAlignment="1">
      <alignment horizontal="center" vertical="center"/>
    </xf>
  </cellXfs>
  <cellStyles count="920">
    <cellStyle name="1 indent" xfId="30"/>
    <cellStyle name="1 indent 10" xfId="31"/>
    <cellStyle name="1 indent 2" xfId="32"/>
    <cellStyle name="1 indent 3" xfId="33"/>
    <cellStyle name="1 indent 4" xfId="34"/>
    <cellStyle name="1 indent 5" xfId="35"/>
    <cellStyle name="1 indent 6" xfId="36"/>
    <cellStyle name="1 indent 7" xfId="37"/>
    <cellStyle name="1 indent 8" xfId="38"/>
    <cellStyle name="1 indent 9" xfId="39"/>
    <cellStyle name="100" xfId="1"/>
    <cellStyle name="2 indents" xfId="40"/>
    <cellStyle name="2 indents 10" xfId="41"/>
    <cellStyle name="2 indents 2" xfId="42"/>
    <cellStyle name="2 indents 3" xfId="43"/>
    <cellStyle name="2 indents 4" xfId="44"/>
    <cellStyle name="2 indents 5" xfId="45"/>
    <cellStyle name="2 indents 6" xfId="46"/>
    <cellStyle name="2 indents 7" xfId="47"/>
    <cellStyle name="2 indents 8" xfId="48"/>
    <cellStyle name="2 indents 9" xfId="49"/>
    <cellStyle name="20% - Accent1" xfId="50"/>
    <cellStyle name="20% - Accent1 10" xfId="51"/>
    <cellStyle name="20% - Accent1 2" xfId="52"/>
    <cellStyle name="20% - Accent1 3" xfId="53"/>
    <cellStyle name="20% - Accent1 4" xfId="54"/>
    <cellStyle name="20% - Accent1 5" xfId="55"/>
    <cellStyle name="20% - Accent1 6" xfId="56"/>
    <cellStyle name="20% - Accent1 7" xfId="57"/>
    <cellStyle name="20% - Accent1 8" xfId="58"/>
    <cellStyle name="20% - Accent1 9" xfId="59"/>
    <cellStyle name="20% - Accent2" xfId="60"/>
    <cellStyle name="20% - Accent2 10" xfId="61"/>
    <cellStyle name="20% - Accent2 2" xfId="62"/>
    <cellStyle name="20% - Accent2 3" xfId="63"/>
    <cellStyle name="20% - Accent2 4" xfId="64"/>
    <cellStyle name="20% - Accent2 5" xfId="65"/>
    <cellStyle name="20% - Accent2 6" xfId="66"/>
    <cellStyle name="20% - Accent2 7" xfId="67"/>
    <cellStyle name="20% - Accent2 8" xfId="68"/>
    <cellStyle name="20% - Accent2 9" xfId="69"/>
    <cellStyle name="20% - Accent3" xfId="70"/>
    <cellStyle name="20% - Accent3 10" xfId="71"/>
    <cellStyle name="20% - Accent3 2" xfId="72"/>
    <cellStyle name="20% - Accent3 3" xfId="73"/>
    <cellStyle name="20% - Accent3 4" xfId="74"/>
    <cellStyle name="20% - Accent3 5" xfId="75"/>
    <cellStyle name="20% - Accent3 6" xfId="76"/>
    <cellStyle name="20% - Accent3 7" xfId="77"/>
    <cellStyle name="20% - Accent3 8" xfId="78"/>
    <cellStyle name="20% - Accent3 9" xfId="79"/>
    <cellStyle name="20% - Accent4" xfId="80"/>
    <cellStyle name="20% - Accent4 10" xfId="81"/>
    <cellStyle name="20% - Accent4 2" xfId="82"/>
    <cellStyle name="20% - Accent4 3" xfId="83"/>
    <cellStyle name="20% - Accent4 4" xfId="84"/>
    <cellStyle name="20% - Accent4 5" xfId="85"/>
    <cellStyle name="20% - Accent4 6" xfId="86"/>
    <cellStyle name="20% - Accent4 7" xfId="87"/>
    <cellStyle name="20% - Accent4 8" xfId="88"/>
    <cellStyle name="20% - Accent4 9" xfId="89"/>
    <cellStyle name="20% - Accent5" xfId="90"/>
    <cellStyle name="20% - Accent5 10" xfId="91"/>
    <cellStyle name="20% - Accent5 2" xfId="92"/>
    <cellStyle name="20% - Accent5 3" xfId="93"/>
    <cellStyle name="20% - Accent5 4" xfId="94"/>
    <cellStyle name="20% - Accent5 5" xfId="95"/>
    <cellStyle name="20% - Accent5 6" xfId="96"/>
    <cellStyle name="20% - Accent5 7" xfId="97"/>
    <cellStyle name="20% - Accent5 8" xfId="98"/>
    <cellStyle name="20% - Accent5 9" xfId="99"/>
    <cellStyle name="20% - Accent6" xfId="100"/>
    <cellStyle name="20% - Accent6 10" xfId="101"/>
    <cellStyle name="20% - Accent6 2" xfId="102"/>
    <cellStyle name="20% - Accent6 3" xfId="103"/>
    <cellStyle name="20% - Accent6 4" xfId="104"/>
    <cellStyle name="20% - Accent6 5" xfId="105"/>
    <cellStyle name="20% - Accent6 6" xfId="106"/>
    <cellStyle name="20% - Accent6 7" xfId="107"/>
    <cellStyle name="20% - Accent6 8" xfId="108"/>
    <cellStyle name="20% - Accent6 9" xfId="109"/>
    <cellStyle name="20% - Акцент1 2" xfId="110"/>
    <cellStyle name="20% - Акцент1 2 2" xfId="111"/>
    <cellStyle name="20% - Акцент1 3" xfId="112"/>
    <cellStyle name="20% - Акцент1 4" xfId="872"/>
    <cellStyle name="20% - Акцент2 2" xfId="113"/>
    <cellStyle name="20% - Акцент2 2 2" xfId="114"/>
    <cellStyle name="20% - Акцент2 3" xfId="115"/>
    <cellStyle name="20% - Акцент2 4" xfId="873"/>
    <cellStyle name="20% - Акцент3 2" xfId="116"/>
    <cellStyle name="20% - Акцент3 2 2" xfId="117"/>
    <cellStyle name="20% - Акцент3 3" xfId="118"/>
    <cellStyle name="20% - Акцент3 4" xfId="874"/>
    <cellStyle name="20% - Акцент4 2" xfId="119"/>
    <cellStyle name="20% - Акцент4 2 2" xfId="120"/>
    <cellStyle name="20% - Акцент4 3" xfId="121"/>
    <cellStyle name="20% - Акцент4 4" xfId="875"/>
    <cellStyle name="20% - Акцент5 2" xfId="122"/>
    <cellStyle name="20% - Акцент5 3" xfId="876"/>
    <cellStyle name="20% - Акцент6 2" xfId="123"/>
    <cellStyle name="20% - Акцент6 3" xfId="877"/>
    <cellStyle name="20% – Акцентування1" xfId="124"/>
    <cellStyle name="20% – Акцентування2" xfId="125"/>
    <cellStyle name="20% – Акцентування3" xfId="126"/>
    <cellStyle name="20% – Акцентування4" xfId="127"/>
    <cellStyle name="20% – Акцентування5" xfId="128"/>
    <cellStyle name="20% – Акцентування6" xfId="129"/>
    <cellStyle name="3 indents" xfId="130"/>
    <cellStyle name="4 indents" xfId="131"/>
    <cellStyle name="40% - Accent1" xfId="132"/>
    <cellStyle name="40% - Accent1 10" xfId="133"/>
    <cellStyle name="40% - Accent1 2" xfId="134"/>
    <cellStyle name="40% - Accent1 3" xfId="135"/>
    <cellStyle name="40% - Accent1 4" xfId="136"/>
    <cellStyle name="40% - Accent1 5" xfId="137"/>
    <cellStyle name="40% - Accent1 6" xfId="138"/>
    <cellStyle name="40% - Accent1 7" xfId="139"/>
    <cellStyle name="40% - Accent1 8" xfId="140"/>
    <cellStyle name="40% - Accent1 9" xfId="141"/>
    <cellStyle name="40% - Accent2" xfId="142"/>
    <cellStyle name="40% - Accent2 10" xfId="143"/>
    <cellStyle name="40% - Accent2 2" xfId="144"/>
    <cellStyle name="40% - Accent2 3" xfId="145"/>
    <cellStyle name="40% - Accent2 4" xfId="146"/>
    <cellStyle name="40% - Accent2 5" xfId="147"/>
    <cellStyle name="40% - Accent2 6" xfId="148"/>
    <cellStyle name="40% - Accent2 7" xfId="149"/>
    <cellStyle name="40% - Accent2 8" xfId="150"/>
    <cellStyle name="40% - Accent2 9" xfId="151"/>
    <cellStyle name="40% - Accent3" xfId="152"/>
    <cellStyle name="40% - Accent3 10" xfId="153"/>
    <cellStyle name="40% - Accent3 2" xfId="154"/>
    <cellStyle name="40% - Accent3 3" xfId="155"/>
    <cellStyle name="40% - Accent3 4" xfId="156"/>
    <cellStyle name="40% - Accent3 5" xfId="157"/>
    <cellStyle name="40% - Accent3 6" xfId="158"/>
    <cellStyle name="40% - Accent3 7" xfId="159"/>
    <cellStyle name="40% - Accent3 8" xfId="160"/>
    <cellStyle name="40% - Accent3 9" xfId="161"/>
    <cellStyle name="40% - Accent4" xfId="162"/>
    <cellStyle name="40% - Accent4 10" xfId="163"/>
    <cellStyle name="40% - Accent4 2" xfId="164"/>
    <cellStyle name="40% - Accent4 3" xfId="165"/>
    <cellStyle name="40% - Accent4 4" xfId="166"/>
    <cellStyle name="40% - Accent4 5" xfId="167"/>
    <cellStyle name="40% - Accent4 6" xfId="168"/>
    <cellStyle name="40% - Accent4 7" xfId="169"/>
    <cellStyle name="40% - Accent4 8" xfId="170"/>
    <cellStyle name="40% - Accent4 9" xfId="171"/>
    <cellStyle name="40% - Accent5" xfId="172"/>
    <cellStyle name="40% - Accent5 10" xfId="173"/>
    <cellStyle name="40% - Accent5 2" xfId="174"/>
    <cellStyle name="40% - Accent5 3" xfId="175"/>
    <cellStyle name="40% - Accent5 4" xfId="176"/>
    <cellStyle name="40% - Accent5 5" xfId="177"/>
    <cellStyle name="40% - Accent5 6" xfId="178"/>
    <cellStyle name="40% - Accent5 7" xfId="179"/>
    <cellStyle name="40% - Accent5 8" xfId="180"/>
    <cellStyle name="40% - Accent5 9" xfId="181"/>
    <cellStyle name="40% - Accent6" xfId="182"/>
    <cellStyle name="40% - Accent6 10" xfId="183"/>
    <cellStyle name="40% - Accent6 2" xfId="184"/>
    <cellStyle name="40% - Accent6 3" xfId="185"/>
    <cellStyle name="40% - Accent6 4" xfId="186"/>
    <cellStyle name="40% - Accent6 5" xfId="187"/>
    <cellStyle name="40% - Accent6 6" xfId="188"/>
    <cellStyle name="40% - Accent6 7" xfId="189"/>
    <cellStyle name="40% - Accent6 8" xfId="190"/>
    <cellStyle name="40% - Accent6 9" xfId="191"/>
    <cellStyle name="40% - Акцент1 2" xfId="192"/>
    <cellStyle name="40% - Акцент1 3" xfId="878"/>
    <cellStyle name="40% - Акцент2 2" xfId="193"/>
    <cellStyle name="40% - Акцент2 3" xfId="879"/>
    <cellStyle name="40% - Акцент3 2" xfId="194"/>
    <cellStyle name="40% - Акцент3 2 2" xfId="195"/>
    <cellStyle name="40% - Акцент3 3" xfId="196"/>
    <cellStyle name="40% - Акцент3 4" xfId="880"/>
    <cellStyle name="40% - Акцент4 2" xfId="197"/>
    <cellStyle name="40% - Акцент4 3" xfId="881"/>
    <cellStyle name="40% - Акцент5 2" xfId="198"/>
    <cellStyle name="40% - Акцент5 3" xfId="882"/>
    <cellStyle name="40% - Акцент6 2" xfId="199"/>
    <cellStyle name="40% - Акцент6 3" xfId="883"/>
    <cellStyle name="40% – Акцентування1" xfId="200"/>
    <cellStyle name="40% – Акцентування2" xfId="201"/>
    <cellStyle name="40% – Акцентування3" xfId="202"/>
    <cellStyle name="40% – Акцентування4" xfId="203"/>
    <cellStyle name="40% – Акцентування5" xfId="204"/>
    <cellStyle name="40% – Акцентування6" xfId="205"/>
    <cellStyle name="5 indents" xfId="206"/>
    <cellStyle name="60% - Accent1" xfId="207"/>
    <cellStyle name="60% - Accent1 10" xfId="208"/>
    <cellStyle name="60% - Accent1 2" xfId="209"/>
    <cellStyle name="60% - Accent1 3" xfId="210"/>
    <cellStyle name="60% - Accent1 4" xfId="211"/>
    <cellStyle name="60% - Accent1 5" xfId="212"/>
    <cellStyle name="60% - Accent1 6" xfId="213"/>
    <cellStyle name="60% - Accent1 7" xfId="214"/>
    <cellStyle name="60% - Accent1 8" xfId="215"/>
    <cellStyle name="60% - Accent1 9" xfId="216"/>
    <cellStyle name="60% - Accent2" xfId="217"/>
    <cellStyle name="60% - Accent2 10" xfId="218"/>
    <cellStyle name="60% - Accent2 2" xfId="219"/>
    <cellStyle name="60% - Accent2 3" xfId="220"/>
    <cellStyle name="60% - Accent2 4" xfId="221"/>
    <cellStyle name="60% - Accent2 5" xfId="222"/>
    <cellStyle name="60% - Accent2 6" xfId="223"/>
    <cellStyle name="60% - Accent2 7" xfId="224"/>
    <cellStyle name="60% - Accent2 8" xfId="225"/>
    <cellStyle name="60% - Accent2 9" xfId="226"/>
    <cellStyle name="60% - Accent3" xfId="227"/>
    <cellStyle name="60% - Accent3 10" xfId="228"/>
    <cellStyle name="60% - Accent3 2" xfId="229"/>
    <cellStyle name="60% - Accent3 3" xfId="230"/>
    <cellStyle name="60% - Accent3 4" xfId="231"/>
    <cellStyle name="60% - Accent3 5" xfId="232"/>
    <cellStyle name="60% - Accent3 6" xfId="233"/>
    <cellStyle name="60% - Accent3 7" xfId="234"/>
    <cellStyle name="60% - Accent3 8" xfId="235"/>
    <cellStyle name="60% - Accent3 9" xfId="236"/>
    <cellStyle name="60% - Accent4" xfId="237"/>
    <cellStyle name="60% - Accent4 10" xfId="238"/>
    <cellStyle name="60% - Accent4 2" xfId="239"/>
    <cellStyle name="60% - Accent4 3" xfId="240"/>
    <cellStyle name="60% - Accent4 4" xfId="241"/>
    <cellStyle name="60% - Accent4 5" xfId="242"/>
    <cellStyle name="60% - Accent4 6" xfId="243"/>
    <cellStyle name="60% - Accent4 7" xfId="244"/>
    <cellStyle name="60% - Accent4 8" xfId="245"/>
    <cellStyle name="60% - Accent4 9" xfId="246"/>
    <cellStyle name="60% - Accent5" xfId="247"/>
    <cellStyle name="60% - Accent5 10" xfId="248"/>
    <cellStyle name="60% - Accent5 2" xfId="249"/>
    <cellStyle name="60% - Accent5 3" xfId="250"/>
    <cellStyle name="60% - Accent5 4" xfId="251"/>
    <cellStyle name="60% - Accent5 5" xfId="252"/>
    <cellStyle name="60% - Accent5 6" xfId="253"/>
    <cellStyle name="60% - Accent5 7" xfId="254"/>
    <cellStyle name="60% - Accent5 8" xfId="255"/>
    <cellStyle name="60% - Accent5 9" xfId="256"/>
    <cellStyle name="60% - Accent6" xfId="257"/>
    <cellStyle name="60% - Accent6 10" xfId="258"/>
    <cellStyle name="60% - Accent6 2" xfId="259"/>
    <cellStyle name="60% - Accent6 3" xfId="260"/>
    <cellStyle name="60% - Accent6 4" xfId="261"/>
    <cellStyle name="60% - Accent6 5" xfId="262"/>
    <cellStyle name="60% - Accent6 6" xfId="263"/>
    <cellStyle name="60% - Accent6 7" xfId="264"/>
    <cellStyle name="60% - Accent6 8" xfId="265"/>
    <cellStyle name="60% - Accent6 9" xfId="266"/>
    <cellStyle name="60% - Акцент1 2" xfId="267"/>
    <cellStyle name="60% - Акцент1 3" xfId="884"/>
    <cellStyle name="60% - Акцент2 2" xfId="268"/>
    <cellStyle name="60% - Акцент2 3" xfId="885"/>
    <cellStyle name="60% - Акцент3 2" xfId="269"/>
    <cellStyle name="60% - Акцент3 2 2" xfId="270"/>
    <cellStyle name="60% - Акцент3 3" xfId="271"/>
    <cellStyle name="60% - Акцент4 2" xfId="272"/>
    <cellStyle name="60% - Акцент4 2 2" xfId="273"/>
    <cellStyle name="60% - Акцент4 3" xfId="274"/>
    <cellStyle name="60% - Акцент5 2" xfId="275"/>
    <cellStyle name="60% - Акцент5 3" xfId="886"/>
    <cellStyle name="60% - Акцент6 2" xfId="276"/>
    <cellStyle name="60% - Акцент6 2 2" xfId="277"/>
    <cellStyle name="60% - Акцент6 3" xfId="278"/>
    <cellStyle name="60% – Акцентування1" xfId="279"/>
    <cellStyle name="60% – Акцентування2" xfId="280"/>
    <cellStyle name="60% – Акцентування3" xfId="281"/>
    <cellStyle name="60% – Акцентування4" xfId="282"/>
    <cellStyle name="60% – Акцентування5" xfId="283"/>
    <cellStyle name="60% – Акцентування6" xfId="284"/>
    <cellStyle name="Accent1" xfId="285"/>
    <cellStyle name="Accent1 10" xfId="286"/>
    <cellStyle name="Accent1 2" xfId="287"/>
    <cellStyle name="Accent1 3" xfId="288"/>
    <cellStyle name="Accent1 4" xfId="289"/>
    <cellStyle name="Accent1 5" xfId="290"/>
    <cellStyle name="Accent1 6" xfId="291"/>
    <cellStyle name="Accent1 7" xfId="292"/>
    <cellStyle name="Accent1 8" xfId="293"/>
    <cellStyle name="Accent1 9" xfId="294"/>
    <cellStyle name="Accent2" xfId="295"/>
    <cellStyle name="Accent2 10" xfId="296"/>
    <cellStyle name="Accent2 2" xfId="297"/>
    <cellStyle name="Accent2 3" xfId="298"/>
    <cellStyle name="Accent2 4" xfId="299"/>
    <cellStyle name="Accent2 5" xfId="300"/>
    <cellStyle name="Accent2 6" xfId="301"/>
    <cellStyle name="Accent2 7" xfId="302"/>
    <cellStyle name="Accent2 8" xfId="303"/>
    <cellStyle name="Accent2 9" xfId="304"/>
    <cellStyle name="Accent3" xfId="305"/>
    <cellStyle name="Accent3 10" xfId="306"/>
    <cellStyle name="Accent3 2" xfId="307"/>
    <cellStyle name="Accent3 3" xfId="308"/>
    <cellStyle name="Accent3 4" xfId="309"/>
    <cellStyle name="Accent3 5" xfId="310"/>
    <cellStyle name="Accent3 6" xfId="311"/>
    <cellStyle name="Accent3 7" xfId="312"/>
    <cellStyle name="Accent3 8" xfId="313"/>
    <cellStyle name="Accent3 9" xfId="314"/>
    <cellStyle name="Accent4" xfId="315"/>
    <cellStyle name="Accent4 10" xfId="316"/>
    <cellStyle name="Accent4 2" xfId="317"/>
    <cellStyle name="Accent4 3" xfId="318"/>
    <cellStyle name="Accent4 4" xfId="319"/>
    <cellStyle name="Accent4 5" xfId="320"/>
    <cellStyle name="Accent4 6" xfId="321"/>
    <cellStyle name="Accent4 7" xfId="322"/>
    <cellStyle name="Accent4 8" xfId="323"/>
    <cellStyle name="Accent4 9" xfId="324"/>
    <cellStyle name="Accent5" xfId="325"/>
    <cellStyle name="Accent5 10" xfId="326"/>
    <cellStyle name="Accent5 2" xfId="327"/>
    <cellStyle name="Accent5 3" xfId="328"/>
    <cellStyle name="Accent5 4" xfId="329"/>
    <cellStyle name="Accent5 5" xfId="330"/>
    <cellStyle name="Accent5 6" xfId="331"/>
    <cellStyle name="Accent5 7" xfId="332"/>
    <cellStyle name="Accent5 8" xfId="333"/>
    <cellStyle name="Accent5 9" xfId="334"/>
    <cellStyle name="Accent6" xfId="335"/>
    <cellStyle name="Accent6 10" xfId="336"/>
    <cellStyle name="Accent6 2" xfId="337"/>
    <cellStyle name="Accent6 3" xfId="338"/>
    <cellStyle name="Accent6 4" xfId="339"/>
    <cellStyle name="Accent6 5" xfId="340"/>
    <cellStyle name="Accent6 6" xfId="341"/>
    <cellStyle name="Accent6 7" xfId="342"/>
    <cellStyle name="Accent6 8" xfId="343"/>
    <cellStyle name="Accent6 9" xfId="344"/>
    <cellStyle name="Aeia?nnueea" xfId="18"/>
    <cellStyle name="Ãèïåðññûëêà" xfId="19"/>
    <cellStyle name="Array" xfId="345"/>
    <cellStyle name="Array Enter" xfId="346"/>
    <cellStyle name="Array_Book2" xfId="347"/>
    <cellStyle name="Bad" xfId="348"/>
    <cellStyle name="Bad 10" xfId="349"/>
    <cellStyle name="Bad 2" xfId="350"/>
    <cellStyle name="Bad 3" xfId="351"/>
    <cellStyle name="Bad 4" xfId="352"/>
    <cellStyle name="Bad 5" xfId="353"/>
    <cellStyle name="Bad 6" xfId="354"/>
    <cellStyle name="Bad 7" xfId="355"/>
    <cellStyle name="Bad 8" xfId="356"/>
    <cellStyle name="Bad 9" xfId="357"/>
    <cellStyle name="Calculation" xfId="358"/>
    <cellStyle name="Calculation 10" xfId="359"/>
    <cellStyle name="Calculation 2" xfId="360"/>
    <cellStyle name="Calculation 3" xfId="361"/>
    <cellStyle name="Calculation 4" xfId="362"/>
    <cellStyle name="Calculation 5" xfId="363"/>
    <cellStyle name="Calculation 6" xfId="364"/>
    <cellStyle name="Calculation 7" xfId="365"/>
    <cellStyle name="Calculation 8" xfId="366"/>
    <cellStyle name="Calculation 9" xfId="367"/>
    <cellStyle name="Celkem" xfId="368"/>
    <cellStyle name="Check Cell" xfId="369"/>
    <cellStyle name="Check Cell 10" xfId="370"/>
    <cellStyle name="Check Cell 2" xfId="371"/>
    <cellStyle name="Check Cell 3" xfId="372"/>
    <cellStyle name="Check Cell 4" xfId="373"/>
    <cellStyle name="Check Cell 5" xfId="374"/>
    <cellStyle name="Check Cell 6" xfId="375"/>
    <cellStyle name="Check Cell 7" xfId="376"/>
    <cellStyle name="Check Cell 8" xfId="377"/>
    <cellStyle name="Check Cell 9" xfId="378"/>
    <cellStyle name="clsAltData" xfId="379"/>
    <cellStyle name="clsAltMRVData" xfId="380"/>
    <cellStyle name="clsBlank" xfId="381"/>
    <cellStyle name="clsColumnHeader" xfId="382"/>
    <cellStyle name="clsData" xfId="383"/>
    <cellStyle name="clsDefault" xfId="384"/>
    <cellStyle name="clsDefault 2" xfId="385"/>
    <cellStyle name="clsFooter" xfId="386"/>
    <cellStyle name="clsIndexTableData" xfId="387"/>
    <cellStyle name="clsIndexTableHdr" xfId="388"/>
    <cellStyle name="clsIndexTableTitle" xfId="389"/>
    <cellStyle name="clsMRVData" xfId="390"/>
    <cellStyle name="clsReportFooter" xfId="391"/>
    <cellStyle name="clsReportHeader" xfId="392"/>
    <cellStyle name="clsRowHeader" xfId="393"/>
    <cellStyle name="clsScale" xfId="394"/>
    <cellStyle name="clsSection" xfId="395"/>
    <cellStyle name="Comma  - Style1" xfId="396"/>
    <cellStyle name="Comma  - Style2" xfId="397"/>
    <cellStyle name="Comma  - Style3" xfId="398"/>
    <cellStyle name="Comma  - Style4" xfId="399"/>
    <cellStyle name="Comma  - Style5" xfId="400"/>
    <cellStyle name="Comma  - Style6" xfId="401"/>
    <cellStyle name="Comma  - Style7" xfId="402"/>
    <cellStyle name="Comma  - Style8" xfId="403"/>
    <cellStyle name="Comma [0]" xfId="2"/>
    <cellStyle name="Comma [0] 2" xfId="404"/>
    <cellStyle name="Comma [0] 3" xfId="405"/>
    <cellStyle name="Comma [0]_AUK2000" xfId="406"/>
    <cellStyle name="Comma [0]䧟Лист3" xfId="407"/>
    <cellStyle name="Comma 2" xfId="408"/>
    <cellStyle name="Comma 3" xfId="409"/>
    <cellStyle name="Comma 3 2" xfId="410"/>
    <cellStyle name="Comma 3 3" xfId="411"/>
    <cellStyle name="Comma 4" xfId="412"/>
    <cellStyle name="Comma(3)" xfId="413"/>
    <cellStyle name="Comma_AUK2000" xfId="414"/>
    <cellStyle name="Comma0" xfId="415"/>
    <cellStyle name="Comma0 - Style3" xfId="416"/>
    <cellStyle name="Comma0_BG Money (current)" xfId="417"/>
    <cellStyle name="Curren - Style3" xfId="418"/>
    <cellStyle name="Curren - Style4" xfId="419"/>
    <cellStyle name="Currency [0]" xfId="3"/>
    <cellStyle name="Currency_AUK2000" xfId="420"/>
    <cellStyle name="Currency0" xfId="421"/>
    <cellStyle name="Date" xfId="4"/>
    <cellStyle name="Date 2" xfId="422"/>
    <cellStyle name="Datum" xfId="423"/>
    <cellStyle name="Euro" xfId="424"/>
    <cellStyle name="Explanatory Text" xfId="425"/>
    <cellStyle name="Explanatory Text 10" xfId="426"/>
    <cellStyle name="Explanatory Text 2" xfId="427"/>
    <cellStyle name="Explanatory Text 3" xfId="428"/>
    <cellStyle name="Explanatory Text 4" xfId="429"/>
    <cellStyle name="Explanatory Text 5" xfId="430"/>
    <cellStyle name="Explanatory Text 6" xfId="431"/>
    <cellStyle name="Explanatory Text 7" xfId="432"/>
    <cellStyle name="Explanatory Text 8" xfId="433"/>
    <cellStyle name="Explanatory Text 9" xfId="434"/>
    <cellStyle name="Ezres [0]_10mell99" xfId="435"/>
    <cellStyle name="Ezres_10mell99" xfId="436"/>
    <cellStyle name="F2" xfId="437"/>
    <cellStyle name="F3" xfId="438"/>
    <cellStyle name="F4" xfId="439"/>
    <cellStyle name="F5" xfId="440"/>
    <cellStyle name="F5 - Style8" xfId="441"/>
    <cellStyle name="F6" xfId="442"/>
    <cellStyle name="F6 - Style5" xfId="443"/>
    <cellStyle name="F7" xfId="444"/>
    <cellStyle name="F7 - Style7" xfId="445"/>
    <cellStyle name="F8" xfId="446"/>
    <cellStyle name="F8 - Style6" xfId="447"/>
    <cellStyle name="Finanční0" xfId="448"/>
    <cellStyle name="Finanèní0" xfId="449"/>
    <cellStyle name="Fixed" xfId="5"/>
    <cellStyle name="Fixed 2" xfId="450"/>
    <cellStyle name="fixed0 - Style4" xfId="451"/>
    <cellStyle name="Fixed1 - Style1" xfId="452"/>
    <cellStyle name="Fixed1 - Style2" xfId="453"/>
    <cellStyle name="Fixed2 - Style2" xfId="454"/>
    <cellStyle name="Good" xfId="455"/>
    <cellStyle name="Good 10" xfId="456"/>
    <cellStyle name="Good 2" xfId="457"/>
    <cellStyle name="Good 3" xfId="458"/>
    <cellStyle name="Good 4" xfId="459"/>
    <cellStyle name="Good 5" xfId="460"/>
    <cellStyle name="Good 6" xfId="461"/>
    <cellStyle name="Good 7" xfId="462"/>
    <cellStyle name="Good 8" xfId="463"/>
    <cellStyle name="Good 9" xfId="464"/>
    <cellStyle name="Grey" xfId="465"/>
    <cellStyle name="Heading 1" xfId="466"/>
    <cellStyle name="Heading 1 10" xfId="467"/>
    <cellStyle name="Heading 1 2" xfId="468"/>
    <cellStyle name="Heading 1 3" xfId="469"/>
    <cellStyle name="Heading 1 4" xfId="470"/>
    <cellStyle name="Heading 1 5" xfId="471"/>
    <cellStyle name="Heading 1 6" xfId="472"/>
    <cellStyle name="Heading 1 7" xfId="473"/>
    <cellStyle name="Heading 1 8" xfId="474"/>
    <cellStyle name="Heading 1 9" xfId="475"/>
    <cellStyle name="Heading 2" xfId="476"/>
    <cellStyle name="Heading 2 10" xfId="477"/>
    <cellStyle name="Heading 2 2" xfId="478"/>
    <cellStyle name="Heading 2 3" xfId="479"/>
    <cellStyle name="Heading 2 4" xfId="480"/>
    <cellStyle name="Heading 2 5" xfId="481"/>
    <cellStyle name="Heading 2 6" xfId="482"/>
    <cellStyle name="Heading 2 7" xfId="483"/>
    <cellStyle name="Heading 2 8" xfId="484"/>
    <cellStyle name="Heading 2 9" xfId="485"/>
    <cellStyle name="Heading 3" xfId="486"/>
    <cellStyle name="Heading 3 10" xfId="487"/>
    <cellStyle name="Heading 3 2" xfId="488"/>
    <cellStyle name="Heading 3 3" xfId="489"/>
    <cellStyle name="Heading 3 4" xfId="490"/>
    <cellStyle name="Heading 3 5" xfId="491"/>
    <cellStyle name="Heading 3 6" xfId="492"/>
    <cellStyle name="Heading 3 7" xfId="493"/>
    <cellStyle name="Heading 3 8" xfId="494"/>
    <cellStyle name="Heading 3 9" xfId="495"/>
    <cellStyle name="Heading 4" xfId="496"/>
    <cellStyle name="Heading 4 10" xfId="497"/>
    <cellStyle name="Heading 4 2" xfId="498"/>
    <cellStyle name="Heading 4 3" xfId="499"/>
    <cellStyle name="Heading 4 4" xfId="500"/>
    <cellStyle name="Heading 4 5" xfId="501"/>
    <cellStyle name="Heading 4 6" xfId="502"/>
    <cellStyle name="Heading 4 7" xfId="503"/>
    <cellStyle name="Heading 4 8" xfId="504"/>
    <cellStyle name="Heading 4 9" xfId="505"/>
    <cellStyle name="Heading1" xfId="6"/>
    <cellStyle name="Heading1 2" xfId="506"/>
    <cellStyle name="Heading2" xfId="7"/>
    <cellStyle name="Heading2 2" xfId="507"/>
    <cellStyle name="Hiperhivatkozás" xfId="508"/>
    <cellStyle name="Hipervínculo_IIF" xfId="509"/>
    <cellStyle name="Hyperlink 2" xfId="510"/>
    <cellStyle name="Hyperlink_UKR Fin table" xfId="511"/>
    <cellStyle name="Iau?iue_Eeno1" xfId="20"/>
    <cellStyle name="Îáû÷íûé_Table16" xfId="512"/>
    <cellStyle name="imf-one decimal" xfId="513"/>
    <cellStyle name="imf-zero decimal" xfId="514"/>
    <cellStyle name="Input" xfId="515"/>
    <cellStyle name="Input [yellow]" xfId="516"/>
    <cellStyle name="Input 10" xfId="517"/>
    <cellStyle name="Input 2" xfId="518"/>
    <cellStyle name="Input 3" xfId="519"/>
    <cellStyle name="Input 4" xfId="520"/>
    <cellStyle name="Input 5" xfId="521"/>
    <cellStyle name="Input 6" xfId="522"/>
    <cellStyle name="Input 7" xfId="523"/>
    <cellStyle name="Input 8" xfId="524"/>
    <cellStyle name="Input 9" xfId="525"/>
    <cellStyle name="Ioe?uaaaoayny aeia?nnueea" xfId="21"/>
    <cellStyle name="Îòêðûâàâøàÿñÿ ãèïåðññûëêà" xfId="22"/>
    <cellStyle name="Label" xfId="526"/>
    <cellStyle name="leftli - Style3" xfId="527"/>
    <cellStyle name="Linked Cell" xfId="528"/>
    <cellStyle name="Linked Cell 10" xfId="529"/>
    <cellStyle name="Linked Cell 2" xfId="530"/>
    <cellStyle name="Linked Cell 3" xfId="531"/>
    <cellStyle name="Linked Cell 4" xfId="532"/>
    <cellStyle name="Linked Cell 5" xfId="533"/>
    <cellStyle name="Linked Cell 6" xfId="534"/>
    <cellStyle name="Linked Cell 7" xfId="535"/>
    <cellStyle name="Linked Cell 8" xfId="536"/>
    <cellStyle name="Linked Cell 9" xfId="537"/>
    <cellStyle name="MacroCode" xfId="538"/>
    <cellStyle name="Már látott hiperhivatkozás" xfId="539"/>
    <cellStyle name="Měna0" xfId="540"/>
    <cellStyle name="Millares [0]_BALPROGRAMA2001R" xfId="541"/>
    <cellStyle name="Millares_BALPROGRAMA2001R" xfId="542"/>
    <cellStyle name="Milliers [0]_Encours - Apr rééch" xfId="543"/>
    <cellStyle name="Milliers_Encours - Apr rééch" xfId="544"/>
    <cellStyle name="Mìna0" xfId="545"/>
    <cellStyle name="Moneda [0]_BALPROGRAMA2001R" xfId="546"/>
    <cellStyle name="Moneda_BALPROGRAMA2001R" xfId="547"/>
    <cellStyle name="Monétaire [0]_Encours - Apr rééch" xfId="548"/>
    <cellStyle name="Monétaire_Encours - Apr rééch" xfId="549"/>
    <cellStyle name="Nedefinován" xfId="550"/>
    <cellStyle name="Neutral" xfId="551"/>
    <cellStyle name="Neutral 10" xfId="552"/>
    <cellStyle name="Neutral 2" xfId="553"/>
    <cellStyle name="Neutral 3" xfId="554"/>
    <cellStyle name="Neutral 4" xfId="555"/>
    <cellStyle name="Neutral 5" xfId="556"/>
    <cellStyle name="Neutral 6" xfId="557"/>
    <cellStyle name="Neutral 7" xfId="558"/>
    <cellStyle name="Neutral 8" xfId="559"/>
    <cellStyle name="Neutral 9" xfId="560"/>
    <cellStyle name="normal" xfId="8"/>
    <cellStyle name="Normal - Style1" xfId="561"/>
    <cellStyle name="Normal - Style2" xfId="562"/>
    <cellStyle name="Normal - Style3" xfId="563"/>
    <cellStyle name="Normal - Style5" xfId="564"/>
    <cellStyle name="Normal - Style6" xfId="565"/>
    <cellStyle name="Normal - Style7" xfId="566"/>
    <cellStyle name="Normal - Style8" xfId="567"/>
    <cellStyle name="Normal 10" xfId="568"/>
    <cellStyle name="Normal 10 2" xfId="569"/>
    <cellStyle name="Normal 11" xfId="570"/>
    <cellStyle name="Normal 11 2" xfId="571"/>
    <cellStyle name="Normal 12" xfId="572"/>
    <cellStyle name="Normal 12 2" xfId="573"/>
    <cellStyle name="Normal 13" xfId="574"/>
    <cellStyle name="Normal 13 2" xfId="575"/>
    <cellStyle name="Normal 14" xfId="576"/>
    <cellStyle name="Normal 15" xfId="577"/>
    <cellStyle name="Normal 16" xfId="578"/>
    <cellStyle name="Normal 17" xfId="579"/>
    <cellStyle name="Normal 18" xfId="580"/>
    <cellStyle name="Normal 19" xfId="581"/>
    <cellStyle name="Normal 2" xfId="582"/>
    <cellStyle name="Normal 2 2" xfId="583"/>
    <cellStyle name="Normal 2 2 2" xfId="584"/>
    <cellStyle name="Normal 2 2 2 2" xfId="585"/>
    <cellStyle name="Normal 20" xfId="586"/>
    <cellStyle name="Normal 21" xfId="587"/>
    <cellStyle name="Normal 22" xfId="588"/>
    <cellStyle name="Normal 23" xfId="589"/>
    <cellStyle name="Normal 24" xfId="590"/>
    <cellStyle name="Normal 25" xfId="591"/>
    <cellStyle name="Normal 26" xfId="592"/>
    <cellStyle name="Normal 27" xfId="593"/>
    <cellStyle name="Normal 28" xfId="594"/>
    <cellStyle name="Normal 29" xfId="595"/>
    <cellStyle name="Normal 3" xfId="596"/>
    <cellStyle name="Normal 30" xfId="597"/>
    <cellStyle name="Normal 31" xfId="598"/>
    <cellStyle name="Normal 32" xfId="599"/>
    <cellStyle name="Normal 33" xfId="600"/>
    <cellStyle name="Normal 34" xfId="601"/>
    <cellStyle name="Normal 35" xfId="602"/>
    <cellStyle name="Normal 36" xfId="603"/>
    <cellStyle name="Normal 37" xfId="604"/>
    <cellStyle name="Normal 38" xfId="605"/>
    <cellStyle name="Normal 39" xfId="606"/>
    <cellStyle name="Normal 4" xfId="607"/>
    <cellStyle name="Normal 4 2" xfId="608"/>
    <cellStyle name="Normal 4 3" xfId="609"/>
    <cellStyle name="Normal 40" xfId="610"/>
    <cellStyle name="Normal 41" xfId="611"/>
    <cellStyle name="Normal 42" xfId="612"/>
    <cellStyle name="Normal 43" xfId="613"/>
    <cellStyle name="Normal 44" xfId="614"/>
    <cellStyle name="Normal 45" xfId="615"/>
    <cellStyle name="Normal 46" xfId="616"/>
    <cellStyle name="Normal 47" xfId="617"/>
    <cellStyle name="Normal 48" xfId="618"/>
    <cellStyle name="Normal 49" xfId="619"/>
    <cellStyle name="Normal 5" xfId="620"/>
    <cellStyle name="Normal 5 2" xfId="621"/>
    <cellStyle name="Normal 50" xfId="622"/>
    <cellStyle name="Normal 51" xfId="623"/>
    <cellStyle name="Normal 52" xfId="624"/>
    <cellStyle name="Normal 53" xfId="625"/>
    <cellStyle name="Normal 54" xfId="626"/>
    <cellStyle name="Normal 55" xfId="627"/>
    <cellStyle name="Normal 56" xfId="628"/>
    <cellStyle name="Normal 57" xfId="629"/>
    <cellStyle name="Normal 58" xfId="630"/>
    <cellStyle name="Normal 59" xfId="631"/>
    <cellStyle name="Normal 6" xfId="632"/>
    <cellStyle name="Normal 6 2" xfId="633"/>
    <cellStyle name="Normal 60" xfId="634"/>
    <cellStyle name="Normal 61" xfId="635"/>
    <cellStyle name="Normal 62" xfId="636"/>
    <cellStyle name="Normal 7" xfId="637"/>
    <cellStyle name="Normal 7 2" xfId="638"/>
    <cellStyle name="Normal 8" xfId="639"/>
    <cellStyle name="Normal 8 2" xfId="640"/>
    <cellStyle name="Normal 9" xfId="641"/>
    <cellStyle name="Normal Table" xfId="642"/>
    <cellStyle name="Normál_10mell99" xfId="643"/>
    <cellStyle name="Normal_A" xfId="644"/>
    <cellStyle name="Normal_Sheet2_ПБ_05_2014_таб" xfId="28"/>
    <cellStyle name="Normal_sum" xfId="27"/>
    <cellStyle name="normální_FR NPCH-zari01" xfId="645"/>
    <cellStyle name="Note" xfId="646"/>
    <cellStyle name="Note 10" xfId="647"/>
    <cellStyle name="Note 11" xfId="648"/>
    <cellStyle name="Note 2" xfId="649"/>
    <cellStyle name="Note 3" xfId="650"/>
    <cellStyle name="Note 4" xfId="651"/>
    <cellStyle name="Note 5" xfId="652"/>
    <cellStyle name="Note 6" xfId="653"/>
    <cellStyle name="Note 7" xfId="654"/>
    <cellStyle name="Note 8" xfId="655"/>
    <cellStyle name="Note 9" xfId="656"/>
    <cellStyle name="Obično_ENG.30.04.2004" xfId="657"/>
    <cellStyle name="Ôèíàíñîâûé_Tranche" xfId="23"/>
    <cellStyle name="Output" xfId="658"/>
    <cellStyle name="Output 10" xfId="659"/>
    <cellStyle name="Output 2" xfId="660"/>
    <cellStyle name="Output 3" xfId="661"/>
    <cellStyle name="Output 4" xfId="662"/>
    <cellStyle name="Output 5" xfId="663"/>
    <cellStyle name="Output 6" xfId="664"/>
    <cellStyle name="Output 7" xfId="665"/>
    <cellStyle name="Output 8" xfId="666"/>
    <cellStyle name="Output 9" xfId="667"/>
    <cellStyle name="Pénznem [0]_10mell99" xfId="668"/>
    <cellStyle name="Pénznem_10mell99" xfId="669"/>
    <cellStyle name="Percen - Style1" xfId="670"/>
    <cellStyle name="Percent [2]" xfId="671"/>
    <cellStyle name="Percent 2" xfId="672"/>
    <cellStyle name="Percent 3" xfId="673"/>
    <cellStyle name="Percent 3 2" xfId="674"/>
    <cellStyle name="Percent 3 3" xfId="675"/>
    <cellStyle name="percentage difference" xfId="676"/>
    <cellStyle name="percentage difference one decimal" xfId="677"/>
    <cellStyle name="percentage difference zero decimal" xfId="678"/>
    <cellStyle name="Pevný" xfId="679"/>
    <cellStyle name="Presentation" xfId="680"/>
    <cellStyle name="Publication" xfId="681"/>
    <cellStyle name="Red Text" xfId="682"/>
    <cellStyle name="reduced" xfId="683"/>
    <cellStyle name="S0" xfId="684"/>
    <cellStyle name="S1" xfId="685"/>
    <cellStyle name="S2" xfId="686"/>
    <cellStyle name="S3" xfId="687"/>
    <cellStyle name="S4" xfId="688"/>
    <cellStyle name="S5" xfId="689"/>
    <cellStyle name="S6" xfId="690"/>
    <cellStyle name="STYL1 - Style1" xfId="691"/>
    <cellStyle name="Text" xfId="692"/>
    <cellStyle name="Title" xfId="693"/>
    <cellStyle name="Title 10" xfId="694"/>
    <cellStyle name="Title 2" xfId="695"/>
    <cellStyle name="Title 3" xfId="696"/>
    <cellStyle name="Title 4" xfId="697"/>
    <cellStyle name="Title 5" xfId="698"/>
    <cellStyle name="Title 6" xfId="699"/>
    <cellStyle name="Title 7" xfId="700"/>
    <cellStyle name="Title 8" xfId="701"/>
    <cellStyle name="Title 9" xfId="702"/>
    <cellStyle name="TopGrey" xfId="703"/>
    <cellStyle name="Total" xfId="9"/>
    <cellStyle name="Total 2" xfId="704"/>
    <cellStyle name="Total 3" xfId="705"/>
    <cellStyle name="Total_01 BoP forecast comparative scenario-4" xfId="706"/>
    <cellStyle name="Undefiniert" xfId="707"/>
    <cellStyle name="Warning Text" xfId="708"/>
    <cellStyle name="Warning Text 10" xfId="709"/>
    <cellStyle name="Warning Text 2" xfId="710"/>
    <cellStyle name="Warning Text 3" xfId="711"/>
    <cellStyle name="Warning Text 4" xfId="712"/>
    <cellStyle name="Warning Text 5" xfId="713"/>
    <cellStyle name="Warning Text 6" xfId="714"/>
    <cellStyle name="Warning Text 7" xfId="715"/>
    <cellStyle name="Warning Text 8" xfId="716"/>
    <cellStyle name="Warning Text 9" xfId="717"/>
    <cellStyle name="Záhlaví 1" xfId="718"/>
    <cellStyle name="Záhlaví 2" xfId="719"/>
    <cellStyle name="zero" xfId="720"/>
    <cellStyle name="Акцент1 2" xfId="721"/>
    <cellStyle name="Акцент1 3" xfId="887"/>
    <cellStyle name="Акцент2 2" xfId="722"/>
    <cellStyle name="Акцент2 3" xfId="888"/>
    <cellStyle name="Акцент3 2" xfId="723"/>
    <cellStyle name="Акцент3 3" xfId="889"/>
    <cellStyle name="Акцент4 2" xfId="724"/>
    <cellStyle name="Акцент4 3" xfId="890"/>
    <cellStyle name="Акцент5 2" xfId="725"/>
    <cellStyle name="Акцент5 3" xfId="891"/>
    <cellStyle name="Акцент6 2" xfId="726"/>
    <cellStyle name="Акцент6 3" xfId="892"/>
    <cellStyle name="Акцентування1" xfId="727"/>
    <cellStyle name="Акцентування2" xfId="728"/>
    <cellStyle name="Акцентування3" xfId="729"/>
    <cellStyle name="Акцентування4" xfId="730"/>
    <cellStyle name="Акцентування5" xfId="731"/>
    <cellStyle name="Акцентування6" xfId="732"/>
    <cellStyle name="Ввід" xfId="733"/>
    <cellStyle name="Ввод  2" xfId="734"/>
    <cellStyle name="Ввод  3" xfId="893"/>
    <cellStyle name="Вывод 2" xfId="735"/>
    <cellStyle name="Вывод 3" xfId="894"/>
    <cellStyle name="Вычисление 2" xfId="736"/>
    <cellStyle name="Вычисление 3" xfId="895"/>
    <cellStyle name="Гиперссылка 2" xfId="10"/>
    <cellStyle name="ДАТА" xfId="737"/>
    <cellStyle name="Денджный_CPI (2)" xfId="11"/>
    <cellStyle name="Добре" xfId="738"/>
    <cellStyle name="Заголовки до таблиць в бюлетень" xfId="12"/>
    <cellStyle name="Заголовок 1 2" xfId="739"/>
    <cellStyle name="Заголовок 1 3" xfId="896"/>
    <cellStyle name="Заголовок 2 2" xfId="740"/>
    <cellStyle name="Заголовок 2 3" xfId="897"/>
    <cellStyle name="Заголовок 3 2" xfId="741"/>
    <cellStyle name="Заголовок 3 3" xfId="898"/>
    <cellStyle name="Заголовок 4 2" xfId="742"/>
    <cellStyle name="Заголовок 4 3" xfId="899"/>
    <cellStyle name="ЗАГОЛОВОК1" xfId="743"/>
    <cellStyle name="ЗАГОЛОВОК2" xfId="744"/>
    <cellStyle name="Звичайний 2" xfId="745"/>
    <cellStyle name="Зв'язана клітинка" xfId="746"/>
    <cellStyle name="Итог 2" xfId="747"/>
    <cellStyle name="Итог 3" xfId="900"/>
    <cellStyle name="ИТОГОВЫЙ" xfId="748"/>
    <cellStyle name="Контрольна клітинка" xfId="749"/>
    <cellStyle name="Контрольная ячейка 2" xfId="750"/>
    <cellStyle name="Контрольная ячейка 3" xfId="901"/>
    <cellStyle name="Назва" xfId="751"/>
    <cellStyle name="Название 2" xfId="752"/>
    <cellStyle name="Название 3" xfId="902"/>
    <cellStyle name="Нейтральный 2" xfId="753"/>
    <cellStyle name="Нейтральный 3" xfId="903"/>
    <cellStyle name="Обчислення" xfId="754"/>
    <cellStyle name="Обычный" xfId="0" builtinId="0"/>
    <cellStyle name="Обычный 10" xfId="755"/>
    <cellStyle name="Обычный 11" xfId="756"/>
    <cellStyle name="Обычный 12" xfId="757"/>
    <cellStyle name="Обычный 13" xfId="758"/>
    <cellStyle name="Обычный 14" xfId="759"/>
    <cellStyle name="Обычный 15" xfId="760"/>
    <cellStyle name="Обычный 16" xfId="761"/>
    <cellStyle name="Обычный 17" xfId="762"/>
    <cellStyle name="Обычный 18" xfId="763"/>
    <cellStyle name="Обычный 19" xfId="764"/>
    <cellStyle name="Обычный 2" xfId="13"/>
    <cellStyle name="Обычный 2 2" xfId="26"/>
    <cellStyle name="Обычный 2 2 2" xfId="765"/>
    <cellStyle name="Обычный 2 2 3" xfId="766"/>
    <cellStyle name="Обычный 2 2 4" xfId="767"/>
    <cellStyle name="Обычный 2 2 5" xfId="768"/>
    <cellStyle name="Обычный 2 2 6" xfId="769"/>
    <cellStyle name="Обычный 2 2 7" xfId="770"/>
    <cellStyle name="Обычный 2 3" xfId="771"/>
    <cellStyle name="Обычный 2 3 2" xfId="772"/>
    <cellStyle name="Обычный 2 4" xfId="773"/>
    <cellStyle name="Обычный 2 4 2" xfId="774"/>
    <cellStyle name="Обычный 2 5" xfId="775"/>
    <cellStyle name="Обычный 2 5 2" xfId="776"/>
    <cellStyle name="Обычный 2 6" xfId="777"/>
    <cellStyle name="Обычный 2 6 2" xfId="778"/>
    <cellStyle name="Обычный 2 7" xfId="779"/>
    <cellStyle name="Обычный 2 8" xfId="904"/>
    <cellStyle name="Обычный 2_borg_010609_rab" xfId="780"/>
    <cellStyle name="Обычный 20" xfId="781"/>
    <cellStyle name="Обычный 21" xfId="782"/>
    <cellStyle name="Обычный 22" xfId="783"/>
    <cellStyle name="Обычный 23" xfId="784"/>
    <cellStyle name="Обычный 24" xfId="785"/>
    <cellStyle name="Обычный 25" xfId="786"/>
    <cellStyle name="Обычный 26" xfId="787"/>
    <cellStyle name="Обычный 27" xfId="788"/>
    <cellStyle name="Обычный 28" xfId="789"/>
    <cellStyle name="Обычный 29" xfId="790"/>
    <cellStyle name="Обычный 3" xfId="24"/>
    <cellStyle name="Обычный 3 2" xfId="791"/>
    <cellStyle name="Обычный 3 2 2" xfId="792"/>
    <cellStyle name="Обычный 3 2 3" xfId="793"/>
    <cellStyle name="Обычный 3 2_borg_010609_rab22" xfId="794"/>
    <cellStyle name="Обычный 3 3" xfId="795"/>
    <cellStyle name="Обычный 3 4" xfId="796"/>
    <cellStyle name="Обычный 3_borg_010609_rab" xfId="797"/>
    <cellStyle name="Обычный 30" xfId="798"/>
    <cellStyle name="Обычный 31" xfId="799"/>
    <cellStyle name="Обычный 32" xfId="800"/>
    <cellStyle name="Обычный 33" xfId="801"/>
    <cellStyle name="Обычный 34" xfId="802"/>
    <cellStyle name="Обычный 35" xfId="803"/>
    <cellStyle name="Обычный 36" xfId="804"/>
    <cellStyle name="Обычный 37" xfId="805"/>
    <cellStyle name="Обычный 38" xfId="806"/>
    <cellStyle name="Обычный 39" xfId="807"/>
    <cellStyle name="Обычный 4" xfId="808"/>
    <cellStyle name="Обычный 4 2" xfId="809"/>
    <cellStyle name="Обычный 4 2 2" xfId="810"/>
    <cellStyle name="Обычный 4 3" xfId="811"/>
    <cellStyle name="Обычный 4 4" xfId="812"/>
    <cellStyle name="Обычный 4_BOP Tables for NBU_103011" xfId="813"/>
    <cellStyle name="Обычный 40" xfId="814"/>
    <cellStyle name="Обычный 41" xfId="815"/>
    <cellStyle name="Обычный 42" xfId="816"/>
    <cellStyle name="Обычный 43" xfId="817"/>
    <cellStyle name="Обычный 44" xfId="818"/>
    <cellStyle name="Обычный 45" xfId="819"/>
    <cellStyle name="Обычный 46" xfId="820"/>
    <cellStyle name="Обычный 47" xfId="821"/>
    <cellStyle name="Обычный 48" xfId="822"/>
    <cellStyle name="Обычный 49" xfId="823"/>
    <cellStyle name="Обычный 5" xfId="824"/>
    <cellStyle name="Обычный 5 2" xfId="825"/>
    <cellStyle name="Обычный 5 2 2" xfId="826"/>
    <cellStyle name="Обычный 5 3" xfId="827"/>
    <cellStyle name="Обычный 50" xfId="828"/>
    <cellStyle name="Обычный 51" xfId="829"/>
    <cellStyle name="Обычный 52" xfId="830"/>
    <cellStyle name="Обычный 53" xfId="831"/>
    <cellStyle name="Обычный 54" xfId="832"/>
    <cellStyle name="Обычный 55" xfId="905"/>
    <cellStyle name="Обычный 56" xfId="906"/>
    <cellStyle name="Обычный 57" xfId="907"/>
    <cellStyle name="Обычный 58" xfId="908"/>
    <cellStyle name="Обычный 59" xfId="909"/>
    <cellStyle name="Обычный 6" xfId="833"/>
    <cellStyle name="Обычный 6 2" xfId="834"/>
    <cellStyle name="Обычный 60" xfId="910"/>
    <cellStyle name="Обычный 61" xfId="911"/>
    <cellStyle name="Обычный 7" xfId="835"/>
    <cellStyle name="Обычный 8" xfId="836"/>
    <cellStyle name="Обычный 8 2" xfId="837"/>
    <cellStyle name="Обычный 9" xfId="838"/>
    <cellStyle name="Обычный 9 2" xfId="839"/>
    <cellStyle name="Обычный_Main indicators" xfId="25"/>
    <cellStyle name="Обычный_PLB_2006" xfId="29"/>
    <cellStyle name="Обычный_Геогр.стр.2кв." xfId="871"/>
    <cellStyle name="Обычный_Дин.імпорт" xfId="869"/>
    <cellStyle name="Обычный_Експорт" xfId="870"/>
    <cellStyle name="Підсумок" xfId="840"/>
    <cellStyle name="Плохой 2" xfId="841"/>
    <cellStyle name="Плохой 3" xfId="912"/>
    <cellStyle name="Поганий" xfId="842"/>
    <cellStyle name="Пояснение 2" xfId="843"/>
    <cellStyle name="Пояснение 3" xfId="913"/>
    <cellStyle name="Примечание 2" xfId="844"/>
    <cellStyle name="Примечание 3" xfId="914"/>
    <cellStyle name="Примечание 4" xfId="845"/>
    <cellStyle name="Примечание 4 2" xfId="846"/>
    <cellStyle name="Примітка" xfId="847"/>
    <cellStyle name="Процентный 2" xfId="848"/>
    <cellStyle name="Процентный 2 2" xfId="849"/>
    <cellStyle name="Процентный 2 3" xfId="850"/>
    <cellStyle name="Процентный 2 4" xfId="851"/>
    <cellStyle name="Процентный 2 5" xfId="852"/>
    <cellStyle name="Процентный 2 6" xfId="853"/>
    <cellStyle name="Процентный 2 7" xfId="854"/>
    <cellStyle name="Процентный 2 8" xfId="915"/>
    <cellStyle name="Процентный 3" xfId="855"/>
    <cellStyle name="Результат" xfId="856"/>
    <cellStyle name="Связанная ячейка 2" xfId="857"/>
    <cellStyle name="Связанная ячейка 3" xfId="916"/>
    <cellStyle name="Середній" xfId="858"/>
    <cellStyle name="Стиль 1" xfId="859"/>
    <cellStyle name="ТЕКСТ" xfId="860"/>
    <cellStyle name="Текст попередження" xfId="861"/>
    <cellStyle name="Текст пояснення" xfId="862"/>
    <cellStyle name="Текст предупреждения 2" xfId="863"/>
    <cellStyle name="Текст предупреждения 3" xfId="917"/>
    <cellStyle name="Тысячи [0]_1995-нові" xfId="14"/>
    <cellStyle name="Тысячи_1995-нові" xfId="15"/>
    <cellStyle name="ФИКСИРОВАННЫЙ" xfId="864"/>
    <cellStyle name="Финансовый 2" xfId="865"/>
    <cellStyle name="Финансовый 2 2" xfId="866"/>
    <cellStyle name="Финансовый 2 3" xfId="918"/>
    <cellStyle name="Финансовый 3" xfId="867"/>
    <cellStyle name="Фᦸнансовый" xfId="16"/>
    <cellStyle name="Хороший 2" xfId="868"/>
    <cellStyle name="Хороший 3" xfId="919"/>
    <cellStyle name="Шапка" xfId="17"/>
  </cellStyles>
  <dxfs count="16"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externalLink" Target="externalLinks/externalLink32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42" Type="http://schemas.openxmlformats.org/officeDocument/2006/relationships/externalLink" Target="externalLinks/externalLink35.xml"/><Relationship Id="rId47" Type="http://schemas.openxmlformats.org/officeDocument/2006/relationships/externalLink" Target="externalLinks/externalLink40.xml"/><Relationship Id="rId50" Type="http://schemas.openxmlformats.org/officeDocument/2006/relationships/externalLink" Target="externalLinks/externalLink43.xml"/><Relationship Id="rId55" Type="http://schemas.openxmlformats.org/officeDocument/2006/relationships/externalLink" Target="externalLinks/externalLink48.xml"/><Relationship Id="rId63" Type="http://schemas.openxmlformats.org/officeDocument/2006/relationships/externalLink" Target="externalLinks/externalLink56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9" Type="http://schemas.openxmlformats.org/officeDocument/2006/relationships/externalLink" Target="externalLinks/externalLink2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40" Type="http://schemas.openxmlformats.org/officeDocument/2006/relationships/externalLink" Target="externalLinks/externalLink33.xml"/><Relationship Id="rId45" Type="http://schemas.openxmlformats.org/officeDocument/2006/relationships/externalLink" Target="externalLinks/externalLink38.xml"/><Relationship Id="rId53" Type="http://schemas.openxmlformats.org/officeDocument/2006/relationships/externalLink" Target="externalLinks/externalLink46.xml"/><Relationship Id="rId58" Type="http://schemas.openxmlformats.org/officeDocument/2006/relationships/externalLink" Target="externalLinks/externalLink51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49" Type="http://schemas.openxmlformats.org/officeDocument/2006/relationships/externalLink" Target="externalLinks/externalLink42.xml"/><Relationship Id="rId57" Type="http://schemas.openxmlformats.org/officeDocument/2006/relationships/externalLink" Target="externalLinks/externalLink50.xml"/><Relationship Id="rId61" Type="http://schemas.openxmlformats.org/officeDocument/2006/relationships/externalLink" Target="externalLinks/externalLink54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4" Type="http://schemas.openxmlformats.org/officeDocument/2006/relationships/externalLink" Target="externalLinks/externalLink37.xml"/><Relationship Id="rId52" Type="http://schemas.openxmlformats.org/officeDocument/2006/relationships/externalLink" Target="externalLinks/externalLink45.xml"/><Relationship Id="rId60" Type="http://schemas.openxmlformats.org/officeDocument/2006/relationships/externalLink" Target="externalLinks/externalLink53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externalLink" Target="externalLinks/externalLink36.xml"/><Relationship Id="rId48" Type="http://schemas.openxmlformats.org/officeDocument/2006/relationships/externalLink" Target="externalLinks/externalLink41.xml"/><Relationship Id="rId56" Type="http://schemas.openxmlformats.org/officeDocument/2006/relationships/externalLink" Target="externalLinks/externalLink49.xml"/><Relationship Id="rId64" Type="http://schemas.openxmlformats.org/officeDocument/2006/relationships/externalLink" Target="externalLinks/externalLink57.xml"/><Relationship Id="rId8" Type="http://schemas.openxmlformats.org/officeDocument/2006/relationships/externalLink" Target="externalLinks/externalLink1.xml"/><Relationship Id="rId51" Type="http://schemas.openxmlformats.org/officeDocument/2006/relationships/externalLink" Target="externalLinks/externalLink4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externalLink" Target="externalLinks/externalLink31.xml"/><Relationship Id="rId46" Type="http://schemas.openxmlformats.org/officeDocument/2006/relationships/externalLink" Target="externalLinks/externalLink39.xml"/><Relationship Id="rId59" Type="http://schemas.openxmlformats.org/officeDocument/2006/relationships/externalLink" Target="externalLinks/externalLink52.xml"/><Relationship Id="rId67" Type="http://schemas.openxmlformats.org/officeDocument/2006/relationships/sharedStrings" Target="sharedStrings.xml"/><Relationship Id="rId20" Type="http://schemas.openxmlformats.org/officeDocument/2006/relationships/externalLink" Target="externalLinks/externalLink13.xml"/><Relationship Id="rId41" Type="http://schemas.openxmlformats.org/officeDocument/2006/relationships/externalLink" Target="externalLinks/externalLink34.xml"/><Relationship Id="rId54" Type="http://schemas.openxmlformats.org/officeDocument/2006/relationships/externalLink" Target="externalLinks/externalLink47.xml"/><Relationship Id="rId62" Type="http://schemas.openxmlformats.org/officeDocument/2006/relationships/externalLink" Target="externalLinks/externalLink5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65</xdr:row>
      <xdr:rowOff>66675</xdr:rowOff>
    </xdr:from>
    <xdr:to>
      <xdr:col>7</xdr:col>
      <xdr:colOff>733425</xdr:colOff>
      <xdr:row>69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6675" y="15139035"/>
          <a:ext cx="12477750" cy="786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uk-UA" sz="1200" b="0" i="1" u="none" strike="noStrike" baseline="0">
              <a:solidFill>
                <a:srgbClr val="000000"/>
              </a:solidFill>
              <a:latin typeface="Arial Cyr"/>
              <a:cs typeface="Arial Cyr"/>
            </a:rPr>
            <a:t>Примітки:</a:t>
          </a:r>
          <a:endParaRPr lang="uk-UA" sz="1200" b="0" i="0" u="none" strike="noStrike" baseline="0">
            <a:solidFill>
              <a:srgbClr val="000000"/>
            </a:solidFill>
            <a:latin typeface="Arial Cyr"/>
            <a:cs typeface="Arial Cyr"/>
          </a:endParaRPr>
        </a:p>
        <a:p>
          <a:pPr algn="l" rtl="0">
            <a:defRPr sz="1000"/>
          </a:pPr>
          <a:r>
            <a:rPr lang="uk-UA" sz="12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1. Починаючи з </a:t>
          </a:r>
          <a:r>
            <a:rPr lang="en-US" sz="12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II </a:t>
          </a:r>
          <a:r>
            <a:rPr lang="uk-UA" sz="12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кварталу 2014 року  дані наведені без урахування тимчасово окупованої території АР Крим та м. Севастополь.</a:t>
          </a:r>
        </a:p>
        <a:p>
          <a:pPr algn="l" rtl="0">
            <a:defRPr sz="1000"/>
          </a:pPr>
          <a:r>
            <a:rPr lang="uk-UA" sz="12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2. Ціна імпорту газу з Росії для НАК “Нафтогаз України” у </a:t>
          </a:r>
          <a:r>
            <a:rPr lang="en-US" sz="12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II </a:t>
          </a:r>
          <a:r>
            <a:rPr lang="uk-UA" sz="12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кварталі 2014 року врахована на рівні фактичної ціни за І квартал 2014 року ($268,5 за тис. куб. м).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y%20Documents\MY%20DOCUMENTS\Foreign%20affairs\Database\Matrix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CPI\CP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Data\CPI\Documents\CPI\MyDoc\Matrix_ne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MyDoc\Matrix_new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My%20Data\Matrix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103;%20&#1087;&#1072;&#1087;&#1082;&#1072;\MAIN_M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6\W\m9\D21\Documents\My%20Data\Matrix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ocuments\My%20XData\Matrix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MY%20DOCUMENTS\Foreign%20affairs\Database\Matrix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a\FM\F\Documents\My%20XData\Matrix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ocuments\My%20XData\Matrix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EA\Dat\Matrix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a\FM\F\MEA\Dat\Matrix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MEA\Dat\Matrix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CPI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SONG\Local%20Settings\Temporary%20Internet%20Files\OLK3\BOPukr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nts%20and%20Settings\CSONG\Local%20Settings\Temporary%20Internet%20Files\OLK3\BOPukr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ULET\11\&#1040;&#1088;&#1093;&#1080;&#1074;\&#1047;&#1041;&#1047;%20&#1050;&#1041;&#1059;%20&#1079;&#1072;%2098%20&#108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6\W\m9\D21\Documents\CPI\CP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ukr200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INDOWS\TEMP\ukr2001%20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.98\TEMP\&#1043;&#1072;&#1083;&#1100;%20-%20&#1090;&#1072;&#1073;&#1083;.%20(17%20&#1096;&#1090;.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3;&#1072;&#1083;&#1100;%20-%20&#1090;&#1072;&#1073;&#1083;.%20(17%20&#1096;&#1090;.)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2;&#1086;&#1103;%20&#1087;&#1072;&#1087;&#1082;&#1072;\&#1052;&#1040;&#1050;&#1056;&#1054;&#1055;&#1056;&#1054;&#1043;&#1053;&#1054;&#1047;\2006\2006-IV\MY%20DOCUMENTS\Foreign%20affairs\Database\Matrix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2;&#1086;&#1080;%20&#1076;&#1086;&#1082;&#1091;&#1084;&#1077;&#1085;&#1090;&#1099;\&#1040;&#1088;&#1093;&#1110;&#1074;\&#1076;17-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EP_SAF_INTERNAL\Data\CPI\CPInewfile_160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080;%20&#1076;&#1086;&#1082;&#1091;&#1084;&#1077;&#1085;&#1090;&#1099;\&#1040;&#1088;&#1093;&#1110;&#1074;\&#1076;17-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76;17-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7;%20&#1050;&#1041;&#1059;%20&#1079;&#1072;%2098%20&#1088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90;16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2;&#1086;&#1080;%20&#1076;&#1086;&#1082;&#1091;&#1084;&#1077;&#1085;&#1090;&#1099;\&#1040;&#1088;&#1093;&#1110;&#1074;\&#1090;17-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080;%20&#1076;&#1086;&#1082;&#1091;&#1084;&#1077;&#1085;&#1090;&#1099;\&#1040;&#1088;&#1093;&#1110;&#1074;\&#1090;17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at\FRCAST_P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-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2;&#1086;&#1080;%20&#1076;&#1086;&#1082;&#1091;&#1084;&#1077;&#1085;&#1090;&#1099;\&#1040;&#1088;&#1093;&#1110;&#1074;\&#1090;17&#1084;&#1073;2000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080;%20&#1076;&#1086;&#1082;&#1091;&#1084;&#1077;&#1085;&#1090;&#1099;\&#1040;&#1088;&#1093;&#1110;&#1074;\&#1090;17&#1084;&#1073;200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&#1084;&#1073;2000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NBU\AppData\Local\Microsoft\Windows\Temporary%20Internet%20Files\Content.Outlook\2KIW2AS8\External%202015-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a\FM\F\Dat\FRCAST_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at\FRCAST_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Data\CPI\CP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CPI_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>
        <row r="5">
          <cell r="E5" t="str">
            <v>лютий</v>
          </cell>
        </row>
        <row r="12">
          <cell r="D12">
            <v>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B3">
            <v>28</v>
          </cell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B4">
            <v>29</v>
          </cell>
          <cell r="F4">
            <v>5</v>
          </cell>
          <cell r="L4">
            <v>4</v>
          </cell>
          <cell r="T4">
            <v>4</v>
          </cell>
          <cell r="V4">
            <v>6</v>
          </cell>
          <cell r="X4">
            <v>6</v>
          </cell>
        </row>
        <row r="5">
          <cell r="B5">
            <v>39</v>
          </cell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  <cell r="X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  <cell r="X6">
            <v>8</v>
          </cell>
        </row>
        <row r="7">
          <cell r="B7">
            <v>24</v>
          </cell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  <cell r="X7">
            <v>9</v>
          </cell>
        </row>
        <row r="8">
          <cell r="B8">
            <v>27</v>
          </cell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B9">
            <v>35</v>
          </cell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B10">
            <v>38</v>
          </cell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B11">
            <v>42</v>
          </cell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B17">
            <v>62</v>
          </cell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B18">
            <v>21</v>
          </cell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CPIQ (2)"/>
      <sheetName val="I"/>
      <sheetName val="TG"/>
      <sheetName val="Tc"/>
      <sheetName val="Desc"/>
    </sheetNames>
    <sheetDataSet>
      <sheetData sheetId="0" refreshError="1"/>
      <sheetData sheetId="1" refreshError="1"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2, швидкість"/>
      <sheetName val="Мульт-ор М3, швидкість"/>
      <sheetName val="Лист1"/>
    </sheetNames>
    <sheetDataSet>
      <sheetData sheetId="0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OldTable"/>
      <sheetName val="Budget"/>
      <sheetName val="Graph 1"/>
      <sheetName val="Graph 2"/>
      <sheetName val="Macro -"/>
      <sheetName val="Data"/>
      <sheetName val="FIN"/>
      <sheetName val="RER"/>
      <sheetName val="EXER"/>
      <sheetName val="MONN"/>
      <sheetName val="MONR"/>
      <sheetName val="CPI"/>
      <sheetName val="Wages"/>
      <sheetName val="GDP"/>
      <sheetName val="CRED"/>
      <sheetName val="Links"/>
      <sheetName val="Velos"/>
      <sheetName val="Forecast"/>
      <sheetName val="Program"/>
      <sheetName val="ProgramC"/>
      <sheetName val="Old"/>
      <sheetName val="Old_Table"/>
      <sheetName val="Old_Main"/>
    </sheetNames>
    <sheetDataSet>
      <sheetData sheetId="0" refreshError="1">
        <row r="5">
          <cell r="E5" t="str">
            <v>жовтень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X4">
            <v>4</v>
          </cell>
        </row>
        <row r="5">
          <cell r="X5">
            <v>6</v>
          </cell>
        </row>
        <row r="6">
          <cell r="X6">
            <v>5</v>
          </cell>
        </row>
        <row r="7">
          <cell r="X7">
            <v>7</v>
          </cell>
        </row>
        <row r="22">
          <cell r="B22">
            <v>27</v>
          </cell>
        </row>
        <row r="23">
          <cell r="B23">
            <v>28</v>
          </cell>
        </row>
        <row r="24">
          <cell r="B24">
            <v>29</v>
          </cell>
          <cell r="T24">
            <v>24</v>
          </cell>
        </row>
        <row r="25">
          <cell r="B25">
            <v>30</v>
          </cell>
          <cell r="T25">
            <v>25</v>
          </cell>
        </row>
        <row r="26">
          <cell r="T26">
            <v>26</v>
          </cell>
        </row>
        <row r="27">
          <cell r="B27">
            <v>22</v>
          </cell>
          <cell r="T27">
            <v>27</v>
          </cell>
        </row>
        <row r="28">
          <cell r="B28">
            <v>23</v>
          </cell>
          <cell r="T28">
            <v>28</v>
          </cell>
        </row>
        <row r="29">
          <cell r="B29">
            <v>24</v>
          </cell>
          <cell r="T29">
            <v>29</v>
          </cell>
        </row>
        <row r="30">
          <cell r="B30">
            <v>25</v>
          </cell>
          <cell r="T30">
            <v>30</v>
          </cell>
        </row>
        <row r="31">
          <cell r="B31">
            <v>26</v>
          </cell>
          <cell r="T31">
            <v>31</v>
          </cell>
        </row>
        <row r="32">
          <cell r="T32">
            <v>32</v>
          </cell>
        </row>
        <row r="33">
          <cell r="T33">
            <v>33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OldTable"/>
      <sheetName val="Budget"/>
      <sheetName val="Graph 1"/>
      <sheetName val="Graph 2"/>
      <sheetName val="Macro -"/>
      <sheetName val="Data"/>
      <sheetName val="FIN"/>
      <sheetName val="RER"/>
      <sheetName val="EXER"/>
      <sheetName val="MONN"/>
      <sheetName val="MONR"/>
      <sheetName val="CPI"/>
      <sheetName val="Wages"/>
      <sheetName val="GDP"/>
      <sheetName val="CRED"/>
      <sheetName val="Links"/>
      <sheetName val="Velos"/>
      <sheetName val="Forecast"/>
      <sheetName val="Program"/>
      <sheetName val="ProgramC"/>
      <sheetName val="Old"/>
      <sheetName val="Old_Table"/>
      <sheetName val="Old_Main"/>
    </sheetNames>
    <sheetDataSet>
      <sheetData sheetId="0" refreshError="1">
        <row r="5">
          <cell r="E5" t="str">
            <v>жовтень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X4">
            <v>4</v>
          </cell>
        </row>
        <row r="5">
          <cell r="X5">
            <v>6</v>
          </cell>
        </row>
        <row r="6">
          <cell r="X6">
            <v>5</v>
          </cell>
        </row>
        <row r="7">
          <cell r="X7">
            <v>7</v>
          </cell>
        </row>
        <row r="22">
          <cell r="B22">
            <v>27</v>
          </cell>
        </row>
        <row r="23">
          <cell r="B23">
            <v>28</v>
          </cell>
        </row>
        <row r="24">
          <cell r="B24">
            <v>29</v>
          </cell>
          <cell r="T24">
            <v>24</v>
          </cell>
        </row>
        <row r="25">
          <cell r="B25">
            <v>30</v>
          </cell>
          <cell r="T25">
            <v>25</v>
          </cell>
        </row>
        <row r="26">
          <cell r="T26">
            <v>26</v>
          </cell>
        </row>
        <row r="27">
          <cell r="B27">
            <v>22</v>
          </cell>
          <cell r="T27">
            <v>27</v>
          </cell>
        </row>
        <row r="28">
          <cell r="B28">
            <v>23</v>
          </cell>
          <cell r="T28">
            <v>28</v>
          </cell>
        </row>
        <row r="29">
          <cell r="B29">
            <v>24</v>
          </cell>
          <cell r="T29">
            <v>29</v>
          </cell>
        </row>
        <row r="30">
          <cell r="B30">
            <v>25</v>
          </cell>
          <cell r="T30">
            <v>30</v>
          </cell>
        </row>
        <row r="31">
          <cell r="B31">
            <v>26</v>
          </cell>
          <cell r="T31">
            <v>31</v>
          </cell>
        </row>
        <row r="32">
          <cell r="T32">
            <v>32</v>
          </cell>
        </row>
        <row r="33">
          <cell r="T33">
            <v>33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Data"/>
      <sheetName val="Macro"/>
      <sheetName val="Budget"/>
      <sheetName val="M2N"/>
      <sheetName val="M2"/>
      <sheetName val="Poezdki Tigipk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 refreshError="1"/>
      <sheetData sheetId="1" refreshError="1">
        <row r="3">
          <cell r="D3">
            <v>3</v>
          </cell>
        </row>
        <row r="4">
          <cell r="D4">
            <v>4</v>
          </cell>
        </row>
        <row r="5">
          <cell r="D5">
            <v>5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1">
          <cell r="D11">
            <v>11</v>
          </cell>
        </row>
        <row r="12">
          <cell r="D12">
            <v>12</v>
          </cell>
        </row>
        <row r="13">
          <cell r="D13">
            <v>13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27">
          <cell r="D27">
            <v>27</v>
          </cell>
        </row>
        <row r="28">
          <cell r="D28">
            <v>28</v>
          </cell>
        </row>
        <row r="29">
          <cell r="D29">
            <v>29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6">
          <cell r="D46">
            <v>46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General"/>
      <sheetName val="WagExp_OLD2"/>
      <sheetName val="Deflated"/>
      <sheetName val="Form"/>
      <sheetName val="MC"/>
    </sheetNames>
    <sheetDataSet>
      <sheetData sheetId="0">
        <row r="139">
          <cell r="BB139" t="e">
            <v>#REF!</v>
          </cell>
        </row>
        <row r="146">
          <cell r="N146" t="e">
            <v>#REF!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Data"/>
      <sheetName val="Macro"/>
      <sheetName val="Budget"/>
      <sheetName val="M2N"/>
      <sheetName val="M2"/>
      <sheetName val="Poezdki Tigipk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2">
          <cell r="D2">
            <v>2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</sheetNames>
    <sheetDataSet>
      <sheetData sheetId="0">
        <row r="3">
          <cell r="E3">
            <v>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V2">
            <v>2</v>
          </cell>
        </row>
      </sheetData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/>
      <sheetData sheetId="1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F4">
            <v>5</v>
          </cell>
          <cell r="L4">
            <v>4</v>
          </cell>
          <cell r="T4">
            <v>4</v>
          </cell>
          <cell r="V4">
            <v>6</v>
          </cell>
        </row>
        <row r="5"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</row>
        <row r="7"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</row>
        <row r="8"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V2">
            <v>2</v>
          </cell>
        </row>
      </sheetData>
      <sheetData sheetId="2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>
        <row r="2">
          <cell r="V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7">
          <cell r="AD37">
            <v>37</v>
          </cell>
        </row>
        <row r="42">
          <cell r="AD42">
            <v>42</v>
          </cell>
        </row>
      </sheetData>
      <sheetData sheetId="24" refreshError="1"/>
      <sheetData sheetId="2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7">
          <cell r="AD37">
            <v>37</v>
          </cell>
        </row>
        <row r="42">
          <cell r="AD42">
            <v>42</v>
          </cell>
        </row>
      </sheetData>
      <sheetData sheetId="24" refreshError="1"/>
      <sheetData sheetId="2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>
        <row r="37">
          <cell r="AD37">
            <v>37</v>
          </cell>
        </row>
        <row r="42">
          <cell r="AD42">
            <v>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55">
          <cell r="B55">
            <v>57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/>
      <sheetData sheetId="43"/>
      <sheetData sheetId="44"/>
      <sheetData sheetId="45"/>
      <sheetData sheetId="4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J12">
            <v>20</v>
          </cell>
        </row>
      </sheetData>
      <sheetData sheetId="21"/>
      <sheetData sheetId="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
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/>
      <sheetData sheetId="1"/>
      <sheetData sheetId="2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1 (2)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2014</v>
          </cell>
        </row>
        <row r="7">
          <cell r="H7">
            <v>5</v>
          </cell>
        </row>
        <row r="8">
          <cell r="H8" t="str">
            <v>травень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1">
          <cell r="K51">
            <v>4.7</v>
          </cell>
          <cell r="L51">
            <v>2.4</v>
          </cell>
          <cell r="M51">
            <v>30.1</v>
          </cell>
          <cell r="N51">
            <v>15.3</v>
          </cell>
        </row>
        <row r="52">
          <cell r="K52">
            <v>4.8</v>
          </cell>
          <cell r="L52">
            <v>0.4</v>
          </cell>
          <cell r="M52">
            <v>41.4</v>
          </cell>
          <cell r="N52">
            <v>3.2</v>
          </cell>
        </row>
        <row r="53">
          <cell r="K53">
            <v>2.9</v>
          </cell>
          <cell r="L53">
            <v>0.1</v>
          </cell>
          <cell r="M53">
            <v>30.1</v>
          </cell>
          <cell r="N53">
            <v>0.9</v>
          </cell>
        </row>
        <row r="54">
          <cell r="K54">
            <v>4.4000000000000004</v>
          </cell>
          <cell r="L54">
            <v>0</v>
          </cell>
          <cell r="M54">
            <v>40.700000000000003</v>
          </cell>
          <cell r="N54">
            <v>0.2</v>
          </cell>
        </row>
        <row r="55">
          <cell r="K55">
            <v>1.4</v>
          </cell>
          <cell r="L55">
            <v>0.2</v>
          </cell>
          <cell r="M55">
            <v>29.4</v>
          </cell>
          <cell r="N55">
            <v>3.6</v>
          </cell>
        </row>
        <row r="56">
          <cell r="K56">
            <v>7.1</v>
          </cell>
          <cell r="L56">
            <v>0.3</v>
          </cell>
          <cell r="M56">
            <v>46.8</v>
          </cell>
          <cell r="N56">
            <v>1.7</v>
          </cell>
        </row>
        <row r="57">
          <cell r="K57">
            <v>1.7</v>
          </cell>
          <cell r="L57">
            <v>0</v>
          </cell>
          <cell r="M57">
            <v>14</v>
          </cell>
          <cell r="N57">
            <v>0.3</v>
          </cell>
        </row>
        <row r="58">
          <cell r="K58">
            <v>1.6</v>
          </cell>
          <cell r="L58">
            <v>0</v>
          </cell>
          <cell r="M58">
            <v>77.2</v>
          </cell>
          <cell r="N58">
            <v>0.9</v>
          </cell>
        </row>
        <row r="59">
          <cell r="K59">
            <v>2.5</v>
          </cell>
          <cell r="L59">
            <v>0.1</v>
          </cell>
          <cell r="M59">
            <v>24.1</v>
          </cell>
          <cell r="N59">
            <v>1.2</v>
          </cell>
        </row>
        <row r="60">
          <cell r="K60">
            <v>-0.2</v>
          </cell>
          <cell r="L60">
            <v>0</v>
          </cell>
          <cell r="M60">
            <v>31.5</v>
          </cell>
          <cell r="N60">
            <v>0.3</v>
          </cell>
        </row>
        <row r="61">
          <cell r="K61">
            <v>13.5</v>
          </cell>
          <cell r="L61">
            <v>0.5</v>
          </cell>
          <cell r="M61">
            <v>72.8</v>
          </cell>
          <cell r="N61">
            <v>2.6</v>
          </cell>
        </row>
        <row r="62">
          <cell r="K62">
            <v>17.8</v>
          </cell>
          <cell r="L62">
            <v>0.7</v>
          </cell>
          <cell r="M62">
            <v>-3.7</v>
          </cell>
          <cell r="N62">
            <v>-0.2</v>
          </cell>
        </row>
        <row r="63">
          <cell r="K63">
            <v>9.4</v>
          </cell>
          <cell r="L63">
            <v>0.1</v>
          </cell>
          <cell r="M63">
            <v>-38.4</v>
          </cell>
          <cell r="N63">
            <v>-0.4</v>
          </cell>
        </row>
        <row r="64">
          <cell r="K64">
            <v>1.9</v>
          </cell>
          <cell r="L64">
            <v>0</v>
          </cell>
          <cell r="M64">
            <v>23.1</v>
          </cell>
          <cell r="N64">
            <v>0.3</v>
          </cell>
        </row>
        <row r="65">
          <cell r="K65">
            <v>4.5999999999999996</v>
          </cell>
          <cell r="L65">
            <v>0.3</v>
          </cell>
          <cell r="M65">
            <v>30.2</v>
          </cell>
          <cell r="N65">
            <v>2.1</v>
          </cell>
        </row>
        <row r="66">
          <cell r="K66">
            <v>-1.9</v>
          </cell>
          <cell r="L66">
            <v>-0.1</v>
          </cell>
          <cell r="M66">
            <v>14.3</v>
          </cell>
          <cell r="N66">
            <v>1</v>
          </cell>
        </row>
        <row r="67">
          <cell r="K67">
            <v>0.5</v>
          </cell>
          <cell r="L67">
            <v>0.1</v>
          </cell>
          <cell r="M67">
            <v>34.6</v>
          </cell>
          <cell r="N67">
            <v>3.8</v>
          </cell>
        </row>
        <row r="68">
          <cell r="K68">
            <v>0.1</v>
          </cell>
          <cell r="L68">
            <v>0</v>
          </cell>
          <cell r="M68">
            <v>2.2000000000000002</v>
          </cell>
          <cell r="N68">
            <v>0</v>
          </cell>
        </row>
        <row r="69">
          <cell r="K69">
            <v>0</v>
          </cell>
          <cell r="L69">
            <v>0</v>
          </cell>
          <cell r="M69">
            <v>47.6</v>
          </cell>
          <cell r="N69">
            <v>0.2</v>
          </cell>
        </row>
        <row r="70">
          <cell r="K70">
            <v>0</v>
          </cell>
          <cell r="L70">
            <v>0</v>
          </cell>
          <cell r="M70">
            <v>62.8</v>
          </cell>
          <cell r="N70">
            <v>1.3</v>
          </cell>
        </row>
        <row r="71">
          <cell r="K71">
            <v>0.5</v>
          </cell>
          <cell r="L71">
            <v>0</v>
          </cell>
          <cell r="M71">
            <v>44.2</v>
          </cell>
          <cell r="N71">
            <v>0.8</v>
          </cell>
        </row>
        <row r="72">
          <cell r="K72">
            <v>1.2</v>
          </cell>
          <cell r="L72">
            <v>0.1</v>
          </cell>
          <cell r="M72">
            <v>42.7</v>
          </cell>
          <cell r="N72">
            <v>2.1</v>
          </cell>
        </row>
        <row r="73">
          <cell r="K73">
            <v>0</v>
          </cell>
          <cell r="L73">
            <v>0</v>
          </cell>
          <cell r="M73">
            <v>59.5</v>
          </cell>
          <cell r="N73">
            <v>1.2</v>
          </cell>
        </row>
        <row r="74">
          <cell r="K74">
            <v>1.4</v>
          </cell>
          <cell r="L74">
            <v>0</v>
          </cell>
          <cell r="M74">
            <v>21.2</v>
          </cell>
          <cell r="N74">
            <v>0</v>
          </cell>
        </row>
        <row r="75">
          <cell r="K75">
            <v>1.1000000000000001</v>
          </cell>
          <cell r="L75">
            <v>0</v>
          </cell>
          <cell r="M75">
            <v>23</v>
          </cell>
          <cell r="N75">
            <v>0.4</v>
          </cell>
        </row>
        <row r="76">
          <cell r="K76">
            <v>0.6</v>
          </cell>
          <cell r="L76">
            <v>0</v>
          </cell>
          <cell r="M76">
            <v>3</v>
          </cell>
          <cell r="N76">
            <v>0.1</v>
          </cell>
        </row>
        <row r="77">
          <cell r="K77">
            <v>2.5</v>
          </cell>
          <cell r="L77">
            <v>0</v>
          </cell>
          <cell r="M77">
            <v>7.2</v>
          </cell>
          <cell r="N77">
            <v>0.1</v>
          </cell>
        </row>
        <row r="78">
          <cell r="K78" t="str">
            <v>-</v>
          </cell>
          <cell r="L78">
            <v>0.3</v>
          </cell>
          <cell r="M78" t="str">
            <v>-</v>
          </cell>
          <cell r="N78">
            <v>4</v>
          </cell>
        </row>
      </sheetData>
      <sheetData sheetId="35"/>
      <sheetData sheetId="36"/>
      <sheetData sheetId="37">
        <row r="24">
          <cell r="D24">
            <v>2.2999999999999972</v>
          </cell>
          <cell r="E24">
            <v>2.2999999999999972</v>
          </cell>
          <cell r="F24">
            <v>34.099999999999994</v>
          </cell>
          <cell r="G24">
            <v>34.099999999999994</v>
          </cell>
        </row>
        <row r="25">
          <cell r="D25">
            <v>0.40000000000000568</v>
          </cell>
          <cell r="E25">
            <v>5.4100476640590298E-2</v>
          </cell>
          <cell r="F25">
            <v>25.299999999999997</v>
          </cell>
          <cell r="G25">
            <v>3.2504278979471435</v>
          </cell>
        </row>
        <row r="26">
          <cell r="D26">
            <v>1.0999999999999943</v>
          </cell>
          <cell r="E26">
            <v>3.4899653334468594E-2</v>
          </cell>
          <cell r="F26">
            <v>40.800000000000011</v>
          </cell>
          <cell r="G26">
            <v>1.294459869133024</v>
          </cell>
        </row>
        <row r="27">
          <cell r="D27">
            <v>-0.20000000000000284</v>
          </cell>
          <cell r="E27">
            <v>-5.2690631261786561E-3</v>
          </cell>
          <cell r="F27">
            <v>18.200000000000003</v>
          </cell>
          <cell r="G27">
            <v>0.47948474448225098</v>
          </cell>
        </row>
        <row r="28">
          <cell r="D28">
            <v>-0.40000000000000568</v>
          </cell>
          <cell r="E28">
            <v>-2.4577055826093389E-2</v>
          </cell>
          <cell r="F28">
            <v>17.099999999999994</v>
          </cell>
          <cell r="G28">
            <v>1.0506691365654772</v>
          </cell>
        </row>
        <row r="29">
          <cell r="D29">
            <v>2.2000000000000028</v>
          </cell>
          <cell r="E29">
            <v>1.5657220647884333</v>
          </cell>
          <cell r="F29">
            <v>37.300000000000011</v>
          </cell>
          <cell r="G29">
            <v>25.216205693543667</v>
          </cell>
        </row>
        <row r="30">
          <cell r="D30">
            <v>3.7999999999999972</v>
          </cell>
          <cell r="E30">
            <v>0.81549602934536336</v>
          </cell>
          <cell r="F30">
            <v>32.099999999999994</v>
          </cell>
          <cell r="G30">
            <v>6.8887954057858369</v>
          </cell>
        </row>
        <row r="31">
          <cell r="D31">
            <v>0.70000000000000284</v>
          </cell>
          <cell r="E31">
            <v>2.6249170013663527E-2</v>
          </cell>
          <cell r="F31">
            <v>54.099999999999994</v>
          </cell>
          <cell r="G31">
            <v>2.0286858539131298</v>
          </cell>
        </row>
        <row r="32">
          <cell r="D32">
            <v>2.5</v>
          </cell>
          <cell r="E32">
            <v>9.8277759907454687E-2</v>
          </cell>
          <cell r="F32">
            <v>56.300000000000011</v>
          </cell>
          <cell r="G32">
            <v>2.2132151531158799</v>
          </cell>
        </row>
        <row r="33">
          <cell r="D33">
            <v>3.2000000000000028</v>
          </cell>
          <cell r="E33">
            <v>0.15203010758309257</v>
          </cell>
          <cell r="F33">
            <v>28.800000000000011</v>
          </cell>
          <cell r="G33">
            <v>1.3682709682478327</v>
          </cell>
        </row>
        <row r="34">
          <cell r="D34">
            <v>0.90000000000000568</v>
          </cell>
          <cell r="E34">
            <v>0.17258699837733829</v>
          </cell>
          <cell r="F34">
            <v>53.599999999999994</v>
          </cell>
          <cell r="G34">
            <v>10.278514570028081</v>
          </cell>
        </row>
        <row r="35">
          <cell r="D35">
            <v>-0.40000000000000568</v>
          </cell>
          <cell r="E35">
            <v>-1.2755200509943785E-2</v>
          </cell>
          <cell r="F35">
            <v>9.7000000000000028</v>
          </cell>
          <cell r="G35">
            <v>0.30931361236613247</v>
          </cell>
        </row>
        <row r="36">
          <cell r="D36">
            <v>3.4000000000000057</v>
          </cell>
          <cell r="E36">
            <v>0.66821975356575003</v>
          </cell>
          <cell r="F36">
            <v>30</v>
          </cell>
          <cell r="G36">
            <v>5.6006774670305077</v>
          </cell>
        </row>
      </sheetData>
      <sheetData sheetId="38"/>
      <sheetData sheetId="39"/>
      <sheetData sheetId="40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9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13">
          <cell r="B13">
            <v>14</v>
          </cell>
        </row>
        <row r="32">
          <cell r="B32">
            <v>15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37">
          <cell r="B37">
            <v>20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17-1"/>
      <sheetName val="бд16-17"/>
    </sheetNames>
    <sheetDataSet>
      <sheetData sheetId="0" refreshError="1"/>
      <sheetData sheetId="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2"/>
      <sheetName val="2003"/>
      <sheetName val="2004"/>
      <sheetName val="2005"/>
      <sheetName val="2006"/>
      <sheetName val="C"/>
      <sheetName val="94-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7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3"/>
      <sheetName val="т17-2 "/>
      <sheetName val="т17-6"/>
      <sheetName val="т17-4-99"/>
      <sheetName val="т15-0"/>
      <sheetName val="т18"/>
      <sheetName val="т17-1 "/>
      <sheetName val="т17мб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1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н_Q3'2013"/>
      <sheetName val="дин_Y'2013"/>
      <sheetName val="2013"/>
      <sheetName val="GDP"/>
      <sheetName val="PB"/>
      <sheetName val="main indicators (3)"/>
      <sheetName val="main indicators"/>
      <sheetName val="main indicators (2)"/>
    </sheetNames>
    <sheetDataSet>
      <sheetData sheetId="0"/>
      <sheetData sheetId="1">
        <row r="13">
          <cell r="H13">
            <v>90.364868794881545</v>
          </cell>
        </row>
        <row r="16">
          <cell r="H16">
            <v>52.021000000000001</v>
          </cell>
        </row>
        <row r="18">
          <cell r="H18">
            <v>1131.8041289822879</v>
          </cell>
        </row>
        <row r="19">
          <cell r="H19">
            <v>103.973</v>
          </cell>
        </row>
        <row r="20">
          <cell r="H20">
            <v>88.323671663990396</v>
          </cell>
        </row>
        <row r="21">
          <cell r="H21">
            <v>190.58116601846902</v>
          </cell>
        </row>
        <row r="22">
          <cell r="H22">
            <v>39.364699999999999</v>
          </cell>
        </row>
        <row r="23">
          <cell r="H23">
            <v>26.504900000000003</v>
          </cell>
        </row>
        <row r="24">
          <cell r="H24">
            <v>4.3427518125588822</v>
          </cell>
        </row>
        <row r="25">
          <cell r="H25">
            <v>67.331644849319332</v>
          </cell>
        </row>
      </sheetData>
      <sheetData sheetId="2"/>
      <sheetData sheetId="3"/>
      <sheetData sheetId="4">
        <row r="3">
          <cell r="BS3">
            <v>-1732</v>
          </cell>
        </row>
        <row r="5">
          <cell r="BS5">
            <v>54253</v>
          </cell>
        </row>
        <row r="6">
          <cell r="BS6">
            <v>-56206</v>
          </cell>
        </row>
        <row r="8">
          <cell r="BN8">
            <v>67717</v>
          </cell>
          <cell r="BS8">
            <v>40394</v>
          </cell>
        </row>
        <row r="9">
          <cell r="BN9">
            <v>-83808</v>
          </cell>
          <cell r="BS9">
            <v>-44701</v>
          </cell>
        </row>
        <row r="39">
          <cell r="BS39">
            <v>-11994</v>
          </cell>
        </row>
        <row r="44">
          <cell r="BS44">
            <v>4654</v>
          </cell>
        </row>
      </sheetData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2"/>
      <sheetName val="2003"/>
      <sheetName val="2004"/>
      <sheetName val="2005"/>
      <sheetName val="2006"/>
      <sheetName val="C"/>
      <sheetName val="94-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2001"/>
      <sheetName val="2002"/>
      <sheetName val="2003"/>
      <sheetName val="2004"/>
      <sheetName val="2005"/>
      <sheetName val="2006"/>
      <sheetName val="94-06"/>
    </sheetNames>
    <sheetDataSet>
      <sheetData sheetId="0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  <row r="4">
          <cell r="E4">
            <v>3</v>
          </cell>
        </row>
        <row r="5">
          <cell r="E5" t="str">
            <v>березень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8</v>
          </cell>
        </row>
        <row r="9">
          <cell r="B9">
            <v>9</v>
          </cell>
        </row>
        <row r="10">
          <cell r="B10">
            <v>12</v>
          </cell>
        </row>
        <row r="11">
          <cell r="B11">
            <v>13</v>
          </cell>
        </row>
        <row r="12">
          <cell r="B12">
            <v>14</v>
          </cell>
        </row>
        <row r="13">
          <cell r="B13">
            <v>15</v>
          </cell>
        </row>
        <row r="14">
          <cell r="B14">
            <v>16</v>
          </cell>
        </row>
        <row r="15">
          <cell r="B15">
            <v>17</v>
          </cell>
        </row>
        <row r="16">
          <cell r="B16">
            <v>18</v>
          </cell>
        </row>
        <row r="17">
          <cell r="B17">
            <v>19</v>
          </cell>
        </row>
        <row r="18">
          <cell r="B18">
            <v>20</v>
          </cell>
        </row>
        <row r="19">
          <cell r="B19">
            <v>21</v>
          </cell>
        </row>
        <row r="20">
          <cell r="B20">
            <v>22</v>
          </cell>
        </row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4">
          <cell r="B24">
            <v>26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29">
          <cell r="B29">
            <v>31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3">
          <cell r="B33">
            <v>35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8">
          <cell r="B38">
            <v>40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2">
          <cell r="B42">
            <v>44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47">
          <cell r="B47">
            <v>49</v>
          </cell>
        </row>
        <row r="48">
          <cell r="B48">
            <v>50</v>
          </cell>
        </row>
        <row r="49">
          <cell r="B49">
            <v>51</v>
          </cell>
        </row>
        <row r="50">
          <cell r="B50">
            <v>52</v>
          </cell>
        </row>
        <row r="51">
          <cell r="B51">
            <v>53</v>
          </cell>
        </row>
        <row r="52">
          <cell r="B52">
            <v>54</v>
          </cell>
        </row>
        <row r="53">
          <cell r="B53">
            <v>55</v>
          </cell>
        </row>
        <row r="54">
          <cell r="B54">
            <v>56</v>
          </cell>
        </row>
        <row r="55">
          <cell r="B55">
            <v>57</v>
          </cell>
        </row>
        <row r="56">
          <cell r="B56">
            <v>58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0">
          <cell r="B60">
            <v>62</v>
          </cell>
        </row>
        <row r="61">
          <cell r="B61">
            <v>63</v>
          </cell>
        </row>
        <row r="62">
          <cell r="B62">
            <v>64</v>
          </cell>
        </row>
        <row r="63">
          <cell r="B63">
            <v>65</v>
          </cell>
        </row>
        <row r="64">
          <cell r="B64">
            <v>66</v>
          </cell>
        </row>
        <row r="65">
          <cell r="B65">
            <v>67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69">
          <cell r="B69">
            <v>71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  <row r="73">
          <cell r="B73">
            <v>75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60"/>
  <sheetViews>
    <sheetView workbookViewId="0">
      <selection activeCell="I11" sqref="I11"/>
    </sheetView>
  </sheetViews>
  <sheetFormatPr defaultRowHeight="13.2"/>
  <cols>
    <col min="1" max="1" width="55.6640625" customWidth="1"/>
    <col min="3" max="3" width="11.6640625" customWidth="1"/>
    <col min="4" max="4" width="12.6640625" customWidth="1"/>
    <col min="5" max="5" width="11.6640625" customWidth="1"/>
    <col min="6" max="6" width="12.6640625" customWidth="1"/>
    <col min="8" max="8" width="11.88671875" customWidth="1"/>
  </cols>
  <sheetData>
    <row r="2" spans="1:6" ht="18.75" customHeight="1">
      <c r="A2" s="426" t="s">
        <v>0</v>
      </c>
      <c r="B2" s="427"/>
      <c r="C2" s="427"/>
      <c r="D2" s="427"/>
      <c r="E2" s="427"/>
      <c r="F2" s="428"/>
    </row>
    <row r="3" spans="1:6" ht="15.75" customHeight="1">
      <c r="A3" s="415" t="s">
        <v>252</v>
      </c>
      <c r="B3" s="416"/>
      <c r="C3" s="416"/>
      <c r="D3" s="416"/>
      <c r="E3" s="416"/>
      <c r="F3" s="417"/>
    </row>
    <row r="4" spans="1:6" ht="12.75" customHeight="1">
      <c r="A4" s="418"/>
      <c r="B4" s="413" t="s">
        <v>1</v>
      </c>
      <c r="C4" s="429" t="s">
        <v>2</v>
      </c>
      <c r="D4" s="429"/>
      <c r="E4" s="424" t="s">
        <v>3</v>
      </c>
      <c r="F4" s="425"/>
    </row>
    <row r="5" spans="1:6" ht="12.75" customHeight="1">
      <c r="A5" s="419"/>
      <c r="B5" s="421"/>
      <c r="C5" s="413" t="s">
        <v>4</v>
      </c>
      <c r="D5" s="413" t="s">
        <v>5</v>
      </c>
      <c r="E5" s="413" t="s">
        <v>4</v>
      </c>
      <c r="F5" s="413" t="s">
        <v>5</v>
      </c>
    </row>
    <row r="6" spans="1:6" ht="12.75" customHeight="1">
      <c r="A6" s="420" t="s">
        <v>6</v>
      </c>
      <c r="B6" s="414">
        <v>100</v>
      </c>
      <c r="C6" s="414">
        <v>3.137</v>
      </c>
      <c r="D6" s="414">
        <v>3.137</v>
      </c>
      <c r="E6" s="414">
        <v>28.48356419872249</v>
      </c>
      <c r="F6" s="414">
        <v>28.48356419872249</v>
      </c>
    </row>
    <row r="7" spans="1:6">
      <c r="A7" s="1" t="s">
        <v>7</v>
      </c>
      <c r="B7" s="2">
        <v>100</v>
      </c>
      <c r="C7" s="2">
        <v>3.137</v>
      </c>
      <c r="D7" s="2">
        <v>3.137</v>
      </c>
      <c r="E7" s="2">
        <v>28.48356419872249</v>
      </c>
      <c r="F7" s="2">
        <v>28.48356419872249</v>
      </c>
    </row>
    <row r="8" spans="1:6">
      <c r="A8" s="3" t="s">
        <v>8</v>
      </c>
      <c r="B8" s="4">
        <v>47.736475957498548</v>
      </c>
      <c r="C8" s="4">
        <v>2.5499999999999998</v>
      </c>
      <c r="D8" s="4">
        <v>1.217280136916213</v>
      </c>
      <c r="E8" s="4">
        <v>26.05</v>
      </c>
      <c r="F8" s="4">
        <v>12.44999916732576</v>
      </c>
    </row>
    <row r="9" spans="1:6">
      <c r="A9" s="3" t="s">
        <v>9</v>
      </c>
      <c r="B9" s="4">
        <v>52.263524042501452</v>
      </c>
      <c r="C9" s="4">
        <v>3.6731542662960175</v>
      </c>
      <c r="D9" s="4">
        <v>1.9197198630837868</v>
      </c>
      <c r="E9" s="4">
        <v>31.141969882639273</v>
      </c>
      <c r="F9" s="4">
        <v>16.149999918539045</v>
      </c>
    </row>
    <row r="10" spans="1:6">
      <c r="A10" s="5" t="s">
        <v>10</v>
      </c>
      <c r="B10" s="6">
        <v>28.174532182191811</v>
      </c>
      <c r="C10" s="7">
        <v>5.1146406558312334</v>
      </c>
      <c r="D10" s="7">
        <v>1.4410260775806372</v>
      </c>
      <c r="E10" s="7">
        <v>27.764731494262222</v>
      </c>
      <c r="F10" s="7">
        <v>7.8151927295926056</v>
      </c>
    </row>
    <row r="11" spans="1:6">
      <c r="A11" s="5" t="s">
        <v>11</v>
      </c>
      <c r="B11" s="6">
        <v>22.021175944051631</v>
      </c>
      <c r="C11" s="7">
        <v>2.1747447008625822</v>
      </c>
      <c r="D11" s="7">
        <v>0.47890435691088856</v>
      </c>
      <c r="E11" s="7">
        <v>32.578556338497634</v>
      </c>
      <c r="F11" s="7">
        <v>7.1499995111487404</v>
      </c>
    </row>
    <row r="12" spans="1:6">
      <c r="A12" s="5" t="s">
        <v>12</v>
      </c>
      <c r="B12" s="6">
        <v>2.0678159162580081</v>
      </c>
      <c r="C12" s="7">
        <v>-1.0183276281179144E-2</v>
      </c>
      <c r="D12" s="7">
        <v>-2.1057140773874893E-4</v>
      </c>
      <c r="E12" s="7">
        <v>59.548999999999999</v>
      </c>
      <c r="F12" s="7">
        <v>1.2031925556584253</v>
      </c>
    </row>
    <row r="13" spans="1:6" ht="15.75" customHeight="1">
      <c r="A13" s="415" t="s">
        <v>13</v>
      </c>
      <c r="B13" s="416"/>
      <c r="C13" s="416"/>
      <c r="D13" s="416"/>
      <c r="E13" s="416"/>
      <c r="F13" s="417"/>
    </row>
    <row r="14" spans="1:6">
      <c r="A14" s="3" t="s">
        <v>14</v>
      </c>
      <c r="B14" s="4">
        <v>50.690187539935515</v>
      </c>
      <c r="C14" s="4">
        <f>[4]ExpTab!K51</f>
        <v>4.7</v>
      </c>
      <c r="D14" s="4">
        <f>[4]ExpTab!L51</f>
        <v>2.4</v>
      </c>
      <c r="E14" s="4">
        <f>[4]ExpTab!M51</f>
        <v>30.1</v>
      </c>
      <c r="F14" s="4">
        <f>[4]ExpTab!N51</f>
        <v>15.3</v>
      </c>
    </row>
    <row r="15" spans="1:6">
      <c r="A15" s="5" t="s">
        <v>15</v>
      </c>
      <c r="B15" s="6">
        <v>7.7217850143362572</v>
      </c>
      <c r="C15" s="7">
        <f>[4]ExpTab!K52</f>
        <v>4.8</v>
      </c>
      <c r="D15" s="7">
        <f>[4]ExpTab!L52</f>
        <v>0.4</v>
      </c>
      <c r="E15" s="7">
        <f>[4]ExpTab!M52</f>
        <v>41.4</v>
      </c>
      <c r="F15" s="7">
        <f>[4]ExpTab!N52</f>
        <v>3.2</v>
      </c>
    </row>
    <row r="16" spans="1:6">
      <c r="A16" s="9" t="s">
        <v>16</v>
      </c>
      <c r="B16" s="6">
        <v>2.9107417144514054</v>
      </c>
      <c r="C16" s="7">
        <f>[4]ExpTab!K53</f>
        <v>2.9</v>
      </c>
      <c r="D16" s="7">
        <f>[4]ExpTab!L53</f>
        <v>0.1</v>
      </c>
      <c r="E16" s="7">
        <f>[4]ExpTab!M53</f>
        <v>30.1</v>
      </c>
      <c r="F16" s="7">
        <f>[4]ExpTab!N53</f>
        <v>0.9</v>
      </c>
    </row>
    <row r="17" spans="1:6">
      <c r="A17" s="9" t="s">
        <v>17</v>
      </c>
      <c r="B17" s="6">
        <v>0.54444210987254082</v>
      </c>
      <c r="C17" s="7">
        <f>[4]ExpTab!K54</f>
        <v>4.4000000000000004</v>
      </c>
      <c r="D17" s="7">
        <f>[4]ExpTab!L54</f>
        <v>0</v>
      </c>
      <c r="E17" s="7">
        <f>[4]ExpTab!M54</f>
        <v>40.700000000000003</v>
      </c>
      <c r="F17" s="7">
        <f>[4]ExpTab!N54</f>
        <v>0.2</v>
      </c>
    </row>
    <row r="18" spans="1:6">
      <c r="A18" s="5" t="s">
        <v>18</v>
      </c>
      <c r="B18" s="6">
        <v>12.118563118274489</v>
      </c>
      <c r="C18" s="7">
        <f>[4]ExpTab!K55</f>
        <v>1.4</v>
      </c>
      <c r="D18" s="7">
        <f>[4]ExpTab!L55</f>
        <v>0.2</v>
      </c>
      <c r="E18" s="7">
        <f>[4]ExpTab!M55</f>
        <v>29.4</v>
      </c>
      <c r="F18" s="7">
        <f>[4]ExpTab!N55</f>
        <v>3.6</v>
      </c>
    </row>
    <row r="19" spans="1:6">
      <c r="A19" s="5" t="s">
        <v>19</v>
      </c>
      <c r="B19" s="6">
        <v>3.6456521606151227</v>
      </c>
      <c r="C19" s="7">
        <f>[4]ExpTab!K56</f>
        <v>7.1</v>
      </c>
      <c r="D19" s="7">
        <f>[4]ExpTab!L56</f>
        <v>0.3</v>
      </c>
      <c r="E19" s="7">
        <f>[4]ExpTab!M56</f>
        <v>46.8</v>
      </c>
      <c r="F19" s="7">
        <f>[4]ExpTab!N56</f>
        <v>1.7</v>
      </c>
    </row>
    <row r="20" spans="1:6">
      <c r="A20" s="5" t="s">
        <v>20</v>
      </c>
      <c r="B20" s="6">
        <v>1.9398369315373205</v>
      </c>
      <c r="C20" s="7">
        <f>[4]ExpTab!K57</f>
        <v>1.7</v>
      </c>
      <c r="D20" s="7">
        <f>[4]ExpTab!L57</f>
        <v>0</v>
      </c>
      <c r="E20" s="7">
        <f>[4]ExpTab!M57</f>
        <v>14</v>
      </c>
      <c r="F20" s="7">
        <f>[4]ExpTab!N57</f>
        <v>0.3</v>
      </c>
    </row>
    <row r="21" spans="1:6">
      <c r="A21" s="5" t="s">
        <v>21</v>
      </c>
      <c r="B21" s="6">
        <v>1.1546413906061095</v>
      </c>
      <c r="C21" s="7">
        <f>[4]ExpTab!K58</f>
        <v>1.6</v>
      </c>
      <c r="D21" s="7">
        <f>[4]ExpTab!L58</f>
        <v>0</v>
      </c>
      <c r="E21" s="7">
        <f>[4]ExpTab!M58</f>
        <v>77.2</v>
      </c>
      <c r="F21" s="7">
        <f>[4]ExpTab!N58</f>
        <v>0.9</v>
      </c>
    </row>
    <row r="22" spans="1:6">
      <c r="A22" s="5" t="s">
        <v>22</v>
      </c>
      <c r="B22" s="6">
        <v>4.7793129623194748</v>
      </c>
      <c r="C22" s="7">
        <f>[4]ExpTab!K59</f>
        <v>2.5</v>
      </c>
      <c r="D22" s="7">
        <f>[4]ExpTab!L59</f>
        <v>0.1</v>
      </c>
      <c r="E22" s="7">
        <f>[4]ExpTab!M59</f>
        <v>24.1</v>
      </c>
      <c r="F22" s="7">
        <f>[4]ExpTab!N59</f>
        <v>1.2</v>
      </c>
    </row>
    <row r="23" spans="1:6">
      <c r="A23" s="5" t="s">
        <v>23</v>
      </c>
      <c r="B23" s="6">
        <v>1.1106074474386878</v>
      </c>
      <c r="C23" s="7">
        <f>[4]ExpTab!K60</f>
        <v>-0.2</v>
      </c>
      <c r="D23" s="7">
        <f>[4]ExpTab!L60</f>
        <v>0</v>
      </c>
      <c r="E23" s="7">
        <f>[4]ExpTab!M60</f>
        <v>31.5</v>
      </c>
      <c r="F23" s="7">
        <f>[4]ExpTab!N60</f>
        <v>0.3</v>
      </c>
    </row>
    <row r="24" spans="1:6">
      <c r="A24" s="5" t="s">
        <v>24</v>
      </c>
      <c r="B24" s="6">
        <v>3.513055933939631</v>
      </c>
      <c r="C24" s="7">
        <f>[4]ExpTab!K61</f>
        <v>13.5</v>
      </c>
      <c r="D24" s="7">
        <f>[4]ExpTab!L61</f>
        <v>0.5</v>
      </c>
      <c r="E24" s="7">
        <f>[4]ExpTab!M61</f>
        <v>72.8</v>
      </c>
      <c r="F24" s="7">
        <f>[4]ExpTab!N61</f>
        <v>2.6</v>
      </c>
    </row>
    <row r="25" spans="1:6">
      <c r="A25" s="5" t="s">
        <v>25</v>
      </c>
      <c r="B25" s="6">
        <v>4.0973024921748902</v>
      </c>
      <c r="C25" s="7">
        <f>[4]ExpTab!K62</f>
        <v>17.8</v>
      </c>
      <c r="D25" s="7">
        <f>[4]ExpTab!L62</f>
        <v>0.7</v>
      </c>
      <c r="E25" s="7">
        <f>[4]ExpTab!M62</f>
        <v>-3.7</v>
      </c>
      <c r="F25" s="7">
        <f>[4]ExpTab!N62</f>
        <v>-0.2</v>
      </c>
    </row>
    <row r="26" spans="1:6">
      <c r="A26" s="5" t="s">
        <v>26</v>
      </c>
      <c r="B26" s="6">
        <v>1.0982344802079103</v>
      </c>
      <c r="C26" s="7">
        <f>[4]ExpTab!K63</f>
        <v>9.4</v>
      </c>
      <c r="D26" s="7">
        <f>[4]ExpTab!L63</f>
        <v>0.1</v>
      </c>
      <c r="E26" s="7">
        <f>[4]ExpTab!M63</f>
        <v>-38.4</v>
      </c>
      <c r="F26" s="7">
        <f>[4]ExpTab!N63</f>
        <v>-0.4</v>
      </c>
    </row>
    <row r="27" spans="1:6">
      <c r="A27" s="5" t="s">
        <v>27</v>
      </c>
      <c r="B27" s="6">
        <v>1.1185665639568125</v>
      </c>
      <c r="C27" s="7">
        <f>[4]ExpTab!K64</f>
        <v>1.9</v>
      </c>
      <c r="D27" s="7">
        <f>[4]ExpTab!L64</f>
        <v>0</v>
      </c>
      <c r="E27" s="7">
        <f>[4]ExpTab!M64</f>
        <v>23.1</v>
      </c>
      <c r="F27" s="7">
        <f>[4]ExpTab!N64</f>
        <v>0.3</v>
      </c>
    </row>
    <row r="28" spans="1:6">
      <c r="A28" s="3" t="s">
        <v>28</v>
      </c>
      <c r="B28" s="4">
        <v>6.860353040764239</v>
      </c>
      <c r="C28" s="4">
        <f>[4]ExpTab!K65</f>
        <v>4.5999999999999996</v>
      </c>
      <c r="D28" s="4">
        <f>[4]ExpTab!L65</f>
        <v>0.3</v>
      </c>
      <c r="E28" s="4">
        <f>[4]ExpTab!M65</f>
        <v>30.2</v>
      </c>
      <c r="F28" s="4">
        <f>[4]ExpTab!N65</f>
        <v>2.1</v>
      </c>
    </row>
    <row r="29" spans="1:6">
      <c r="A29" s="3" t="s">
        <v>29</v>
      </c>
      <c r="B29" s="4">
        <v>7.0219097526648486</v>
      </c>
      <c r="C29" s="4">
        <f>[4]ExpTab!K66</f>
        <v>-1.9</v>
      </c>
      <c r="D29" s="4">
        <f>[4]ExpTab!L66</f>
        <v>-0.1</v>
      </c>
      <c r="E29" s="4">
        <f>[4]ExpTab!M66</f>
        <v>14.3</v>
      </c>
      <c r="F29" s="4">
        <f>[4]ExpTab!N66</f>
        <v>1</v>
      </c>
    </row>
    <row r="30" spans="1:6">
      <c r="A30" s="3" t="s">
        <v>30</v>
      </c>
      <c r="B30" s="4">
        <v>11.072536040830391</v>
      </c>
      <c r="C30" s="4">
        <f>[4]ExpTab!K67</f>
        <v>0.5</v>
      </c>
      <c r="D30" s="4">
        <f>[4]ExpTab!L67</f>
        <v>0.1</v>
      </c>
      <c r="E30" s="4">
        <f>[4]ExpTab!M67</f>
        <v>34.6</v>
      </c>
      <c r="F30" s="4">
        <f>[4]ExpTab!N67</f>
        <v>3.8</v>
      </c>
    </row>
    <row r="31" spans="1:6">
      <c r="A31" s="8" t="s">
        <v>31</v>
      </c>
      <c r="B31" s="6">
        <v>1.3589497186515689</v>
      </c>
      <c r="C31" s="7">
        <f>[4]ExpTab!K68</f>
        <v>0.1</v>
      </c>
      <c r="D31" s="7">
        <f>[4]ExpTab!L68</f>
        <v>0</v>
      </c>
      <c r="E31" s="7">
        <f>[4]ExpTab!M68</f>
        <v>2.2000000000000002</v>
      </c>
      <c r="F31" s="7">
        <f>[4]ExpTab!N68</f>
        <v>0</v>
      </c>
    </row>
    <row r="32" spans="1:6">
      <c r="A32" s="8" t="s">
        <v>32</v>
      </c>
      <c r="B32" s="6">
        <v>0.35847106685489943</v>
      </c>
      <c r="C32" s="7">
        <f>[4]ExpTab!K69</f>
        <v>0</v>
      </c>
      <c r="D32" s="7">
        <f>[4]ExpTab!L69</f>
        <v>0</v>
      </c>
      <c r="E32" s="7">
        <f>[4]ExpTab!M69</f>
        <v>47.6</v>
      </c>
      <c r="F32" s="7">
        <f>[4]ExpTab!N69</f>
        <v>0.2</v>
      </c>
    </row>
    <row r="33" spans="1:6">
      <c r="A33" s="8" t="s">
        <v>33</v>
      </c>
      <c r="B33" s="6">
        <v>2.0487925769249387</v>
      </c>
      <c r="C33" s="7">
        <f>[4]ExpTab!K70</f>
        <v>0</v>
      </c>
      <c r="D33" s="7">
        <f>[4]ExpTab!L70</f>
        <v>0</v>
      </c>
      <c r="E33" s="7">
        <f>[4]ExpTab!M70</f>
        <v>62.8</v>
      </c>
      <c r="F33" s="7">
        <f>[4]ExpTab!N70</f>
        <v>1.3</v>
      </c>
    </row>
    <row r="34" spans="1:6">
      <c r="A34" s="8" t="s">
        <v>34</v>
      </c>
      <c r="B34" s="6">
        <v>1.7811200542097445</v>
      </c>
      <c r="C34" s="7">
        <f>[4]ExpTab!K71</f>
        <v>0.5</v>
      </c>
      <c r="D34" s="7">
        <f>[4]ExpTab!L71</f>
        <v>0</v>
      </c>
      <c r="E34" s="7">
        <f>[4]ExpTab!M71</f>
        <v>44.2</v>
      </c>
      <c r="F34" s="7">
        <f>[4]ExpTab!N71</f>
        <v>0.8</v>
      </c>
    </row>
    <row r="35" spans="1:6">
      <c r="A35" s="3" t="s">
        <v>35</v>
      </c>
      <c r="B35" s="4">
        <v>4.9338094713724425</v>
      </c>
      <c r="C35" s="4">
        <f>[4]ExpTab!K72</f>
        <v>1.2</v>
      </c>
      <c r="D35" s="4">
        <f>[4]ExpTab!L72</f>
        <v>0.1</v>
      </c>
      <c r="E35" s="4">
        <f>[4]ExpTab!M72</f>
        <v>42.7</v>
      </c>
      <c r="F35" s="4">
        <f>[4]ExpTab!N72</f>
        <v>2.1</v>
      </c>
    </row>
    <row r="36" spans="1:6">
      <c r="A36" s="8" t="s">
        <v>36</v>
      </c>
      <c r="B36" s="6">
        <v>2.0678159162580081</v>
      </c>
      <c r="C36" s="7">
        <f>[4]ExpTab!K73</f>
        <v>0</v>
      </c>
      <c r="D36" s="7">
        <f>[4]ExpTab!L73</f>
        <v>0</v>
      </c>
      <c r="E36" s="7">
        <f>[4]ExpTab!M73</f>
        <v>59.5</v>
      </c>
      <c r="F36" s="7">
        <f>[4]ExpTab!N73</f>
        <v>1.2</v>
      </c>
    </row>
    <row r="37" spans="1:6">
      <c r="A37" s="8" t="s">
        <v>37</v>
      </c>
      <c r="B37" s="6">
        <v>0.2320318581404863</v>
      </c>
      <c r="C37" s="7">
        <f>[4]ExpTab!K74</f>
        <v>1.4</v>
      </c>
      <c r="D37" s="7">
        <f>[4]ExpTab!L74</f>
        <v>0</v>
      </c>
      <c r="E37" s="7">
        <f>[4]ExpTab!M74</f>
        <v>21.2</v>
      </c>
      <c r="F37" s="7">
        <f>[4]ExpTab!N74</f>
        <v>0</v>
      </c>
    </row>
    <row r="38" spans="1:6">
      <c r="A38" s="8" t="s">
        <v>38</v>
      </c>
      <c r="B38" s="6">
        <v>1.5948770405952286</v>
      </c>
      <c r="C38" s="7">
        <f>[4]ExpTab!K75</f>
        <v>1.1000000000000001</v>
      </c>
      <c r="D38" s="7">
        <f>[4]ExpTab!L75</f>
        <v>0</v>
      </c>
      <c r="E38" s="7">
        <f>[4]ExpTab!M75</f>
        <v>23</v>
      </c>
      <c r="F38" s="7">
        <f>[4]ExpTab!N75</f>
        <v>0.4</v>
      </c>
    </row>
    <row r="39" spans="1:6">
      <c r="A39" s="3" t="s">
        <v>39</v>
      </c>
      <c r="B39" s="4">
        <v>3.3775201822990715</v>
      </c>
      <c r="C39" s="4">
        <f>[4]ExpTab!K76</f>
        <v>0.6</v>
      </c>
      <c r="D39" s="4">
        <f>[4]ExpTab!L76</f>
        <v>0</v>
      </c>
      <c r="E39" s="4">
        <f>[4]ExpTab!M76</f>
        <v>3</v>
      </c>
      <c r="F39" s="4">
        <f>[4]ExpTab!N76</f>
        <v>0.1</v>
      </c>
    </row>
    <row r="40" spans="1:6">
      <c r="A40" s="3" t="s">
        <v>40</v>
      </c>
      <c r="B40" s="4">
        <v>1.4312516546237721</v>
      </c>
      <c r="C40" s="4">
        <f>[4]ExpTab!K77</f>
        <v>2.5</v>
      </c>
      <c r="D40" s="4">
        <f>[4]ExpTab!L77</f>
        <v>0</v>
      </c>
      <c r="E40" s="4">
        <f>[4]ExpTab!M77</f>
        <v>7.2</v>
      </c>
      <c r="F40" s="4">
        <f>[4]ExpTab!N77</f>
        <v>0.1</v>
      </c>
    </row>
    <row r="41" spans="1:6">
      <c r="A41" s="10" t="s">
        <v>41</v>
      </c>
      <c r="B41" s="11">
        <v>14.612432317509722</v>
      </c>
      <c r="C41" s="12" t="str">
        <f>[4]ExpTab!K78</f>
        <v>-</v>
      </c>
      <c r="D41" s="11">
        <f>[4]ExpTab!L78</f>
        <v>0.3</v>
      </c>
      <c r="E41" s="11" t="str">
        <f>[4]ExpTab!M78</f>
        <v>-</v>
      </c>
      <c r="F41" s="11">
        <f>[4]ExpTab!N78</f>
        <v>4</v>
      </c>
    </row>
    <row r="42" spans="1:6" ht="15.75" customHeight="1">
      <c r="A42" s="415" t="s">
        <v>42</v>
      </c>
      <c r="B42" s="416"/>
      <c r="C42" s="416"/>
      <c r="D42" s="416"/>
      <c r="E42" s="416"/>
      <c r="F42" s="417"/>
    </row>
    <row r="43" spans="1:6" ht="12.75" customHeight="1">
      <c r="A43" s="418"/>
      <c r="B43" s="413" t="s">
        <v>43</v>
      </c>
      <c r="C43" s="422" t="s">
        <v>2</v>
      </c>
      <c r="D43" s="423"/>
      <c r="E43" s="424" t="s">
        <v>3</v>
      </c>
      <c r="F43" s="425"/>
    </row>
    <row r="44" spans="1:6" ht="12.75" customHeight="1">
      <c r="A44" s="419"/>
      <c r="B44" s="421"/>
      <c r="C44" s="413" t="s">
        <v>4</v>
      </c>
      <c r="D44" s="413" t="s">
        <v>44</v>
      </c>
      <c r="E44" s="413" t="s">
        <v>4</v>
      </c>
      <c r="F44" s="413" t="s">
        <v>44</v>
      </c>
    </row>
    <row r="45" spans="1:6">
      <c r="A45" s="420" t="s">
        <v>6</v>
      </c>
      <c r="B45" s="414">
        <v>100</v>
      </c>
      <c r="C45" s="414">
        <v>3.137</v>
      </c>
      <c r="D45" s="414">
        <v>3.137</v>
      </c>
      <c r="E45" s="414">
        <v>28.48356419872249</v>
      </c>
      <c r="F45" s="414">
        <v>28.48356419872249</v>
      </c>
    </row>
    <row r="46" spans="1:6">
      <c r="A46" s="1" t="s">
        <v>45</v>
      </c>
      <c r="B46" s="2">
        <v>100</v>
      </c>
      <c r="C46" s="2">
        <f>[4]WPI_Tab2!D24</f>
        <v>2.2999999999999972</v>
      </c>
      <c r="D46" s="2">
        <f>[4]WPI_Tab2!E24</f>
        <v>2.2999999999999972</v>
      </c>
      <c r="E46" s="2">
        <f>[4]WPI_Tab2!F24</f>
        <v>34.099999999999994</v>
      </c>
      <c r="F46" s="2">
        <f>[4]WPI_Tab2!G24</f>
        <v>34.099999999999994</v>
      </c>
    </row>
    <row r="47" spans="1:6">
      <c r="A47" s="3" t="s">
        <v>46</v>
      </c>
      <c r="B47" s="4">
        <v>12.961572528474591</v>
      </c>
      <c r="C47" s="4">
        <f>[4]WPI_Tab2!D25</f>
        <v>0.40000000000000568</v>
      </c>
      <c r="D47" s="4">
        <f>[4]WPI_Tab2!E25</f>
        <v>5.4100476640590298E-2</v>
      </c>
      <c r="E47" s="4">
        <f>[4]WPI_Tab2!F25</f>
        <v>25.299999999999997</v>
      </c>
      <c r="F47" s="4">
        <f>[4]WPI_Tab2!G25</f>
        <v>3.2504278979471435</v>
      </c>
    </row>
    <row r="48" spans="1:6" ht="12.75" customHeight="1">
      <c r="A48" s="13" t="s">
        <v>47</v>
      </c>
      <c r="B48" s="14">
        <v>3.1726957576789796</v>
      </c>
      <c r="C48" s="14">
        <f>[4]WPI_Tab2!D26</f>
        <v>1.0999999999999943</v>
      </c>
      <c r="D48" s="14">
        <f>[4]WPI_Tab2!E26</f>
        <v>3.4899653334468594E-2</v>
      </c>
      <c r="E48" s="14">
        <f>[4]WPI_Tab2!F26</f>
        <v>40.800000000000011</v>
      </c>
      <c r="F48" s="14">
        <f>[4]WPI_Tab2!G26</f>
        <v>1.294459869133024</v>
      </c>
    </row>
    <row r="49" spans="1:6" ht="12.75" customHeight="1">
      <c r="A49" s="13" t="s">
        <v>48</v>
      </c>
      <c r="B49" s="14">
        <v>2.6345315630892907</v>
      </c>
      <c r="C49" s="14">
        <f>[4]WPI_Tab2!D27</f>
        <v>-0.20000000000000284</v>
      </c>
      <c r="D49" s="14">
        <f>[4]WPI_Tab2!E27</f>
        <v>-5.2690631261786561E-3</v>
      </c>
      <c r="E49" s="14">
        <f>[4]WPI_Tab2!F27</f>
        <v>18.200000000000003</v>
      </c>
      <c r="F49" s="14">
        <f>[4]WPI_Tab2!G27</f>
        <v>0.47948474448225098</v>
      </c>
    </row>
    <row r="50" spans="1:6" ht="12.75" customHeight="1">
      <c r="A50" s="13" t="s">
        <v>49</v>
      </c>
      <c r="B50" s="14">
        <v>6.1442639565232602</v>
      </c>
      <c r="C50" s="14">
        <f>[4]WPI_Tab2!D28</f>
        <v>-0.40000000000000568</v>
      </c>
      <c r="D50" s="14">
        <f>[4]WPI_Tab2!E28</f>
        <v>-2.4577055826093389E-2</v>
      </c>
      <c r="E50" s="14">
        <f>[4]WPI_Tab2!F28</f>
        <v>17.099999999999994</v>
      </c>
      <c r="F50" s="14">
        <f>[4]WPI_Tab2!G28</f>
        <v>1.0506691365654772</v>
      </c>
    </row>
    <row r="51" spans="1:6">
      <c r="A51" s="3" t="s">
        <v>50</v>
      </c>
      <c r="B51" s="4">
        <v>68.203802064647661</v>
      </c>
      <c r="C51" s="4">
        <f>[4]WPI_Tab2!D29</f>
        <v>2.2000000000000028</v>
      </c>
      <c r="D51" s="4">
        <f>[4]WPI_Tab2!E29</f>
        <v>1.5657220647884333</v>
      </c>
      <c r="E51" s="4">
        <f>[4]WPI_Tab2!F29</f>
        <v>37.300000000000011</v>
      </c>
      <c r="F51" s="4">
        <f>[4]WPI_Tab2!G29</f>
        <v>25.216205693543667</v>
      </c>
    </row>
    <row r="52" spans="1:6" ht="12.75" customHeight="1">
      <c r="A52" s="13" t="s">
        <v>51</v>
      </c>
      <c r="B52" s="14">
        <v>21.460421824878001</v>
      </c>
      <c r="C52" s="14">
        <f>[4]WPI_Tab2!D30</f>
        <v>3.7999999999999972</v>
      </c>
      <c r="D52" s="14">
        <f>[4]WPI_Tab2!E30</f>
        <v>0.81549602934536336</v>
      </c>
      <c r="E52" s="14">
        <f>[4]WPI_Tab2!F30</f>
        <v>32.099999999999994</v>
      </c>
      <c r="F52" s="14">
        <f>[4]WPI_Tab2!G30</f>
        <v>6.8887954057858369</v>
      </c>
    </row>
    <row r="53" spans="1:6" ht="12.75" customHeight="1">
      <c r="A53" s="13" t="s">
        <v>52</v>
      </c>
      <c r="B53" s="14">
        <v>3.7498814305233457</v>
      </c>
      <c r="C53" s="14">
        <f>[4]WPI_Tab2!D31</f>
        <v>0.70000000000000284</v>
      </c>
      <c r="D53" s="14">
        <f>[4]WPI_Tab2!E31</f>
        <v>2.6249170013663527E-2</v>
      </c>
      <c r="E53" s="14">
        <f>[4]WPI_Tab2!F31</f>
        <v>54.099999999999994</v>
      </c>
      <c r="F53" s="14">
        <f>[4]WPI_Tab2!G31</f>
        <v>2.0286858539131298</v>
      </c>
    </row>
    <row r="54" spans="1:6" ht="12.75" customHeight="1">
      <c r="A54" s="13" t="s">
        <v>53</v>
      </c>
      <c r="B54" s="14">
        <v>3.9311103962981875</v>
      </c>
      <c r="C54" s="14">
        <f>[4]WPI_Tab2!D32</f>
        <v>2.5</v>
      </c>
      <c r="D54" s="14">
        <f>[4]WPI_Tab2!E32</f>
        <v>9.8277759907454687E-2</v>
      </c>
      <c r="E54" s="14">
        <f>[4]WPI_Tab2!F32</f>
        <v>56.300000000000011</v>
      </c>
      <c r="F54" s="14">
        <f>[4]WPI_Tab2!G32</f>
        <v>2.2132151531158799</v>
      </c>
    </row>
    <row r="55" spans="1:6" ht="23.25" customHeight="1">
      <c r="A55" s="13" t="s">
        <v>54</v>
      </c>
      <c r="B55" s="14">
        <v>4.7509408619716389</v>
      </c>
      <c r="C55" s="14">
        <f>[4]WPI_Tab2!D33</f>
        <v>3.2000000000000028</v>
      </c>
      <c r="D55" s="14">
        <f>[4]WPI_Tab2!E33</f>
        <v>0.15203010758309257</v>
      </c>
      <c r="E55" s="14">
        <f>[4]WPI_Tab2!F33</f>
        <v>28.800000000000011</v>
      </c>
      <c r="F55" s="14">
        <f>[4]WPI_Tab2!G33</f>
        <v>1.3682709682478327</v>
      </c>
    </row>
    <row r="56" spans="1:6" ht="24" customHeight="1">
      <c r="A56" s="13" t="s">
        <v>55</v>
      </c>
      <c r="B56" s="14">
        <v>19.176333153037465</v>
      </c>
      <c r="C56" s="14">
        <f>[4]WPI_Tab2!D34</f>
        <v>0.90000000000000568</v>
      </c>
      <c r="D56" s="14">
        <f>[4]WPI_Tab2!E34</f>
        <v>0.17258699837733829</v>
      </c>
      <c r="E56" s="14">
        <f>[4]WPI_Tab2!F34</f>
        <v>53.599999999999994</v>
      </c>
      <c r="F56" s="14">
        <f>[4]WPI_Tab2!G34</f>
        <v>10.278514570028081</v>
      </c>
    </row>
    <row r="57" spans="1:6" ht="24" customHeight="1">
      <c r="A57" s="13" t="s">
        <v>56</v>
      </c>
      <c r="B57" s="14">
        <v>3.188800127485901</v>
      </c>
      <c r="C57" s="14">
        <f>[4]WPI_Tab2!D35</f>
        <v>-0.40000000000000568</v>
      </c>
      <c r="D57" s="14">
        <f>[4]WPI_Tab2!E35</f>
        <v>-1.2755200509943785E-2</v>
      </c>
      <c r="E57" s="14">
        <f>[4]WPI_Tab2!F35</f>
        <v>9.7000000000000028</v>
      </c>
      <c r="F57" s="14">
        <f>[4]WPI_Tab2!G35</f>
        <v>0.30931361236613247</v>
      </c>
    </row>
    <row r="58" spans="1:6">
      <c r="A58" s="3" t="s">
        <v>57</v>
      </c>
      <c r="B58" s="4">
        <v>18.834625406877748</v>
      </c>
      <c r="C58" s="4">
        <f>[4]WPI_Tab2!D36</f>
        <v>3.4000000000000057</v>
      </c>
      <c r="D58" s="4">
        <f>[4]WPI_Tab2!E36</f>
        <v>0.66821975356575003</v>
      </c>
      <c r="E58" s="4">
        <f>[4]WPI_Tab2!F36</f>
        <v>30</v>
      </c>
      <c r="F58" s="4">
        <f>[4]WPI_Tab2!G36</f>
        <v>5.6006774670305077</v>
      </c>
    </row>
    <row r="59" spans="1:6" ht="12.75" customHeight="1">
      <c r="A59" s="411" t="s">
        <v>58</v>
      </c>
      <c r="B59" s="411"/>
      <c r="C59" s="411"/>
      <c r="D59" s="411"/>
      <c r="E59" s="411"/>
      <c r="F59" s="411"/>
    </row>
    <row r="60" spans="1:6">
      <c r="A60" s="412"/>
      <c r="B60" s="412"/>
      <c r="C60" s="412"/>
      <c r="D60" s="412"/>
      <c r="E60" s="412"/>
      <c r="F60" s="412"/>
    </row>
  </sheetData>
  <mergeCells count="21">
    <mergeCell ref="C5:C6"/>
    <mergeCell ref="D5:D6"/>
    <mergeCell ref="E5:E6"/>
    <mergeCell ref="F5:F6"/>
    <mergeCell ref="A2:F2"/>
    <mergeCell ref="A3:F3"/>
    <mergeCell ref="A4:A6"/>
    <mergeCell ref="B4:B6"/>
    <mergeCell ref="C4:D4"/>
    <mergeCell ref="E4:F4"/>
    <mergeCell ref="A13:F13"/>
    <mergeCell ref="A42:F42"/>
    <mergeCell ref="A43:A45"/>
    <mergeCell ref="B43:B45"/>
    <mergeCell ref="C43:D43"/>
    <mergeCell ref="E43:F43"/>
    <mergeCell ref="A59:F60"/>
    <mergeCell ref="C44:C45"/>
    <mergeCell ref="D44:D45"/>
    <mergeCell ref="E44:E45"/>
    <mergeCell ref="F44:F45"/>
  </mergeCells>
  <pageMargins left="0.70866141732283472" right="0.70866141732283472" top="0.74803149606299213" bottom="0.74803149606299213" header="0.31496062992125984" footer="0.31496062992125984"/>
  <pageSetup paperSize="9" scale="77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showGridLines="0" zoomScaleNormal="100" zoomScaleSheetLayoutView="100" workbookViewId="0">
      <pane xSplit="1" ySplit="3" topLeftCell="B7" activePane="bottomRight" state="frozen"/>
      <selection activeCell="E42" sqref="E42"/>
      <selection pane="topRight" activeCell="E42" sqref="E42"/>
      <selection pane="bottomLeft" activeCell="E42" sqref="E42"/>
      <selection pane="bottomRight" activeCell="A2" sqref="A2:A3"/>
    </sheetView>
  </sheetViews>
  <sheetFormatPr defaultColWidth="9.109375" defaultRowHeight="13.2"/>
  <cols>
    <col min="1" max="1" width="7.88671875" style="16" customWidth="1"/>
    <col min="2" max="2" width="12.33203125" style="16" customWidth="1"/>
    <col min="3" max="3" width="12.6640625" style="16" customWidth="1"/>
    <col min="4" max="4" width="12" style="16" customWidth="1"/>
    <col min="5" max="5" width="14.5546875" style="16" customWidth="1"/>
    <col min="6" max="6" width="10.6640625" style="16" customWidth="1"/>
    <col min="7" max="8" width="11.44140625" style="16" customWidth="1"/>
    <col min="9" max="9" width="13.109375" style="16" customWidth="1"/>
    <col min="10" max="10" width="13.33203125" style="16" customWidth="1"/>
    <col min="11" max="16384" width="9.109375" style="16"/>
  </cols>
  <sheetData>
    <row r="1" spans="1:14" ht="24.75" customHeight="1">
      <c r="A1" s="430" t="s">
        <v>59</v>
      </c>
      <c r="B1" s="430"/>
      <c r="C1" s="430"/>
      <c r="D1" s="430"/>
      <c r="E1" s="430"/>
      <c r="F1" s="430"/>
      <c r="G1" s="430"/>
      <c r="H1" s="430"/>
      <c r="I1" s="430"/>
      <c r="J1" s="430"/>
    </row>
    <row r="2" spans="1:14" ht="25.5" customHeight="1">
      <c r="A2" s="431" t="s">
        <v>60</v>
      </c>
      <c r="B2" s="433" t="s">
        <v>61</v>
      </c>
      <c r="C2" s="434"/>
      <c r="D2" s="434"/>
      <c r="E2" s="434"/>
      <c r="F2" s="434"/>
      <c r="G2" s="434"/>
      <c r="H2" s="435"/>
      <c r="I2" s="433" t="s">
        <v>62</v>
      </c>
      <c r="J2" s="435"/>
    </row>
    <row r="3" spans="1:14" ht="52.8">
      <c r="A3" s="432"/>
      <c r="B3" s="17" t="s">
        <v>63</v>
      </c>
      <c r="C3" s="18" t="s">
        <v>64</v>
      </c>
      <c r="D3" s="19" t="s">
        <v>65</v>
      </c>
      <c r="E3" s="18" t="s">
        <v>66</v>
      </c>
      <c r="F3" s="18" t="s">
        <v>67</v>
      </c>
      <c r="G3" s="17" t="s">
        <v>68</v>
      </c>
      <c r="H3" s="17" t="s">
        <v>69</v>
      </c>
      <c r="I3" s="18" t="s">
        <v>70</v>
      </c>
      <c r="J3" s="18" t="s">
        <v>71</v>
      </c>
      <c r="N3" s="15"/>
    </row>
    <row r="4" spans="1:14">
      <c r="A4" s="20" t="s">
        <v>72</v>
      </c>
      <c r="B4" s="21">
        <v>5.5999999999999943</v>
      </c>
      <c r="C4" s="21">
        <v>-1.9000000000000057</v>
      </c>
      <c r="D4" s="21">
        <v>-4.5</v>
      </c>
      <c r="E4" s="21">
        <v>-1</v>
      </c>
      <c r="F4" s="21">
        <v>-15.200000000000003</v>
      </c>
      <c r="G4" s="22">
        <v>14.200000000000003</v>
      </c>
      <c r="H4" s="22">
        <v>-7.2999999999999972</v>
      </c>
      <c r="I4" s="20">
        <v>-3.0942439583820591</v>
      </c>
      <c r="J4" s="23">
        <v>-3.0942439583820658</v>
      </c>
      <c r="K4" s="24"/>
    </row>
    <row r="5" spans="1:14">
      <c r="A5" s="25" t="s">
        <v>73</v>
      </c>
      <c r="B5" s="26">
        <v>5.7999999999999972</v>
      </c>
      <c r="C5" s="26">
        <v>-0.59999999999999432</v>
      </c>
      <c r="D5" s="26">
        <v>-5.4000000000000057</v>
      </c>
      <c r="E5" s="26">
        <v>-9.4000000000000057</v>
      </c>
      <c r="F5" s="26">
        <v>-11.299999999999997</v>
      </c>
      <c r="G5" s="27">
        <v>14.799999999999997</v>
      </c>
      <c r="H5" s="27">
        <v>-5.2000000000000028</v>
      </c>
      <c r="I5" s="25">
        <v>-3.4846275570332712</v>
      </c>
      <c r="J5" s="28">
        <v>-3.2136156150265265</v>
      </c>
      <c r="K5" s="24"/>
    </row>
    <row r="6" spans="1:14">
      <c r="A6" s="25" t="s">
        <v>74</v>
      </c>
      <c r="B6" s="26">
        <v>5.7999999999999972</v>
      </c>
      <c r="C6" s="26">
        <v>-0.20000000000000284</v>
      </c>
      <c r="D6" s="26">
        <v>-6.9000000000000057</v>
      </c>
      <c r="E6" s="26">
        <v>-6.2000000000000028</v>
      </c>
      <c r="F6" s="26">
        <v>-16.799999999999997</v>
      </c>
      <c r="G6" s="27">
        <v>13.400000000000006</v>
      </c>
      <c r="H6" s="27">
        <v>-5.4000000000000057</v>
      </c>
      <c r="I6" s="25">
        <v>-4.3916013423570881</v>
      </c>
      <c r="J6" s="28">
        <v>-3.6759189370675927</v>
      </c>
      <c r="K6" s="24"/>
    </row>
    <row r="7" spans="1:14">
      <c r="A7" s="29" t="s">
        <v>75</v>
      </c>
      <c r="B7" s="26">
        <v>5.0999999999999943</v>
      </c>
      <c r="C7" s="26">
        <v>-0.5</v>
      </c>
      <c r="D7" s="26">
        <v>-5.9000000000000057</v>
      </c>
      <c r="E7" s="26">
        <v>-4.7000000000000028</v>
      </c>
      <c r="F7" s="26">
        <v>-16.200000000000003</v>
      </c>
      <c r="G7" s="27">
        <v>12.700000000000003</v>
      </c>
      <c r="H7" s="27">
        <v>-4.2000000000000028</v>
      </c>
      <c r="I7" s="25">
        <v>-1.6506969221079679</v>
      </c>
      <c r="J7" s="28">
        <v>-2.9934918126447201</v>
      </c>
    </row>
    <row r="8" spans="1:14">
      <c r="A8" s="25" t="s">
        <v>76</v>
      </c>
      <c r="B8" s="26">
        <v>5.0999999999999943</v>
      </c>
      <c r="C8" s="26">
        <v>-1.2000000000000028</v>
      </c>
      <c r="D8" s="26">
        <v>-7.2999999999999972</v>
      </c>
      <c r="E8" s="26">
        <v>-4.5</v>
      </c>
      <c r="F8" s="26">
        <v>-17.799999999999997</v>
      </c>
      <c r="G8" s="27">
        <v>11.599999999999994</v>
      </c>
      <c r="H8" s="27">
        <v>-5.7999999999999972</v>
      </c>
      <c r="I8" s="25">
        <v>-8.1126534950901572</v>
      </c>
      <c r="J8" s="28">
        <v>-4.082962015081705</v>
      </c>
    </row>
    <row r="9" spans="1:14">
      <c r="A9" s="25" t="s">
        <v>77</v>
      </c>
      <c r="B9" s="26">
        <v>15.400000000000006</v>
      </c>
      <c r="C9" s="26">
        <v>-1.2999999999999972</v>
      </c>
      <c r="D9" s="26">
        <v>-7.4000000000000057</v>
      </c>
      <c r="E9" s="26">
        <v>-4.0999999999999943</v>
      </c>
      <c r="F9" s="26">
        <v>-19.200000000000003</v>
      </c>
      <c r="G9" s="27">
        <v>11.200000000000003</v>
      </c>
      <c r="H9" s="27">
        <v>-6</v>
      </c>
      <c r="I9" s="25">
        <v>-1.071522245052335</v>
      </c>
      <c r="J9" s="28">
        <v>-3.4320776604310623</v>
      </c>
    </row>
    <row r="10" spans="1:14">
      <c r="A10" s="25" t="s">
        <v>78</v>
      </c>
      <c r="B10" s="26">
        <v>14.799999999999997</v>
      </c>
      <c r="C10" s="26">
        <v>-1.2000000000000028</v>
      </c>
      <c r="D10" s="26">
        <v>-7.5</v>
      </c>
      <c r="E10" s="26">
        <v>-3.7000000000000028</v>
      </c>
      <c r="F10" s="26">
        <v>-17.700000000000003</v>
      </c>
      <c r="G10" s="27">
        <v>10.599999999999994</v>
      </c>
      <c r="H10" s="27">
        <v>-3.2999999999999972</v>
      </c>
      <c r="I10" s="25">
        <v>4.6918547965494755</v>
      </c>
      <c r="J10" s="28">
        <v>-1.2679144987980351</v>
      </c>
    </row>
    <row r="11" spans="1:14">
      <c r="A11" s="25" t="s">
        <v>79</v>
      </c>
      <c r="B11" s="26">
        <v>13.299999999999997</v>
      </c>
      <c r="C11" s="26">
        <v>-0.90000000000000568</v>
      </c>
      <c r="D11" s="26">
        <v>-7.7000000000000028</v>
      </c>
      <c r="E11" s="26">
        <v>-3.5</v>
      </c>
      <c r="F11" s="26">
        <v>-15.099999999999994</v>
      </c>
      <c r="G11" s="27">
        <v>10.200000000000003</v>
      </c>
      <c r="H11" s="27">
        <v>-4.7000000000000028</v>
      </c>
      <c r="I11" s="25">
        <v>-2.6456701213781462</v>
      </c>
      <c r="J11" s="28">
        <v>-1.7362013184876162</v>
      </c>
    </row>
    <row r="12" spans="1:14">
      <c r="A12" s="25" t="s">
        <v>80</v>
      </c>
      <c r="B12" s="26">
        <v>3</v>
      </c>
      <c r="C12" s="26">
        <v>-0.70000000000000284</v>
      </c>
      <c r="D12" s="26">
        <v>-7.9000000000000057</v>
      </c>
      <c r="E12" s="26">
        <v>-2.7000000000000028</v>
      </c>
      <c r="F12" s="26">
        <v>-16.200000000000003</v>
      </c>
      <c r="G12" s="27">
        <v>9.7999999999999972</v>
      </c>
      <c r="H12" s="27">
        <v>-3.5</v>
      </c>
      <c r="I12" s="25">
        <v>-6.5904866849967654</v>
      </c>
      <c r="J12" s="28">
        <v>-3.0671332522098851</v>
      </c>
    </row>
    <row r="13" spans="1:14">
      <c r="A13" s="25" t="s">
        <v>81</v>
      </c>
      <c r="B13" s="26">
        <v>9.9000000000000057</v>
      </c>
      <c r="C13" s="26">
        <v>-0.5</v>
      </c>
      <c r="D13" s="26">
        <v>-8</v>
      </c>
      <c r="E13" s="26">
        <v>-1.5999999999999943</v>
      </c>
      <c r="F13" s="26">
        <v>-16.299999999999997</v>
      </c>
      <c r="G13" s="27">
        <v>9.5</v>
      </c>
      <c r="H13" s="27">
        <v>-1.5</v>
      </c>
      <c r="I13" s="25">
        <v>10.389492950559211</v>
      </c>
      <c r="J13" s="28">
        <v>-1.3539367938251274</v>
      </c>
    </row>
    <row r="14" spans="1:14">
      <c r="A14" s="25" t="s">
        <v>82</v>
      </c>
      <c r="B14" s="26">
        <v>11.700000000000003</v>
      </c>
      <c r="C14" s="26">
        <v>-0.20000000000000284</v>
      </c>
      <c r="D14" s="26">
        <v>-8</v>
      </c>
      <c r="E14" s="26">
        <v>-1.2999999999999972</v>
      </c>
      <c r="F14" s="26">
        <v>-14.599999999999994</v>
      </c>
      <c r="G14" s="27">
        <v>9.2000000000000028</v>
      </c>
      <c r="H14" s="27">
        <v>-1.5</v>
      </c>
      <c r="I14" s="25">
        <v>5.2538500834384934</v>
      </c>
      <c r="J14" s="28">
        <v>-0.92591982393886951</v>
      </c>
    </row>
    <row r="15" spans="1:14">
      <c r="A15" s="30" t="s">
        <v>83</v>
      </c>
      <c r="B15" s="31">
        <v>13.700000000000003</v>
      </c>
      <c r="C15" s="31">
        <v>0.40000000000000568</v>
      </c>
      <c r="D15" s="31">
        <v>-7.7000000000000028</v>
      </c>
      <c r="E15" s="31">
        <v>-1.2999999999999972</v>
      </c>
      <c r="F15" s="31">
        <v>-14.5</v>
      </c>
      <c r="G15" s="32">
        <v>9.5</v>
      </c>
      <c r="H15" s="32">
        <v>-2</v>
      </c>
      <c r="I15" s="30">
        <v>6.1924370717470794</v>
      </c>
      <c r="J15" s="33">
        <v>-0.54854246375680304</v>
      </c>
    </row>
    <row r="16" spans="1:14">
      <c r="A16" s="20" t="s">
        <v>84</v>
      </c>
      <c r="B16" s="21">
        <v>6</v>
      </c>
      <c r="C16" s="21">
        <v>0.70000000000000284</v>
      </c>
      <c r="D16" s="21">
        <v>-9.4000000000000057</v>
      </c>
      <c r="E16" s="21">
        <v>-0.90000000000000568</v>
      </c>
      <c r="F16" s="21">
        <v>-16.400000000000006</v>
      </c>
      <c r="G16" s="22">
        <v>8.7999999999999972</v>
      </c>
      <c r="H16" s="22">
        <v>-0.90000000000000568</v>
      </c>
      <c r="I16" s="20">
        <v>-2.5141377907677511</v>
      </c>
      <c r="J16" s="23">
        <v>-2.5141377907677622</v>
      </c>
    </row>
    <row r="17" spans="1:11">
      <c r="A17" s="25" t="s">
        <v>85</v>
      </c>
      <c r="B17" s="26">
        <v>6.2999999999999972</v>
      </c>
      <c r="C17" s="26">
        <v>-0.20000000000000284</v>
      </c>
      <c r="D17" s="26">
        <v>-7.7999999999999972</v>
      </c>
      <c r="E17" s="26">
        <v>0.79999999999999716</v>
      </c>
      <c r="F17" s="26">
        <v>-9.7999999999999972</v>
      </c>
      <c r="G17" s="27">
        <v>9</v>
      </c>
      <c r="H17" s="27">
        <v>-2.5</v>
      </c>
      <c r="I17" s="25">
        <v>-1.8600659029089233</v>
      </c>
      <c r="J17" s="28">
        <v>-2.1445417018199322</v>
      </c>
    </row>
    <row r="18" spans="1:11">
      <c r="A18" s="25" t="s">
        <v>86</v>
      </c>
      <c r="B18" s="26">
        <v>6</v>
      </c>
      <c r="C18" s="26">
        <v>-1.2999999999999972</v>
      </c>
      <c r="D18" s="26">
        <v>-7.7000000000000028</v>
      </c>
      <c r="E18" s="26">
        <v>-2.0999999999999943</v>
      </c>
      <c r="F18" s="26">
        <v>-6.4000000000000057</v>
      </c>
      <c r="G18" s="27">
        <v>7.7000000000000028</v>
      </c>
      <c r="H18" s="27">
        <v>-2</v>
      </c>
      <c r="I18" s="25">
        <v>-3.3516790615255068</v>
      </c>
      <c r="J18" s="28">
        <v>-2.3850482101964587</v>
      </c>
    </row>
    <row r="19" spans="1:11">
      <c r="A19" s="29" t="s">
        <v>87</v>
      </c>
      <c r="B19" s="26">
        <v>5</v>
      </c>
      <c r="C19" s="26">
        <v>-1.5999999999999943</v>
      </c>
      <c r="D19" s="26">
        <v>-8.2000000000000028</v>
      </c>
      <c r="E19" s="26">
        <v>-1.7000000000000028</v>
      </c>
      <c r="F19" s="26">
        <v>-5.7999999999999972</v>
      </c>
      <c r="G19" s="27">
        <v>5.5999999999999943</v>
      </c>
      <c r="H19" s="27">
        <v>-4.0999999999999943</v>
      </c>
      <c r="I19" s="25">
        <v>-6.2482132842446809</v>
      </c>
      <c r="J19" s="28">
        <v>-3.2099778982652651</v>
      </c>
    </row>
    <row r="20" spans="1:11">
      <c r="A20" s="25" t="s">
        <v>88</v>
      </c>
      <c r="B20" s="26">
        <v>4.7000000000000028</v>
      </c>
      <c r="C20" s="26">
        <v>-1.5999999999999943</v>
      </c>
      <c r="D20" s="26">
        <v>-7.2000000000000028</v>
      </c>
      <c r="E20" s="26">
        <v>-0.29999999999999716</v>
      </c>
      <c r="F20" s="26">
        <v>-6.5</v>
      </c>
      <c r="G20" s="27">
        <v>2.9000000000000057</v>
      </c>
      <c r="H20" s="27">
        <v>-9.7999999999999972</v>
      </c>
      <c r="I20" s="25">
        <v>-7.37113421332326</v>
      </c>
      <c r="J20" s="28">
        <v>-4.6704555227627793</v>
      </c>
    </row>
    <row r="21" spans="1:11">
      <c r="A21" s="25" t="s">
        <v>89</v>
      </c>
      <c r="B21" s="26">
        <v>-3.9000000000000057</v>
      </c>
      <c r="C21" s="26">
        <v>-2.2000000000000028</v>
      </c>
      <c r="D21" s="26">
        <v>-7</v>
      </c>
      <c r="E21" s="26">
        <v>-0.40000000000000568</v>
      </c>
      <c r="F21" s="26">
        <v>-8.9000000000000057</v>
      </c>
      <c r="G21" s="27">
        <v>0.79999999999999716</v>
      </c>
      <c r="H21" s="27">
        <v>-10.5</v>
      </c>
      <c r="I21" s="25">
        <v>-10.127424091634582</v>
      </c>
      <c r="J21" s="28">
        <v>-5.9802225531176276</v>
      </c>
    </row>
    <row r="22" spans="1:11">
      <c r="A22" s="25" t="s">
        <v>90</v>
      </c>
      <c r="B22" s="26">
        <v>3.4000000000000057</v>
      </c>
      <c r="C22" s="26">
        <v>-3.7000000000000028</v>
      </c>
      <c r="D22" s="26">
        <v>-7.9000000000000057</v>
      </c>
      <c r="E22" s="26">
        <v>-1.4000000000000057</v>
      </c>
      <c r="F22" s="26">
        <v>-12.400000000000006</v>
      </c>
      <c r="G22" s="27">
        <v>-1</v>
      </c>
      <c r="H22" s="27">
        <v>-13.099999999999994</v>
      </c>
      <c r="I22" s="25">
        <v>-10.321881219082755</v>
      </c>
      <c r="J22" s="28">
        <v>-6.1781439407484982</v>
      </c>
    </row>
    <row r="23" spans="1:11">
      <c r="A23" s="25" t="s">
        <v>91</v>
      </c>
      <c r="B23" s="26">
        <v>6.2999999999999972</v>
      </c>
      <c r="C23" s="26">
        <v>-6.7999999999999972</v>
      </c>
      <c r="D23" s="26">
        <v>-9.2999999999999972</v>
      </c>
      <c r="E23" s="26">
        <v>-3.2999999999999972</v>
      </c>
      <c r="F23" s="26">
        <v>-15.599999999999994</v>
      </c>
      <c r="G23" s="27">
        <v>-4</v>
      </c>
      <c r="H23" s="27">
        <v>-13.799999999999997</v>
      </c>
      <c r="I23" s="25">
        <v>-12.265088148019286</v>
      </c>
      <c r="J23" s="28">
        <v>-7.1511340509311623</v>
      </c>
    </row>
    <row r="24" spans="1:11">
      <c r="A24" s="25" t="s">
        <v>92</v>
      </c>
      <c r="B24" s="26">
        <v>16</v>
      </c>
      <c r="C24" s="26">
        <v>-9</v>
      </c>
      <c r="D24" s="26">
        <v>-9.4000000000000057</v>
      </c>
      <c r="E24" s="26">
        <v>-4.5999999999999943</v>
      </c>
      <c r="F24" s="26">
        <v>-17.200000000000003</v>
      </c>
      <c r="G24" s="27">
        <v>-5.2999999999999972</v>
      </c>
      <c r="H24" s="27">
        <v>-14</v>
      </c>
      <c r="I24" s="25">
        <v>-0.79362328103665591</v>
      </c>
      <c r="J24" s="28">
        <v>-6.3126165301800281</v>
      </c>
    </row>
    <row r="25" spans="1:11">
      <c r="A25" s="25" t="s">
        <v>93</v>
      </c>
      <c r="B25" s="26">
        <v>7.5</v>
      </c>
      <c r="C25" s="26">
        <v>-10.599999999999994</v>
      </c>
      <c r="D25" s="26">
        <v>-9.5999999999999943</v>
      </c>
      <c r="E25" s="26">
        <v>-5.7999999999999972</v>
      </c>
      <c r="F25" s="26">
        <v>-18.599999999999994</v>
      </c>
      <c r="G25" s="27">
        <v>-6.7999999999999972</v>
      </c>
      <c r="H25" s="27">
        <v>-14.200000000000003</v>
      </c>
      <c r="I25" s="25">
        <v>-18.67388201155595</v>
      </c>
      <c r="J25" s="28">
        <v>-7.651433289603375</v>
      </c>
    </row>
    <row r="26" spans="1:11">
      <c r="A26" s="34" t="s">
        <v>94</v>
      </c>
      <c r="B26" s="35">
        <v>5</v>
      </c>
      <c r="C26" s="35">
        <v>-12.299999999999997</v>
      </c>
      <c r="D26" s="35">
        <v>-9.9000000000000057</v>
      </c>
      <c r="E26" s="35">
        <v>-6.0999999999999943</v>
      </c>
      <c r="F26" s="35">
        <v>-19.299999999999997</v>
      </c>
      <c r="G26" s="36">
        <v>-7.5</v>
      </c>
      <c r="H26" s="36">
        <v>-14.5</v>
      </c>
      <c r="I26" s="34">
        <v>-20.48071077478766</v>
      </c>
      <c r="J26" s="37">
        <v>-8.5880181442198591</v>
      </c>
    </row>
    <row r="27" spans="1:11">
      <c r="A27" s="38" t="s">
        <v>95</v>
      </c>
      <c r="B27" s="39">
        <v>2.7999999999999972</v>
      </c>
      <c r="C27" s="39">
        <v>-13.700000000000003</v>
      </c>
      <c r="D27" s="39">
        <v>-10.099999999999994</v>
      </c>
      <c r="E27" s="39">
        <v>-6.5999999999999943</v>
      </c>
      <c r="F27" s="39">
        <v>-21.700000000000003</v>
      </c>
      <c r="G27" s="40">
        <v>-8.5999999999999943</v>
      </c>
      <c r="H27" s="40">
        <v>-15</v>
      </c>
      <c r="I27" s="38">
        <v>-21.198215053307823</v>
      </c>
      <c r="J27" s="41">
        <v>-9.589995538063576</v>
      </c>
    </row>
    <row r="28" spans="1:11">
      <c r="A28" s="42" t="s">
        <v>96</v>
      </c>
      <c r="B28" s="43">
        <v>-2.4000000000000057</v>
      </c>
      <c r="C28" s="43">
        <v>-24.099999999999994</v>
      </c>
      <c r="D28" s="43">
        <v>-21.099999999999994</v>
      </c>
      <c r="E28" s="43">
        <v>-17.200000000000003</v>
      </c>
      <c r="F28" s="43">
        <v>-36.700000000000003</v>
      </c>
      <c r="G28" s="44">
        <v>-22.599999999999994</v>
      </c>
      <c r="H28" s="44">
        <v>-19.200000000000003</v>
      </c>
      <c r="I28" s="42">
        <v>-20.101953302429763</v>
      </c>
      <c r="J28" s="45">
        <v>-20.101953302429749</v>
      </c>
    </row>
    <row r="29" spans="1:11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7"/>
    </row>
    <row r="30" spans="1:11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7"/>
    </row>
    <row r="31" spans="1:11">
      <c r="A31" s="48"/>
      <c r="B31" s="46"/>
      <c r="C31" s="46"/>
      <c r="D31" s="46"/>
      <c r="E31" s="46"/>
      <c r="F31" s="46"/>
      <c r="G31" s="46"/>
      <c r="H31" s="46"/>
      <c r="I31" s="46"/>
      <c r="J31" s="46"/>
      <c r="K31" s="47"/>
    </row>
    <row r="32" spans="1:11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7"/>
    </row>
    <row r="33" spans="1:11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7"/>
    </row>
    <row r="34" spans="1:11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7"/>
    </row>
    <row r="35" spans="1:11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7"/>
    </row>
    <row r="36" spans="1:11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7"/>
    </row>
    <row r="37" spans="1:11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7"/>
    </row>
    <row r="38" spans="1:11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7"/>
    </row>
    <row r="39" spans="1:11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7"/>
    </row>
    <row r="40" spans="1:11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</row>
    <row r="41" spans="1:11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</row>
    <row r="42" spans="1:11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</row>
    <row r="43" spans="1:11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</row>
    <row r="44" spans="1:11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</row>
    <row r="45" spans="1:11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</row>
    <row r="46" spans="1:11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</row>
  </sheetData>
  <mergeCells count="4">
    <mergeCell ref="A1:J1"/>
    <mergeCell ref="A2:A3"/>
    <mergeCell ref="B2:H2"/>
    <mergeCell ref="I2:J2"/>
  </mergeCells>
  <pageMargins left="0.98425196850393704" right="0.19685039370078741" top="0.15748031496062992" bottom="0.39370078740157483" header="0.19685039370078741" footer="0.19685039370078741"/>
  <pageSetup paperSize="9" scale="76" orientation="portrait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26"/>
  <sheetViews>
    <sheetView zoomScale="130" zoomScaleNormal="130" workbookViewId="0">
      <selection activeCell="E3" sqref="E3:P3"/>
    </sheetView>
  </sheetViews>
  <sheetFormatPr defaultColWidth="9.109375" defaultRowHeight="13.2"/>
  <cols>
    <col min="1" max="1" width="41.88671875" style="187" customWidth="1"/>
    <col min="2" max="2" width="8.6640625" style="16" bestFit="1" customWidth="1"/>
    <col min="3" max="6" width="6" style="16" bestFit="1" customWidth="1"/>
    <col min="7" max="8" width="6.44140625" style="16" bestFit="1" customWidth="1"/>
    <col min="9" max="10" width="6" style="16" bestFit="1" customWidth="1"/>
    <col min="11" max="16" width="6.44140625" style="16" bestFit="1" customWidth="1"/>
    <col min="17" max="18" width="7.33203125" style="16" customWidth="1"/>
    <col min="19" max="19" width="10.5546875" style="16" customWidth="1"/>
    <col min="20" max="20" width="7.109375" style="16" customWidth="1"/>
    <col min="21" max="16384" width="9.109375" style="16"/>
  </cols>
  <sheetData>
    <row r="1" spans="1:20" ht="15.6">
      <c r="A1" s="439" t="s">
        <v>186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  <c r="R1" s="439"/>
      <c r="S1" s="186"/>
      <c r="T1" s="186"/>
    </row>
    <row r="2" spans="1:20" ht="13.8" thickBot="1"/>
    <row r="3" spans="1:20" ht="15.6">
      <c r="A3" s="440" t="s">
        <v>187</v>
      </c>
      <c r="B3" s="442" t="s">
        <v>188</v>
      </c>
      <c r="C3" s="444">
        <v>2012</v>
      </c>
      <c r="D3" s="442">
        <v>2013</v>
      </c>
      <c r="E3" s="446" t="s">
        <v>189</v>
      </c>
      <c r="F3" s="447"/>
      <c r="G3" s="447"/>
      <c r="H3" s="447"/>
      <c r="I3" s="447"/>
      <c r="J3" s="447"/>
      <c r="K3" s="447"/>
      <c r="L3" s="447"/>
      <c r="M3" s="447"/>
      <c r="N3" s="447"/>
      <c r="O3" s="447"/>
      <c r="P3" s="447"/>
      <c r="Q3" s="448">
        <v>2014</v>
      </c>
      <c r="R3" s="188">
        <v>2015</v>
      </c>
      <c r="S3" s="436" t="s">
        <v>190</v>
      </c>
      <c r="T3" s="437"/>
    </row>
    <row r="4" spans="1:20" ht="27" customHeight="1" thickBot="1">
      <c r="A4" s="441"/>
      <c r="B4" s="443"/>
      <c r="C4" s="445"/>
      <c r="D4" s="443"/>
      <c r="E4" s="189" t="s">
        <v>191</v>
      </c>
      <c r="F4" s="190" t="s">
        <v>192</v>
      </c>
      <c r="G4" s="190" t="s">
        <v>193</v>
      </c>
      <c r="H4" s="191" t="s">
        <v>194</v>
      </c>
      <c r="I4" s="191" t="s">
        <v>195</v>
      </c>
      <c r="J4" s="190" t="s">
        <v>196</v>
      </c>
      <c r="K4" s="191" t="s">
        <v>197</v>
      </c>
      <c r="L4" s="191" t="s">
        <v>198</v>
      </c>
      <c r="M4" s="191" t="s">
        <v>199</v>
      </c>
      <c r="N4" s="191" t="s">
        <v>200</v>
      </c>
      <c r="O4" s="192">
        <v>11</v>
      </c>
      <c r="P4" s="193">
        <v>12</v>
      </c>
      <c r="Q4" s="449"/>
      <c r="R4" s="189" t="s">
        <v>191</v>
      </c>
      <c r="S4" s="194" t="s">
        <v>201</v>
      </c>
      <c r="T4" s="195" t="s">
        <v>202</v>
      </c>
    </row>
    <row r="5" spans="1:20">
      <c r="A5" s="196" t="s">
        <v>203</v>
      </c>
      <c r="B5" s="197" t="s">
        <v>204</v>
      </c>
      <c r="C5" s="198">
        <v>45553</v>
      </c>
      <c r="D5" s="199">
        <v>45426.2</v>
      </c>
      <c r="E5" s="200">
        <v>43057.267</v>
      </c>
      <c r="F5" s="201">
        <v>43042.879999999997</v>
      </c>
      <c r="G5" s="201">
        <v>43023.033000000003</v>
      </c>
      <c r="H5" s="201">
        <v>43009.258000000002</v>
      </c>
      <c r="I5" s="201">
        <v>42995.519999999997</v>
      </c>
      <c r="J5" s="201">
        <v>42988.025999999998</v>
      </c>
      <c r="K5" s="201">
        <v>42981.85</v>
      </c>
      <c r="L5" s="201">
        <v>42977.366999999998</v>
      </c>
      <c r="M5" s="201">
        <v>42973.696000000004</v>
      </c>
      <c r="N5" s="202">
        <v>42965.105000000003</v>
      </c>
      <c r="O5" s="203">
        <v>42953.889000000003</v>
      </c>
      <c r="P5" s="204">
        <v>42929</v>
      </c>
      <c r="Q5" s="205">
        <v>42929</v>
      </c>
      <c r="R5" s="206" t="s">
        <v>205</v>
      </c>
      <c r="S5" s="207">
        <f>P5/O5*100-100</f>
        <v>-5.7943531026964479E-2</v>
      </c>
      <c r="T5" s="208">
        <f>Q5/D5*100-100</f>
        <v>-5.4972680963849001</v>
      </c>
    </row>
    <row r="6" spans="1:20" ht="26.4">
      <c r="A6" s="209" t="s">
        <v>206</v>
      </c>
      <c r="B6" s="210" t="s">
        <v>207</v>
      </c>
      <c r="C6" s="211">
        <v>10.358599999999999</v>
      </c>
      <c r="D6" s="212">
        <v>9.9577000000000009</v>
      </c>
      <c r="E6" s="213">
        <v>9.5655999999999999</v>
      </c>
      <c r="F6" s="214">
        <v>9.5340000000000007</v>
      </c>
      <c r="G6" s="214">
        <v>9.5341000000000005</v>
      </c>
      <c r="H6" s="214">
        <v>9.4734999999999996</v>
      </c>
      <c r="I6" s="214">
        <v>9.4062999999999999</v>
      </c>
      <c r="J6" s="214">
        <v>9.3681000000000001</v>
      </c>
      <c r="K6" s="214" t="s">
        <v>205</v>
      </c>
      <c r="L6" s="214" t="s">
        <v>205</v>
      </c>
      <c r="M6" s="214">
        <v>8.8126999999999995</v>
      </c>
      <c r="N6" s="214">
        <v>8.6880000000000006</v>
      </c>
      <c r="O6" s="214">
        <v>8.4903999999999993</v>
      </c>
      <c r="P6" s="215">
        <v>8.3927999999999994</v>
      </c>
      <c r="Q6" s="216">
        <v>8.4</v>
      </c>
      <c r="R6" s="212" t="s">
        <v>205</v>
      </c>
      <c r="S6" s="217">
        <f>P6/O6*100-100</f>
        <v>-1.1495335908791162</v>
      </c>
      <c r="T6" s="218">
        <f>P6/D6*100-100</f>
        <v>-15.715476465448859</v>
      </c>
    </row>
    <row r="7" spans="1:20" ht="15.6">
      <c r="A7" s="209" t="s">
        <v>208</v>
      </c>
      <c r="B7" s="210" t="s">
        <v>209</v>
      </c>
      <c r="C7" s="211">
        <v>1.8</v>
      </c>
      <c r="D7" s="212">
        <v>1.8</v>
      </c>
      <c r="E7" s="213">
        <v>1.9</v>
      </c>
      <c r="F7" s="214">
        <v>1.9</v>
      </c>
      <c r="G7" s="214">
        <v>1.8</v>
      </c>
      <c r="H7" s="214">
        <v>1.8</v>
      </c>
      <c r="I7" s="214">
        <v>1.7</v>
      </c>
      <c r="J7" s="214">
        <v>1.7</v>
      </c>
      <c r="K7" s="214">
        <v>1.6</v>
      </c>
      <c r="L7" s="214">
        <v>1.6</v>
      </c>
      <c r="M7" s="214">
        <v>1.6</v>
      </c>
      <c r="N7" s="214">
        <v>1.5</v>
      </c>
      <c r="O7" s="214">
        <v>1.7</v>
      </c>
      <c r="P7" s="219">
        <v>1.9</v>
      </c>
      <c r="Q7" s="216">
        <v>1.9</v>
      </c>
      <c r="R7" s="220">
        <v>2</v>
      </c>
      <c r="S7" s="221">
        <f>R7/P7*100-100</f>
        <v>5.2631578947368354</v>
      </c>
      <c r="T7" s="218">
        <f>R7/E7*100-100</f>
        <v>5.2631578947368354</v>
      </c>
    </row>
    <row r="8" spans="1:20" ht="26.4">
      <c r="A8" s="209" t="s">
        <v>210</v>
      </c>
      <c r="B8" s="210" t="s">
        <v>211</v>
      </c>
      <c r="C8" s="222">
        <v>3377</v>
      </c>
      <c r="D8" s="223">
        <v>3619</v>
      </c>
      <c r="E8" s="224">
        <v>3167</v>
      </c>
      <c r="F8" s="225">
        <v>3209</v>
      </c>
      <c r="G8" s="225">
        <v>3415</v>
      </c>
      <c r="H8" s="225">
        <v>3432</v>
      </c>
      <c r="I8" s="225">
        <v>3430</v>
      </c>
      <c r="J8" s="225">
        <v>3601</v>
      </c>
      <c r="K8" s="225">
        <v>3537</v>
      </c>
      <c r="L8" s="225">
        <v>3370</v>
      </c>
      <c r="M8" s="225">
        <v>3481</v>
      </c>
      <c r="N8" s="225">
        <v>3509</v>
      </c>
      <c r="O8" s="225">
        <v>3534</v>
      </c>
      <c r="P8" s="226">
        <v>4012</v>
      </c>
      <c r="Q8" s="227">
        <v>4012</v>
      </c>
      <c r="R8" s="223" t="s">
        <v>205</v>
      </c>
      <c r="S8" s="217">
        <f>P8/O8*100-100</f>
        <v>13.525749858517273</v>
      </c>
      <c r="T8" s="218">
        <v>10.4</v>
      </c>
    </row>
    <row r="9" spans="1:20" ht="26.4">
      <c r="A9" s="209" t="s">
        <v>212</v>
      </c>
      <c r="B9" s="210" t="s">
        <v>211</v>
      </c>
      <c r="C9" s="222">
        <v>3025</v>
      </c>
      <c r="D9" s="223">
        <v>3265</v>
      </c>
      <c r="E9" s="224">
        <v>3148</v>
      </c>
      <c r="F9" s="225">
        <v>3169</v>
      </c>
      <c r="G9" s="225">
        <v>3244</v>
      </c>
      <c r="H9" s="225">
        <v>3302</v>
      </c>
      <c r="I9" s="225">
        <v>3328</v>
      </c>
      <c r="J9" s="225">
        <v>3368</v>
      </c>
      <c r="K9" s="225">
        <v>3395</v>
      </c>
      <c r="L9" s="225">
        <v>3399</v>
      </c>
      <c r="M9" s="225" t="s">
        <v>205</v>
      </c>
      <c r="N9" s="225">
        <v>3421</v>
      </c>
      <c r="O9" s="225">
        <v>3439</v>
      </c>
      <c r="P9" s="226">
        <v>3476</v>
      </c>
      <c r="Q9" s="227">
        <v>3476</v>
      </c>
      <c r="R9" s="223" t="s">
        <v>205</v>
      </c>
      <c r="S9" s="228" t="s">
        <v>127</v>
      </c>
      <c r="T9" s="229" t="s">
        <v>127</v>
      </c>
    </row>
    <row r="10" spans="1:20" s="230" customFormat="1" ht="26.4">
      <c r="A10" s="209" t="s">
        <v>213</v>
      </c>
      <c r="B10" s="210" t="s">
        <v>209</v>
      </c>
      <c r="C10" s="211">
        <v>33.58010068107788</v>
      </c>
      <c r="D10" s="212">
        <v>33.65570599613153</v>
      </c>
      <c r="E10" s="213">
        <f t="shared" ref="E10:P10" si="0">E18/E8*100</f>
        <v>38.459109567413954</v>
      </c>
      <c r="F10" s="214">
        <f t="shared" si="0"/>
        <v>37.955749454658772</v>
      </c>
      <c r="G10" s="214">
        <f t="shared" si="0"/>
        <v>35.666178623718885</v>
      </c>
      <c r="H10" s="214">
        <f t="shared" si="0"/>
        <v>35.489510489510486</v>
      </c>
      <c r="I10" s="214">
        <f t="shared" si="0"/>
        <v>35.510204081632651</v>
      </c>
      <c r="J10" s="214">
        <f t="shared" si="0"/>
        <v>33.823937795056928</v>
      </c>
      <c r="K10" s="214">
        <f t="shared" si="0"/>
        <v>34.435962680237495</v>
      </c>
      <c r="L10" s="214">
        <f t="shared" si="0"/>
        <v>36.142433234421368</v>
      </c>
      <c r="M10" s="214">
        <f t="shared" si="0"/>
        <v>34.989945417983336</v>
      </c>
      <c r="N10" s="214">
        <f t="shared" si="0"/>
        <v>34.710743801652896</v>
      </c>
      <c r="O10" s="214">
        <f t="shared" si="0"/>
        <v>34.465195246179967</v>
      </c>
      <c r="P10" s="215">
        <f t="shared" si="0"/>
        <v>30.35892323030907</v>
      </c>
      <c r="Q10" s="216">
        <v>30.4</v>
      </c>
      <c r="R10" s="212" t="s">
        <v>205</v>
      </c>
      <c r="S10" s="228" t="str">
        <f>CONCATENATE(ROUND(P10-O10,1)," в.п.")</f>
        <v>-4.1 в.п.</v>
      </c>
      <c r="T10" s="229" t="str">
        <f>CONCATENATE(ROUND(P10-D10,1)," в.п.")</f>
        <v>-3.3 в.п.</v>
      </c>
    </row>
    <row r="11" spans="1:20" ht="26.4">
      <c r="A11" s="209" t="s">
        <v>214</v>
      </c>
      <c r="B11" s="210" t="s">
        <v>215</v>
      </c>
      <c r="C11" s="211">
        <v>893.702</v>
      </c>
      <c r="D11" s="212">
        <v>808.16700000000003</v>
      </c>
      <c r="E11" s="213">
        <v>748.2</v>
      </c>
      <c r="F11" s="214">
        <v>930.2</v>
      </c>
      <c r="G11" s="214">
        <v>1046.9000000000001</v>
      </c>
      <c r="H11" s="214">
        <v>1008.54</v>
      </c>
      <c r="I11" s="214">
        <v>999.27499999999998</v>
      </c>
      <c r="J11" s="214">
        <v>970.71199999999999</v>
      </c>
      <c r="K11" s="214">
        <v>1084.7829999999999</v>
      </c>
      <c r="L11" s="214">
        <v>1424.405</v>
      </c>
      <c r="M11" s="214">
        <v>1927.7</v>
      </c>
      <c r="N11" s="214">
        <v>2205.8000000000002</v>
      </c>
      <c r="O11" s="214">
        <v>2366.9</v>
      </c>
      <c r="P11" s="215">
        <v>2436.7669999999998</v>
      </c>
      <c r="Q11" s="216">
        <v>2436.8000000000002</v>
      </c>
      <c r="R11" s="212" t="s">
        <v>205</v>
      </c>
      <c r="S11" s="217">
        <f t="shared" ref="S11:S15" si="1">P11/O11*100-100</f>
        <v>2.951835734505039</v>
      </c>
      <c r="T11" s="218">
        <f>P11/D11*100-100</f>
        <v>201.51775561239197</v>
      </c>
    </row>
    <row r="12" spans="1:20" s="230" customFormat="1">
      <c r="A12" s="209" t="s">
        <v>284</v>
      </c>
      <c r="B12" s="210" t="s">
        <v>215</v>
      </c>
      <c r="C12" s="211">
        <v>2.581</v>
      </c>
      <c r="D12" s="212">
        <v>0.503</v>
      </c>
      <c r="E12" s="213">
        <v>0.219</v>
      </c>
      <c r="F12" s="214">
        <v>6.3E-2</v>
      </c>
      <c r="G12" s="214">
        <v>7.6999999999999999E-2</v>
      </c>
      <c r="H12" s="214">
        <v>0.19600000000000001</v>
      </c>
      <c r="I12" s="214">
        <v>2.7690000000000001</v>
      </c>
      <c r="J12" s="214">
        <v>3.0470000000000002</v>
      </c>
      <c r="K12" s="214">
        <v>17.353000000000002</v>
      </c>
      <c r="L12" s="214">
        <v>126.187</v>
      </c>
      <c r="M12" s="214">
        <v>298.10000000000002</v>
      </c>
      <c r="N12" s="214">
        <v>386.1</v>
      </c>
      <c r="O12" s="214">
        <v>432.8</v>
      </c>
      <c r="P12" s="215">
        <v>463.74799999999999</v>
      </c>
      <c r="Q12" s="216">
        <v>463.7</v>
      </c>
      <c r="R12" s="212" t="s">
        <v>205</v>
      </c>
      <c r="S12" s="217">
        <f t="shared" si="1"/>
        <v>7.1506469500924226</v>
      </c>
      <c r="T12" s="218">
        <f>P12/D12*100-100</f>
        <v>92096.421471172958</v>
      </c>
    </row>
    <row r="13" spans="1:20" s="230" customFormat="1" ht="42">
      <c r="A13" s="209" t="s">
        <v>216</v>
      </c>
      <c r="B13" s="210" t="s">
        <v>217</v>
      </c>
      <c r="C13" s="211">
        <v>292.39999999999998</v>
      </c>
      <c r="D13" s="231">
        <v>272.5</v>
      </c>
      <c r="E13" s="213">
        <v>12.6</v>
      </c>
      <c r="F13" s="214">
        <v>8.1999999999999993</v>
      </c>
      <c r="G13" s="214">
        <v>5.3</v>
      </c>
      <c r="H13" s="214">
        <v>3.9</v>
      </c>
      <c r="I13" s="214">
        <v>8.6</v>
      </c>
      <c r="J13" s="214">
        <v>8.4</v>
      </c>
      <c r="K13" s="214">
        <v>3.8</v>
      </c>
      <c r="L13" s="214">
        <v>4.5</v>
      </c>
      <c r="M13" s="214">
        <v>2.6</v>
      </c>
      <c r="N13" s="214">
        <v>21.1</v>
      </c>
      <c r="O13" s="214">
        <v>143.80000000000001</v>
      </c>
      <c r="P13" s="215">
        <v>136.38399999999999</v>
      </c>
      <c r="Q13" s="232">
        <v>348.8</v>
      </c>
      <c r="R13" s="220" t="s">
        <v>205</v>
      </c>
      <c r="S13" s="217">
        <f t="shared" si="1"/>
        <v>-5.1571627260083517</v>
      </c>
      <c r="T13" s="233">
        <f>Q13/D13*100-100</f>
        <v>28</v>
      </c>
    </row>
    <row r="14" spans="1:20" ht="28.8">
      <c r="A14" s="209" t="s">
        <v>218</v>
      </c>
      <c r="B14" s="234" t="s">
        <v>219</v>
      </c>
      <c r="C14" s="235">
        <v>142.5</v>
      </c>
      <c r="D14" s="231">
        <v>124</v>
      </c>
      <c r="E14" s="221">
        <v>203</v>
      </c>
      <c r="F14" s="236">
        <v>135.4</v>
      </c>
      <c r="G14" s="236">
        <v>88.4</v>
      </c>
      <c r="H14" s="236">
        <v>71.599999999999994</v>
      </c>
      <c r="I14" s="236">
        <v>66.7</v>
      </c>
      <c r="J14" s="236">
        <v>71.7</v>
      </c>
      <c r="K14" s="236">
        <v>72.900000000000006</v>
      </c>
      <c r="L14" s="236">
        <v>75.2</v>
      </c>
      <c r="M14" s="236">
        <v>84.7</v>
      </c>
      <c r="N14" s="236">
        <v>218.4</v>
      </c>
      <c r="O14" s="236">
        <v>311.7</v>
      </c>
      <c r="P14" s="219">
        <v>335.3</v>
      </c>
      <c r="Q14" s="232">
        <v>144.6</v>
      </c>
      <c r="R14" s="220" t="s">
        <v>205</v>
      </c>
      <c r="S14" s="217">
        <f t="shared" si="1"/>
        <v>7.5713827398139273</v>
      </c>
      <c r="T14" s="233">
        <f>Q14/D14*100-100</f>
        <v>16.612903225806434</v>
      </c>
    </row>
    <row r="15" spans="1:20">
      <c r="A15" s="209" t="s">
        <v>220</v>
      </c>
      <c r="B15" s="210" t="s">
        <v>204</v>
      </c>
      <c r="C15" s="222">
        <v>506.8</v>
      </c>
      <c r="D15" s="223">
        <v>487.7</v>
      </c>
      <c r="E15" s="224">
        <v>504.9</v>
      </c>
      <c r="F15" s="225">
        <v>515.70000000000005</v>
      </c>
      <c r="G15" s="225">
        <v>492.3</v>
      </c>
      <c r="H15" s="225">
        <v>474.7</v>
      </c>
      <c r="I15" s="225">
        <v>456.1</v>
      </c>
      <c r="J15" s="225">
        <v>437.5</v>
      </c>
      <c r="K15" s="225">
        <v>433.5</v>
      </c>
      <c r="L15" s="225">
        <v>426.1</v>
      </c>
      <c r="M15" s="225">
        <v>418.1</v>
      </c>
      <c r="N15" s="225">
        <v>402.7</v>
      </c>
      <c r="O15" s="225">
        <v>450.6</v>
      </c>
      <c r="P15" s="226">
        <v>512.20000000000005</v>
      </c>
      <c r="Q15" s="227">
        <v>512</v>
      </c>
      <c r="R15" s="223" t="s">
        <v>205</v>
      </c>
      <c r="S15" s="217">
        <f t="shared" si="1"/>
        <v>13.670661340434975</v>
      </c>
      <c r="T15" s="218">
        <f>P15/D15*100-100</f>
        <v>5.0235800697149955</v>
      </c>
    </row>
    <row r="16" spans="1:20" ht="26.4">
      <c r="A16" s="209" t="s">
        <v>221</v>
      </c>
      <c r="B16" s="210" t="s">
        <v>219</v>
      </c>
      <c r="C16" s="237">
        <v>967</v>
      </c>
      <c r="D16" s="238">
        <v>1125</v>
      </c>
      <c r="E16" s="224">
        <v>1154</v>
      </c>
      <c r="F16" s="225">
        <v>1128</v>
      </c>
      <c r="G16" s="225">
        <v>1252</v>
      </c>
      <c r="H16" s="225">
        <v>1150</v>
      </c>
      <c r="I16" s="225">
        <v>1161</v>
      </c>
      <c r="J16" s="225">
        <v>1145</v>
      </c>
      <c r="K16" s="225">
        <v>1201</v>
      </c>
      <c r="L16" s="225">
        <v>1185</v>
      </c>
      <c r="M16" s="225">
        <v>1154</v>
      </c>
      <c r="N16" s="225">
        <v>1199</v>
      </c>
      <c r="O16" s="225">
        <v>1182</v>
      </c>
      <c r="P16" s="226">
        <v>1232</v>
      </c>
      <c r="Q16" s="239">
        <v>1179</v>
      </c>
      <c r="R16" s="220">
        <v>1252</v>
      </c>
      <c r="S16" s="217">
        <f>R16/P16*100-100</f>
        <v>1.6233766233766147</v>
      </c>
      <c r="T16" s="240">
        <f>R16/E16*100-100</f>
        <v>8.4922010398613423</v>
      </c>
    </row>
    <row r="17" spans="1:130" ht="15.6">
      <c r="A17" s="209" t="s">
        <v>222</v>
      </c>
      <c r="B17" s="210" t="s">
        <v>219</v>
      </c>
      <c r="C17" s="237">
        <v>1095</v>
      </c>
      <c r="D17" s="241">
        <v>1176</v>
      </c>
      <c r="E17" s="224">
        <v>1176</v>
      </c>
      <c r="F17" s="225">
        <v>1176</v>
      </c>
      <c r="G17" s="225">
        <v>1176</v>
      </c>
      <c r="H17" s="225">
        <v>1176</v>
      </c>
      <c r="I17" s="225">
        <v>1176</v>
      </c>
      <c r="J17" s="225">
        <v>1176</v>
      </c>
      <c r="K17" s="225">
        <v>1176</v>
      </c>
      <c r="L17" s="225">
        <v>1176</v>
      </c>
      <c r="M17" s="225">
        <v>1176</v>
      </c>
      <c r="N17" s="225">
        <v>1176</v>
      </c>
      <c r="O17" s="225">
        <v>1176</v>
      </c>
      <c r="P17" s="226">
        <v>1176</v>
      </c>
      <c r="Q17" s="227">
        <v>1176</v>
      </c>
      <c r="R17" s="223">
        <v>1176</v>
      </c>
      <c r="S17" s="217">
        <v>0</v>
      </c>
      <c r="T17" s="218">
        <v>0</v>
      </c>
    </row>
    <row r="18" spans="1:130" ht="13.8" thickBot="1">
      <c r="A18" s="242" t="s">
        <v>223</v>
      </c>
      <c r="B18" s="243" t="s">
        <v>219</v>
      </c>
      <c r="C18" s="244">
        <v>1134</v>
      </c>
      <c r="D18" s="245">
        <v>1218</v>
      </c>
      <c r="E18" s="246">
        <v>1218</v>
      </c>
      <c r="F18" s="247">
        <v>1218</v>
      </c>
      <c r="G18" s="247">
        <v>1218</v>
      </c>
      <c r="H18" s="247">
        <v>1218</v>
      </c>
      <c r="I18" s="247">
        <v>1218</v>
      </c>
      <c r="J18" s="247">
        <v>1218</v>
      </c>
      <c r="K18" s="247">
        <v>1218</v>
      </c>
      <c r="L18" s="247">
        <v>1218</v>
      </c>
      <c r="M18" s="247">
        <v>1218</v>
      </c>
      <c r="N18" s="247">
        <v>1218</v>
      </c>
      <c r="O18" s="247">
        <v>1218</v>
      </c>
      <c r="P18" s="248">
        <v>1218</v>
      </c>
      <c r="Q18" s="249">
        <v>1218</v>
      </c>
      <c r="R18" s="250">
        <v>1218</v>
      </c>
      <c r="S18" s="251">
        <v>0</v>
      </c>
      <c r="T18" s="252">
        <v>0</v>
      </c>
    </row>
    <row r="20" spans="1:130">
      <c r="A20" s="253" t="s">
        <v>253</v>
      </c>
    </row>
    <row r="21" spans="1:130">
      <c r="A21" s="253"/>
      <c r="DE21" s="254"/>
    </row>
    <row r="22" spans="1:130" ht="16.2">
      <c r="A22" s="255" t="s">
        <v>224</v>
      </c>
      <c r="B22" s="256"/>
      <c r="C22" s="256"/>
      <c r="D22" s="256"/>
      <c r="E22" s="256"/>
      <c r="F22" s="256"/>
      <c r="G22" s="256"/>
      <c r="H22" s="256"/>
      <c r="I22" s="256"/>
      <c r="J22" s="256"/>
      <c r="K22" s="256"/>
      <c r="L22" s="256"/>
      <c r="M22" s="256"/>
      <c r="N22" s="256"/>
      <c r="O22" s="256"/>
      <c r="P22" s="257"/>
      <c r="Q22" s="257"/>
      <c r="R22" s="257"/>
      <c r="S22" s="257"/>
      <c r="T22" s="257"/>
      <c r="U22" s="258"/>
      <c r="V22" s="258"/>
      <c r="W22" s="258"/>
      <c r="X22" s="258"/>
      <c r="Y22" s="258"/>
      <c r="Z22" s="258"/>
      <c r="AA22" s="258"/>
      <c r="AB22" s="258"/>
      <c r="AC22" s="258"/>
      <c r="AD22" s="258"/>
      <c r="AE22" s="258"/>
      <c r="AF22" s="258"/>
      <c r="AG22" s="258"/>
      <c r="AH22" s="258"/>
      <c r="AI22" s="258"/>
      <c r="AJ22" s="258"/>
      <c r="AK22" s="258"/>
      <c r="AL22" s="258"/>
      <c r="AM22" s="258"/>
      <c r="AN22" s="258"/>
      <c r="AO22" s="258"/>
      <c r="AP22" s="258"/>
      <c r="AQ22" s="258"/>
      <c r="AR22" s="258"/>
      <c r="AS22" s="258"/>
      <c r="AT22" s="258"/>
      <c r="AU22" s="258"/>
      <c r="AV22" s="258"/>
      <c r="AW22" s="258"/>
      <c r="AX22" s="258"/>
      <c r="AY22" s="258"/>
      <c r="AZ22" s="258"/>
      <c r="BA22" s="258"/>
      <c r="BB22" s="258"/>
      <c r="BC22" s="258"/>
      <c r="BD22" s="258"/>
      <c r="BE22" s="258"/>
      <c r="BF22" s="258"/>
      <c r="BG22" s="258"/>
      <c r="BH22" s="258"/>
      <c r="BI22" s="258"/>
      <c r="BJ22" s="258"/>
      <c r="BK22" s="258"/>
      <c r="BL22" s="258"/>
      <c r="BM22" s="258"/>
      <c r="BN22" s="258"/>
      <c r="BO22" s="258"/>
      <c r="BP22" s="258"/>
      <c r="BQ22" s="258"/>
      <c r="BR22" s="258"/>
      <c r="BS22" s="258"/>
      <c r="BT22" s="258"/>
      <c r="BU22" s="258"/>
      <c r="BV22" s="258"/>
      <c r="BW22" s="258"/>
      <c r="BX22" s="258"/>
      <c r="BY22" s="258"/>
      <c r="BZ22" s="258"/>
      <c r="CA22" s="258"/>
      <c r="CB22" s="258"/>
      <c r="CC22" s="258"/>
      <c r="CD22" s="258"/>
      <c r="CE22" s="258"/>
      <c r="CF22" s="258"/>
      <c r="CG22" s="258"/>
      <c r="CH22" s="258"/>
      <c r="CI22" s="258"/>
      <c r="CJ22" s="258"/>
      <c r="CK22" s="258"/>
      <c r="CL22" s="258"/>
      <c r="CM22" s="258"/>
      <c r="CN22" s="258"/>
      <c r="CO22" s="258"/>
      <c r="CP22" s="258"/>
      <c r="CQ22" s="258"/>
      <c r="CR22" s="258"/>
      <c r="CS22" s="258"/>
      <c r="CT22" s="258"/>
      <c r="CU22" s="258"/>
      <c r="CV22" s="258"/>
      <c r="CW22" s="258"/>
      <c r="CX22" s="258"/>
      <c r="CY22" s="258"/>
      <c r="CZ22" s="258"/>
      <c r="DA22" s="258"/>
      <c r="DB22" s="258"/>
      <c r="DC22" s="258"/>
      <c r="DD22" s="258"/>
      <c r="DE22" s="259"/>
      <c r="DF22" s="259"/>
      <c r="DG22" s="259"/>
      <c r="DH22" s="259"/>
      <c r="DI22" s="259"/>
      <c r="DJ22" s="259"/>
      <c r="DK22" s="259"/>
      <c r="DL22" s="259"/>
      <c r="DM22" s="259"/>
      <c r="DN22" s="259"/>
      <c r="DO22" s="259"/>
      <c r="DP22" s="259"/>
      <c r="DQ22" s="259"/>
      <c r="DR22" s="259"/>
      <c r="DS22" s="259"/>
      <c r="DT22" s="259"/>
      <c r="DU22" s="259"/>
      <c r="DV22" s="259"/>
      <c r="DW22" s="259"/>
      <c r="DX22" s="259"/>
      <c r="DY22" s="259"/>
      <c r="DZ22" s="259"/>
    </row>
    <row r="23" spans="1:130" ht="16.2">
      <c r="A23" s="438" t="s">
        <v>225</v>
      </c>
      <c r="B23" s="438"/>
      <c r="C23" s="438"/>
      <c r="D23" s="438"/>
      <c r="E23" s="438"/>
      <c r="F23" s="438"/>
      <c r="G23" s="438"/>
      <c r="H23" s="260"/>
      <c r="I23" s="260"/>
      <c r="J23" s="260"/>
      <c r="K23" s="260"/>
      <c r="L23" s="260"/>
      <c r="M23" s="260"/>
      <c r="N23" s="260"/>
      <c r="O23" s="261"/>
      <c r="P23" s="261"/>
      <c r="Q23" s="261"/>
      <c r="R23" s="261"/>
      <c r="S23" s="261"/>
      <c r="T23" s="261"/>
      <c r="U23" s="257"/>
      <c r="V23" s="257"/>
      <c r="W23" s="257"/>
      <c r="X23" s="257"/>
      <c r="Y23" s="257"/>
      <c r="Z23" s="257"/>
      <c r="AA23" s="257"/>
      <c r="AB23" s="257"/>
      <c r="AC23" s="257"/>
      <c r="AD23" s="256"/>
      <c r="AE23" s="256"/>
      <c r="AF23" s="256"/>
      <c r="AG23" s="256"/>
      <c r="AH23" s="256"/>
      <c r="AI23" s="256"/>
      <c r="AJ23" s="256"/>
      <c r="AK23" s="256"/>
      <c r="AL23" s="256"/>
      <c r="AM23" s="256"/>
      <c r="AN23" s="256"/>
      <c r="AO23" s="256"/>
      <c r="AP23" s="256"/>
      <c r="AQ23" s="256"/>
      <c r="AR23" s="256"/>
      <c r="AS23" s="256"/>
      <c r="AT23" s="256"/>
      <c r="AU23" s="256"/>
      <c r="AV23" s="256"/>
      <c r="AW23" s="256"/>
      <c r="AX23" s="256"/>
      <c r="AY23" s="256"/>
      <c r="AZ23" s="256"/>
      <c r="BA23" s="256"/>
      <c r="BB23" s="256"/>
      <c r="BC23" s="256"/>
      <c r="BD23" s="256"/>
      <c r="BE23" s="256"/>
      <c r="BF23" s="256"/>
      <c r="BG23" s="256"/>
      <c r="BH23" s="256"/>
      <c r="BI23" s="256"/>
      <c r="BJ23" s="256"/>
      <c r="BK23" s="256"/>
      <c r="BL23" s="256"/>
      <c r="BM23" s="256"/>
      <c r="BN23" s="256"/>
      <c r="BO23" s="256"/>
      <c r="BP23" s="256"/>
      <c r="BQ23" s="256"/>
      <c r="BR23" s="256"/>
      <c r="BS23" s="256"/>
      <c r="BT23" s="256"/>
      <c r="BU23" s="256"/>
      <c r="BV23" s="256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</row>
    <row r="24" spans="1:130" ht="15.75" customHeight="1">
      <c r="A24" s="438" t="s">
        <v>226</v>
      </c>
      <c r="B24" s="438"/>
      <c r="C24" s="438"/>
      <c r="D24" s="438"/>
      <c r="E24" s="438"/>
      <c r="F24" s="438"/>
      <c r="G24" s="438"/>
      <c r="H24" s="438"/>
      <c r="I24" s="438"/>
      <c r="J24" s="438"/>
      <c r="K24" s="438"/>
      <c r="L24" s="438"/>
      <c r="M24" s="438"/>
      <c r="N24" s="438"/>
      <c r="O24" s="261"/>
      <c r="P24" s="261"/>
      <c r="Q24" s="261"/>
      <c r="R24" s="261"/>
      <c r="S24" s="261"/>
      <c r="T24" s="261"/>
      <c r="U24" s="261"/>
      <c r="V24" s="261"/>
      <c r="W24" s="261"/>
      <c r="X24" s="261"/>
      <c r="Y24" s="261"/>
      <c r="Z24" s="261"/>
      <c r="AA24" s="261"/>
      <c r="AB24" s="261"/>
      <c r="AC24" s="261"/>
      <c r="AD24" s="261"/>
      <c r="AE24" s="261"/>
      <c r="AF24" s="261"/>
      <c r="AG24" s="261"/>
      <c r="AH24" s="261"/>
      <c r="AI24" s="261"/>
      <c r="AJ24" s="261"/>
      <c r="AK24" s="261"/>
      <c r="AL24" s="261"/>
      <c r="AM24" s="261"/>
      <c r="AN24" s="261"/>
      <c r="AO24" s="261"/>
      <c r="AP24" s="261"/>
      <c r="AQ24" s="261"/>
      <c r="AR24" s="261"/>
      <c r="AS24" s="261"/>
      <c r="AT24" s="261"/>
      <c r="AU24" s="261"/>
      <c r="AV24" s="261"/>
      <c r="AW24" s="261"/>
      <c r="AX24" s="261"/>
      <c r="AY24" s="261"/>
      <c r="AZ24" s="261"/>
      <c r="BA24" s="261"/>
      <c r="BB24" s="261"/>
      <c r="BC24" s="261"/>
      <c r="BD24" s="261"/>
      <c r="BE24" s="261"/>
      <c r="BF24" s="261"/>
      <c r="BG24" s="261"/>
      <c r="BH24" s="261"/>
      <c r="BI24" s="261"/>
      <c r="BJ24" s="261"/>
      <c r="BK24" s="261"/>
      <c r="BL24" s="261"/>
      <c r="BM24" s="261"/>
      <c r="BN24" s="261"/>
      <c r="BO24" s="261"/>
      <c r="BP24" s="261"/>
      <c r="BQ24" s="261"/>
      <c r="BR24" s="261"/>
      <c r="BS24" s="261"/>
      <c r="BT24" s="261"/>
      <c r="BU24" s="261"/>
      <c r="BV24" s="261"/>
      <c r="BW24" s="261"/>
      <c r="BX24" s="261"/>
      <c r="BY24" s="261"/>
      <c r="BZ24" s="261"/>
      <c r="CA24" s="261"/>
      <c r="CB24" s="261"/>
      <c r="CC24" s="261"/>
      <c r="CD24" s="261"/>
      <c r="CE24" s="261"/>
      <c r="CF24" s="261"/>
      <c r="CG24" s="261"/>
      <c r="CH24" s="261"/>
      <c r="CI24" s="261"/>
      <c r="CJ24" s="261"/>
      <c r="CK24" s="261"/>
      <c r="CL24" s="261"/>
      <c r="CM24" s="261"/>
      <c r="CN24" s="261"/>
      <c r="CO24" s="261"/>
      <c r="CP24" s="261"/>
      <c r="CQ24" s="261"/>
      <c r="CR24" s="261"/>
      <c r="CS24" s="261"/>
      <c r="CT24" s="261"/>
      <c r="CU24" s="261"/>
      <c r="CV24" s="261"/>
      <c r="CW24" s="261"/>
      <c r="CX24" s="261"/>
      <c r="CY24" s="261"/>
      <c r="CZ24" s="261"/>
      <c r="DA24" s="261"/>
      <c r="DB24" s="261"/>
      <c r="DC24" s="261"/>
      <c r="DD24" s="261"/>
      <c r="DE24" s="261"/>
      <c r="DF24" s="261"/>
      <c r="DG24" s="261"/>
      <c r="DH24" s="261"/>
      <c r="DI24" s="256"/>
      <c r="DJ24" s="256"/>
      <c r="DK24" s="256"/>
      <c r="DL24" s="256"/>
      <c r="DM24" s="256"/>
      <c r="DN24" s="256"/>
      <c r="DO24" s="256"/>
      <c r="DP24" s="256"/>
      <c r="DQ24" s="256"/>
      <c r="DR24" s="256"/>
      <c r="DS24" s="256"/>
      <c r="DT24" s="256"/>
      <c r="DU24" s="256"/>
      <c r="DV24" s="256"/>
      <c r="DW24" s="256"/>
      <c r="DX24" s="256"/>
      <c r="DY24" s="256"/>
      <c r="DZ24" s="256"/>
    </row>
    <row r="25" spans="1:130" ht="15.75" customHeight="1">
      <c r="A25" s="438" t="s">
        <v>227</v>
      </c>
      <c r="B25" s="438"/>
      <c r="C25" s="438"/>
      <c r="D25" s="438"/>
      <c r="E25" s="438"/>
      <c r="F25" s="260"/>
      <c r="G25" s="260"/>
      <c r="H25" s="260"/>
      <c r="I25" s="260"/>
      <c r="J25" s="260"/>
      <c r="K25" s="260"/>
      <c r="L25" s="260"/>
      <c r="M25" s="260"/>
      <c r="N25" s="260"/>
      <c r="O25" s="261"/>
      <c r="P25" s="261"/>
      <c r="Q25" s="261"/>
      <c r="R25" s="261"/>
      <c r="S25" s="261"/>
      <c r="T25" s="261"/>
      <c r="U25" s="261"/>
      <c r="V25" s="261"/>
      <c r="W25" s="261"/>
      <c r="X25" s="261"/>
      <c r="Y25" s="261"/>
      <c r="Z25" s="261"/>
      <c r="AA25" s="261"/>
      <c r="AB25" s="261"/>
      <c r="AC25" s="261"/>
      <c r="AD25" s="261"/>
      <c r="AE25" s="261"/>
      <c r="AF25" s="261"/>
      <c r="AG25" s="261"/>
      <c r="AH25" s="261"/>
      <c r="AI25" s="261"/>
      <c r="AJ25" s="261"/>
      <c r="AK25" s="261"/>
      <c r="AL25" s="261"/>
      <c r="AM25" s="261"/>
      <c r="AN25" s="261"/>
      <c r="AO25" s="261"/>
      <c r="AP25" s="261"/>
      <c r="AQ25" s="261"/>
      <c r="AR25" s="261"/>
      <c r="AS25" s="261"/>
      <c r="AT25" s="261"/>
      <c r="AU25" s="261"/>
      <c r="AV25" s="261"/>
      <c r="AW25" s="261"/>
      <c r="AX25" s="261"/>
      <c r="AY25" s="261"/>
      <c r="AZ25" s="261"/>
      <c r="BA25" s="261"/>
      <c r="BB25" s="261"/>
      <c r="BC25" s="261"/>
      <c r="BD25" s="261"/>
      <c r="BE25" s="261"/>
      <c r="BF25" s="261"/>
      <c r="BG25" s="261"/>
      <c r="BH25" s="261"/>
      <c r="BI25" s="261"/>
      <c r="BJ25" s="261"/>
      <c r="BK25" s="261"/>
      <c r="BL25" s="261"/>
      <c r="BM25" s="261"/>
      <c r="BN25" s="261"/>
      <c r="BO25" s="261"/>
      <c r="BP25" s="261"/>
      <c r="BQ25" s="261"/>
      <c r="BR25" s="261"/>
      <c r="BS25" s="261"/>
      <c r="BT25" s="261"/>
      <c r="BU25" s="261"/>
      <c r="BV25" s="261"/>
      <c r="BW25" s="261"/>
      <c r="BX25" s="261"/>
      <c r="BY25" s="261"/>
      <c r="BZ25" s="261"/>
      <c r="CA25" s="261"/>
      <c r="CB25" s="261"/>
      <c r="CC25" s="261"/>
      <c r="CD25" s="261"/>
      <c r="CE25" s="261"/>
      <c r="CF25" s="261"/>
      <c r="CG25" s="261"/>
      <c r="CH25" s="261"/>
      <c r="CI25" s="261"/>
      <c r="CJ25" s="261"/>
      <c r="CK25" s="261"/>
      <c r="CL25" s="261"/>
      <c r="CM25" s="261"/>
      <c r="CN25" s="261"/>
      <c r="CO25" s="261"/>
      <c r="CP25" s="261"/>
      <c r="CQ25" s="261"/>
      <c r="CR25" s="261"/>
      <c r="CS25" s="261"/>
      <c r="CT25" s="261"/>
      <c r="CU25" s="261"/>
      <c r="CV25" s="261"/>
      <c r="CW25" s="261"/>
      <c r="CX25" s="261"/>
      <c r="CY25" s="261"/>
      <c r="CZ25" s="261"/>
      <c r="DA25" s="261"/>
      <c r="DB25" s="261"/>
      <c r="DC25" s="261"/>
      <c r="DD25" s="261"/>
      <c r="DE25" s="261"/>
      <c r="DF25" s="261"/>
      <c r="DG25" s="261"/>
      <c r="DH25" s="261"/>
      <c r="DI25" s="256"/>
      <c r="DJ25" s="256"/>
      <c r="DK25" s="256"/>
      <c r="DL25" s="256"/>
      <c r="DM25" s="256"/>
      <c r="DN25" s="256"/>
      <c r="DO25" s="256"/>
      <c r="DP25" s="256"/>
      <c r="DQ25" s="256"/>
      <c r="DR25" s="256"/>
      <c r="DS25" s="256"/>
      <c r="DT25" s="256"/>
      <c r="DU25" s="256"/>
      <c r="DV25" s="256"/>
      <c r="DW25" s="256"/>
      <c r="DX25" s="256"/>
      <c r="DY25" s="256"/>
      <c r="DZ25" s="256"/>
    </row>
    <row r="26" spans="1:130" ht="15.6">
      <c r="A26" s="262" t="s">
        <v>285</v>
      </c>
    </row>
  </sheetData>
  <mergeCells count="11">
    <mergeCell ref="S3:T3"/>
    <mergeCell ref="A23:G23"/>
    <mergeCell ref="A24:N24"/>
    <mergeCell ref="A25:E25"/>
    <mergeCell ref="A1:R1"/>
    <mergeCell ref="A3:A4"/>
    <mergeCell ref="B3:B4"/>
    <mergeCell ref="C3:C4"/>
    <mergeCell ref="D3:D4"/>
    <mergeCell ref="E3:P3"/>
    <mergeCell ref="Q3:Q4"/>
  </mergeCells>
  <pageMargins left="0.70866141732283472" right="0.70866141732283472" top="0.74803149606299213" bottom="0.74803149606299213" header="0.31496062992125984" footer="0.31496062992125984"/>
  <pageSetup paperSize="9" scale="78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8"/>
  <sheetViews>
    <sheetView zoomScale="115" zoomScaleNormal="115" zoomScaleSheetLayoutView="100" workbookViewId="0">
      <pane xSplit="2" ySplit="5" topLeftCell="F6" activePane="bottomRight" state="frozen"/>
      <selection pane="topRight" activeCell="D1" sqref="D1"/>
      <selection pane="bottomLeft" activeCell="A6" sqref="A6"/>
      <selection pane="bottomRight" activeCell="K9" sqref="K9"/>
    </sheetView>
  </sheetViews>
  <sheetFormatPr defaultColWidth="9.109375" defaultRowHeight="13.2" outlineLevelCol="1"/>
  <cols>
    <col min="1" max="1" width="44.33203125" style="50" customWidth="1"/>
    <col min="2" max="2" width="10.44140625" style="50" hidden="1" customWidth="1" outlineLevel="1"/>
    <col min="3" max="3" width="10.44140625" style="50" hidden="1" customWidth="1" collapsed="1"/>
    <col min="4" max="5" width="10.44140625" style="50" hidden="1" customWidth="1"/>
    <col min="6" max="6" width="11" style="50" customWidth="1"/>
    <col min="7" max="9" width="10.44140625" style="50" customWidth="1"/>
    <col min="10" max="16384" width="9.109375" style="50"/>
  </cols>
  <sheetData>
    <row r="2" spans="1:10" ht="15.6">
      <c r="A2" s="450" t="s">
        <v>97</v>
      </c>
      <c r="B2" s="450"/>
      <c r="C2" s="450"/>
      <c r="D2" s="450"/>
      <c r="E2" s="450"/>
      <c r="F2" s="450"/>
      <c r="G2" s="450"/>
      <c r="H2" s="450"/>
      <c r="I2" s="450"/>
    </row>
    <row r="3" spans="1:10" ht="13.8" thickBot="1"/>
    <row r="4" spans="1:10">
      <c r="A4" s="311"/>
      <c r="B4" s="311"/>
      <c r="C4" s="311"/>
      <c r="D4" s="311"/>
      <c r="E4" s="311"/>
      <c r="F4" s="312"/>
      <c r="G4" s="313"/>
      <c r="H4" s="312" t="s">
        <v>98</v>
      </c>
      <c r="I4" s="312" t="s">
        <v>98</v>
      </c>
    </row>
    <row r="5" spans="1:10">
      <c r="A5" s="314"/>
      <c r="B5" s="315">
        <v>2009</v>
      </c>
      <c r="C5" s="315">
        <v>2010</v>
      </c>
      <c r="D5" s="315">
        <v>2011</v>
      </c>
      <c r="E5" s="315">
        <v>2012</v>
      </c>
      <c r="F5" s="315">
        <v>2013</v>
      </c>
      <c r="G5" s="315">
        <v>2014</v>
      </c>
      <c r="H5" s="315">
        <v>2014</v>
      </c>
      <c r="I5" s="315">
        <v>2015</v>
      </c>
    </row>
    <row r="6" spans="1:10">
      <c r="A6" s="51" t="s">
        <v>99</v>
      </c>
      <c r="B6" s="52">
        <f>[57]PB!BS3/1000</f>
        <v>-1.732</v>
      </c>
      <c r="C6" s="52">
        <v>-3.0179999999999998</v>
      </c>
      <c r="D6" s="52">
        <v>-10.244999999999999</v>
      </c>
      <c r="E6" s="52">
        <v>-14.315</v>
      </c>
      <c r="F6" s="53">
        <v>-16.478000000000002</v>
      </c>
      <c r="G6" s="54">
        <v>-5.3140000000000001</v>
      </c>
      <c r="H6" s="54">
        <v>-0.41599999999999998</v>
      </c>
      <c r="I6" s="54">
        <v>-0.34200000000000003</v>
      </c>
    </row>
    <row r="7" spans="1:10">
      <c r="A7" s="55" t="s">
        <v>100</v>
      </c>
      <c r="B7" s="56">
        <f>[57]PB!BS5/1000</f>
        <v>54.253</v>
      </c>
      <c r="C7" s="56">
        <v>69.254999999999995</v>
      </c>
      <c r="D7" s="56">
        <v>88.843999999999994</v>
      </c>
      <c r="E7" s="56">
        <v>90.034999999999997</v>
      </c>
      <c r="F7" s="56">
        <v>85.481999999999999</v>
      </c>
      <c r="G7" s="56">
        <v>68.69</v>
      </c>
      <c r="H7" s="56">
        <v>5.8730000000000002</v>
      </c>
      <c r="I7" s="57">
        <v>3.8740000000000001</v>
      </c>
      <c r="J7" s="58"/>
    </row>
    <row r="8" spans="1:10">
      <c r="A8" s="59" t="s">
        <v>101</v>
      </c>
      <c r="B8" s="60">
        <f>[57]PB!BS6/1000</f>
        <v>-56.206000000000003</v>
      </c>
      <c r="C8" s="60">
        <v>73.239000000000004</v>
      </c>
      <c r="D8" s="60">
        <v>99.001000000000005</v>
      </c>
      <c r="E8" s="60">
        <v>104.361</v>
      </c>
      <c r="F8" s="60">
        <v>101.07599999999999</v>
      </c>
      <c r="G8" s="61">
        <v>74.146000000000001</v>
      </c>
      <c r="H8" s="61">
        <v>6.3559999999999999</v>
      </c>
      <c r="I8" s="62">
        <v>4.2430000000000003</v>
      </c>
    </row>
    <row r="9" spans="1:10">
      <c r="A9" s="55" t="s">
        <v>102</v>
      </c>
      <c r="B9" s="56">
        <f>[57]PB!BS8/1000</f>
        <v>40.393999999999998</v>
      </c>
      <c r="C9" s="63">
        <v>52.191000000000003</v>
      </c>
      <c r="D9" s="63">
        <v>69.418000000000006</v>
      </c>
      <c r="E9" s="63">
        <v>70.236000000000004</v>
      </c>
      <c r="F9" s="63">
        <v>64.997</v>
      </c>
      <c r="G9" s="63">
        <v>55.518000000000001</v>
      </c>
      <c r="H9" s="63">
        <v>4.4969999999999999</v>
      </c>
      <c r="I9" s="64">
        <v>3.0779999999999998</v>
      </c>
    </row>
    <row r="10" spans="1:10">
      <c r="A10" s="65" t="s">
        <v>103</v>
      </c>
      <c r="B10" s="66">
        <v>10.251381551</v>
      </c>
      <c r="C10" s="67">
        <v>14.626608891</v>
      </c>
      <c r="D10" s="67">
        <v>18.478244310999997</v>
      </c>
      <c r="E10" s="67">
        <v>15.340427359</v>
      </c>
      <c r="F10" s="68">
        <v>14.319270853000001</v>
      </c>
      <c r="G10" s="69">
        <v>12.91</v>
      </c>
      <c r="H10" s="68">
        <v>1.1399999999999999</v>
      </c>
      <c r="I10" s="68">
        <v>0.74870700000000001</v>
      </c>
    </row>
    <row r="11" spans="1:10">
      <c r="A11" s="70" t="s">
        <v>257</v>
      </c>
      <c r="B11" s="71">
        <v>25.547904630000001</v>
      </c>
      <c r="C11" s="72">
        <v>27.028942918000002</v>
      </c>
      <c r="D11" s="72">
        <v>27.667841575999997</v>
      </c>
      <c r="E11" s="72">
        <v>25.578860233</v>
      </c>
      <c r="F11" s="72">
        <v>26.503526307999998</v>
      </c>
      <c r="G11" s="72">
        <v>24.56552613201</v>
      </c>
      <c r="H11" s="72">
        <v>2.1854061200000001</v>
      </c>
      <c r="I11" s="72">
        <v>1.63</v>
      </c>
    </row>
    <row r="12" spans="1:10">
      <c r="A12" s="65" t="s">
        <v>258</v>
      </c>
      <c r="B12" s="66">
        <v>401.2611483981417</v>
      </c>
      <c r="C12" s="66">
        <v>541.14616821582649</v>
      </c>
      <c r="D12" s="66">
        <v>667.85998684583467</v>
      </c>
      <c r="E12" s="66">
        <v>599.7306846068492</v>
      </c>
      <c r="F12" s="69">
        <v>540.27794968089881</v>
      </c>
      <c r="G12" s="69">
        <v>525.53321799925482</v>
      </c>
      <c r="H12" s="69">
        <v>521.64217422434956</v>
      </c>
      <c r="I12" s="69">
        <v>459.32944785276078</v>
      </c>
    </row>
    <row r="13" spans="1:10">
      <c r="A13" s="70" t="s">
        <v>254</v>
      </c>
      <c r="B13" s="71"/>
      <c r="C13" s="71">
        <v>42.679392218829349</v>
      </c>
      <c r="D13" s="71">
        <v>26.333071791985716</v>
      </c>
      <c r="E13" s="71">
        <v>-16.981142251334305</v>
      </c>
      <c r="F13" s="71">
        <v>-6.6566366249301439</v>
      </c>
      <c r="G13" s="71">
        <v>-9.841778030930584</v>
      </c>
      <c r="H13" s="71">
        <v>-91.169635941130906</v>
      </c>
      <c r="I13" s="71">
        <v>-34.323947368421045</v>
      </c>
    </row>
    <row r="14" spans="1:10">
      <c r="A14" s="65" t="s">
        <v>255</v>
      </c>
      <c r="B14" s="66"/>
      <c r="C14" s="66">
        <v>5.797102773981976</v>
      </c>
      <c r="D14" s="66">
        <v>2.3637574726406427</v>
      </c>
      <c r="E14" s="66">
        <v>-7.5502143427481911</v>
      </c>
      <c r="F14" s="69">
        <v>3.6149619903980863</v>
      </c>
      <c r="G14" s="69">
        <v>-7.3122351851157958</v>
      </c>
      <c r="H14" s="69">
        <v>-91.103768312324817</v>
      </c>
      <c r="I14" s="69">
        <v>-25.414320703009665</v>
      </c>
    </row>
    <row r="15" spans="1:10">
      <c r="A15" s="70" t="s">
        <v>256</v>
      </c>
      <c r="B15" s="71"/>
      <c r="C15" s="71">
        <v>34.861341641500559</v>
      </c>
      <c r="D15" s="71">
        <v>23.415821098352609</v>
      </c>
      <c r="E15" s="71">
        <v>-10.20113550457576</v>
      </c>
      <c r="F15" s="71">
        <v>-9.9132388006667185</v>
      </c>
      <c r="G15" s="71">
        <v>-2.7291011395805782</v>
      </c>
      <c r="H15" s="71">
        <v>-0.74039920629923017</v>
      </c>
      <c r="I15" s="71">
        <v>-11.945492418101367</v>
      </c>
    </row>
    <row r="16" spans="1:10">
      <c r="A16" s="65" t="s">
        <v>104</v>
      </c>
      <c r="B16" s="66"/>
      <c r="C16" s="58">
        <v>2.4670606669999997</v>
      </c>
      <c r="D16" s="58">
        <v>3.6172122110000005</v>
      </c>
      <c r="E16" s="58">
        <v>6.9998710539999989</v>
      </c>
      <c r="F16" s="62">
        <v>6.3713256890000007</v>
      </c>
      <c r="G16" s="62">
        <v>6.5441320052199998</v>
      </c>
      <c r="H16" s="62">
        <v>0.55679336099999999</v>
      </c>
      <c r="I16" s="61">
        <v>0.47434599999999999</v>
      </c>
    </row>
    <row r="17" spans="1:10">
      <c r="A17" s="70" t="s">
        <v>259</v>
      </c>
      <c r="B17" s="71"/>
      <c r="C17" s="71">
        <v>13.905363301000001</v>
      </c>
      <c r="D17" s="71">
        <v>14.149288258999999</v>
      </c>
      <c r="E17" s="71">
        <v>27.113882802999996</v>
      </c>
      <c r="F17" s="71">
        <v>27.100380029999997</v>
      </c>
      <c r="G17" s="71">
        <v>32.58087352023</v>
      </c>
      <c r="H17" s="71">
        <v>2.8239240059999999</v>
      </c>
      <c r="I17" s="71">
        <v>2.8313740359999997</v>
      </c>
    </row>
    <row r="18" spans="1:10">
      <c r="A18" s="65" t="s">
        <v>260</v>
      </c>
      <c r="B18" s="66"/>
      <c r="C18" s="66">
        <v>177.41792239420178</v>
      </c>
      <c r="D18" s="66">
        <v>255.64623073525871</v>
      </c>
      <c r="E18" s="66">
        <v>258.16557166889811</v>
      </c>
      <c r="F18" s="69">
        <v>235.10097208773354</v>
      </c>
      <c r="G18" s="69">
        <v>200.85808936818839</v>
      </c>
      <c r="H18" s="69">
        <v>197.17009374791229</v>
      </c>
      <c r="I18" s="69">
        <v>167.532086530725</v>
      </c>
    </row>
    <row r="19" spans="1:10">
      <c r="A19" s="55" t="s">
        <v>105</v>
      </c>
      <c r="B19" s="56">
        <f>-[57]PB!BS9/1000</f>
        <v>44.701000000000001</v>
      </c>
      <c r="C19" s="56">
        <v>60.579000000000001</v>
      </c>
      <c r="D19" s="63">
        <v>85.67</v>
      </c>
      <c r="E19" s="63">
        <v>89.713999999999999</v>
      </c>
      <c r="F19" s="63">
        <v>84.974000000000004</v>
      </c>
      <c r="G19" s="63">
        <v>61.661000000000001</v>
      </c>
      <c r="H19" s="63">
        <v>5.2949999999999999</v>
      </c>
      <c r="I19" s="63">
        <v>3.524</v>
      </c>
    </row>
    <row r="20" spans="1:10">
      <c r="A20" s="65" t="s">
        <v>106</v>
      </c>
      <c r="B20" s="66"/>
      <c r="C20" s="67">
        <v>9.3624622250300007</v>
      </c>
      <c r="D20" s="67">
        <v>13.98117220438</v>
      </c>
      <c r="E20" s="67">
        <v>14.025</v>
      </c>
      <c r="F20" s="68">
        <v>11.538</v>
      </c>
      <c r="G20" s="68">
        <v>5.6963315527746703</v>
      </c>
      <c r="H20" s="68">
        <v>0.66343839999999998</v>
      </c>
      <c r="I20" s="68">
        <v>0.67700000000000005</v>
      </c>
    </row>
    <row r="21" spans="1:10">
      <c r="A21" s="70" t="s">
        <v>107</v>
      </c>
      <c r="B21" s="71"/>
      <c r="C21" s="71">
        <v>36.473854965000001</v>
      </c>
      <c r="D21" s="71">
        <v>44.801404193000003</v>
      </c>
      <c r="E21" s="71">
        <v>32.921875854999996</v>
      </c>
      <c r="F21" s="71">
        <v>27.968</v>
      </c>
      <c r="G21" s="71">
        <v>19.465949854000002</v>
      </c>
      <c r="H21" s="71">
        <v>2.4708325479999997</v>
      </c>
      <c r="I21" s="71">
        <v>1.9931237209999999</v>
      </c>
    </row>
    <row r="22" spans="1:10">
      <c r="A22" s="65" t="s">
        <v>108</v>
      </c>
      <c r="B22" s="66"/>
      <c r="C22" s="66">
        <v>256.68968180122829</v>
      </c>
      <c r="D22" s="66">
        <v>312.06995531100983</v>
      </c>
      <c r="E22" s="66">
        <v>426.0085318883784</v>
      </c>
      <c r="F22" s="69">
        <v>412.54290617848972</v>
      </c>
      <c r="G22" s="69">
        <v>292.63054695500244</v>
      </c>
      <c r="H22" s="69">
        <v>268.50803812545536</v>
      </c>
      <c r="I22" s="69">
        <v>339.66782536727436</v>
      </c>
    </row>
    <row r="23" spans="1:10">
      <c r="A23" s="70" t="s">
        <v>109</v>
      </c>
      <c r="B23" s="71"/>
      <c r="C23" s="71">
        <v>15.454963312418496</v>
      </c>
      <c r="D23" s="71">
        <v>16.319799468168554</v>
      </c>
      <c r="E23" s="71">
        <v>15.633011570100541</v>
      </c>
      <c r="F23" s="71">
        <v>13.578271000541342</v>
      </c>
      <c r="G23" s="71">
        <v>9.2381433203721475</v>
      </c>
      <c r="H23" s="71">
        <v>12.529525967894239</v>
      </c>
      <c r="I23" s="71">
        <v>19.211123723041997</v>
      </c>
    </row>
    <row r="24" spans="1:10" ht="26.4">
      <c r="A24" s="73" t="s">
        <v>110</v>
      </c>
      <c r="B24" s="52">
        <f>[57]PB!BS39/1000</f>
        <v>-11.994</v>
      </c>
      <c r="C24" s="52">
        <v>8.0489999999999995</v>
      </c>
      <c r="D24" s="52">
        <v>7.79</v>
      </c>
      <c r="E24" s="52">
        <v>10.14</v>
      </c>
      <c r="F24" s="52">
        <v>18.501000000000001</v>
      </c>
      <c r="G24" s="74">
        <v>-7.9930000000000003</v>
      </c>
      <c r="H24" s="74">
        <v>-1.518</v>
      </c>
      <c r="I24" s="74">
        <v>-0.54800000000000004</v>
      </c>
    </row>
    <row r="25" spans="1:10">
      <c r="A25" s="55" t="s">
        <v>111</v>
      </c>
      <c r="B25" s="56">
        <f>[57]PB!BS44/1000</f>
        <v>4.6539999999999999</v>
      </c>
      <c r="C25" s="56">
        <v>5.7590000000000003</v>
      </c>
      <c r="D25" s="56">
        <v>7.0149999999999997</v>
      </c>
      <c r="E25" s="56">
        <v>7.1950000000000003</v>
      </c>
      <c r="F25" s="56">
        <v>4.0789999999999997</v>
      </c>
      <c r="G25" s="56">
        <v>0.41299999999999998</v>
      </c>
      <c r="H25" s="56">
        <v>-0.11</v>
      </c>
      <c r="I25" s="56">
        <v>0.108</v>
      </c>
    </row>
    <row r="26" spans="1:10">
      <c r="A26" s="59" t="s">
        <v>112</v>
      </c>
      <c r="B26" s="60"/>
      <c r="C26" s="58">
        <v>-5.6</v>
      </c>
      <c r="D26" s="58">
        <v>-11.407999999999999</v>
      </c>
      <c r="E26" s="58">
        <v>-7.5369999999999999</v>
      </c>
      <c r="F26" s="58">
        <v>-2.6909999999999998</v>
      </c>
      <c r="G26" s="62">
        <v>-2.589</v>
      </c>
      <c r="H26" s="62">
        <v>-0.63900000000000001</v>
      </c>
      <c r="I26" s="62">
        <v>5.7000000000000002E-2</v>
      </c>
      <c r="J26" s="75"/>
    </row>
    <row r="27" spans="1:10">
      <c r="A27" s="76" t="s">
        <v>113</v>
      </c>
      <c r="B27" s="77">
        <f t="shared" ref="B27" si="0">B24+B6</f>
        <v>-13.725999999999999</v>
      </c>
      <c r="C27" s="77">
        <v>5.0309999999999997</v>
      </c>
      <c r="D27" s="77">
        <v>-2.4549999999999992</v>
      </c>
      <c r="E27" s="77">
        <v>-4.1749999999999989</v>
      </c>
      <c r="F27" s="77">
        <v>2.0229999999999997</v>
      </c>
      <c r="G27" s="77">
        <v>-13.307</v>
      </c>
      <c r="H27" s="77">
        <v>-1.9339999999999999</v>
      </c>
      <c r="I27" s="77">
        <v>-0.89000000000000012</v>
      </c>
    </row>
    <row r="28" spans="1:10">
      <c r="A28" s="78" t="s">
        <v>114</v>
      </c>
      <c r="B28" s="58">
        <v>6.0259999999999998</v>
      </c>
      <c r="C28" s="58">
        <v>3.4289999999999998</v>
      </c>
      <c r="D28" s="58">
        <v>0</v>
      </c>
      <c r="E28" s="58">
        <v>-3.419</v>
      </c>
      <c r="F28" s="62">
        <v>-5.5750000000000002</v>
      </c>
      <c r="G28" s="62">
        <v>0.93</v>
      </c>
      <c r="H28" s="62">
        <v>-0.65</v>
      </c>
      <c r="I28" s="62">
        <v>-0.22</v>
      </c>
    </row>
    <row r="29" spans="1:10" ht="26.4">
      <c r="A29" s="79" t="s">
        <v>115</v>
      </c>
      <c r="B29" s="64">
        <v>5.6539999999999999</v>
      </c>
      <c r="C29" s="64">
        <v>-8.4600000000000009</v>
      </c>
      <c r="D29" s="64">
        <v>2.4550000000000001</v>
      </c>
      <c r="E29" s="64">
        <v>7.5940000000000003</v>
      </c>
      <c r="F29" s="64">
        <v>3.5520000000000005</v>
      </c>
      <c r="G29" s="64">
        <v>12.377000000000001</v>
      </c>
      <c r="H29" s="64">
        <v>2.5840000000000001</v>
      </c>
      <c r="I29" s="64">
        <v>1.1100000000000001</v>
      </c>
    </row>
    <row r="30" spans="1:10">
      <c r="A30" s="80"/>
      <c r="B30" s="80"/>
      <c r="C30" s="80"/>
      <c r="D30" s="80"/>
      <c r="E30" s="80"/>
      <c r="F30" s="80"/>
      <c r="G30" s="81"/>
      <c r="H30" s="81"/>
      <c r="I30" s="81"/>
    </row>
    <row r="31" spans="1:10">
      <c r="A31" s="76" t="s">
        <v>116</v>
      </c>
      <c r="B31" s="63" t="e">
        <f>B6/#REF!*100000</f>
        <v>#REF!</v>
      </c>
      <c r="C31" s="63">
        <v>-2.2122969344217318</v>
      </c>
      <c r="D31" s="63">
        <v>-6.2691465630512564</v>
      </c>
      <c r="E31" s="63">
        <v>-8.1057316342105317</v>
      </c>
      <c r="F31" s="63">
        <v>-8.748586269541045</v>
      </c>
      <c r="G31" s="63">
        <v>-4.1088349980642667</v>
      </c>
      <c r="H31" s="63">
        <v>-3.5562438502673799</v>
      </c>
      <c r="I31" s="63">
        <v>-5.0073499333333338</v>
      </c>
    </row>
    <row r="32" spans="1:10">
      <c r="A32" s="59" t="s">
        <v>117</v>
      </c>
      <c r="B32" s="60" t="e">
        <f>B7/#REF!*100000</f>
        <v>#REF!</v>
      </c>
      <c r="C32" s="60">
        <v>50.7662770687134</v>
      </c>
      <c r="D32" s="60">
        <v>54.365647364346117</v>
      </c>
      <c r="E32" s="60">
        <v>50.981456352507514</v>
      </c>
      <c r="F32" s="60">
        <v>45.384552220712926</v>
      </c>
      <c r="G32" s="61">
        <v>53.111756871854425</v>
      </c>
      <c r="H32" s="61">
        <v>50.206298395721923</v>
      </c>
      <c r="I32" s="61">
        <v>56.720683162962963</v>
      </c>
    </row>
    <row r="33" spans="1:10">
      <c r="A33" s="55" t="s">
        <v>118</v>
      </c>
      <c r="B33" s="56" t="e">
        <f>B8/#REF!*100000</f>
        <v>#REF!</v>
      </c>
      <c r="C33" s="56">
        <v>53.686684950335732</v>
      </c>
      <c r="D33" s="56">
        <v>60.580944742668379</v>
      </c>
      <c r="E33" s="56">
        <v>59.093416631354884</v>
      </c>
      <c r="F33" s="56">
        <v>53.663800569251762</v>
      </c>
      <c r="G33" s="56">
        <v>57.330387611304687</v>
      </c>
      <c r="H33" s="56">
        <v>54.335302673796782</v>
      </c>
      <c r="I33" s="56">
        <v>62.123350196296293</v>
      </c>
    </row>
    <row r="34" spans="1:10" hidden="1">
      <c r="A34" s="59" t="s">
        <v>119</v>
      </c>
      <c r="B34" s="60" t="e">
        <f>B9/#REF!*100000</f>
        <v>#REF!</v>
      </c>
      <c r="C34" s="60">
        <v>38.257783069716574</v>
      </c>
      <c r="D34" s="60">
        <v>42.478439835421405</v>
      </c>
      <c r="E34" s="60">
        <v>39.770462246623183</v>
      </c>
      <c r="F34" s="60"/>
      <c r="G34" s="61"/>
      <c r="H34" s="61"/>
      <c r="I34" s="61"/>
    </row>
    <row r="35" spans="1:10" hidden="1">
      <c r="A35" s="59" t="s">
        <v>120</v>
      </c>
      <c r="B35" s="60" t="e">
        <f>B19/#REF!*100000</f>
        <v>#REF!</v>
      </c>
      <c r="C35" s="60">
        <v>44.406473157831044</v>
      </c>
      <c r="D35" s="60">
        <v>52.423405178780008</v>
      </c>
      <c r="E35" s="60">
        <v>50.79969317719619</v>
      </c>
      <c r="F35" s="60"/>
      <c r="G35" s="61"/>
      <c r="H35" s="61"/>
      <c r="I35" s="61"/>
    </row>
    <row r="36" spans="1:10" ht="26.4">
      <c r="A36" s="82" t="s">
        <v>121</v>
      </c>
      <c r="B36" s="60" t="e">
        <f>B24/#REF!*100000</f>
        <v>#REF!</v>
      </c>
      <c r="C36" s="60">
        <v>5.9001915258981175</v>
      </c>
      <c r="D36" s="60">
        <v>4.7668766936231624</v>
      </c>
      <c r="E36" s="60">
        <v>5.7416778743202785</v>
      </c>
      <c r="F36" s="60">
        <v>9.8226480502960847</v>
      </c>
      <c r="G36" s="61">
        <v>-6.1802631049167633</v>
      </c>
      <c r="H36" s="61">
        <v>-12.976870588235295</v>
      </c>
      <c r="I36" s="61">
        <v>-8.0234729925925929</v>
      </c>
    </row>
    <row r="37" spans="1:10">
      <c r="A37" s="55" t="s">
        <v>122</v>
      </c>
      <c r="B37" s="56" t="e">
        <f>B25/#REF!*100000</f>
        <v>#REF!</v>
      </c>
      <c r="C37" s="56">
        <v>4.2215434212507468</v>
      </c>
      <c r="D37" s="56">
        <v>4.2926367144758002</v>
      </c>
      <c r="E37" s="56">
        <v>4.0740998329126628</v>
      </c>
      <c r="F37" s="56">
        <v>2.1656440947601601</v>
      </c>
      <c r="G37" s="56">
        <v>0.31933550135501354</v>
      </c>
      <c r="H37" s="56">
        <v>-0.94035294117647061</v>
      </c>
      <c r="I37" s="56">
        <v>1.5812683999999999</v>
      </c>
    </row>
    <row r="38" spans="1:10">
      <c r="A38" s="83" t="s">
        <v>123</v>
      </c>
      <c r="B38" s="84" t="e">
        <f>B27/#REF!*100000</f>
        <v>#REF!</v>
      </c>
      <c r="C38" s="84">
        <v>3.6878945914763857</v>
      </c>
      <c r="D38" s="84">
        <v>-1.5022698694280952</v>
      </c>
      <c r="E38" s="84">
        <v>-2.3640537598902518</v>
      </c>
      <c r="F38" s="84">
        <v>1.0740617807550388</v>
      </c>
      <c r="G38" s="85">
        <v>-10.289098102981029</v>
      </c>
      <c r="H38" s="85">
        <v>-16.533114438502672</v>
      </c>
      <c r="I38" s="85">
        <v>-13.030822925925927</v>
      </c>
    </row>
    <row r="39" spans="1:10">
      <c r="A39" s="55"/>
      <c r="B39" s="86"/>
      <c r="C39" s="86"/>
      <c r="D39" s="86"/>
      <c r="E39" s="86"/>
      <c r="F39" s="86"/>
      <c r="G39" s="86"/>
      <c r="H39" s="86"/>
      <c r="I39" s="86"/>
    </row>
    <row r="40" spans="1:10">
      <c r="A40" s="87" t="s">
        <v>124</v>
      </c>
      <c r="B40" s="60">
        <f>[57]PB!BS8/[57]PB!BN8*100-100</f>
        <v>-40.348804583782503</v>
      </c>
      <c r="C40" s="60">
        <v>29.204832400851643</v>
      </c>
      <c r="D40" s="60">
        <v>33.007606675480474</v>
      </c>
      <c r="E40" s="60">
        <v>1.1783687228096511</v>
      </c>
      <c r="F40" s="60">
        <v>-7.4591377641095846</v>
      </c>
      <c r="G40" s="62">
        <v>-14.583750019231658</v>
      </c>
      <c r="H40" s="62">
        <v>-91.899924348859827</v>
      </c>
      <c r="I40" s="62">
        <v>-31.554369579719804</v>
      </c>
    </row>
    <row r="41" spans="1:10">
      <c r="A41" s="86" t="s">
        <v>125</v>
      </c>
      <c r="B41" s="56">
        <f>[57]PB!BS9/[57]PB!BN9*100-100</f>
        <v>-46.662609774723173</v>
      </c>
      <c r="C41" s="56">
        <v>35.520458155298542</v>
      </c>
      <c r="D41" s="56">
        <v>41.418643424288945</v>
      </c>
      <c r="E41" s="56">
        <v>4.720438893428252</v>
      </c>
      <c r="F41" s="56">
        <v>-5.2834563167398585</v>
      </c>
      <c r="G41" s="57">
        <v>-27.435450843787507</v>
      </c>
      <c r="H41" s="57">
        <v>-91.412724412513583</v>
      </c>
      <c r="I41" s="57">
        <v>-33.446647780925403</v>
      </c>
    </row>
    <row r="42" spans="1:10" hidden="1">
      <c r="A42" s="78" t="s">
        <v>126</v>
      </c>
      <c r="B42" s="60">
        <v>-9.0594942682556194</v>
      </c>
      <c r="C42" s="61">
        <v>23.235341699999999</v>
      </c>
      <c r="D42" s="61">
        <v>6.0888622000000003</v>
      </c>
      <c r="E42" s="61" t="s">
        <v>127</v>
      </c>
      <c r="F42" s="61"/>
      <c r="G42" s="61"/>
      <c r="H42" s="61"/>
      <c r="I42" s="61"/>
    </row>
    <row r="43" spans="1:10" hidden="1">
      <c r="A43" s="78" t="s">
        <v>128</v>
      </c>
      <c r="B43" s="60">
        <v>-42.855677507584176</v>
      </c>
      <c r="C43" s="88">
        <v>26.1944047</v>
      </c>
      <c r="D43" s="88">
        <v>15.8171163</v>
      </c>
      <c r="E43" s="88" t="s">
        <v>127</v>
      </c>
      <c r="F43" s="88"/>
      <c r="G43" s="88"/>
      <c r="H43" s="88"/>
      <c r="I43" s="88"/>
    </row>
    <row r="44" spans="1:10" hidden="1">
      <c r="A44" s="78" t="s">
        <v>129</v>
      </c>
      <c r="B44" s="60">
        <v>-30.012271061610022</v>
      </c>
      <c r="C44" s="60">
        <v>-0.74196988918799889</v>
      </c>
      <c r="D44" s="60">
        <v>6.5987497236915402</v>
      </c>
      <c r="E44" s="60" t="s">
        <v>127</v>
      </c>
      <c r="F44" s="60"/>
      <c r="G44" s="61"/>
      <c r="H44" s="61"/>
      <c r="I44" s="61"/>
    </row>
    <row r="45" spans="1:10" ht="14.25" hidden="1" customHeight="1">
      <c r="A45" s="89" t="s">
        <v>130</v>
      </c>
      <c r="B45" s="60">
        <f>'[57]дин_Y''2013'!H13</f>
        <v>90.364868794881545</v>
      </c>
      <c r="C45" s="60">
        <v>86.153617590254058</v>
      </c>
      <c r="D45" s="60">
        <v>81.029531924827864</v>
      </c>
      <c r="E45" s="60">
        <v>78.288784359185868</v>
      </c>
      <c r="F45" s="60"/>
      <c r="G45" s="61"/>
      <c r="H45" s="61"/>
      <c r="I45" s="61"/>
      <c r="J45" s="58"/>
    </row>
    <row r="46" spans="1:10">
      <c r="A46" s="80"/>
      <c r="B46" s="80"/>
      <c r="C46" s="80"/>
      <c r="D46" s="80"/>
      <c r="E46" s="80"/>
      <c r="F46" s="90"/>
      <c r="G46" s="81"/>
      <c r="H46" s="81"/>
      <c r="I46" s="81"/>
    </row>
    <row r="47" spans="1:10">
      <c r="A47" s="79" t="s">
        <v>263</v>
      </c>
      <c r="B47" s="63">
        <f>'[57]дин_Y''2013'!H23</f>
        <v>26.504900000000003</v>
      </c>
      <c r="C47" s="63">
        <v>34.576349999999998</v>
      </c>
      <c r="D47" s="63">
        <v>31.794610000000002</v>
      </c>
      <c r="E47" s="63">
        <v>24.546189999999999</v>
      </c>
      <c r="F47" s="91">
        <v>20.415700000000001</v>
      </c>
      <c r="G47" s="91">
        <v>7.5332299999999996</v>
      </c>
      <c r="H47" s="91">
        <v>17.805589999999999</v>
      </c>
      <c r="I47" s="91">
        <v>6.4196600000000004</v>
      </c>
    </row>
    <row r="48" spans="1:10" ht="26.4">
      <c r="A48" s="92" t="s">
        <v>131</v>
      </c>
      <c r="B48" s="66">
        <f>'[57]дин_Y''2013'!H24</f>
        <v>4.3427518125588822</v>
      </c>
      <c r="C48" s="66">
        <v>4.1910303936323876</v>
      </c>
      <c r="D48" s="66">
        <v>3.7</v>
      </c>
      <c r="E48" s="66">
        <v>2.9222814397396721</v>
      </c>
      <c r="F48" s="66">
        <v>3.3</v>
      </c>
      <c r="G48" s="69">
        <v>1.43</v>
      </c>
      <c r="H48" s="69">
        <v>2.9163329799769784</v>
      </c>
      <c r="I48" s="69">
        <v>1.2202807977232046</v>
      </c>
    </row>
    <row r="49" spans="1:9" ht="26.4">
      <c r="A49" s="93" t="s">
        <v>132</v>
      </c>
      <c r="B49" s="71">
        <f>'[57]дин_Y''2013'!H25</f>
        <v>67.331644849319332</v>
      </c>
      <c r="C49" s="71">
        <v>70.277562668065045</v>
      </c>
      <c r="D49" s="71">
        <v>53.569426127739952</v>
      </c>
      <c r="E49" s="71">
        <v>37.17948679650258</v>
      </c>
      <c r="F49" s="71">
        <v>29.581028046141249</v>
      </c>
      <c r="G49" s="71"/>
      <c r="H49" s="71"/>
      <c r="I49" s="71"/>
    </row>
    <row r="50" spans="1:9" ht="26.4">
      <c r="A50" s="94" t="s">
        <v>262</v>
      </c>
      <c r="B50" s="84">
        <v>15.531280000000001</v>
      </c>
      <c r="C50" s="84">
        <v>20.331029999999998</v>
      </c>
      <c r="D50" s="84">
        <v>17.593399999999999</v>
      </c>
      <c r="E50" s="84">
        <v>13.76374</v>
      </c>
      <c r="F50" s="85">
        <v>15.224769999999999</v>
      </c>
      <c r="G50" s="85">
        <v>1.8209900000000001</v>
      </c>
      <c r="H50" s="85">
        <v>13.298870000000001</v>
      </c>
      <c r="I50" s="85">
        <v>1.08331</v>
      </c>
    </row>
    <row r="51" spans="1:9">
      <c r="A51" s="86"/>
      <c r="B51" s="86"/>
      <c r="C51" s="86"/>
      <c r="D51" s="86"/>
      <c r="E51" s="86"/>
      <c r="F51" s="95"/>
      <c r="G51" s="96" t="s">
        <v>133</v>
      </c>
      <c r="H51" s="97"/>
      <c r="I51" s="97"/>
    </row>
    <row r="52" spans="1:9" ht="26.4">
      <c r="A52" s="98" t="s">
        <v>261</v>
      </c>
      <c r="B52" s="52">
        <f>'[57]дин_Y''2013'!H19</f>
        <v>103.973</v>
      </c>
      <c r="C52" s="52">
        <v>117.346</v>
      </c>
      <c r="D52" s="52">
        <v>126.236</v>
      </c>
      <c r="E52" s="52">
        <v>134.625</v>
      </c>
      <c r="F52" s="52">
        <v>142.07905199999999</v>
      </c>
      <c r="G52" s="99">
        <v>135.89099999999999</v>
      </c>
      <c r="H52" s="74"/>
      <c r="I52" s="74"/>
    </row>
    <row r="53" spans="1:9">
      <c r="A53" s="70" t="s">
        <v>134</v>
      </c>
      <c r="B53" s="71">
        <f>'[57]дин_Y''2013'!H20</f>
        <v>88.323671663990396</v>
      </c>
      <c r="C53" s="71">
        <v>85.978289656604773</v>
      </c>
      <c r="D53" s="71">
        <v>77.261662997592751</v>
      </c>
      <c r="E53" s="71">
        <v>76.230116748556938</v>
      </c>
      <c r="F53" s="100">
        <v>75.433356203216889</v>
      </c>
      <c r="G53" s="71">
        <v>88.300068824686633</v>
      </c>
      <c r="H53" s="71"/>
      <c r="I53" s="71"/>
    </row>
    <row r="54" spans="1:9" ht="12.75" hidden="1" customHeight="1">
      <c r="A54" s="101" t="s">
        <v>135</v>
      </c>
      <c r="B54" s="84">
        <f>'[57]дин_Y''2013'!H21</f>
        <v>190.58116601846902</v>
      </c>
      <c r="C54" s="84">
        <v>169.44047361201356</v>
      </c>
      <c r="D54" s="84">
        <v>142.08725406330197</v>
      </c>
      <c r="E54" s="84">
        <v>149.52518465041373</v>
      </c>
      <c r="F54" s="84" t="s">
        <v>127</v>
      </c>
      <c r="G54" s="102"/>
      <c r="H54" s="103"/>
      <c r="I54" s="103"/>
    </row>
    <row r="55" spans="1:9">
      <c r="A55" s="82" t="s">
        <v>264</v>
      </c>
      <c r="B55" s="60">
        <v>79.38</v>
      </c>
      <c r="C55" s="58">
        <v>32.491</v>
      </c>
      <c r="D55" s="58">
        <v>33.360999999999997</v>
      </c>
      <c r="E55" s="58">
        <v>32.186</v>
      </c>
      <c r="F55" s="58">
        <v>31.696999999999999</v>
      </c>
      <c r="G55" s="104">
        <v>34.746000000000002</v>
      </c>
      <c r="H55" s="62"/>
      <c r="I55" s="62"/>
    </row>
    <row r="56" spans="1:9" ht="12.75" hidden="1" customHeight="1">
      <c r="A56" s="59" t="s">
        <v>136</v>
      </c>
      <c r="B56" s="60">
        <f>B55/B52*100</f>
        <v>76.346743866196036</v>
      </c>
      <c r="C56" s="60">
        <v>27.688204114328563</v>
      </c>
      <c r="D56" s="60">
        <v>26.427485028042714</v>
      </c>
      <c r="E56" s="60">
        <v>23.907892293407613</v>
      </c>
      <c r="F56" s="60" t="s">
        <v>127</v>
      </c>
      <c r="G56" s="105">
        <v>0</v>
      </c>
      <c r="H56" s="62"/>
      <c r="I56" s="62"/>
    </row>
    <row r="57" spans="1:9">
      <c r="A57" s="106" t="s">
        <v>265</v>
      </c>
      <c r="B57" s="56">
        <v>79.38</v>
      </c>
      <c r="C57" s="57">
        <v>28.119</v>
      </c>
      <c r="D57" s="57">
        <v>25.198</v>
      </c>
      <c r="E57" s="57">
        <v>21.553000000000001</v>
      </c>
      <c r="F57" s="57">
        <v>22.555</v>
      </c>
      <c r="G57" s="57">
        <v>20.481999999999999</v>
      </c>
      <c r="H57" s="57"/>
      <c r="I57" s="57"/>
    </row>
    <row r="58" spans="1:9" ht="12.75" hidden="1" customHeight="1">
      <c r="A58" s="59" t="s">
        <v>136</v>
      </c>
      <c r="B58" s="60">
        <f>B57/B54*100</f>
        <v>41.651544934040004</v>
      </c>
      <c r="C58" s="60">
        <v>23.962469960629249</v>
      </c>
      <c r="D58" s="60">
        <v>19.961025381032353</v>
      </c>
      <c r="E58" s="60">
        <v>16.009656453110495</v>
      </c>
      <c r="F58" s="60" t="s">
        <v>127</v>
      </c>
      <c r="G58" s="105">
        <v>0</v>
      </c>
      <c r="H58" s="62"/>
      <c r="I58" s="62"/>
    </row>
    <row r="59" spans="1:9">
      <c r="A59" s="94" t="s">
        <v>266</v>
      </c>
      <c r="B59" s="84">
        <v>79.38</v>
      </c>
      <c r="C59" s="84">
        <v>56.735999999999997</v>
      </c>
      <c r="D59" s="84">
        <v>67.677000000000007</v>
      </c>
      <c r="E59" s="84">
        <v>80.885999999999996</v>
      </c>
      <c r="F59" s="84">
        <v>87.826999999999998</v>
      </c>
      <c r="G59" s="107">
        <v>80.662999999999997</v>
      </c>
      <c r="H59" s="85"/>
      <c r="I59" s="85"/>
    </row>
    <row r="60" spans="1:9" ht="12.75" hidden="1" customHeight="1">
      <c r="A60" s="101" t="s">
        <v>136</v>
      </c>
      <c r="B60" s="84">
        <f>B59/B54*100</f>
        <v>41.651544934040004</v>
      </c>
      <c r="C60" s="84">
        <v>48.34932592504218</v>
      </c>
      <c r="D60" s="84">
        <v>53.611489590924933</v>
      </c>
      <c r="E60" s="84">
        <v>60.082451253481892</v>
      </c>
      <c r="F60" s="84" t="s">
        <v>127</v>
      </c>
      <c r="G60" s="102"/>
      <c r="H60" s="103"/>
      <c r="I60" s="103"/>
    </row>
    <row r="61" spans="1:9" ht="27" hidden="1" customHeight="1">
      <c r="A61" s="82" t="s">
        <v>137</v>
      </c>
      <c r="B61" s="58">
        <v>19.061</v>
      </c>
      <c r="C61" s="58">
        <v>25.594000000000001</v>
      </c>
      <c r="D61" s="58">
        <v>32.713999999999999</v>
      </c>
      <c r="E61" s="58">
        <v>32.35</v>
      </c>
      <c r="F61" s="58" t="s">
        <v>127</v>
      </c>
      <c r="G61" s="102"/>
      <c r="H61" s="103"/>
      <c r="I61" s="103"/>
    </row>
    <row r="62" spans="1:9" ht="12.75" hidden="1" customHeight="1">
      <c r="A62" s="65" t="s">
        <v>136</v>
      </c>
      <c r="B62" s="66">
        <f>B61/B52*100</f>
        <v>18.332644051821145</v>
      </c>
      <c r="C62" s="66">
        <v>21.810713616143712</v>
      </c>
      <c r="D62" s="66">
        <v>25.914952945277097</v>
      </c>
      <c r="E62" s="66">
        <v>24.0297121634169</v>
      </c>
      <c r="F62" s="66" t="s">
        <v>127</v>
      </c>
      <c r="G62" s="102"/>
      <c r="H62" s="103"/>
      <c r="I62" s="103"/>
    </row>
    <row r="63" spans="1:9" ht="26.4">
      <c r="A63" s="106" t="s">
        <v>267</v>
      </c>
      <c r="B63" s="56">
        <f>'[57]дин_Y''2013'!H22</f>
        <v>39.364699999999999</v>
      </c>
      <c r="C63" s="57">
        <v>49.1997</v>
      </c>
      <c r="D63" s="57">
        <v>59.352157187914592</v>
      </c>
      <c r="E63" s="57">
        <v>66.020787576629544</v>
      </c>
      <c r="F63" s="57">
        <v>69.016195002266542</v>
      </c>
      <c r="G63" s="108">
        <v>58.553920192148766</v>
      </c>
      <c r="H63" s="108"/>
      <c r="I63" s="108"/>
    </row>
    <row r="64" spans="1:9">
      <c r="A64" s="109" t="s">
        <v>136</v>
      </c>
      <c r="B64" s="110">
        <f t="shared" ref="B64" si="1">B63/B52*100</f>
        <v>37.860502245775344</v>
      </c>
      <c r="C64" s="110">
        <v>41.9270362858555</v>
      </c>
      <c r="D64" s="110">
        <v>47.016823400547061</v>
      </c>
      <c r="E64" s="110">
        <v>49.040510734729466</v>
      </c>
      <c r="F64" s="110">
        <v>48.575911811592427</v>
      </c>
      <c r="G64" s="111">
        <v>43.088887558520263</v>
      </c>
      <c r="H64" s="112"/>
      <c r="I64" s="112"/>
    </row>
    <row r="65" spans="1:9" ht="10.5" customHeight="1">
      <c r="A65" s="55"/>
      <c r="B65" s="56"/>
      <c r="C65" s="56"/>
      <c r="D65" s="56"/>
      <c r="E65" s="56"/>
      <c r="F65" s="56"/>
      <c r="G65" s="113"/>
      <c r="H65" s="113"/>
      <c r="I65" s="113"/>
    </row>
    <row r="66" spans="1:9" ht="26.4">
      <c r="A66" s="114" t="s">
        <v>138</v>
      </c>
      <c r="B66" s="60">
        <f>'[57]дин_Y''2013'!H16</f>
        <v>52.021000000000001</v>
      </c>
      <c r="C66" s="60">
        <v>57.984999999999999</v>
      </c>
      <c r="D66" s="60">
        <v>65.484999999999999</v>
      </c>
      <c r="E66" s="60">
        <v>73.637</v>
      </c>
      <c r="F66" s="60">
        <v>76.718999999999994</v>
      </c>
      <c r="G66" s="115">
        <v>66.64</v>
      </c>
      <c r="H66" s="116"/>
      <c r="I66" s="116"/>
    </row>
    <row r="67" spans="1:9" ht="13.8" thickBot="1">
      <c r="A67" s="117" t="s">
        <v>139</v>
      </c>
      <c r="B67" s="118">
        <f>'[57]дин_Y''2013'!H18</f>
        <v>1131.8041289822879</v>
      </c>
      <c r="C67" s="119">
        <v>1266.6426379195473</v>
      </c>
      <c r="D67" s="119">
        <v>1435.0171803232706</v>
      </c>
      <c r="E67" s="119">
        <v>1616.5126336355454</v>
      </c>
      <c r="F67" s="119">
        <v>1688.8711800678902</v>
      </c>
      <c r="G67" s="120">
        <v>1550.7160473234601</v>
      </c>
      <c r="H67" s="120"/>
      <c r="I67" s="120"/>
    </row>
    <row r="68" spans="1:9">
      <c r="A68" s="121"/>
      <c r="B68" s="60"/>
      <c r="C68" s="60"/>
      <c r="D68" s="60"/>
      <c r="E68" s="60"/>
      <c r="F68" s="60"/>
    </row>
  </sheetData>
  <mergeCells count="1">
    <mergeCell ref="A2:I2"/>
  </mergeCells>
  <pageMargins left="0.39370078740157483" right="0.39370078740157483" top="0.39370078740157483" bottom="0.39370078740157483" header="0.51181102362204722" footer="0.51181102362204722"/>
  <pageSetup paperSize="9" scale="97" orientation="portrait" horizont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tabSelected="1" topLeftCell="A25" zoomScale="75" zoomScaleNormal="75" workbookViewId="0">
      <selection activeCell="E10" sqref="E10"/>
    </sheetView>
  </sheetViews>
  <sheetFormatPr defaultRowHeight="15"/>
  <cols>
    <col min="1" max="1" width="72.88671875" style="181" customWidth="1"/>
    <col min="2" max="2" width="16.5546875" style="182" customWidth="1"/>
    <col min="3" max="5" width="16.5546875" style="183" customWidth="1"/>
    <col min="6" max="8" width="16.5546875" style="182" customWidth="1"/>
    <col min="9" max="9" width="16.5546875" style="183" customWidth="1"/>
    <col min="10" max="10" width="16.5546875" style="181" customWidth="1"/>
    <col min="11" max="11" width="16.5546875" style="182" customWidth="1"/>
  </cols>
  <sheetData>
    <row r="1" spans="1:11" s="125" customFormat="1" ht="35.4">
      <c r="A1" s="122" t="s">
        <v>268</v>
      </c>
      <c r="B1" s="122"/>
      <c r="C1" s="123"/>
      <c r="D1" s="123"/>
      <c r="E1" s="123"/>
      <c r="F1" s="122"/>
      <c r="G1" s="122"/>
      <c r="H1" s="122"/>
      <c r="I1" s="123"/>
      <c r="J1" s="124"/>
      <c r="K1" s="122"/>
    </row>
    <row r="2" spans="1:11" s="129" customFormat="1" ht="7.5" customHeight="1">
      <c r="A2" s="126"/>
      <c r="B2" s="127"/>
      <c r="C2" s="128"/>
      <c r="D2" s="128"/>
      <c r="E2" s="128"/>
      <c r="F2" s="127"/>
      <c r="G2" s="127"/>
      <c r="H2" s="127"/>
      <c r="I2" s="128"/>
      <c r="J2" s="127"/>
      <c r="K2" s="127"/>
    </row>
    <row r="3" spans="1:11" s="129" customFormat="1" ht="6.75" customHeight="1">
      <c r="A3" s="130"/>
      <c r="B3" s="130"/>
      <c r="C3" s="131"/>
      <c r="D3" s="131"/>
      <c r="E3" s="131"/>
      <c r="F3" s="130"/>
      <c r="G3" s="130"/>
      <c r="H3" s="130"/>
      <c r="I3" s="131"/>
      <c r="J3" s="127"/>
      <c r="K3" s="130"/>
    </row>
    <row r="4" spans="1:11" s="132" customFormat="1" ht="21.75" customHeight="1">
      <c r="A4" s="316"/>
      <c r="B4" s="317">
        <v>2014</v>
      </c>
      <c r="C4" s="318"/>
      <c r="D4" s="318"/>
      <c r="E4" s="318"/>
      <c r="F4" s="317"/>
      <c r="G4" s="319"/>
      <c r="H4" s="319"/>
      <c r="I4" s="320"/>
      <c r="J4" s="321"/>
      <c r="K4" s="317">
        <v>2015</v>
      </c>
    </row>
    <row r="5" spans="1:11" s="132" customFormat="1" ht="19.2">
      <c r="A5" s="322" t="s">
        <v>140</v>
      </c>
      <c r="B5" s="323" t="s">
        <v>141</v>
      </c>
      <c r="C5" s="324" t="s">
        <v>142</v>
      </c>
      <c r="D5" s="324" t="s">
        <v>143</v>
      </c>
      <c r="E5" s="324" t="s">
        <v>269</v>
      </c>
      <c r="F5" s="323" t="s">
        <v>144</v>
      </c>
      <c r="G5" s="323" t="s">
        <v>145</v>
      </c>
      <c r="H5" s="323" t="s">
        <v>146</v>
      </c>
      <c r="I5" s="324" t="s">
        <v>147</v>
      </c>
      <c r="J5" s="324" t="s">
        <v>148</v>
      </c>
      <c r="K5" s="323" t="s">
        <v>141</v>
      </c>
    </row>
    <row r="6" spans="1:11" s="136" customFormat="1" ht="6.75" customHeight="1">
      <c r="A6" s="133"/>
      <c r="B6" s="134"/>
      <c r="C6" s="135"/>
      <c r="D6" s="135"/>
      <c r="E6" s="135"/>
      <c r="F6" s="134"/>
      <c r="G6" s="134"/>
      <c r="H6" s="134"/>
      <c r="I6" s="135"/>
      <c r="J6" s="134"/>
      <c r="K6" s="134"/>
    </row>
    <row r="7" spans="1:11" ht="8.25" customHeight="1">
      <c r="A7" s="137"/>
      <c r="B7" s="138"/>
      <c r="C7" s="139"/>
      <c r="D7" s="139"/>
      <c r="E7" s="139"/>
      <c r="F7" s="138"/>
      <c r="G7" s="138"/>
      <c r="H7" s="138"/>
      <c r="I7" s="139"/>
      <c r="J7" s="137"/>
      <c r="K7" s="138"/>
    </row>
    <row r="8" spans="1:11" s="142" customFormat="1" ht="26.4">
      <c r="A8" s="140" t="s">
        <v>149</v>
      </c>
      <c r="B8" s="141">
        <v>-416</v>
      </c>
      <c r="C8" s="141">
        <v>-1340</v>
      </c>
      <c r="D8" s="141">
        <v>-1108</v>
      </c>
      <c r="E8" s="141">
        <v>-1109</v>
      </c>
      <c r="F8" s="141">
        <v>-562</v>
      </c>
      <c r="G8" s="141">
        <v>-435</v>
      </c>
      <c r="H8" s="141">
        <v>-760</v>
      </c>
      <c r="I8" s="141">
        <v>-1757</v>
      </c>
      <c r="J8" s="141">
        <v>-5314</v>
      </c>
      <c r="K8" s="141">
        <v>-342</v>
      </c>
    </row>
    <row r="9" spans="1:11" ht="7.5" customHeight="1">
      <c r="A9" s="143"/>
      <c r="B9" s="144"/>
      <c r="C9" s="145"/>
      <c r="D9" s="145"/>
      <c r="E9" s="145"/>
      <c r="F9" s="144"/>
      <c r="G9" s="144"/>
      <c r="H9" s="144"/>
      <c r="I9" s="145"/>
      <c r="J9" s="145"/>
      <c r="K9" s="144"/>
    </row>
    <row r="10" spans="1:11" s="149" customFormat="1" ht="21">
      <c r="A10" s="146" t="s">
        <v>150</v>
      </c>
      <c r="B10" s="147">
        <v>-483</v>
      </c>
      <c r="C10" s="148">
        <v>-1372</v>
      </c>
      <c r="D10" s="148">
        <v>-1069</v>
      </c>
      <c r="E10" s="148">
        <v>-885</v>
      </c>
      <c r="F10" s="147">
        <v>-646</v>
      </c>
      <c r="G10" s="147">
        <v>-581</v>
      </c>
      <c r="H10" s="147">
        <v>-903</v>
      </c>
      <c r="I10" s="148">
        <v>-2130</v>
      </c>
      <c r="J10" s="148">
        <v>-5456</v>
      </c>
      <c r="K10" s="147">
        <v>-369</v>
      </c>
    </row>
    <row r="11" spans="1:11" s="149" customFormat="1" ht="21">
      <c r="A11" s="150" t="s">
        <v>151</v>
      </c>
      <c r="B11" s="144">
        <v>5873</v>
      </c>
      <c r="C11" s="145">
        <v>18323</v>
      </c>
      <c r="D11" s="145">
        <v>18050</v>
      </c>
      <c r="E11" s="145">
        <v>17057</v>
      </c>
      <c r="F11" s="144">
        <v>5227</v>
      </c>
      <c r="G11" s="144">
        <v>4957</v>
      </c>
      <c r="H11" s="144">
        <v>5076</v>
      </c>
      <c r="I11" s="145">
        <v>15260</v>
      </c>
      <c r="J11" s="145">
        <v>68690</v>
      </c>
      <c r="K11" s="144">
        <v>3874</v>
      </c>
    </row>
    <row r="12" spans="1:11" s="149" customFormat="1" ht="21">
      <c r="A12" s="150" t="s">
        <v>270</v>
      </c>
      <c r="B12" s="144">
        <v>-6356</v>
      </c>
      <c r="C12" s="145">
        <v>-19695</v>
      </c>
      <c r="D12" s="145">
        <v>-19119</v>
      </c>
      <c r="E12" s="145">
        <v>-17942</v>
      </c>
      <c r="F12" s="144">
        <v>-5873</v>
      </c>
      <c r="G12" s="144">
        <v>-5538</v>
      </c>
      <c r="H12" s="144">
        <v>-5979</v>
      </c>
      <c r="I12" s="145">
        <v>-17390</v>
      </c>
      <c r="J12" s="145">
        <v>-74146</v>
      </c>
      <c r="K12" s="144">
        <v>-4243</v>
      </c>
    </row>
    <row r="13" spans="1:11" s="149" customFormat="1" ht="5.25" customHeight="1">
      <c r="A13" s="151"/>
      <c r="B13" s="144"/>
      <c r="C13" s="145"/>
      <c r="D13" s="145"/>
      <c r="E13" s="145"/>
      <c r="F13" s="144"/>
      <c r="G13" s="144"/>
      <c r="H13" s="144"/>
      <c r="I13" s="145"/>
      <c r="J13" s="145"/>
      <c r="K13" s="144"/>
    </row>
    <row r="14" spans="1:11" s="149" customFormat="1" ht="21">
      <c r="A14" s="152" t="s">
        <v>152</v>
      </c>
      <c r="B14" s="147">
        <v>-798</v>
      </c>
      <c r="C14" s="148">
        <v>-1992</v>
      </c>
      <c r="D14" s="148">
        <v>-1046</v>
      </c>
      <c r="E14" s="148">
        <v>-989</v>
      </c>
      <c r="F14" s="147">
        <v>-641</v>
      </c>
      <c r="G14" s="147">
        <v>-531</v>
      </c>
      <c r="H14" s="147">
        <v>-944</v>
      </c>
      <c r="I14" s="148">
        <v>-2116</v>
      </c>
      <c r="J14" s="148">
        <v>-6143</v>
      </c>
      <c r="K14" s="147">
        <v>-446</v>
      </c>
    </row>
    <row r="15" spans="1:11" s="149" customFormat="1" ht="21">
      <c r="A15" s="153" t="s">
        <v>153</v>
      </c>
      <c r="B15" s="144">
        <v>4497</v>
      </c>
      <c r="C15" s="145">
        <v>14562</v>
      </c>
      <c r="D15" s="145">
        <v>14871</v>
      </c>
      <c r="E15" s="145">
        <v>13691</v>
      </c>
      <c r="F15" s="144">
        <v>4270</v>
      </c>
      <c r="G15" s="144">
        <v>4071</v>
      </c>
      <c r="H15" s="144">
        <v>4053</v>
      </c>
      <c r="I15" s="145">
        <v>12394</v>
      </c>
      <c r="J15" s="145">
        <v>55518</v>
      </c>
      <c r="K15" s="144">
        <v>3078</v>
      </c>
    </row>
    <row r="16" spans="1:11" s="149" customFormat="1" ht="21">
      <c r="A16" s="153" t="s">
        <v>154</v>
      </c>
      <c r="B16" s="144">
        <v>-5295</v>
      </c>
      <c r="C16" s="145">
        <v>-16554</v>
      </c>
      <c r="D16" s="145">
        <v>-15917</v>
      </c>
      <c r="E16" s="145">
        <v>-14680</v>
      </c>
      <c r="F16" s="144">
        <v>-4911</v>
      </c>
      <c r="G16" s="144">
        <v>-4602</v>
      </c>
      <c r="H16" s="144">
        <v>-4997</v>
      </c>
      <c r="I16" s="145">
        <v>-14510</v>
      </c>
      <c r="J16" s="145">
        <v>-61661</v>
      </c>
      <c r="K16" s="144">
        <v>-3524</v>
      </c>
    </row>
    <row r="17" spans="1:11" s="149" customFormat="1" ht="5.25" customHeight="1">
      <c r="A17" s="154"/>
      <c r="B17" s="144"/>
      <c r="C17" s="145"/>
      <c r="D17" s="145"/>
      <c r="E17" s="145"/>
      <c r="F17" s="144"/>
      <c r="G17" s="144"/>
      <c r="H17" s="144"/>
      <c r="I17" s="145"/>
      <c r="J17" s="145"/>
      <c r="K17" s="144"/>
    </row>
    <row r="18" spans="1:11" s="149" customFormat="1" ht="21">
      <c r="A18" s="152" t="s">
        <v>155</v>
      </c>
      <c r="B18" s="147">
        <v>315</v>
      </c>
      <c r="C18" s="148">
        <v>620</v>
      </c>
      <c r="D18" s="148">
        <v>-23</v>
      </c>
      <c r="E18" s="148">
        <v>104</v>
      </c>
      <c r="F18" s="147">
        <v>-5</v>
      </c>
      <c r="G18" s="147">
        <v>-50</v>
      </c>
      <c r="H18" s="147">
        <v>41</v>
      </c>
      <c r="I18" s="148">
        <v>-14</v>
      </c>
      <c r="J18" s="148">
        <v>687</v>
      </c>
      <c r="K18" s="147">
        <v>77</v>
      </c>
    </row>
    <row r="19" spans="1:11" s="149" customFormat="1" ht="21">
      <c r="A19" s="153" t="s">
        <v>156</v>
      </c>
      <c r="B19" s="144">
        <v>1376</v>
      </c>
      <c r="C19" s="145">
        <v>3761</v>
      </c>
      <c r="D19" s="145">
        <v>3179</v>
      </c>
      <c r="E19" s="145">
        <v>3366</v>
      </c>
      <c r="F19" s="144">
        <v>957</v>
      </c>
      <c r="G19" s="144">
        <v>886</v>
      </c>
      <c r="H19" s="144">
        <v>1023</v>
      </c>
      <c r="I19" s="145">
        <v>2866</v>
      </c>
      <c r="J19" s="145">
        <v>13172</v>
      </c>
      <c r="K19" s="144">
        <v>796</v>
      </c>
    </row>
    <row r="20" spans="1:11" s="149" customFormat="1" ht="21">
      <c r="A20" s="153" t="s">
        <v>157</v>
      </c>
      <c r="B20" s="144">
        <v>-1061</v>
      </c>
      <c r="C20" s="145">
        <v>-3141</v>
      </c>
      <c r="D20" s="145">
        <v>-3202</v>
      </c>
      <c r="E20" s="145">
        <v>-3262</v>
      </c>
      <c r="F20" s="144">
        <v>-962</v>
      </c>
      <c r="G20" s="144">
        <v>-936</v>
      </c>
      <c r="H20" s="144">
        <v>-982</v>
      </c>
      <c r="I20" s="145">
        <v>-2880</v>
      </c>
      <c r="J20" s="145">
        <v>-12485</v>
      </c>
      <c r="K20" s="144">
        <v>-719</v>
      </c>
    </row>
    <row r="21" spans="1:11" s="149" customFormat="1" ht="6" customHeight="1">
      <c r="A21" s="151"/>
      <c r="B21" s="144"/>
      <c r="C21" s="145"/>
      <c r="D21" s="145"/>
      <c r="E21" s="145"/>
      <c r="F21" s="144"/>
      <c r="G21" s="144"/>
      <c r="H21" s="144"/>
      <c r="I21" s="145"/>
      <c r="J21" s="145"/>
      <c r="K21" s="144"/>
    </row>
    <row r="22" spans="1:11" s="149" customFormat="1" ht="21">
      <c r="A22" s="146" t="s">
        <v>158</v>
      </c>
      <c r="B22" s="147">
        <v>-75</v>
      </c>
      <c r="C22" s="148">
        <v>-200</v>
      </c>
      <c r="D22" s="148">
        <v>-511</v>
      </c>
      <c r="E22" s="148">
        <v>-508</v>
      </c>
      <c r="F22" s="147">
        <v>-79</v>
      </c>
      <c r="G22" s="147">
        <v>-8</v>
      </c>
      <c r="H22" s="147">
        <v>-38</v>
      </c>
      <c r="I22" s="148">
        <v>-125</v>
      </c>
      <c r="J22" s="148">
        <v>-1344</v>
      </c>
      <c r="K22" s="147">
        <v>-104</v>
      </c>
    </row>
    <row r="23" spans="1:11" s="149" customFormat="1" ht="21">
      <c r="A23" s="153" t="s">
        <v>159</v>
      </c>
      <c r="B23" s="144">
        <v>450</v>
      </c>
      <c r="C23" s="145">
        <v>1306</v>
      </c>
      <c r="D23" s="145">
        <v>1318</v>
      </c>
      <c r="E23" s="145">
        <v>1384</v>
      </c>
      <c r="F23" s="144">
        <v>398</v>
      </c>
      <c r="G23" s="144">
        <v>403</v>
      </c>
      <c r="H23" s="144">
        <v>406</v>
      </c>
      <c r="I23" s="145">
        <v>1207</v>
      </c>
      <c r="J23" s="145">
        <v>5215</v>
      </c>
      <c r="K23" s="144">
        <v>252</v>
      </c>
    </row>
    <row r="24" spans="1:11" s="149" customFormat="1" ht="21">
      <c r="A24" s="153" t="s">
        <v>160</v>
      </c>
      <c r="B24" s="144">
        <v>-525</v>
      </c>
      <c r="C24" s="145">
        <v>-1506</v>
      </c>
      <c r="D24" s="145">
        <v>-1829</v>
      </c>
      <c r="E24" s="145">
        <v>-1892</v>
      </c>
      <c r="F24" s="144">
        <v>-477</v>
      </c>
      <c r="G24" s="144">
        <v>-411</v>
      </c>
      <c r="H24" s="144">
        <v>-444</v>
      </c>
      <c r="I24" s="145">
        <v>-1332</v>
      </c>
      <c r="J24" s="145">
        <v>-6559</v>
      </c>
      <c r="K24" s="144">
        <v>-356</v>
      </c>
    </row>
    <row r="25" spans="1:11" s="149" customFormat="1" ht="6" customHeight="1">
      <c r="A25" s="151"/>
      <c r="B25" s="144"/>
      <c r="C25" s="145"/>
      <c r="D25" s="145"/>
      <c r="E25" s="145"/>
      <c r="F25" s="144"/>
      <c r="G25" s="144"/>
      <c r="H25" s="144"/>
      <c r="I25" s="145"/>
      <c r="J25" s="145"/>
      <c r="K25" s="144"/>
    </row>
    <row r="26" spans="1:11" s="149" customFormat="1" ht="21">
      <c r="A26" s="146" t="s">
        <v>161</v>
      </c>
      <c r="B26" s="147">
        <v>142</v>
      </c>
      <c r="C26" s="148">
        <v>232</v>
      </c>
      <c r="D26" s="148">
        <v>472</v>
      </c>
      <c r="E26" s="148">
        <v>284</v>
      </c>
      <c r="F26" s="147">
        <v>163</v>
      </c>
      <c r="G26" s="147">
        <v>154</v>
      </c>
      <c r="H26" s="147">
        <v>181</v>
      </c>
      <c r="I26" s="148">
        <v>498</v>
      </c>
      <c r="J26" s="148">
        <v>1486</v>
      </c>
      <c r="K26" s="147">
        <v>131</v>
      </c>
    </row>
    <row r="27" spans="1:11" ht="8.25" customHeight="1">
      <c r="A27" s="155"/>
      <c r="B27" s="144"/>
      <c r="C27" s="145"/>
      <c r="D27" s="145"/>
      <c r="E27" s="145"/>
      <c r="F27" s="144"/>
      <c r="G27" s="144"/>
      <c r="H27" s="144"/>
      <c r="I27" s="145"/>
      <c r="J27" s="145"/>
      <c r="K27" s="144"/>
    </row>
    <row r="28" spans="1:11" s="142" customFormat="1" ht="48" customHeight="1">
      <c r="A28" s="156" t="s">
        <v>162</v>
      </c>
      <c r="B28" s="141">
        <v>-1518</v>
      </c>
      <c r="C28" s="141">
        <v>-2937</v>
      </c>
      <c r="D28" s="141">
        <v>1103</v>
      </c>
      <c r="E28" s="141">
        <v>444</v>
      </c>
      <c r="F28" s="141">
        <v>-2953</v>
      </c>
      <c r="G28" s="141">
        <v>-2149</v>
      </c>
      <c r="H28" s="141">
        <v>-1501</v>
      </c>
      <c r="I28" s="141">
        <v>-6603</v>
      </c>
      <c r="J28" s="141">
        <v>-7993</v>
      </c>
      <c r="K28" s="141">
        <v>-548</v>
      </c>
    </row>
    <row r="29" spans="1:11" ht="8.25" customHeight="1">
      <c r="A29" s="155"/>
      <c r="B29" s="144"/>
      <c r="C29" s="145"/>
      <c r="D29" s="145"/>
      <c r="E29" s="145"/>
      <c r="F29" s="144"/>
      <c r="G29" s="144"/>
      <c r="H29" s="144"/>
      <c r="I29" s="145"/>
      <c r="J29" s="145"/>
      <c r="K29" s="144"/>
    </row>
    <row r="30" spans="1:11" s="136" customFormat="1" ht="21">
      <c r="A30" s="157" t="s">
        <v>163</v>
      </c>
      <c r="B30" s="147">
        <v>4</v>
      </c>
      <c r="C30" s="148">
        <v>8</v>
      </c>
      <c r="D30" s="148">
        <v>341</v>
      </c>
      <c r="E30" s="148">
        <v>17</v>
      </c>
      <c r="F30" s="147">
        <v>4</v>
      </c>
      <c r="G30" s="147">
        <v>1</v>
      </c>
      <c r="H30" s="147">
        <v>-3</v>
      </c>
      <c r="I30" s="148">
        <v>2</v>
      </c>
      <c r="J30" s="148">
        <v>368</v>
      </c>
      <c r="K30" s="147">
        <v>-1</v>
      </c>
    </row>
    <row r="31" spans="1:11" s="136" customFormat="1" ht="5.25" customHeight="1">
      <c r="A31" s="158"/>
      <c r="B31" s="147"/>
      <c r="C31" s="148"/>
      <c r="D31" s="148"/>
      <c r="E31" s="148"/>
      <c r="F31" s="147"/>
      <c r="G31" s="147"/>
      <c r="H31" s="147"/>
      <c r="I31" s="148"/>
      <c r="J31" s="148"/>
      <c r="K31" s="147"/>
    </row>
    <row r="32" spans="1:11" s="161" customFormat="1" ht="26.4">
      <c r="A32" s="159" t="s">
        <v>164</v>
      </c>
      <c r="B32" s="160">
        <v>-1522</v>
      </c>
      <c r="C32" s="141">
        <v>-2945</v>
      </c>
      <c r="D32" s="141">
        <v>762</v>
      </c>
      <c r="E32" s="141">
        <v>427</v>
      </c>
      <c r="F32" s="160">
        <v>-2957</v>
      </c>
      <c r="G32" s="160">
        <v>-2150</v>
      </c>
      <c r="H32" s="160">
        <v>-1498</v>
      </c>
      <c r="I32" s="141">
        <v>-6605</v>
      </c>
      <c r="J32" s="141">
        <v>-8361</v>
      </c>
      <c r="K32" s="160">
        <v>-547</v>
      </c>
    </row>
    <row r="33" spans="1:11" s="136" customFormat="1" ht="21">
      <c r="A33" s="162" t="s">
        <v>165</v>
      </c>
      <c r="B33" s="147">
        <v>-110</v>
      </c>
      <c r="C33" s="148">
        <v>-649</v>
      </c>
      <c r="D33" s="148">
        <v>-318</v>
      </c>
      <c r="E33" s="148">
        <v>726</v>
      </c>
      <c r="F33" s="147">
        <v>151</v>
      </c>
      <c r="G33" s="147">
        <v>81</v>
      </c>
      <c r="H33" s="147">
        <v>422</v>
      </c>
      <c r="I33" s="148">
        <v>654</v>
      </c>
      <c r="J33" s="148">
        <v>413</v>
      </c>
      <c r="K33" s="147">
        <v>108</v>
      </c>
    </row>
    <row r="34" spans="1:11" s="136" customFormat="1" ht="21">
      <c r="A34" s="163" t="s">
        <v>166</v>
      </c>
      <c r="B34" s="147">
        <v>-108</v>
      </c>
      <c r="C34" s="148">
        <v>-81</v>
      </c>
      <c r="D34" s="148">
        <v>46</v>
      </c>
      <c r="E34" s="148">
        <v>121</v>
      </c>
      <c r="F34" s="147">
        <v>20</v>
      </c>
      <c r="G34" s="147">
        <v>13</v>
      </c>
      <c r="H34" s="147">
        <v>-133</v>
      </c>
      <c r="I34" s="148">
        <v>-100</v>
      </c>
      <c r="J34" s="148">
        <v>-14</v>
      </c>
      <c r="K34" s="147">
        <v>-37</v>
      </c>
    </row>
    <row r="35" spans="1:11" s="136" customFormat="1" ht="21">
      <c r="A35" s="162" t="s">
        <v>167</v>
      </c>
      <c r="B35" s="147">
        <v>-175</v>
      </c>
      <c r="C35" s="148">
        <v>-239</v>
      </c>
      <c r="D35" s="148">
        <v>-50</v>
      </c>
      <c r="E35" s="148">
        <v>-84</v>
      </c>
      <c r="F35" s="147">
        <v>-6</v>
      </c>
      <c r="G35" s="147">
        <v>-7</v>
      </c>
      <c r="H35" s="147">
        <v>-4</v>
      </c>
      <c r="I35" s="148">
        <v>-17</v>
      </c>
      <c r="J35" s="148">
        <v>-390</v>
      </c>
      <c r="K35" s="147">
        <v>-10</v>
      </c>
    </row>
    <row r="36" spans="1:11" s="136" customFormat="1" ht="21">
      <c r="A36" s="162" t="s">
        <v>168</v>
      </c>
      <c r="B36" s="147">
        <v>493</v>
      </c>
      <c r="C36" s="148">
        <v>285</v>
      </c>
      <c r="D36" s="148">
        <v>914</v>
      </c>
      <c r="E36" s="148">
        <v>-59</v>
      </c>
      <c r="F36" s="147">
        <v>-2086</v>
      </c>
      <c r="G36" s="147">
        <v>-548</v>
      </c>
      <c r="H36" s="147">
        <v>-528</v>
      </c>
      <c r="I36" s="148">
        <v>-3162</v>
      </c>
      <c r="J36" s="148">
        <v>-2022</v>
      </c>
      <c r="K36" s="147">
        <v>-728</v>
      </c>
    </row>
    <row r="37" spans="1:11" s="136" customFormat="1" ht="21">
      <c r="A37" s="164" t="s">
        <v>169</v>
      </c>
      <c r="B37" s="147">
        <v>-418</v>
      </c>
      <c r="C37" s="148">
        <v>-893</v>
      </c>
      <c r="D37" s="148">
        <v>1052</v>
      </c>
      <c r="E37" s="148">
        <v>-410</v>
      </c>
      <c r="F37" s="147">
        <v>-1867</v>
      </c>
      <c r="G37" s="147">
        <v>-284</v>
      </c>
      <c r="H37" s="147">
        <v>-479</v>
      </c>
      <c r="I37" s="148">
        <v>-2630</v>
      </c>
      <c r="J37" s="148">
        <v>-2881</v>
      </c>
      <c r="K37" s="147">
        <v>-562</v>
      </c>
    </row>
    <row r="38" spans="1:11" ht="21.6">
      <c r="A38" s="165" t="s">
        <v>170</v>
      </c>
      <c r="B38" s="166">
        <v>-15</v>
      </c>
      <c r="C38" s="167">
        <v>-176</v>
      </c>
      <c r="D38" s="167">
        <v>1601</v>
      </c>
      <c r="E38" s="167">
        <v>928</v>
      </c>
      <c r="F38" s="166">
        <v>-64</v>
      </c>
      <c r="G38" s="166">
        <v>272</v>
      </c>
      <c r="H38" s="166">
        <v>636</v>
      </c>
      <c r="I38" s="167">
        <v>844</v>
      </c>
      <c r="J38" s="167">
        <v>3197</v>
      </c>
      <c r="K38" s="166">
        <v>-83</v>
      </c>
    </row>
    <row r="39" spans="1:11" ht="21.6">
      <c r="A39" s="165" t="s">
        <v>171</v>
      </c>
      <c r="B39" s="166">
        <v>-69</v>
      </c>
      <c r="C39" s="167">
        <v>-75</v>
      </c>
      <c r="D39" s="167">
        <v>-144</v>
      </c>
      <c r="E39" s="167">
        <v>-611</v>
      </c>
      <c r="F39" s="166">
        <v>-37</v>
      </c>
      <c r="G39" s="166">
        <v>-299</v>
      </c>
      <c r="H39" s="166">
        <v>-725</v>
      </c>
      <c r="I39" s="167">
        <v>-1061</v>
      </c>
      <c r="J39" s="167">
        <v>-1891</v>
      </c>
      <c r="K39" s="166">
        <v>-79</v>
      </c>
    </row>
    <row r="40" spans="1:11" ht="21.6">
      <c r="A40" s="163" t="s">
        <v>172</v>
      </c>
      <c r="B40" s="166">
        <v>56</v>
      </c>
      <c r="C40" s="167">
        <v>550</v>
      </c>
      <c r="D40" s="167">
        <v>344</v>
      </c>
      <c r="E40" s="167">
        <v>330</v>
      </c>
      <c r="F40" s="166">
        <v>10</v>
      </c>
      <c r="G40" s="166">
        <v>205</v>
      </c>
      <c r="H40" s="166">
        <v>264</v>
      </c>
      <c r="I40" s="167">
        <v>479</v>
      </c>
      <c r="J40" s="167">
        <v>1703</v>
      </c>
      <c r="K40" s="166">
        <v>4</v>
      </c>
    </row>
    <row r="41" spans="1:11" ht="21.6">
      <c r="A41" s="163" t="s">
        <v>157</v>
      </c>
      <c r="B41" s="166">
        <v>-125</v>
      </c>
      <c r="C41" s="167">
        <v>-625</v>
      </c>
      <c r="D41" s="167">
        <v>-488</v>
      </c>
      <c r="E41" s="167">
        <v>-941</v>
      </c>
      <c r="F41" s="166">
        <v>-47</v>
      </c>
      <c r="G41" s="166">
        <v>-504</v>
      </c>
      <c r="H41" s="166">
        <v>-989</v>
      </c>
      <c r="I41" s="167">
        <v>-1540</v>
      </c>
      <c r="J41" s="167">
        <v>-3594</v>
      </c>
      <c r="K41" s="166">
        <v>-83</v>
      </c>
    </row>
    <row r="42" spans="1:11" ht="21.6">
      <c r="A42" s="165" t="s">
        <v>173</v>
      </c>
      <c r="B42" s="166">
        <v>-334</v>
      </c>
      <c r="C42" s="167">
        <v>-642</v>
      </c>
      <c r="D42" s="167">
        <v>-405</v>
      </c>
      <c r="E42" s="167">
        <v>-727</v>
      </c>
      <c r="F42" s="166">
        <v>-1766</v>
      </c>
      <c r="G42" s="166">
        <v>-257</v>
      </c>
      <c r="H42" s="166">
        <v>-390</v>
      </c>
      <c r="I42" s="167">
        <v>-2413</v>
      </c>
      <c r="J42" s="167">
        <v>-4187</v>
      </c>
      <c r="K42" s="166">
        <v>-400</v>
      </c>
    </row>
    <row r="43" spans="1:11" ht="21.6">
      <c r="A43" s="163" t="s">
        <v>172</v>
      </c>
      <c r="B43" s="166">
        <v>503</v>
      </c>
      <c r="C43" s="167">
        <v>1141</v>
      </c>
      <c r="D43" s="167">
        <v>815</v>
      </c>
      <c r="E43" s="167">
        <v>704</v>
      </c>
      <c r="F43" s="166">
        <v>155</v>
      </c>
      <c r="G43" s="166">
        <v>157</v>
      </c>
      <c r="H43" s="166">
        <v>180</v>
      </c>
      <c r="I43" s="167">
        <v>492</v>
      </c>
      <c r="J43" s="167">
        <v>3152</v>
      </c>
      <c r="K43" s="166">
        <v>160</v>
      </c>
    </row>
    <row r="44" spans="1:11" ht="21.6">
      <c r="A44" s="163" t="s">
        <v>157</v>
      </c>
      <c r="B44" s="166">
        <v>-837</v>
      </c>
      <c r="C44" s="167">
        <v>-1783</v>
      </c>
      <c r="D44" s="167">
        <v>-1220</v>
      </c>
      <c r="E44" s="167">
        <v>-1431</v>
      </c>
      <c r="F44" s="166">
        <v>-1921</v>
      </c>
      <c r="G44" s="166">
        <v>-414</v>
      </c>
      <c r="H44" s="166">
        <v>-570</v>
      </c>
      <c r="I44" s="167">
        <v>-2905</v>
      </c>
      <c r="J44" s="167">
        <v>-7339</v>
      </c>
      <c r="K44" s="166">
        <v>-560</v>
      </c>
    </row>
    <row r="45" spans="1:11" ht="20.25" customHeight="1">
      <c r="A45" s="164" t="s">
        <v>174</v>
      </c>
      <c r="B45" s="144">
        <v>911</v>
      </c>
      <c r="C45" s="145">
        <v>1178</v>
      </c>
      <c r="D45" s="145">
        <v>-138</v>
      </c>
      <c r="E45" s="145">
        <v>351</v>
      </c>
      <c r="F45" s="144">
        <v>-219</v>
      </c>
      <c r="G45" s="144">
        <v>-264</v>
      </c>
      <c r="H45" s="144">
        <v>-49</v>
      </c>
      <c r="I45" s="145">
        <v>-532</v>
      </c>
      <c r="J45" s="145">
        <v>859</v>
      </c>
      <c r="K45" s="144">
        <v>-166</v>
      </c>
    </row>
    <row r="46" spans="1:11" ht="18.75" customHeight="1">
      <c r="A46" s="165" t="s">
        <v>171</v>
      </c>
      <c r="B46" s="166">
        <v>876</v>
      </c>
      <c r="C46" s="167">
        <v>1085</v>
      </c>
      <c r="D46" s="167">
        <v>-328</v>
      </c>
      <c r="E46" s="167">
        <v>275</v>
      </c>
      <c r="F46" s="166">
        <v>-222</v>
      </c>
      <c r="G46" s="166">
        <v>-267</v>
      </c>
      <c r="H46" s="166">
        <v>-62</v>
      </c>
      <c r="I46" s="167">
        <v>-551</v>
      </c>
      <c r="J46" s="167">
        <v>481</v>
      </c>
      <c r="K46" s="166">
        <v>-136</v>
      </c>
    </row>
    <row r="47" spans="1:11" ht="21.6">
      <c r="A47" s="165" t="s">
        <v>173</v>
      </c>
      <c r="B47" s="166">
        <v>35</v>
      </c>
      <c r="C47" s="167">
        <v>93</v>
      </c>
      <c r="D47" s="167">
        <v>190</v>
      </c>
      <c r="E47" s="167">
        <v>76</v>
      </c>
      <c r="F47" s="166">
        <v>3</v>
      </c>
      <c r="G47" s="166">
        <v>3</v>
      </c>
      <c r="H47" s="166">
        <v>13</v>
      </c>
      <c r="I47" s="167">
        <v>19</v>
      </c>
      <c r="J47" s="167">
        <v>378</v>
      </c>
      <c r="K47" s="166">
        <v>-30</v>
      </c>
    </row>
    <row r="48" spans="1:11" ht="8.25" customHeight="1">
      <c r="A48" s="155"/>
      <c r="B48" s="144"/>
      <c r="C48" s="145"/>
      <c r="D48" s="145"/>
      <c r="E48" s="145"/>
      <c r="F48" s="144"/>
      <c r="G48" s="144"/>
      <c r="H48" s="144"/>
      <c r="I48" s="145"/>
      <c r="J48" s="145"/>
      <c r="K48" s="144"/>
    </row>
    <row r="49" spans="1:11" ht="22.5" customHeight="1">
      <c r="A49" s="162" t="s">
        <v>175</v>
      </c>
      <c r="B49" s="147">
        <v>-1730</v>
      </c>
      <c r="C49" s="148">
        <v>-2342</v>
      </c>
      <c r="D49" s="148">
        <v>216</v>
      </c>
      <c r="E49" s="148">
        <v>-156</v>
      </c>
      <c r="F49" s="147">
        <v>-1016</v>
      </c>
      <c r="G49" s="147">
        <v>-1676</v>
      </c>
      <c r="H49" s="147">
        <v>-1388</v>
      </c>
      <c r="I49" s="148">
        <v>-4080</v>
      </c>
      <c r="J49" s="148">
        <v>-6362</v>
      </c>
      <c r="K49" s="147">
        <v>83</v>
      </c>
    </row>
    <row r="50" spans="1:11" s="149" customFormat="1" ht="18.75" customHeight="1">
      <c r="A50" s="163" t="s">
        <v>176</v>
      </c>
      <c r="B50" s="166">
        <v>-639</v>
      </c>
      <c r="C50" s="167">
        <v>-2446</v>
      </c>
      <c r="D50" s="167">
        <v>748</v>
      </c>
      <c r="E50" s="167">
        <v>-416</v>
      </c>
      <c r="F50" s="166">
        <v>-401</v>
      </c>
      <c r="G50" s="166">
        <v>30</v>
      </c>
      <c r="H50" s="166">
        <v>-104</v>
      </c>
      <c r="I50" s="167">
        <v>-475</v>
      </c>
      <c r="J50" s="167">
        <v>-2589</v>
      </c>
      <c r="K50" s="166">
        <v>57</v>
      </c>
    </row>
    <row r="51" spans="1:11" s="149" customFormat="1" ht="11.25" customHeight="1">
      <c r="A51" s="151"/>
      <c r="B51" s="144"/>
      <c r="C51" s="145"/>
      <c r="D51" s="145"/>
      <c r="E51" s="145"/>
      <c r="F51" s="144"/>
      <c r="G51" s="144"/>
      <c r="H51" s="144"/>
      <c r="I51" s="145"/>
      <c r="J51" s="145"/>
      <c r="K51" s="144"/>
    </row>
    <row r="52" spans="1:11" s="149" customFormat="1" ht="23.25" customHeight="1">
      <c r="A52" s="168" t="s">
        <v>177</v>
      </c>
      <c r="B52" s="141">
        <v>-1934</v>
      </c>
      <c r="C52" s="141">
        <v>-4277</v>
      </c>
      <c r="D52" s="141">
        <v>-4.9999999999995453</v>
      </c>
      <c r="E52" s="141">
        <v>-665</v>
      </c>
      <c r="F52" s="141">
        <v>-3515</v>
      </c>
      <c r="G52" s="141">
        <v>-2584</v>
      </c>
      <c r="H52" s="141">
        <v>-2261</v>
      </c>
      <c r="I52" s="141">
        <v>-8360</v>
      </c>
      <c r="J52" s="141">
        <v>-13307</v>
      </c>
      <c r="K52" s="141">
        <v>-890</v>
      </c>
    </row>
    <row r="53" spans="1:11" s="142" customFormat="1" ht="9" customHeight="1">
      <c r="A53" s="169"/>
      <c r="B53" s="147"/>
      <c r="C53" s="148"/>
      <c r="D53" s="148"/>
      <c r="E53" s="148"/>
      <c r="F53" s="147"/>
      <c r="G53" s="147"/>
      <c r="H53" s="147"/>
      <c r="I53" s="148"/>
      <c r="J53" s="148"/>
      <c r="K53" s="147"/>
    </row>
    <row r="54" spans="1:11" ht="21" customHeight="1">
      <c r="A54" s="158" t="s">
        <v>178</v>
      </c>
      <c r="B54" s="147">
        <v>1934</v>
      </c>
      <c r="C54" s="148">
        <v>4277</v>
      </c>
      <c r="D54" s="148">
        <v>5</v>
      </c>
      <c r="E54" s="148">
        <v>665</v>
      </c>
      <c r="F54" s="147">
        <v>3515</v>
      </c>
      <c r="G54" s="147">
        <v>2584</v>
      </c>
      <c r="H54" s="147">
        <v>2261</v>
      </c>
      <c r="I54" s="148">
        <v>8360</v>
      </c>
      <c r="J54" s="148">
        <v>13307</v>
      </c>
      <c r="K54" s="147">
        <v>890</v>
      </c>
    </row>
    <row r="55" spans="1:11" s="132" customFormat="1" ht="21">
      <c r="A55" s="170" t="s">
        <v>179</v>
      </c>
      <c r="B55" s="144">
        <v>2584</v>
      </c>
      <c r="C55" s="145">
        <v>5480</v>
      </c>
      <c r="D55" s="145">
        <v>-1977</v>
      </c>
      <c r="E55" s="145">
        <v>126</v>
      </c>
      <c r="F55" s="144">
        <v>3748</v>
      </c>
      <c r="G55" s="144">
        <v>2584</v>
      </c>
      <c r="H55" s="144">
        <v>2443</v>
      </c>
      <c r="I55" s="145">
        <v>8775</v>
      </c>
      <c r="J55" s="145">
        <v>12404</v>
      </c>
      <c r="K55" s="144">
        <v>1110</v>
      </c>
    </row>
    <row r="56" spans="1:11" ht="21">
      <c r="A56" s="170" t="s">
        <v>272</v>
      </c>
      <c r="B56" s="144">
        <v>-111</v>
      </c>
      <c r="C56" s="145">
        <v>-346</v>
      </c>
      <c r="D56" s="145">
        <v>844</v>
      </c>
      <c r="E56" s="145">
        <v>223</v>
      </c>
      <c r="F56" s="144">
        <v>-107</v>
      </c>
      <c r="G56" s="144">
        <v>0</v>
      </c>
      <c r="H56" s="144">
        <v>-63</v>
      </c>
      <c r="I56" s="145">
        <v>-170</v>
      </c>
      <c r="J56" s="145">
        <v>551</v>
      </c>
      <c r="K56" s="144">
        <v>-101</v>
      </c>
    </row>
    <row r="57" spans="1:11" s="149" customFormat="1" ht="21">
      <c r="A57" s="170" t="s">
        <v>180</v>
      </c>
      <c r="B57" s="144">
        <v>-539</v>
      </c>
      <c r="C57" s="145">
        <v>-857</v>
      </c>
      <c r="D57" s="145">
        <v>1138</v>
      </c>
      <c r="E57" s="145">
        <v>316</v>
      </c>
      <c r="F57" s="144">
        <v>-126</v>
      </c>
      <c r="G57" s="144">
        <v>0</v>
      </c>
      <c r="H57" s="144">
        <v>-119</v>
      </c>
      <c r="I57" s="145">
        <v>-245</v>
      </c>
      <c r="J57" s="145">
        <v>352</v>
      </c>
      <c r="K57" s="144">
        <v>-119</v>
      </c>
    </row>
    <row r="58" spans="1:11" ht="4.5" customHeight="1">
      <c r="A58" s="171"/>
      <c r="B58" s="144"/>
      <c r="C58" s="145"/>
      <c r="D58" s="145"/>
      <c r="E58" s="145"/>
      <c r="F58" s="144"/>
      <c r="G58" s="144"/>
      <c r="H58" s="144"/>
      <c r="I58" s="145"/>
      <c r="J58" s="145"/>
      <c r="K58" s="144"/>
    </row>
    <row r="59" spans="1:11" ht="21" customHeight="1">
      <c r="A59" s="172" t="s">
        <v>181</v>
      </c>
      <c r="B59" s="144"/>
      <c r="C59" s="145"/>
      <c r="D59" s="145"/>
      <c r="E59" s="145"/>
      <c r="F59" s="144"/>
      <c r="G59" s="144"/>
      <c r="H59" s="144"/>
      <c r="I59" s="145"/>
      <c r="J59" s="145"/>
      <c r="K59" s="144"/>
    </row>
    <row r="60" spans="1:11" ht="21">
      <c r="A60" s="171" t="s">
        <v>182</v>
      </c>
      <c r="B60" s="173">
        <v>-12.253658536585363</v>
      </c>
      <c r="C60" s="174">
        <v>-6.833013435700579</v>
      </c>
      <c r="D60" s="174">
        <v>-6.5657200301583316</v>
      </c>
      <c r="E60" s="174">
        <v>-14.361668855945453</v>
      </c>
      <c r="F60" s="173">
        <v>-25.453910614525142</v>
      </c>
      <c r="G60" s="173">
        <v>-28.654048370136692</v>
      </c>
      <c r="H60" s="173">
        <v>-32.786069651741286</v>
      </c>
      <c r="I60" s="174">
        <v>-29.031149793861658</v>
      </c>
      <c r="J60" s="174">
        <v>-14.583750019231658</v>
      </c>
      <c r="K60" s="173">
        <v>-31.554369579719804</v>
      </c>
    </row>
    <row r="61" spans="1:11" ht="21">
      <c r="A61" s="171" t="s">
        <v>183</v>
      </c>
      <c r="B61" s="173">
        <v>-6.8601583113456428</v>
      </c>
      <c r="C61" s="174">
        <v>-16.22045650083507</v>
      </c>
      <c r="D61" s="174">
        <v>-16.441807968922248</v>
      </c>
      <c r="E61" s="174">
        <v>-37.071330589849104</v>
      </c>
      <c r="F61" s="173">
        <v>-39.287921869205093</v>
      </c>
      <c r="G61" s="173">
        <v>-34.88964346349745</v>
      </c>
      <c r="H61" s="173">
        <v>-34.943366749121211</v>
      </c>
      <c r="I61" s="174">
        <v>-36.465539889657585</v>
      </c>
      <c r="J61" s="174">
        <v>-27.435450843787507</v>
      </c>
      <c r="K61" s="173">
        <v>-33.446647780925403</v>
      </c>
    </row>
    <row r="62" spans="1:11" ht="21">
      <c r="A62" s="171" t="s">
        <v>184</v>
      </c>
      <c r="B62" s="173">
        <v>-10.253667481662589</v>
      </c>
      <c r="C62" s="174">
        <v>-7.697345221903177</v>
      </c>
      <c r="D62" s="174">
        <v>-13.162705667276057</v>
      </c>
      <c r="E62" s="174">
        <v>-24.345781956888132</v>
      </c>
      <c r="F62" s="173">
        <v>-28.072106784092483</v>
      </c>
      <c r="G62" s="173">
        <v>-31.210102692200948</v>
      </c>
      <c r="H62" s="173">
        <v>-35.13927932532583</v>
      </c>
      <c r="I62" s="174">
        <v>-31.566437956859048</v>
      </c>
      <c r="J62" s="174">
        <v>-19.643901640111366</v>
      </c>
      <c r="K62" s="173">
        <v>-34.037119019240592</v>
      </c>
    </row>
    <row r="63" spans="1:11" ht="21">
      <c r="A63" s="171" t="s">
        <v>185</v>
      </c>
      <c r="B63" s="173">
        <v>-6.3779643541022324</v>
      </c>
      <c r="C63" s="174">
        <v>-14.821382233370812</v>
      </c>
      <c r="D63" s="174">
        <v>-16.718212309970809</v>
      </c>
      <c r="E63" s="174">
        <v>-35.567047331753216</v>
      </c>
      <c r="F63" s="173">
        <v>-37.574404761904766</v>
      </c>
      <c r="G63" s="173">
        <v>-34.141990724224044</v>
      </c>
      <c r="H63" s="173">
        <v>-35.943861152774801</v>
      </c>
      <c r="I63" s="174">
        <v>-35.950793709255649</v>
      </c>
      <c r="J63" s="174">
        <v>-26.643317899402433</v>
      </c>
      <c r="K63" s="173">
        <v>-33.244178728760232</v>
      </c>
    </row>
    <row r="64" spans="1:11" ht="21">
      <c r="A64" s="175"/>
      <c r="B64" s="176"/>
      <c r="C64" s="177"/>
      <c r="D64" s="177"/>
      <c r="E64" s="177"/>
      <c r="F64" s="176"/>
      <c r="G64" s="176"/>
      <c r="H64" s="176"/>
      <c r="I64" s="177"/>
      <c r="J64" s="176"/>
      <c r="K64" s="176"/>
    </row>
    <row r="65" spans="1:11" ht="16.8">
      <c r="A65" s="178" t="s">
        <v>271</v>
      </c>
      <c r="B65" s="179"/>
      <c r="C65" s="180"/>
      <c r="D65" s="180"/>
      <c r="E65" s="180"/>
      <c r="F65" s="179"/>
      <c r="G65" s="179"/>
      <c r="H65" s="179"/>
      <c r="I65" s="180"/>
      <c r="J65" s="179"/>
      <c r="K65" s="179"/>
    </row>
    <row r="66" spans="1:11" s="184" customFormat="1" ht="16.8">
      <c r="A66" s="181"/>
      <c r="B66" s="182"/>
      <c r="C66" s="183"/>
      <c r="D66" s="183"/>
      <c r="E66" s="183"/>
      <c r="F66" s="182"/>
      <c r="G66" s="182"/>
      <c r="H66" s="182"/>
      <c r="I66" s="183"/>
      <c r="J66" s="181"/>
      <c r="K66" s="182"/>
    </row>
    <row r="67" spans="1:11" ht="17.25" customHeight="1"/>
    <row r="68" spans="1:11" ht="17.25" customHeight="1"/>
    <row r="69" spans="1:11" ht="17.25" customHeight="1"/>
    <row r="70" spans="1:11" ht="17.25" customHeight="1">
      <c r="A70" s="185"/>
    </row>
  </sheetData>
  <printOptions horizontalCentered="1"/>
  <pageMargins left="0.78740157480314965" right="0.78740157480314965" top="0.39370078740157483" bottom="0.27559055118110237" header="0.23622047244094491" footer="0.19685039370078741"/>
  <pageSetup paperSize="9" scale="46" orientation="landscape" horizontalDpi="4294967295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55"/>
  <sheetViews>
    <sheetView view="pageLayout" topLeftCell="A13" zoomScaleNormal="75" workbookViewId="0">
      <selection activeCell="O51" sqref="O51"/>
    </sheetView>
  </sheetViews>
  <sheetFormatPr defaultColWidth="7.88671875" defaultRowHeight="15.6"/>
  <cols>
    <col min="1" max="1" width="43.33203125" style="270" customWidth="1"/>
    <col min="2" max="2" width="6.5546875" style="293" bestFit="1" customWidth="1"/>
    <col min="3" max="3" width="7.33203125" style="293" bestFit="1" customWidth="1"/>
    <col min="4" max="4" width="6.6640625" style="293" bestFit="1" customWidth="1"/>
    <col min="5" max="5" width="7.109375" style="293" bestFit="1" customWidth="1"/>
    <col min="6" max="6" width="6.5546875" style="293" bestFit="1" customWidth="1"/>
    <col min="7" max="7" width="7.33203125" style="293" bestFit="1" customWidth="1"/>
    <col min="8" max="8" width="6.6640625" style="293" customWidth="1"/>
    <col min="9" max="9" width="7.109375" style="270" bestFit="1" customWidth="1"/>
    <col min="10" max="10" width="6.5546875" style="270" bestFit="1" customWidth="1"/>
    <col min="11" max="11" width="7.88671875" style="270" bestFit="1" customWidth="1"/>
    <col min="12" max="12" width="6.6640625" style="270" bestFit="1" customWidth="1"/>
    <col min="13" max="13" width="7.109375" style="270" bestFit="1" customWidth="1"/>
    <col min="14" max="16" width="7.88671875" style="270" bestFit="1" customWidth="1"/>
    <col min="17" max="17" width="8" style="270" bestFit="1" customWidth="1"/>
    <col min="18" max="18" width="8.109375" style="270" bestFit="1" customWidth="1"/>
    <col min="19" max="21" width="8" style="270" bestFit="1" customWidth="1"/>
    <col min="22" max="22" width="8.6640625" style="270" bestFit="1" customWidth="1"/>
    <col min="23" max="26" width="8" style="270" bestFit="1" customWidth="1"/>
    <col min="27" max="16384" width="7.88671875" style="270"/>
  </cols>
  <sheetData>
    <row r="2" spans="1:26" s="266" customFormat="1" ht="22.8">
      <c r="A2" s="263" t="s">
        <v>228</v>
      </c>
      <c r="B2" s="264"/>
      <c r="C2" s="264"/>
      <c r="D2" s="264"/>
      <c r="E2" s="264"/>
      <c r="F2" s="264"/>
      <c r="G2" s="264"/>
      <c r="H2" s="264"/>
      <c r="I2" s="265"/>
      <c r="J2" s="265"/>
      <c r="K2" s="265"/>
      <c r="L2" s="265"/>
      <c r="M2" s="265"/>
      <c r="N2" s="265"/>
      <c r="O2" s="265"/>
      <c r="P2" s="265"/>
      <c r="Q2" s="265"/>
      <c r="R2" s="263"/>
      <c r="S2" s="263"/>
      <c r="T2" s="263"/>
      <c r="U2" s="263"/>
      <c r="V2" s="263"/>
      <c r="W2" s="263"/>
      <c r="X2" s="263"/>
      <c r="Y2" s="263"/>
      <c r="Z2" s="263"/>
    </row>
    <row r="3" spans="1:26" s="266" customFormat="1" ht="22.8">
      <c r="A3" s="263" t="s">
        <v>273</v>
      </c>
      <c r="B3" s="264"/>
      <c r="C3" s="264"/>
      <c r="D3" s="264"/>
      <c r="E3" s="264"/>
      <c r="F3" s="264"/>
      <c r="G3" s="264"/>
      <c r="H3" s="264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</row>
    <row r="4" spans="1:26" ht="16.2" thickBot="1">
      <c r="A4" s="267"/>
      <c r="B4" s="268"/>
      <c r="C4" s="268"/>
      <c r="D4" s="268"/>
      <c r="E4" s="268"/>
      <c r="F4" s="268"/>
      <c r="G4" s="268"/>
      <c r="H4" s="268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</row>
    <row r="5" spans="1:26" ht="16.2" thickBot="1">
      <c r="A5" s="325"/>
      <c r="B5" s="326" t="s">
        <v>274</v>
      </c>
      <c r="C5" s="327"/>
      <c r="D5" s="327"/>
      <c r="E5" s="327"/>
      <c r="F5" s="328"/>
      <c r="G5" s="329"/>
      <c r="H5" s="328"/>
      <c r="I5" s="330"/>
      <c r="J5" s="330"/>
      <c r="K5" s="330"/>
      <c r="L5" s="330"/>
      <c r="M5" s="331"/>
      <c r="N5" s="330"/>
      <c r="O5" s="330"/>
      <c r="P5" s="330"/>
      <c r="Q5" s="332" t="s">
        <v>275</v>
      </c>
      <c r="R5" s="328"/>
      <c r="S5" s="333"/>
      <c r="T5" s="333"/>
      <c r="U5" s="333"/>
      <c r="V5" s="334"/>
      <c r="W5" s="335"/>
      <c r="X5" s="336"/>
      <c r="Y5" s="336"/>
      <c r="Z5" s="336"/>
    </row>
    <row r="6" spans="1:26" s="271" customFormat="1" ht="16.2" thickBot="1">
      <c r="A6" s="337" t="s">
        <v>229</v>
      </c>
      <c r="B6" s="338">
        <v>2012</v>
      </c>
      <c r="C6" s="339"/>
      <c r="D6" s="339"/>
      <c r="E6" s="330"/>
      <c r="F6" s="338">
        <v>2013</v>
      </c>
      <c r="G6" s="339"/>
      <c r="H6" s="339"/>
      <c r="I6" s="330"/>
      <c r="J6" s="338">
        <v>2014</v>
      </c>
      <c r="K6" s="335"/>
      <c r="L6" s="336"/>
      <c r="M6" s="336"/>
      <c r="N6" s="340">
        <v>2012</v>
      </c>
      <c r="O6" s="340">
        <v>2013</v>
      </c>
      <c r="P6" s="340">
        <v>2014</v>
      </c>
      <c r="Q6" s="341">
        <v>2013</v>
      </c>
      <c r="R6" s="342"/>
      <c r="S6" s="342"/>
      <c r="T6" s="327"/>
      <c r="U6" s="332">
        <v>2014</v>
      </c>
      <c r="V6" s="333"/>
      <c r="W6" s="343"/>
      <c r="X6" s="343"/>
      <c r="Y6" s="344">
        <v>2013</v>
      </c>
      <c r="Z6" s="344">
        <v>2014</v>
      </c>
    </row>
    <row r="7" spans="1:26" s="271" customFormat="1" ht="16.2" thickBot="1">
      <c r="A7" s="345"/>
      <c r="B7" s="346" t="s">
        <v>142</v>
      </c>
      <c r="C7" s="346" t="s">
        <v>230</v>
      </c>
      <c r="D7" s="346" t="s">
        <v>231</v>
      </c>
      <c r="E7" s="346" t="s">
        <v>147</v>
      </c>
      <c r="F7" s="347" t="s">
        <v>142</v>
      </c>
      <c r="G7" s="347" t="s">
        <v>230</v>
      </c>
      <c r="H7" s="347" t="s">
        <v>231</v>
      </c>
      <c r="I7" s="346" t="s">
        <v>147</v>
      </c>
      <c r="J7" s="348" t="s">
        <v>232</v>
      </c>
      <c r="K7" s="346" t="s">
        <v>233</v>
      </c>
      <c r="L7" s="346" t="s">
        <v>231</v>
      </c>
      <c r="M7" s="346" t="s">
        <v>147</v>
      </c>
      <c r="N7" s="347"/>
      <c r="O7" s="347"/>
      <c r="P7" s="347"/>
      <c r="Q7" s="349" t="s">
        <v>142</v>
      </c>
      <c r="R7" s="349" t="s">
        <v>230</v>
      </c>
      <c r="S7" s="349" t="s">
        <v>231</v>
      </c>
      <c r="T7" s="349" t="s">
        <v>147</v>
      </c>
      <c r="U7" s="350" t="s">
        <v>232</v>
      </c>
      <c r="V7" s="349" t="s">
        <v>233</v>
      </c>
      <c r="W7" s="349" t="s">
        <v>231</v>
      </c>
      <c r="X7" s="349" t="s">
        <v>147</v>
      </c>
      <c r="Y7" s="351"/>
      <c r="Z7" s="351"/>
    </row>
    <row r="8" spans="1:26" s="278" customFormat="1" ht="16.8">
      <c r="A8" s="272" t="s">
        <v>234</v>
      </c>
      <c r="B8" s="273">
        <v>3792</v>
      </c>
      <c r="C8" s="274">
        <v>4370</v>
      </c>
      <c r="D8" s="274">
        <v>4203</v>
      </c>
      <c r="E8" s="274">
        <v>4758</v>
      </c>
      <c r="F8" s="274">
        <v>4392</v>
      </c>
      <c r="G8" s="274">
        <v>3942</v>
      </c>
      <c r="H8" s="274">
        <v>3701</v>
      </c>
      <c r="I8" s="274">
        <v>4723</v>
      </c>
      <c r="J8" s="274">
        <v>4895</v>
      </c>
      <c r="K8" s="274">
        <v>4524</v>
      </c>
      <c r="L8" s="274">
        <v>3865</v>
      </c>
      <c r="M8" s="274">
        <v>3721</v>
      </c>
      <c r="N8" s="274">
        <f>B8+C8+D8+E8</f>
        <v>17123</v>
      </c>
      <c r="O8" s="274">
        <f>F8+G8+H8+I8</f>
        <v>16758</v>
      </c>
      <c r="P8" s="274">
        <f>M8+L8+K8+J8</f>
        <v>17005</v>
      </c>
      <c r="Q8" s="275">
        <f t="shared" ref="Q8:X8" si="0">F8/B8*100</f>
        <v>115.82278481012658</v>
      </c>
      <c r="R8" s="276">
        <f t="shared" si="0"/>
        <v>90.205949656750576</v>
      </c>
      <c r="S8" s="276">
        <f t="shared" si="0"/>
        <v>88.056150368784202</v>
      </c>
      <c r="T8" s="276">
        <f t="shared" si="0"/>
        <v>99.264396805380414</v>
      </c>
      <c r="U8" s="276">
        <f t="shared" si="0"/>
        <v>111.45264116575592</v>
      </c>
      <c r="V8" s="276">
        <f t="shared" si="0"/>
        <v>114.7640791476408</v>
      </c>
      <c r="W8" s="276">
        <f t="shared" si="0"/>
        <v>104.43123480140501</v>
      </c>
      <c r="X8" s="276">
        <f t="shared" si="0"/>
        <v>78.784670760110103</v>
      </c>
      <c r="Y8" s="276">
        <f>O8/N8*100</f>
        <v>97.86836418851837</v>
      </c>
      <c r="Z8" s="277">
        <f>P8/O8*100</f>
        <v>101.47392290249432</v>
      </c>
    </row>
    <row r="9" spans="1:26">
      <c r="A9" s="279" t="s">
        <v>235</v>
      </c>
      <c r="B9" s="280"/>
      <c r="C9" s="281"/>
      <c r="D9" s="281"/>
      <c r="E9" s="281"/>
      <c r="F9" s="281"/>
      <c r="G9" s="281"/>
      <c r="H9" s="281"/>
      <c r="I9" s="282"/>
      <c r="J9" s="282"/>
      <c r="K9" s="282"/>
      <c r="L9" s="282"/>
      <c r="M9" s="282"/>
      <c r="N9" s="282"/>
      <c r="O9" s="282"/>
      <c r="P9" s="282"/>
      <c r="Q9" s="283"/>
      <c r="R9" s="284"/>
      <c r="S9" s="284"/>
      <c r="T9" s="284"/>
      <c r="U9" s="284"/>
      <c r="V9" s="284"/>
      <c r="W9" s="284"/>
      <c r="X9" s="284"/>
      <c r="Y9" s="284"/>
      <c r="Z9" s="285"/>
    </row>
    <row r="10" spans="1:26" ht="48.75" customHeight="1">
      <c r="A10" s="286" t="s">
        <v>276</v>
      </c>
      <c r="B10" s="287">
        <v>820</v>
      </c>
      <c r="C10" s="288">
        <v>1024</v>
      </c>
      <c r="D10" s="288">
        <v>1159</v>
      </c>
      <c r="E10" s="288">
        <v>1928</v>
      </c>
      <c r="F10" s="288">
        <v>1436</v>
      </c>
      <c r="G10" s="288">
        <v>857</v>
      </c>
      <c r="H10" s="288">
        <v>693</v>
      </c>
      <c r="I10" s="288">
        <v>1492</v>
      </c>
      <c r="J10" s="288">
        <v>1509</v>
      </c>
      <c r="K10" s="288">
        <v>1038</v>
      </c>
      <c r="L10" s="288">
        <v>1056</v>
      </c>
      <c r="M10" s="288">
        <v>1163</v>
      </c>
      <c r="N10" s="288">
        <f>B10+C10+D10+E10</f>
        <v>4931</v>
      </c>
      <c r="O10" s="288">
        <f>F10+G10+H10+I10</f>
        <v>4478</v>
      </c>
      <c r="P10" s="288">
        <f>M10+L10+K10+J10</f>
        <v>4766</v>
      </c>
      <c r="Q10" s="283">
        <f t="shared" ref="Q10:X10" si="1">F10/B10*100</f>
        <v>175.1219512195122</v>
      </c>
      <c r="R10" s="284">
        <f t="shared" si="1"/>
        <v>83.69140625</v>
      </c>
      <c r="S10" s="284">
        <f t="shared" si="1"/>
        <v>59.792924935289037</v>
      </c>
      <c r="T10" s="284">
        <f t="shared" si="1"/>
        <v>77.385892116182575</v>
      </c>
      <c r="U10" s="284">
        <f t="shared" si="1"/>
        <v>105.08356545961001</v>
      </c>
      <c r="V10" s="284">
        <f t="shared" si="1"/>
        <v>121.12018669778297</v>
      </c>
      <c r="W10" s="284">
        <f t="shared" si="1"/>
        <v>152.38095238095238</v>
      </c>
      <c r="X10" s="284">
        <f t="shared" si="1"/>
        <v>77.949061662198389</v>
      </c>
      <c r="Y10" s="284">
        <f>O10/N10*100</f>
        <v>90.813222470087211</v>
      </c>
      <c r="Z10" s="285">
        <f>P10/O10*100</f>
        <v>106.43144260830728</v>
      </c>
    </row>
    <row r="11" spans="1:26" s="293" customFormat="1">
      <c r="A11" s="289" t="s">
        <v>236</v>
      </c>
      <c r="B11" s="283">
        <f t="shared" ref="B11:M11" si="2">B10/B8*100</f>
        <v>21.624472573839661</v>
      </c>
      <c r="C11" s="284">
        <f t="shared" si="2"/>
        <v>23.432494279176204</v>
      </c>
      <c r="D11" s="284">
        <f t="shared" si="2"/>
        <v>27.575541280038067</v>
      </c>
      <c r="E11" s="284">
        <f t="shared" si="2"/>
        <v>40.521227406473308</v>
      </c>
      <c r="F11" s="284">
        <f t="shared" si="2"/>
        <v>32.695810564663027</v>
      </c>
      <c r="G11" s="284">
        <f t="shared" si="2"/>
        <v>21.740233384069001</v>
      </c>
      <c r="H11" s="284">
        <f t="shared" si="2"/>
        <v>18.724669008376114</v>
      </c>
      <c r="I11" s="284">
        <f t="shared" si="2"/>
        <v>31.590091043828078</v>
      </c>
      <c r="J11" s="284">
        <f t="shared" si="2"/>
        <v>30.827374872318693</v>
      </c>
      <c r="K11" s="284">
        <f t="shared" si="2"/>
        <v>22.944297082228115</v>
      </c>
      <c r="L11" s="284">
        <f t="shared" si="2"/>
        <v>27.322121604139717</v>
      </c>
      <c r="M11" s="284">
        <f t="shared" si="2"/>
        <v>31.255038968019349</v>
      </c>
      <c r="N11" s="284">
        <f>N10/N8*100</f>
        <v>28.797523798399816</v>
      </c>
      <c r="O11" s="284">
        <f>O10/O8*100</f>
        <v>26.721565819310179</v>
      </c>
      <c r="P11" s="284">
        <f>P10/P8*100</f>
        <v>28.027050867391946</v>
      </c>
      <c r="Q11" s="290" t="s">
        <v>237</v>
      </c>
      <c r="R11" s="291" t="s">
        <v>237</v>
      </c>
      <c r="S11" s="291" t="s">
        <v>237</v>
      </c>
      <c r="T11" s="291" t="s">
        <v>237</v>
      </c>
      <c r="U11" s="291" t="s">
        <v>237</v>
      </c>
      <c r="V11" s="291" t="s">
        <v>237</v>
      </c>
      <c r="W11" s="291" t="s">
        <v>237</v>
      </c>
      <c r="X11" s="291" t="s">
        <v>237</v>
      </c>
      <c r="Y11" s="291" t="s">
        <v>237</v>
      </c>
      <c r="Z11" s="292" t="s">
        <v>237</v>
      </c>
    </row>
    <row r="12" spans="1:26" s="293" customFormat="1">
      <c r="A12" s="294" t="s">
        <v>238</v>
      </c>
      <c r="B12" s="283"/>
      <c r="C12" s="284"/>
      <c r="D12" s="284"/>
      <c r="E12" s="284"/>
      <c r="F12" s="284"/>
      <c r="G12" s="284"/>
      <c r="H12" s="284"/>
      <c r="I12" s="295"/>
      <c r="J12" s="295"/>
      <c r="K12" s="295"/>
      <c r="L12" s="295"/>
      <c r="M12" s="295"/>
      <c r="N12" s="295"/>
      <c r="O12" s="295"/>
      <c r="P12" s="295"/>
      <c r="Q12" s="283"/>
      <c r="R12" s="284"/>
      <c r="S12" s="284"/>
      <c r="T12" s="284"/>
      <c r="U12" s="284"/>
      <c r="V12" s="284"/>
      <c r="W12" s="284"/>
      <c r="X12" s="284"/>
      <c r="Y12" s="284"/>
      <c r="Z12" s="285"/>
    </row>
    <row r="13" spans="1:26">
      <c r="A13" s="296" t="s">
        <v>239</v>
      </c>
      <c r="B13" s="297">
        <v>332</v>
      </c>
      <c r="C13" s="298">
        <v>372</v>
      </c>
      <c r="D13" s="298">
        <v>323</v>
      </c>
      <c r="E13" s="298">
        <v>956</v>
      </c>
      <c r="F13" s="298">
        <v>626</v>
      </c>
      <c r="G13" s="298">
        <v>430</v>
      </c>
      <c r="H13" s="298">
        <v>43</v>
      </c>
      <c r="I13" s="298">
        <v>623</v>
      </c>
      <c r="J13" s="298">
        <v>881</v>
      </c>
      <c r="K13" s="298">
        <v>426</v>
      </c>
      <c r="L13" s="298">
        <v>181</v>
      </c>
      <c r="M13" s="298">
        <v>318</v>
      </c>
      <c r="N13" s="298">
        <f>B13+C13+D13+E13</f>
        <v>1983</v>
      </c>
      <c r="O13" s="298">
        <f>F13+G13+H13+I13</f>
        <v>1722</v>
      </c>
      <c r="P13" s="298">
        <f>M13+L13+K13+J13</f>
        <v>1806</v>
      </c>
      <c r="Q13" s="283">
        <f t="shared" ref="Q13:X13" si="3">F13/B13*100</f>
        <v>188.55421686746988</v>
      </c>
      <c r="R13" s="284">
        <f t="shared" si="3"/>
        <v>115.59139784946237</v>
      </c>
      <c r="S13" s="284">
        <f t="shared" si="3"/>
        <v>13.312693498452013</v>
      </c>
      <c r="T13" s="284">
        <f t="shared" si="3"/>
        <v>65.1673640167364</v>
      </c>
      <c r="U13" s="284">
        <f t="shared" si="3"/>
        <v>140.73482428115017</v>
      </c>
      <c r="V13" s="284">
        <f t="shared" si="3"/>
        <v>99.069767441860463</v>
      </c>
      <c r="W13" s="284">
        <f t="shared" si="3"/>
        <v>420.93023255813955</v>
      </c>
      <c r="X13" s="284">
        <f t="shared" si="3"/>
        <v>51.043338683788122</v>
      </c>
      <c r="Y13" s="284">
        <f>O13/N13*100</f>
        <v>86.838124054462938</v>
      </c>
      <c r="Z13" s="285">
        <f>P13/O13*100</f>
        <v>104.8780487804878</v>
      </c>
    </row>
    <row r="14" spans="1:26" s="293" customFormat="1">
      <c r="A14" s="289" t="s">
        <v>236</v>
      </c>
      <c r="B14" s="283">
        <f t="shared" ref="B14:M14" si="4">B13/B8*100</f>
        <v>8.7552742616033754</v>
      </c>
      <c r="C14" s="284">
        <f t="shared" si="4"/>
        <v>8.5125858123569795</v>
      </c>
      <c r="D14" s="284">
        <f t="shared" si="4"/>
        <v>7.6849869141089693</v>
      </c>
      <c r="E14" s="284">
        <f t="shared" si="4"/>
        <v>20.092475830180749</v>
      </c>
      <c r="F14" s="284">
        <f t="shared" si="4"/>
        <v>14.253187613843352</v>
      </c>
      <c r="G14" s="284">
        <f t="shared" si="4"/>
        <v>10.908168442415016</v>
      </c>
      <c r="H14" s="284">
        <f t="shared" si="4"/>
        <v>1.1618481491488788</v>
      </c>
      <c r="I14" s="284">
        <f t="shared" si="4"/>
        <v>13.190768579292822</v>
      </c>
      <c r="J14" s="284">
        <f t="shared" si="4"/>
        <v>17.997957099080693</v>
      </c>
      <c r="K14" s="284">
        <f t="shared" si="4"/>
        <v>9.4164456233421756</v>
      </c>
      <c r="L14" s="284">
        <f t="shared" si="4"/>
        <v>4.6830530401034931</v>
      </c>
      <c r="M14" s="284">
        <f t="shared" si="4"/>
        <v>8.5460897608169848</v>
      </c>
      <c r="N14" s="284">
        <f>N13/N8*100</f>
        <v>11.580914559364597</v>
      </c>
      <c r="O14" s="284">
        <f>O13/O8*100</f>
        <v>10.275689223057643</v>
      </c>
      <c r="P14" s="284">
        <f>P13/P8*100</f>
        <v>10.620405763010879</v>
      </c>
      <c r="Q14" s="290" t="s">
        <v>237</v>
      </c>
      <c r="R14" s="291" t="s">
        <v>237</v>
      </c>
      <c r="S14" s="291" t="s">
        <v>237</v>
      </c>
      <c r="T14" s="291" t="s">
        <v>237</v>
      </c>
      <c r="U14" s="291" t="s">
        <v>237</v>
      </c>
      <c r="V14" s="291" t="s">
        <v>237</v>
      </c>
      <c r="W14" s="291" t="s">
        <v>237</v>
      </c>
      <c r="X14" s="291" t="s">
        <v>237</v>
      </c>
      <c r="Y14" s="291" t="s">
        <v>237</v>
      </c>
      <c r="Z14" s="292" t="s">
        <v>237</v>
      </c>
    </row>
    <row r="15" spans="1:26">
      <c r="A15" s="296" t="s">
        <v>240</v>
      </c>
      <c r="B15" s="297">
        <v>197</v>
      </c>
      <c r="C15" s="298">
        <v>209</v>
      </c>
      <c r="D15" s="298">
        <v>406</v>
      </c>
      <c r="E15" s="298">
        <v>416</v>
      </c>
      <c r="F15" s="298">
        <v>318</v>
      </c>
      <c r="G15" s="298">
        <v>83</v>
      </c>
      <c r="H15" s="298">
        <v>381</v>
      </c>
      <c r="I15" s="298">
        <v>467</v>
      </c>
      <c r="J15" s="298">
        <v>172</v>
      </c>
      <c r="K15" s="298">
        <v>56</v>
      </c>
      <c r="L15" s="298">
        <v>363</v>
      </c>
      <c r="M15" s="298">
        <v>328</v>
      </c>
      <c r="N15" s="298">
        <f>B15+C15+D15+E15</f>
        <v>1228</v>
      </c>
      <c r="O15" s="298">
        <f>F15+G15+H15+I15</f>
        <v>1249</v>
      </c>
      <c r="P15" s="298">
        <f>M15+L15+K15+J15</f>
        <v>919</v>
      </c>
      <c r="Q15" s="283">
        <f t="shared" ref="Q15:X15" si="5">F15/B15*100</f>
        <v>161.42131979695432</v>
      </c>
      <c r="R15" s="284">
        <f t="shared" si="5"/>
        <v>39.71291866028708</v>
      </c>
      <c r="S15" s="284">
        <f t="shared" si="5"/>
        <v>93.842364532019701</v>
      </c>
      <c r="T15" s="284">
        <f t="shared" si="5"/>
        <v>112.25961538461537</v>
      </c>
      <c r="U15" s="284">
        <f t="shared" si="5"/>
        <v>54.088050314465406</v>
      </c>
      <c r="V15" s="284">
        <f t="shared" si="5"/>
        <v>67.46987951807229</v>
      </c>
      <c r="W15" s="284">
        <f t="shared" si="5"/>
        <v>95.275590551181097</v>
      </c>
      <c r="X15" s="284">
        <f t="shared" si="5"/>
        <v>70.235546038543902</v>
      </c>
      <c r="Y15" s="284">
        <f>O15/N15*100</f>
        <v>101.71009771986969</v>
      </c>
      <c r="Z15" s="285">
        <f>P15/O15*100</f>
        <v>73.578863090472382</v>
      </c>
    </row>
    <row r="16" spans="1:26" s="293" customFormat="1">
      <c r="A16" s="289" t="s">
        <v>236</v>
      </c>
      <c r="B16" s="283">
        <f t="shared" ref="B16:M16" si="6">B15/B8*100</f>
        <v>5.1951476793248945</v>
      </c>
      <c r="C16" s="284">
        <f t="shared" si="6"/>
        <v>4.7826086956521738</v>
      </c>
      <c r="D16" s="284">
        <f t="shared" si="6"/>
        <v>9.6597668332143716</v>
      </c>
      <c r="E16" s="284">
        <f t="shared" si="6"/>
        <v>8.7431693989071047</v>
      </c>
      <c r="F16" s="284">
        <f t="shared" si="6"/>
        <v>7.2404371584699447</v>
      </c>
      <c r="G16" s="284">
        <f t="shared" si="6"/>
        <v>2.1055301877219685</v>
      </c>
      <c r="H16" s="284">
        <f t="shared" si="6"/>
        <v>10.294514995947042</v>
      </c>
      <c r="I16" s="284">
        <f t="shared" si="6"/>
        <v>9.8877831886512801</v>
      </c>
      <c r="J16" s="284">
        <f t="shared" si="6"/>
        <v>3.5137895812053115</v>
      </c>
      <c r="K16" s="284">
        <f t="shared" si="6"/>
        <v>1.237842617152962</v>
      </c>
      <c r="L16" s="284">
        <f t="shared" si="6"/>
        <v>9.3919793014230279</v>
      </c>
      <c r="M16" s="284">
        <f t="shared" si="6"/>
        <v>8.8148347218489658</v>
      </c>
      <c r="N16" s="284">
        <f>N15/N8*100</f>
        <v>7.1716404835601235</v>
      </c>
      <c r="O16" s="284">
        <f>O15/O8*100</f>
        <v>7.4531567012770017</v>
      </c>
      <c r="P16" s="284">
        <f>P15/P8*100</f>
        <v>5.4042928550426348</v>
      </c>
      <c r="Q16" s="290" t="s">
        <v>237</v>
      </c>
      <c r="R16" s="291" t="s">
        <v>237</v>
      </c>
      <c r="S16" s="291" t="s">
        <v>237</v>
      </c>
      <c r="T16" s="291" t="s">
        <v>237</v>
      </c>
      <c r="U16" s="291" t="s">
        <v>237</v>
      </c>
      <c r="V16" s="291" t="s">
        <v>237</v>
      </c>
      <c r="W16" s="291" t="s">
        <v>237</v>
      </c>
      <c r="X16" s="291" t="s">
        <v>237</v>
      </c>
      <c r="Y16" s="291" t="s">
        <v>237</v>
      </c>
      <c r="Z16" s="292" t="s">
        <v>237</v>
      </c>
    </row>
    <row r="17" spans="1:26">
      <c r="A17" s="299" t="s">
        <v>241</v>
      </c>
      <c r="B17" s="297">
        <v>124</v>
      </c>
      <c r="C17" s="298">
        <v>251</v>
      </c>
      <c r="D17" s="298">
        <v>217</v>
      </c>
      <c r="E17" s="298">
        <v>230</v>
      </c>
      <c r="F17" s="298">
        <v>183</v>
      </c>
      <c r="G17" s="298">
        <v>132</v>
      </c>
      <c r="H17" s="298">
        <v>91</v>
      </c>
      <c r="I17" s="298">
        <v>94</v>
      </c>
      <c r="J17" s="298">
        <v>147</v>
      </c>
      <c r="K17" s="298">
        <v>251</v>
      </c>
      <c r="L17" s="298">
        <v>232</v>
      </c>
      <c r="M17" s="298">
        <v>163</v>
      </c>
      <c r="N17" s="298">
        <f>B17+C17+D17+E17</f>
        <v>822</v>
      </c>
      <c r="O17" s="298">
        <f>F17+G17+H17+I17</f>
        <v>500</v>
      </c>
      <c r="P17" s="298">
        <f>M17+L17+K17+J17</f>
        <v>793</v>
      </c>
      <c r="Q17" s="283">
        <f t="shared" ref="Q17:X17" si="7">F17/B17*100</f>
        <v>147.58064516129033</v>
      </c>
      <c r="R17" s="284">
        <f t="shared" si="7"/>
        <v>52.589641434262944</v>
      </c>
      <c r="S17" s="284">
        <f t="shared" si="7"/>
        <v>41.935483870967744</v>
      </c>
      <c r="T17" s="284">
        <f t="shared" si="7"/>
        <v>40.869565217391305</v>
      </c>
      <c r="U17" s="284">
        <f t="shared" si="7"/>
        <v>80.327868852459019</v>
      </c>
      <c r="V17" s="284">
        <f t="shared" si="7"/>
        <v>190.15151515151516</v>
      </c>
      <c r="W17" s="284">
        <f t="shared" si="7"/>
        <v>254.94505494505492</v>
      </c>
      <c r="X17" s="284">
        <f t="shared" si="7"/>
        <v>173.40425531914894</v>
      </c>
      <c r="Y17" s="284">
        <f>O17/N17*100</f>
        <v>60.827250608272507</v>
      </c>
      <c r="Z17" s="285">
        <f>P17/O17*100</f>
        <v>158.6</v>
      </c>
    </row>
    <row r="18" spans="1:26" s="293" customFormat="1">
      <c r="A18" s="289" t="s">
        <v>236</v>
      </c>
      <c r="B18" s="283">
        <f t="shared" ref="B18:M18" si="8">B17/B8*100</f>
        <v>3.2700421940928273</v>
      </c>
      <c r="C18" s="284">
        <f t="shared" si="8"/>
        <v>5.7437070938215102</v>
      </c>
      <c r="D18" s="284">
        <f t="shared" si="8"/>
        <v>5.16297882464906</v>
      </c>
      <c r="E18" s="284">
        <f t="shared" si="8"/>
        <v>4.8339638503572928</v>
      </c>
      <c r="F18" s="284">
        <f t="shared" si="8"/>
        <v>4.1666666666666661</v>
      </c>
      <c r="G18" s="284">
        <f t="shared" si="8"/>
        <v>3.3485540334855401</v>
      </c>
      <c r="H18" s="284">
        <f t="shared" si="8"/>
        <v>2.4587949202918131</v>
      </c>
      <c r="I18" s="284">
        <f t="shared" si="8"/>
        <v>1.9902604276942621</v>
      </c>
      <c r="J18" s="284">
        <f t="shared" si="8"/>
        <v>3.0030643513789581</v>
      </c>
      <c r="K18" s="284">
        <f t="shared" si="8"/>
        <v>5.5481874447391686</v>
      </c>
      <c r="L18" s="284">
        <f t="shared" si="8"/>
        <v>6.0025873221216042</v>
      </c>
      <c r="M18" s="284">
        <f t="shared" si="8"/>
        <v>4.3805428648212841</v>
      </c>
      <c r="N18" s="284">
        <f>N17/N8*100</f>
        <v>4.8005606494189106</v>
      </c>
      <c r="O18" s="284">
        <f>O17/O8*100</f>
        <v>2.9836496001909536</v>
      </c>
      <c r="P18" s="284">
        <f>P17/P8*100</f>
        <v>4.6633343134372245</v>
      </c>
      <c r="Q18" s="290" t="s">
        <v>237</v>
      </c>
      <c r="R18" s="291" t="s">
        <v>237</v>
      </c>
      <c r="S18" s="291" t="s">
        <v>237</v>
      </c>
      <c r="T18" s="291" t="s">
        <v>237</v>
      </c>
      <c r="U18" s="291" t="s">
        <v>237</v>
      </c>
      <c r="V18" s="291" t="s">
        <v>237</v>
      </c>
      <c r="W18" s="291" t="s">
        <v>237</v>
      </c>
      <c r="X18" s="291" t="s">
        <v>237</v>
      </c>
      <c r="Y18" s="291" t="s">
        <v>237</v>
      </c>
      <c r="Z18" s="292" t="s">
        <v>237</v>
      </c>
    </row>
    <row r="19" spans="1:26" ht="30">
      <c r="A19" s="299" t="s">
        <v>242</v>
      </c>
      <c r="B19" s="297">
        <v>92</v>
      </c>
      <c r="C19" s="298">
        <v>118</v>
      </c>
      <c r="D19" s="298">
        <v>107</v>
      </c>
      <c r="E19" s="298">
        <v>204</v>
      </c>
      <c r="F19" s="298">
        <v>185</v>
      </c>
      <c r="G19" s="298">
        <v>108</v>
      </c>
      <c r="H19" s="298">
        <v>53</v>
      </c>
      <c r="I19" s="298">
        <v>151</v>
      </c>
      <c r="J19" s="298">
        <v>160</v>
      </c>
      <c r="K19" s="298">
        <v>168</v>
      </c>
      <c r="L19" s="298">
        <v>122</v>
      </c>
      <c r="M19" s="298">
        <v>155</v>
      </c>
      <c r="N19" s="298">
        <f>B19+C19+D19+E19</f>
        <v>521</v>
      </c>
      <c r="O19" s="298">
        <f>F19+G19+H19+I19</f>
        <v>497</v>
      </c>
      <c r="P19" s="298">
        <f>M19+L19+K19+J19</f>
        <v>605</v>
      </c>
      <c r="Q19" s="283">
        <f t="shared" ref="Q19:X19" si="9">F19/B19*100</f>
        <v>201.08695652173913</v>
      </c>
      <c r="R19" s="284">
        <f t="shared" si="9"/>
        <v>91.525423728813564</v>
      </c>
      <c r="S19" s="284">
        <f t="shared" si="9"/>
        <v>49.532710280373834</v>
      </c>
      <c r="T19" s="284">
        <f t="shared" si="9"/>
        <v>74.019607843137265</v>
      </c>
      <c r="U19" s="284">
        <f t="shared" si="9"/>
        <v>86.486486486486484</v>
      </c>
      <c r="V19" s="284">
        <f t="shared" si="9"/>
        <v>155.55555555555557</v>
      </c>
      <c r="W19" s="284">
        <f t="shared" si="9"/>
        <v>230.18867924528303</v>
      </c>
      <c r="X19" s="284">
        <f t="shared" si="9"/>
        <v>102.64900662251655</v>
      </c>
      <c r="Y19" s="284">
        <f>O19/N19*100</f>
        <v>95.393474088291754</v>
      </c>
      <c r="Z19" s="285">
        <f>P19/O19*100</f>
        <v>121.73038229376259</v>
      </c>
    </row>
    <row r="20" spans="1:26" s="293" customFormat="1">
      <c r="A20" s="289" t="s">
        <v>236</v>
      </c>
      <c r="B20" s="283">
        <f t="shared" ref="B20:M20" si="10">B19/B8*100</f>
        <v>2.4261603375527425</v>
      </c>
      <c r="C20" s="284">
        <f t="shared" si="10"/>
        <v>2.7002288329519448</v>
      </c>
      <c r="D20" s="284">
        <f t="shared" si="10"/>
        <v>2.5458006186057576</v>
      </c>
      <c r="E20" s="284">
        <f t="shared" si="10"/>
        <v>4.2875157629255991</v>
      </c>
      <c r="F20" s="284">
        <f t="shared" si="10"/>
        <v>4.2122040072859743</v>
      </c>
      <c r="G20" s="284">
        <f t="shared" si="10"/>
        <v>2.7397260273972601</v>
      </c>
      <c r="H20" s="284">
        <f t="shared" si="10"/>
        <v>1.4320453931369901</v>
      </c>
      <c r="I20" s="284">
        <f t="shared" si="10"/>
        <v>3.1971204742748256</v>
      </c>
      <c r="J20" s="284">
        <f t="shared" si="10"/>
        <v>3.268641470888662</v>
      </c>
      <c r="K20" s="284">
        <f t="shared" si="10"/>
        <v>3.7135278514588856</v>
      </c>
      <c r="L20" s="284">
        <f t="shared" si="10"/>
        <v>3.1565329883570503</v>
      </c>
      <c r="M20" s="284">
        <f t="shared" si="10"/>
        <v>4.1655468959957007</v>
      </c>
      <c r="N20" s="284">
        <f>N19/N8*100</f>
        <v>3.0426911172107691</v>
      </c>
      <c r="O20" s="284">
        <f>O19/O8*100</f>
        <v>2.9657477025898076</v>
      </c>
      <c r="P20" s="284">
        <f>P19/P8*100</f>
        <v>3.5577771243751841</v>
      </c>
      <c r="Q20" s="290" t="s">
        <v>237</v>
      </c>
      <c r="R20" s="291" t="s">
        <v>237</v>
      </c>
      <c r="S20" s="291" t="s">
        <v>237</v>
      </c>
      <c r="T20" s="291" t="s">
        <v>237</v>
      </c>
      <c r="U20" s="291" t="s">
        <v>237</v>
      </c>
      <c r="V20" s="291" t="s">
        <v>237</v>
      </c>
      <c r="W20" s="291" t="s">
        <v>237</v>
      </c>
      <c r="X20" s="291" t="s">
        <v>237</v>
      </c>
      <c r="Y20" s="291" t="s">
        <v>237</v>
      </c>
      <c r="Z20" s="292" t="s">
        <v>237</v>
      </c>
    </row>
    <row r="21" spans="1:26">
      <c r="A21" s="286" t="s">
        <v>277</v>
      </c>
      <c r="B21" s="287">
        <v>729</v>
      </c>
      <c r="C21" s="288">
        <v>795</v>
      </c>
      <c r="D21" s="288">
        <v>673</v>
      </c>
      <c r="E21" s="288">
        <v>586</v>
      </c>
      <c r="F21" s="288">
        <v>575</v>
      </c>
      <c r="G21" s="288">
        <v>747</v>
      </c>
      <c r="H21" s="288">
        <v>676</v>
      </c>
      <c r="I21" s="288">
        <v>811</v>
      </c>
      <c r="J21" s="288">
        <v>822</v>
      </c>
      <c r="K21" s="288">
        <v>765</v>
      </c>
      <c r="L21" s="288">
        <v>587</v>
      </c>
      <c r="M21" s="288">
        <v>439</v>
      </c>
      <c r="N21" s="288">
        <f>B21+C21+D21+E21</f>
        <v>2783</v>
      </c>
      <c r="O21" s="288">
        <f>F21+G21+H21+I21</f>
        <v>2809</v>
      </c>
      <c r="P21" s="288">
        <f>M21+L21+K21+J21</f>
        <v>2613</v>
      </c>
      <c r="Q21" s="283">
        <f t="shared" ref="Q21:X21" si="11">F21/B21*100</f>
        <v>78.875171467764062</v>
      </c>
      <c r="R21" s="284">
        <f t="shared" si="11"/>
        <v>93.962264150943398</v>
      </c>
      <c r="S21" s="284">
        <f t="shared" si="11"/>
        <v>100.44576523031203</v>
      </c>
      <c r="T21" s="284">
        <f t="shared" si="11"/>
        <v>138.39590443686006</v>
      </c>
      <c r="U21" s="284">
        <f t="shared" si="11"/>
        <v>142.95652173913044</v>
      </c>
      <c r="V21" s="284">
        <f t="shared" si="11"/>
        <v>102.40963855421687</v>
      </c>
      <c r="W21" s="284">
        <f t="shared" si="11"/>
        <v>86.834319526627226</v>
      </c>
      <c r="X21" s="284">
        <f t="shared" si="11"/>
        <v>54.130702836004929</v>
      </c>
      <c r="Y21" s="284">
        <f>O21/N21*100</f>
        <v>100.93424362199066</v>
      </c>
      <c r="Z21" s="285">
        <f>P21/O21*100</f>
        <v>93.022427910288357</v>
      </c>
    </row>
    <row r="22" spans="1:26" s="293" customFormat="1">
      <c r="A22" s="289" t="s">
        <v>236</v>
      </c>
      <c r="B22" s="283">
        <f t="shared" ref="B22:M22" si="12">B21/B8*100</f>
        <v>19.224683544303797</v>
      </c>
      <c r="C22" s="284">
        <f t="shared" si="12"/>
        <v>18.192219679633865</v>
      </c>
      <c r="D22" s="284">
        <f t="shared" si="12"/>
        <v>16.012372115155841</v>
      </c>
      <c r="E22" s="284">
        <f t="shared" si="12"/>
        <v>12.316099201345104</v>
      </c>
      <c r="F22" s="284">
        <f t="shared" si="12"/>
        <v>13.091985428051</v>
      </c>
      <c r="G22" s="284">
        <f t="shared" si="12"/>
        <v>18.949771689497716</v>
      </c>
      <c r="H22" s="284">
        <f t="shared" si="12"/>
        <v>18.265333693596325</v>
      </c>
      <c r="I22" s="284">
        <f t="shared" si="12"/>
        <v>17.171289434681348</v>
      </c>
      <c r="J22" s="284">
        <f t="shared" si="12"/>
        <v>16.792645556690498</v>
      </c>
      <c r="K22" s="284">
        <f t="shared" si="12"/>
        <v>16.909814323607428</v>
      </c>
      <c r="L22" s="284">
        <f t="shared" si="12"/>
        <v>15.187580853816298</v>
      </c>
      <c r="M22" s="284">
        <f t="shared" si="12"/>
        <v>11.797903789303952</v>
      </c>
      <c r="N22" s="284">
        <f>N21/N8*100</f>
        <v>16.252993050283244</v>
      </c>
      <c r="O22" s="284">
        <f>O21/O8*100</f>
        <v>16.762143453872778</v>
      </c>
      <c r="P22" s="284">
        <f>P21/P8*100</f>
        <v>15.366068803293148</v>
      </c>
      <c r="Q22" s="290" t="s">
        <v>237</v>
      </c>
      <c r="R22" s="291" t="s">
        <v>237</v>
      </c>
      <c r="S22" s="291" t="s">
        <v>237</v>
      </c>
      <c r="T22" s="291" t="s">
        <v>237</v>
      </c>
      <c r="U22" s="291" t="s">
        <v>237</v>
      </c>
      <c r="V22" s="291" t="s">
        <v>237</v>
      </c>
      <c r="W22" s="291" t="s">
        <v>237</v>
      </c>
      <c r="X22" s="291" t="s">
        <v>237</v>
      </c>
      <c r="Y22" s="291" t="s">
        <v>237</v>
      </c>
      <c r="Z22" s="292" t="s">
        <v>237</v>
      </c>
    </row>
    <row r="23" spans="1:26" s="293" customFormat="1">
      <c r="A23" s="294" t="s">
        <v>238</v>
      </c>
      <c r="B23" s="283"/>
      <c r="C23" s="284"/>
      <c r="D23" s="284"/>
      <c r="E23" s="284"/>
      <c r="F23" s="284"/>
      <c r="G23" s="300"/>
      <c r="H23" s="300"/>
      <c r="I23" s="295"/>
      <c r="J23" s="295"/>
      <c r="K23" s="295"/>
      <c r="L23" s="295"/>
      <c r="M23" s="295"/>
      <c r="N23" s="295"/>
      <c r="O23" s="295"/>
      <c r="P23" s="295"/>
      <c r="Q23" s="283"/>
      <c r="R23" s="284"/>
      <c r="S23" s="284"/>
      <c r="T23" s="284"/>
      <c r="U23" s="284"/>
      <c r="V23" s="284"/>
      <c r="W23" s="284"/>
      <c r="X23" s="284"/>
      <c r="Y23" s="284"/>
      <c r="Z23" s="285"/>
    </row>
    <row r="24" spans="1:26">
      <c r="A24" s="296" t="s">
        <v>243</v>
      </c>
      <c r="B24" s="297">
        <v>378</v>
      </c>
      <c r="C24" s="298">
        <v>477</v>
      </c>
      <c r="D24" s="298">
        <v>421</v>
      </c>
      <c r="E24" s="298">
        <v>300</v>
      </c>
      <c r="F24" s="298">
        <v>345</v>
      </c>
      <c r="G24" s="298">
        <v>492</v>
      </c>
      <c r="H24" s="298">
        <v>396</v>
      </c>
      <c r="I24" s="298">
        <v>465</v>
      </c>
      <c r="J24" s="298">
        <v>481</v>
      </c>
      <c r="K24" s="298">
        <v>409</v>
      </c>
      <c r="L24" s="298">
        <v>329</v>
      </c>
      <c r="M24" s="298">
        <v>312</v>
      </c>
      <c r="N24" s="298">
        <f>B24+C24+D24+E24</f>
        <v>1576</v>
      </c>
      <c r="O24" s="298">
        <f>F24+G24+H24+I24</f>
        <v>1698</v>
      </c>
      <c r="P24" s="298">
        <f>M24+L24+K24+J24</f>
        <v>1531</v>
      </c>
      <c r="Q24" s="283">
        <f t="shared" ref="Q24:X24" si="13">F24/B24*100</f>
        <v>91.269841269841265</v>
      </c>
      <c r="R24" s="284">
        <f t="shared" si="13"/>
        <v>103.14465408805032</v>
      </c>
      <c r="S24" s="284">
        <f t="shared" si="13"/>
        <v>94.061757719714961</v>
      </c>
      <c r="T24" s="284">
        <f t="shared" si="13"/>
        <v>155</v>
      </c>
      <c r="U24" s="284">
        <f t="shared" si="13"/>
        <v>139.42028985507247</v>
      </c>
      <c r="V24" s="284">
        <f t="shared" si="13"/>
        <v>83.130081300813004</v>
      </c>
      <c r="W24" s="284">
        <f t="shared" si="13"/>
        <v>83.080808080808083</v>
      </c>
      <c r="X24" s="284">
        <f t="shared" si="13"/>
        <v>67.096774193548399</v>
      </c>
      <c r="Y24" s="284">
        <f>O24/N24*100</f>
        <v>107.74111675126903</v>
      </c>
      <c r="Z24" s="285">
        <f>P24/O24*100</f>
        <v>90.164899882214371</v>
      </c>
    </row>
    <row r="25" spans="1:26" s="293" customFormat="1">
      <c r="A25" s="289" t="s">
        <v>236</v>
      </c>
      <c r="B25" s="283">
        <f t="shared" ref="B25:M25" si="14">B24/B8*100</f>
        <v>9.9683544303797476</v>
      </c>
      <c r="C25" s="284">
        <f t="shared" si="14"/>
        <v>10.915331807780321</v>
      </c>
      <c r="D25" s="284">
        <f t="shared" si="14"/>
        <v>10.016654770402093</v>
      </c>
      <c r="E25" s="284">
        <f t="shared" si="14"/>
        <v>6.3051702395964693</v>
      </c>
      <c r="F25" s="284">
        <f t="shared" si="14"/>
        <v>7.8551912568306017</v>
      </c>
      <c r="G25" s="284">
        <f t="shared" si="14"/>
        <v>12.480974124809741</v>
      </c>
      <c r="H25" s="284">
        <f t="shared" si="14"/>
        <v>10.699810861929208</v>
      </c>
      <c r="I25" s="284">
        <f t="shared" si="14"/>
        <v>9.8454372221045947</v>
      </c>
      <c r="J25" s="284">
        <f t="shared" si="14"/>
        <v>9.8263534218590394</v>
      </c>
      <c r="K25" s="284">
        <f t="shared" si="14"/>
        <v>9.0406719717064536</v>
      </c>
      <c r="L25" s="284">
        <f t="shared" si="14"/>
        <v>8.5122897800776194</v>
      </c>
      <c r="M25" s="284">
        <f t="shared" si="14"/>
        <v>8.3848427841977955</v>
      </c>
      <c r="N25" s="284">
        <f>N24/N8*100</f>
        <v>9.2039946271097346</v>
      </c>
      <c r="O25" s="284">
        <f>O24/O8*100</f>
        <v>10.132474042248479</v>
      </c>
      <c r="P25" s="284">
        <f>P24/P8*100</f>
        <v>9.0032343428403419</v>
      </c>
      <c r="Q25" s="290" t="s">
        <v>237</v>
      </c>
      <c r="R25" s="291" t="s">
        <v>237</v>
      </c>
      <c r="S25" s="291" t="s">
        <v>237</v>
      </c>
      <c r="T25" s="291" t="s">
        <v>237</v>
      </c>
      <c r="U25" s="291" t="s">
        <v>237</v>
      </c>
      <c r="V25" s="291" t="s">
        <v>237</v>
      </c>
      <c r="W25" s="291" t="s">
        <v>237</v>
      </c>
      <c r="X25" s="291" t="s">
        <v>237</v>
      </c>
      <c r="Y25" s="291" t="s">
        <v>237</v>
      </c>
      <c r="Z25" s="292" t="s">
        <v>237</v>
      </c>
    </row>
    <row r="26" spans="1:26">
      <c r="A26" s="296" t="s">
        <v>244</v>
      </c>
      <c r="B26" s="297">
        <v>79</v>
      </c>
      <c r="C26" s="298">
        <v>104</v>
      </c>
      <c r="D26" s="298">
        <v>80</v>
      </c>
      <c r="E26" s="298">
        <v>76</v>
      </c>
      <c r="F26" s="298">
        <v>67</v>
      </c>
      <c r="G26" s="298">
        <v>67</v>
      </c>
      <c r="H26" s="298">
        <v>85</v>
      </c>
      <c r="I26" s="298">
        <v>112</v>
      </c>
      <c r="J26" s="298">
        <v>88</v>
      </c>
      <c r="K26" s="298">
        <v>77</v>
      </c>
      <c r="L26" s="298">
        <v>44</v>
      </c>
      <c r="M26" s="298">
        <v>14</v>
      </c>
      <c r="N26" s="298">
        <f>B26+C26+D26+E26</f>
        <v>339</v>
      </c>
      <c r="O26" s="298">
        <f>F26+G26+H26+I26</f>
        <v>331</v>
      </c>
      <c r="P26" s="298">
        <f>M26+L26+K26+J26</f>
        <v>223</v>
      </c>
      <c r="Q26" s="283">
        <f t="shared" ref="Q26:X26" si="15">F26/B26*100</f>
        <v>84.810126582278471</v>
      </c>
      <c r="R26" s="284">
        <f t="shared" si="15"/>
        <v>64.423076923076934</v>
      </c>
      <c r="S26" s="284">
        <f t="shared" si="15"/>
        <v>106.25</v>
      </c>
      <c r="T26" s="284">
        <f t="shared" si="15"/>
        <v>147.36842105263156</v>
      </c>
      <c r="U26" s="284">
        <f t="shared" si="15"/>
        <v>131.34328358208955</v>
      </c>
      <c r="V26" s="284">
        <f t="shared" si="15"/>
        <v>114.92537313432835</v>
      </c>
      <c r="W26" s="284">
        <f t="shared" si="15"/>
        <v>51.764705882352949</v>
      </c>
      <c r="X26" s="284">
        <f t="shared" si="15"/>
        <v>12.5</v>
      </c>
      <c r="Y26" s="284">
        <f>O26/N26*100</f>
        <v>97.640117994100294</v>
      </c>
      <c r="Z26" s="285">
        <f>P26/O26*100</f>
        <v>67.371601208459225</v>
      </c>
    </row>
    <row r="27" spans="1:26" s="293" customFormat="1">
      <c r="A27" s="289" t="s">
        <v>236</v>
      </c>
      <c r="B27" s="283">
        <f t="shared" ref="B27:M27" si="16">B26/B8*100</f>
        <v>2.083333333333333</v>
      </c>
      <c r="C27" s="284">
        <f t="shared" si="16"/>
        <v>2.3798627002288328</v>
      </c>
      <c r="D27" s="284">
        <f t="shared" si="16"/>
        <v>1.9034023316678563</v>
      </c>
      <c r="E27" s="284">
        <f t="shared" si="16"/>
        <v>1.5973097940311056</v>
      </c>
      <c r="F27" s="284">
        <f t="shared" si="16"/>
        <v>1.5255009107468125</v>
      </c>
      <c r="G27" s="284">
        <f t="shared" si="16"/>
        <v>1.6996448503297819</v>
      </c>
      <c r="H27" s="284">
        <f t="shared" si="16"/>
        <v>2.2966765738989463</v>
      </c>
      <c r="I27" s="284">
        <f t="shared" si="16"/>
        <v>2.3713741266144397</v>
      </c>
      <c r="J27" s="284">
        <f t="shared" si="16"/>
        <v>1.7977528089887642</v>
      </c>
      <c r="K27" s="284">
        <f t="shared" si="16"/>
        <v>1.7020335985853225</v>
      </c>
      <c r="L27" s="284">
        <f t="shared" si="16"/>
        <v>1.1384217335058213</v>
      </c>
      <c r="M27" s="284">
        <f t="shared" si="16"/>
        <v>0.37624294544477294</v>
      </c>
      <c r="N27" s="284">
        <f>N26/N8*100</f>
        <v>1.9797932605267767</v>
      </c>
      <c r="O27" s="284">
        <f>O26/O8*100</f>
        <v>1.9751760353264112</v>
      </c>
      <c r="P27" s="284">
        <f>P26/P8*100</f>
        <v>1.3113790061746546</v>
      </c>
      <c r="Q27" s="290" t="s">
        <v>237</v>
      </c>
      <c r="R27" s="291" t="s">
        <v>237</v>
      </c>
      <c r="S27" s="291" t="s">
        <v>237</v>
      </c>
      <c r="T27" s="291" t="s">
        <v>237</v>
      </c>
      <c r="U27" s="291" t="s">
        <v>237</v>
      </c>
      <c r="V27" s="291" t="s">
        <v>237</v>
      </c>
      <c r="W27" s="291" t="s">
        <v>237</v>
      </c>
      <c r="X27" s="291" t="s">
        <v>237</v>
      </c>
      <c r="Y27" s="291" t="s">
        <v>237</v>
      </c>
      <c r="Z27" s="292" t="s">
        <v>237</v>
      </c>
    </row>
    <row r="28" spans="1:26">
      <c r="A28" s="296" t="s">
        <v>245</v>
      </c>
      <c r="B28" s="297">
        <v>137</v>
      </c>
      <c r="C28" s="298">
        <v>69</v>
      </c>
      <c r="D28" s="298">
        <v>36</v>
      </c>
      <c r="E28" s="298">
        <v>64</v>
      </c>
      <c r="F28" s="298">
        <v>20</v>
      </c>
      <c r="G28" s="298">
        <v>46</v>
      </c>
      <c r="H28" s="298">
        <v>74</v>
      </c>
      <c r="I28" s="298">
        <v>92</v>
      </c>
      <c r="J28" s="298">
        <v>110</v>
      </c>
      <c r="K28" s="298">
        <v>133</v>
      </c>
      <c r="L28" s="298">
        <v>69</v>
      </c>
      <c r="M28" s="298">
        <v>13</v>
      </c>
      <c r="N28" s="298">
        <f>B28+C28+D28+E28</f>
        <v>306</v>
      </c>
      <c r="O28" s="298">
        <f>F28+G28+H28+I28</f>
        <v>232</v>
      </c>
      <c r="P28" s="298">
        <f>M28+L28+K28+J28</f>
        <v>325</v>
      </c>
      <c r="Q28" s="283">
        <f t="shared" ref="Q28:X28" si="17">F28/B28*100</f>
        <v>14.5985401459854</v>
      </c>
      <c r="R28" s="284">
        <f t="shared" si="17"/>
        <v>66.666666666666657</v>
      </c>
      <c r="S28" s="284">
        <f t="shared" si="17"/>
        <v>205.55555555555554</v>
      </c>
      <c r="T28" s="284">
        <f t="shared" si="17"/>
        <v>143.75</v>
      </c>
      <c r="U28" s="284">
        <f t="shared" si="17"/>
        <v>550</v>
      </c>
      <c r="V28" s="284">
        <f t="shared" si="17"/>
        <v>289.13043478260869</v>
      </c>
      <c r="W28" s="284">
        <f t="shared" si="17"/>
        <v>93.243243243243242</v>
      </c>
      <c r="X28" s="284">
        <f t="shared" si="17"/>
        <v>14.130434782608695</v>
      </c>
      <c r="Y28" s="284">
        <f>O28/N28*100</f>
        <v>75.816993464052288</v>
      </c>
      <c r="Z28" s="285">
        <f>P28/O28*100</f>
        <v>140.08620689655174</v>
      </c>
    </row>
    <row r="29" spans="1:26" s="293" customFormat="1">
      <c r="A29" s="289" t="s">
        <v>236</v>
      </c>
      <c r="B29" s="283">
        <f t="shared" ref="B29:M29" si="18">B28/B8*100</f>
        <v>3.6128691983122367</v>
      </c>
      <c r="C29" s="284">
        <f t="shared" si="18"/>
        <v>1.5789473684210527</v>
      </c>
      <c r="D29" s="284">
        <f t="shared" si="18"/>
        <v>0.85653104925053536</v>
      </c>
      <c r="E29" s="284">
        <f t="shared" si="18"/>
        <v>1.3451029844472466</v>
      </c>
      <c r="F29" s="284">
        <f t="shared" si="18"/>
        <v>0.45537340619307837</v>
      </c>
      <c r="G29" s="284">
        <f t="shared" si="18"/>
        <v>1.1669203450025367</v>
      </c>
      <c r="H29" s="284">
        <f t="shared" si="18"/>
        <v>1.9994596055120237</v>
      </c>
      <c r="I29" s="284">
        <f t="shared" si="18"/>
        <v>1.9479144611475756</v>
      </c>
      <c r="J29" s="284">
        <f t="shared" si="18"/>
        <v>2.2471910112359552</v>
      </c>
      <c r="K29" s="284">
        <f t="shared" si="18"/>
        <v>2.9398762157382849</v>
      </c>
      <c r="L29" s="284">
        <f t="shared" si="18"/>
        <v>1.7852522639068564</v>
      </c>
      <c r="M29" s="284">
        <f t="shared" si="18"/>
        <v>0.34936844934157485</v>
      </c>
      <c r="N29" s="284">
        <f>N28/N8*100</f>
        <v>1.7870700227763825</v>
      </c>
      <c r="O29" s="284">
        <f>O28/O8*100</f>
        <v>1.3844134144886024</v>
      </c>
      <c r="P29" s="284">
        <f>P28/P8*100</f>
        <v>1.9112025874742724</v>
      </c>
      <c r="Q29" s="290" t="s">
        <v>237</v>
      </c>
      <c r="R29" s="291" t="s">
        <v>237</v>
      </c>
      <c r="S29" s="291" t="s">
        <v>237</v>
      </c>
      <c r="T29" s="291" t="s">
        <v>237</v>
      </c>
      <c r="U29" s="291" t="s">
        <v>237</v>
      </c>
      <c r="V29" s="291" t="s">
        <v>237</v>
      </c>
      <c r="W29" s="291" t="s">
        <v>237</v>
      </c>
      <c r="X29" s="291" t="s">
        <v>237</v>
      </c>
      <c r="Y29" s="291" t="s">
        <v>237</v>
      </c>
      <c r="Z29" s="292" t="s">
        <v>237</v>
      </c>
    </row>
    <row r="30" spans="1:26">
      <c r="A30" s="296" t="s">
        <v>246</v>
      </c>
      <c r="B30" s="297">
        <v>79</v>
      </c>
      <c r="C30" s="298">
        <v>72</v>
      </c>
      <c r="D30" s="298">
        <v>71</v>
      </c>
      <c r="E30" s="298">
        <v>93</v>
      </c>
      <c r="F30" s="298">
        <v>80</v>
      </c>
      <c r="G30" s="298">
        <v>71</v>
      </c>
      <c r="H30" s="298">
        <v>59</v>
      </c>
      <c r="I30" s="298">
        <v>78</v>
      </c>
      <c r="J30" s="298">
        <v>78</v>
      </c>
      <c r="K30" s="298">
        <v>72</v>
      </c>
      <c r="L30" s="298">
        <v>69</v>
      </c>
      <c r="M30" s="298">
        <v>51</v>
      </c>
      <c r="N30" s="298">
        <f>B30+C30+D30+E30</f>
        <v>315</v>
      </c>
      <c r="O30" s="298">
        <f>F30+G30+H30+I30</f>
        <v>288</v>
      </c>
      <c r="P30" s="298">
        <f>M30+L30+K30+J30</f>
        <v>270</v>
      </c>
      <c r="Q30" s="283">
        <f t="shared" ref="Q30:X30" si="19">F30/B30*100</f>
        <v>101.26582278481013</v>
      </c>
      <c r="R30" s="284">
        <f t="shared" si="19"/>
        <v>98.611111111111114</v>
      </c>
      <c r="S30" s="284">
        <f t="shared" si="19"/>
        <v>83.098591549295776</v>
      </c>
      <c r="T30" s="284">
        <f t="shared" si="19"/>
        <v>83.870967741935488</v>
      </c>
      <c r="U30" s="284">
        <f t="shared" si="19"/>
        <v>97.5</v>
      </c>
      <c r="V30" s="284">
        <f t="shared" si="19"/>
        <v>101.40845070422534</v>
      </c>
      <c r="W30" s="284">
        <f t="shared" si="19"/>
        <v>116.94915254237289</v>
      </c>
      <c r="X30" s="284">
        <f t="shared" si="19"/>
        <v>65.384615384615387</v>
      </c>
      <c r="Y30" s="284">
        <f>O30/N30*100</f>
        <v>91.428571428571431</v>
      </c>
      <c r="Z30" s="285">
        <f>P30/O30*100</f>
        <v>93.75</v>
      </c>
    </row>
    <row r="31" spans="1:26" s="293" customFormat="1">
      <c r="A31" s="289" t="s">
        <v>236</v>
      </c>
      <c r="B31" s="283">
        <f t="shared" ref="B31:M31" si="20">B30/B8*100</f>
        <v>2.083333333333333</v>
      </c>
      <c r="C31" s="284">
        <f t="shared" si="20"/>
        <v>1.6475972540045767</v>
      </c>
      <c r="D31" s="284">
        <f t="shared" si="20"/>
        <v>1.6892695693552224</v>
      </c>
      <c r="E31" s="284">
        <f t="shared" si="20"/>
        <v>1.9546027742749055</v>
      </c>
      <c r="F31" s="284">
        <f t="shared" si="20"/>
        <v>1.8214936247723135</v>
      </c>
      <c r="G31" s="284">
        <f t="shared" si="20"/>
        <v>1.8011161846778285</v>
      </c>
      <c r="H31" s="284">
        <f t="shared" si="20"/>
        <v>1.5941637395298567</v>
      </c>
      <c r="I31" s="284">
        <f t="shared" si="20"/>
        <v>1.6514926953207707</v>
      </c>
      <c r="J31" s="284">
        <f t="shared" si="20"/>
        <v>1.5934627170582225</v>
      </c>
      <c r="K31" s="284">
        <f t="shared" si="20"/>
        <v>1.5915119363395225</v>
      </c>
      <c r="L31" s="284">
        <f t="shared" si="20"/>
        <v>1.7852522639068564</v>
      </c>
      <c r="M31" s="284">
        <f t="shared" si="20"/>
        <v>1.3705993012631015</v>
      </c>
      <c r="N31" s="284">
        <f>N30/N8*100</f>
        <v>1.8396309057992173</v>
      </c>
      <c r="O31" s="284">
        <f>O30/O8*100</f>
        <v>1.7185821697099892</v>
      </c>
      <c r="P31" s="284">
        <f>P30/P8*100</f>
        <v>1.5877683034401648</v>
      </c>
      <c r="Q31" s="290" t="s">
        <v>237</v>
      </c>
      <c r="R31" s="291" t="s">
        <v>237</v>
      </c>
      <c r="S31" s="291" t="s">
        <v>237</v>
      </c>
      <c r="T31" s="291" t="s">
        <v>237</v>
      </c>
      <c r="U31" s="291" t="s">
        <v>237</v>
      </c>
      <c r="V31" s="291" t="s">
        <v>237</v>
      </c>
      <c r="W31" s="291" t="s">
        <v>237</v>
      </c>
      <c r="X31" s="291" t="s">
        <v>237</v>
      </c>
      <c r="Y31" s="291" t="s">
        <v>237</v>
      </c>
      <c r="Z31" s="292" t="s">
        <v>237</v>
      </c>
    </row>
    <row r="32" spans="1:26" ht="31.2">
      <c r="A32" s="286" t="s">
        <v>278</v>
      </c>
      <c r="B32" s="287">
        <v>301</v>
      </c>
      <c r="C32" s="288">
        <v>250</v>
      </c>
      <c r="D32" s="288">
        <v>273</v>
      </c>
      <c r="E32" s="288">
        <v>237</v>
      </c>
      <c r="F32" s="288">
        <v>285</v>
      </c>
      <c r="G32" s="288">
        <v>234</v>
      </c>
      <c r="H32" s="288">
        <v>201</v>
      </c>
      <c r="I32" s="288">
        <v>192</v>
      </c>
      <c r="J32" s="288">
        <v>237</v>
      </c>
      <c r="K32" s="288">
        <v>299</v>
      </c>
      <c r="L32" s="288">
        <v>208</v>
      </c>
      <c r="M32" s="288">
        <v>175</v>
      </c>
      <c r="N32" s="288">
        <f>B32+C32+D32+E32</f>
        <v>1061</v>
      </c>
      <c r="O32" s="288">
        <f>F32+G32+H32+I32</f>
        <v>912</v>
      </c>
      <c r="P32" s="288">
        <f>M32+L32+K32+J32</f>
        <v>919</v>
      </c>
      <c r="Q32" s="283">
        <f t="shared" ref="Q32:X32" si="21">F32/B32*100</f>
        <v>94.684385382059801</v>
      </c>
      <c r="R32" s="284">
        <f t="shared" si="21"/>
        <v>93.600000000000009</v>
      </c>
      <c r="S32" s="284">
        <f t="shared" si="21"/>
        <v>73.626373626373635</v>
      </c>
      <c r="T32" s="284">
        <f t="shared" si="21"/>
        <v>81.012658227848107</v>
      </c>
      <c r="U32" s="284">
        <f t="shared" si="21"/>
        <v>83.15789473684211</v>
      </c>
      <c r="V32" s="284">
        <f t="shared" si="21"/>
        <v>127.77777777777777</v>
      </c>
      <c r="W32" s="284">
        <f t="shared" si="21"/>
        <v>103.48258706467661</v>
      </c>
      <c r="X32" s="284">
        <f t="shared" si="21"/>
        <v>91.145833333333343</v>
      </c>
      <c r="Y32" s="284">
        <f>O32/N32*100</f>
        <v>85.956644674835061</v>
      </c>
      <c r="Z32" s="285">
        <f>P32/O32*100</f>
        <v>100.76754385964912</v>
      </c>
    </row>
    <row r="33" spans="1:26">
      <c r="A33" s="289" t="s">
        <v>236</v>
      </c>
      <c r="B33" s="283">
        <f t="shared" ref="B33:M33" si="22">B32/B8*100</f>
        <v>7.9377637130801686</v>
      </c>
      <c r="C33" s="284">
        <f t="shared" si="22"/>
        <v>5.720823798627003</v>
      </c>
      <c r="D33" s="284">
        <f t="shared" si="22"/>
        <v>6.4953604568165595</v>
      </c>
      <c r="E33" s="284">
        <f t="shared" si="22"/>
        <v>4.9810844892812112</v>
      </c>
      <c r="F33" s="284">
        <f t="shared" si="22"/>
        <v>6.4890710382513666</v>
      </c>
      <c r="G33" s="284">
        <f t="shared" si="22"/>
        <v>5.93607305936073</v>
      </c>
      <c r="H33" s="284">
        <f t="shared" si="22"/>
        <v>5.430964604161038</v>
      </c>
      <c r="I33" s="284">
        <f t="shared" si="22"/>
        <v>4.0652127884818974</v>
      </c>
      <c r="J33" s="284">
        <f t="shared" si="22"/>
        <v>4.8416751787538308</v>
      </c>
      <c r="K33" s="284">
        <f t="shared" si="22"/>
        <v>6.6091954022988508</v>
      </c>
      <c r="L33" s="284">
        <f t="shared" si="22"/>
        <v>5.3816300129366104</v>
      </c>
      <c r="M33" s="284">
        <f t="shared" si="22"/>
        <v>4.7030368180596618</v>
      </c>
      <c r="N33" s="284">
        <f>N32/N8*100</f>
        <v>6.1963440985808562</v>
      </c>
      <c r="O33" s="284">
        <f>O32/O8*100</f>
        <v>5.4421768707482991</v>
      </c>
      <c r="P33" s="284">
        <f>P32/P8*100</f>
        <v>5.4042928550426348</v>
      </c>
      <c r="Q33" s="290" t="s">
        <v>237</v>
      </c>
      <c r="R33" s="291" t="s">
        <v>237</v>
      </c>
      <c r="S33" s="291" t="s">
        <v>237</v>
      </c>
      <c r="T33" s="291" t="s">
        <v>237</v>
      </c>
      <c r="U33" s="291" t="s">
        <v>237</v>
      </c>
      <c r="V33" s="291" t="s">
        <v>237</v>
      </c>
      <c r="W33" s="291" t="s">
        <v>237</v>
      </c>
      <c r="X33" s="291" t="s">
        <v>237</v>
      </c>
      <c r="Y33" s="291" t="s">
        <v>237</v>
      </c>
      <c r="Z33" s="292" t="s">
        <v>237</v>
      </c>
    </row>
    <row r="34" spans="1:26">
      <c r="A34" s="286" t="s">
        <v>279</v>
      </c>
      <c r="B34" s="287">
        <v>153</v>
      </c>
      <c r="C34" s="288">
        <v>168</v>
      </c>
      <c r="D34" s="288">
        <v>160</v>
      </c>
      <c r="E34" s="288">
        <v>154</v>
      </c>
      <c r="F34" s="288">
        <v>157</v>
      </c>
      <c r="G34" s="288">
        <v>168</v>
      </c>
      <c r="H34" s="288">
        <v>178</v>
      </c>
      <c r="I34" s="288">
        <v>186</v>
      </c>
      <c r="J34" s="288">
        <v>194</v>
      </c>
      <c r="K34" s="288">
        <v>218</v>
      </c>
      <c r="L34" s="288">
        <v>200</v>
      </c>
      <c r="M34" s="288">
        <v>188</v>
      </c>
      <c r="N34" s="288">
        <f>B34+C34+D34+E34</f>
        <v>635</v>
      </c>
      <c r="O34" s="288">
        <f>F34+G34+H34+I34</f>
        <v>689</v>
      </c>
      <c r="P34" s="288">
        <f>M34+L34+K34+J34</f>
        <v>800</v>
      </c>
      <c r="Q34" s="283">
        <f t="shared" ref="Q34:X34" si="23">F34/B34*100</f>
        <v>102.61437908496731</v>
      </c>
      <c r="R34" s="284">
        <f t="shared" si="23"/>
        <v>100</v>
      </c>
      <c r="S34" s="284">
        <f t="shared" si="23"/>
        <v>111.25</v>
      </c>
      <c r="T34" s="284">
        <f t="shared" si="23"/>
        <v>120.77922077922079</v>
      </c>
      <c r="U34" s="284">
        <f t="shared" si="23"/>
        <v>123.56687898089172</v>
      </c>
      <c r="V34" s="284">
        <f t="shared" si="23"/>
        <v>129.76190476190476</v>
      </c>
      <c r="W34" s="284">
        <f t="shared" si="23"/>
        <v>112.35955056179776</v>
      </c>
      <c r="X34" s="284">
        <f t="shared" si="23"/>
        <v>101.0752688172043</v>
      </c>
      <c r="Y34" s="284">
        <f>O34/N34*100</f>
        <v>108.50393700787401</v>
      </c>
      <c r="Z34" s="285">
        <f>P34/O34*100</f>
        <v>116.11030478955007</v>
      </c>
    </row>
    <row r="35" spans="1:26">
      <c r="A35" s="289" t="s">
        <v>236</v>
      </c>
      <c r="B35" s="283">
        <f t="shared" ref="B35:M35" si="24">B34/B8*100</f>
        <v>4.0348101265822782</v>
      </c>
      <c r="C35" s="284">
        <f t="shared" si="24"/>
        <v>3.8443935926773456</v>
      </c>
      <c r="D35" s="284">
        <f t="shared" si="24"/>
        <v>3.8068046633357127</v>
      </c>
      <c r="E35" s="284">
        <f t="shared" si="24"/>
        <v>3.2366540563261874</v>
      </c>
      <c r="F35" s="284">
        <f t="shared" si="24"/>
        <v>3.574681238615665</v>
      </c>
      <c r="G35" s="284">
        <f t="shared" si="24"/>
        <v>4.2617960426179602</v>
      </c>
      <c r="H35" s="284">
        <f t="shared" si="24"/>
        <v>4.8095109429883811</v>
      </c>
      <c r="I35" s="284">
        <f t="shared" si="24"/>
        <v>3.9381748888418375</v>
      </c>
      <c r="J35" s="284">
        <f t="shared" si="24"/>
        <v>3.9632277834525027</v>
      </c>
      <c r="K35" s="284">
        <f t="shared" si="24"/>
        <v>4.8187444739168876</v>
      </c>
      <c r="L35" s="284">
        <f t="shared" si="24"/>
        <v>5.17464424320828</v>
      </c>
      <c r="M35" s="284">
        <f t="shared" si="24"/>
        <v>5.0524052674012356</v>
      </c>
      <c r="N35" s="284">
        <f>N34/N8*100</f>
        <v>3.7084623021666765</v>
      </c>
      <c r="O35" s="284">
        <f>O34/O8*100</f>
        <v>4.1114691490631339</v>
      </c>
      <c r="P35" s="284">
        <f>P34/P8*100</f>
        <v>4.7044986768597479</v>
      </c>
      <c r="Q35" s="290" t="s">
        <v>237</v>
      </c>
      <c r="R35" s="291" t="s">
        <v>237</v>
      </c>
      <c r="S35" s="291" t="s">
        <v>237</v>
      </c>
      <c r="T35" s="291" t="s">
        <v>237</v>
      </c>
      <c r="U35" s="291" t="s">
        <v>237</v>
      </c>
      <c r="V35" s="291" t="s">
        <v>237</v>
      </c>
      <c r="W35" s="291" t="s">
        <v>237</v>
      </c>
      <c r="X35" s="291" t="s">
        <v>237</v>
      </c>
      <c r="Y35" s="291" t="s">
        <v>237</v>
      </c>
      <c r="Z35" s="292" t="s">
        <v>237</v>
      </c>
    </row>
    <row r="36" spans="1:26">
      <c r="A36" s="286" t="s">
        <v>280</v>
      </c>
      <c r="B36" s="287">
        <v>184</v>
      </c>
      <c r="C36" s="288">
        <v>179</v>
      </c>
      <c r="D36" s="288">
        <v>193</v>
      </c>
      <c r="E36" s="288">
        <v>175</v>
      </c>
      <c r="F36" s="288">
        <v>183</v>
      </c>
      <c r="G36" s="288">
        <v>175</v>
      </c>
      <c r="H36" s="288">
        <v>203</v>
      </c>
      <c r="I36" s="288">
        <v>192</v>
      </c>
      <c r="J36" s="288">
        <v>206</v>
      </c>
      <c r="K36" s="288">
        <v>211</v>
      </c>
      <c r="L36" s="288">
        <v>219</v>
      </c>
      <c r="M36" s="288">
        <v>193</v>
      </c>
      <c r="N36" s="288">
        <f>B36+C36+D36+E36</f>
        <v>731</v>
      </c>
      <c r="O36" s="288">
        <f>F36+G36+H36+I36</f>
        <v>753</v>
      </c>
      <c r="P36" s="288">
        <f>M36+L36+K36+J36</f>
        <v>829</v>
      </c>
      <c r="Q36" s="283">
        <f t="shared" ref="Q36:X36" si="25">F36/B36*100</f>
        <v>99.456521739130437</v>
      </c>
      <c r="R36" s="284">
        <f t="shared" si="25"/>
        <v>97.765363128491629</v>
      </c>
      <c r="S36" s="284">
        <f t="shared" si="25"/>
        <v>105.18134715025906</v>
      </c>
      <c r="T36" s="284">
        <f t="shared" si="25"/>
        <v>109.71428571428572</v>
      </c>
      <c r="U36" s="284">
        <f t="shared" si="25"/>
        <v>112.56830601092895</v>
      </c>
      <c r="V36" s="284">
        <f t="shared" si="25"/>
        <v>120.57142857142857</v>
      </c>
      <c r="W36" s="284">
        <f t="shared" si="25"/>
        <v>107.88177339901478</v>
      </c>
      <c r="X36" s="284">
        <f t="shared" si="25"/>
        <v>100.52083333333333</v>
      </c>
      <c r="Y36" s="284">
        <f>O36/N36*100</f>
        <v>103.00957592339262</v>
      </c>
      <c r="Z36" s="285">
        <f>P36/O36*100</f>
        <v>110.09296148738379</v>
      </c>
    </row>
    <row r="37" spans="1:26">
      <c r="A37" s="289" t="s">
        <v>236</v>
      </c>
      <c r="B37" s="283">
        <f t="shared" ref="B37:M37" si="26">B36/B8*100</f>
        <v>4.852320675105485</v>
      </c>
      <c r="C37" s="284">
        <f t="shared" si="26"/>
        <v>4.0961098398169336</v>
      </c>
      <c r="D37" s="284">
        <f t="shared" si="26"/>
        <v>4.5919581251487029</v>
      </c>
      <c r="E37" s="284">
        <f t="shared" si="26"/>
        <v>3.6780159730979403</v>
      </c>
      <c r="F37" s="284">
        <f t="shared" si="26"/>
        <v>4.1666666666666661</v>
      </c>
      <c r="G37" s="284">
        <f t="shared" si="26"/>
        <v>4.4393708777270415</v>
      </c>
      <c r="H37" s="284">
        <f t="shared" si="26"/>
        <v>5.4850040529586597</v>
      </c>
      <c r="I37" s="284">
        <f t="shared" si="26"/>
        <v>4.0652127884818974</v>
      </c>
      <c r="J37" s="284">
        <f t="shared" si="26"/>
        <v>4.2083758937691522</v>
      </c>
      <c r="K37" s="284">
        <f t="shared" si="26"/>
        <v>4.6640141467727672</v>
      </c>
      <c r="L37" s="284">
        <f t="shared" si="26"/>
        <v>5.666235446313066</v>
      </c>
      <c r="M37" s="284">
        <f t="shared" si="26"/>
        <v>5.186777747917227</v>
      </c>
      <c r="N37" s="284">
        <f>N36/N8*100</f>
        <v>4.2691117210769143</v>
      </c>
      <c r="O37" s="284">
        <f>O36/O8*100</f>
        <v>4.4933762978875764</v>
      </c>
      <c r="P37" s="284">
        <f>P36/P8*100</f>
        <v>4.8750367538959134</v>
      </c>
      <c r="Q37" s="290" t="s">
        <v>237</v>
      </c>
      <c r="R37" s="291" t="s">
        <v>237</v>
      </c>
      <c r="S37" s="291" t="s">
        <v>237</v>
      </c>
      <c r="T37" s="291" t="s">
        <v>237</v>
      </c>
      <c r="U37" s="291" t="s">
        <v>237</v>
      </c>
      <c r="V37" s="291" t="s">
        <v>237</v>
      </c>
      <c r="W37" s="291" t="s">
        <v>237</v>
      </c>
      <c r="X37" s="291" t="s">
        <v>237</v>
      </c>
      <c r="Y37" s="291" t="s">
        <v>237</v>
      </c>
      <c r="Z37" s="292" t="s">
        <v>237</v>
      </c>
    </row>
    <row r="38" spans="1:26" ht="31.2">
      <c r="A38" s="286" t="s">
        <v>281</v>
      </c>
      <c r="B38" s="287">
        <v>940</v>
      </c>
      <c r="C38" s="288">
        <v>1252</v>
      </c>
      <c r="D38" s="288">
        <v>873</v>
      </c>
      <c r="E38" s="288">
        <v>983</v>
      </c>
      <c r="F38" s="288">
        <v>1149</v>
      </c>
      <c r="G38" s="288">
        <v>1128</v>
      </c>
      <c r="H38" s="288">
        <v>1082</v>
      </c>
      <c r="I38" s="288">
        <v>1204</v>
      </c>
      <c r="J38" s="288">
        <v>1292</v>
      </c>
      <c r="K38" s="288">
        <v>1280</v>
      </c>
      <c r="L38" s="288">
        <v>952</v>
      </c>
      <c r="M38" s="288">
        <v>890</v>
      </c>
      <c r="N38" s="288">
        <f>B38+C38+D38+E38</f>
        <v>4048</v>
      </c>
      <c r="O38" s="288">
        <f>F38+G38+H38+I38</f>
        <v>4563</v>
      </c>
      <c r="P38" s="288">
        <f>M38+L38+K38+J38</f>
        <v>4414</v>
      </c>
      <c r="Q38" s="283">
        <f t="shared" ref="Q38:X38" si="27">F38/B38*100</f>
        <v>122.23404255319149</v>
      </c>
      <c r="R38" s="284">
        <f t="shared" si="27"/>
        <v>90.095846645367416</v>
      </c>
      <c r="S38" s="284">
        <f t="shared" si="27"/>
        <v>123.94043528064147</v>
      </c>
      <c r="T38" s="284">
        <f t="shared" si="27"/>
        <v>122.48219735503561</v>
      </c>
      <c r="U38" s="284">
        <f t="shared" si="27"/>
        <v>112.4456048738033</v>
      </c>
      <c r="V38" s="284">
        <f t="shared" si="27"/>
        <v>113.47517730496455</v>
      </c>
      <c r="W38" s="284">
        <f t="shared" si="27"/>
        <v>87.98521256931609</v>
      </c>
      <c r="X38" s="284">
        <f t="shared" si="27"/>
        <v>73.920265780730901</v>
      </c>
      <c r="Y38" s="284">
        <f>O38/N38*100</f>
        <v>112.72233201581028</v>
      </c>
      <c r="Z38" s="285">
        <f>P38/O38*100</f>
        <v>96.734604426912114</v>
      </c>
    </row>
    <row r="39" spans="1:26" s="293" customFormat="1">
      <c r="A39" s="289" t="s">
        <v>236</v>
      </c>
      <c r="B39" s="283">
        <f t="shared" ref="B39:M39" si="28">B38/B8*100</f>
        <v>24.78902953586498</v>
      </c>
      <c r="C39" s="284">
        <f t="shared" si="28"/>
        <v>28.649885583524025</v>
      </c>
      <c r="D39" s="284">
        <f t="shared" si="28"/>
        <v>20.770877944325484</v>
      </c>
      <c r="E39" s="284">
        <f t="shared" si="28"/>
        <v>20.65994115174443</v>
      </c>
      <c r="F39" s="284">
        <f t="shared" si="28"/>
        <v>26.161202185792348</v>
      </c>
      <c r="G39" s="284">
        <f t="shared" si="28"/>
        <v>28.61491628614916</v>
      </c>
      <c r="H39" s="284">
        <f t="shared" si="28"/>
        <v>29.235341799513641</v>
      </c>
      <c r="I39" s="284">
        <f t="shared" si="28"/>
        <v>25.49227186110523</v>
      </c>
      <c r="J39" s="284">
        <f t="shared" si="28"/>
        <v>26.394279877425948</v>
      </c>
      <c r="K39" s="284">
        <f t="shared" si="28"/>
        <v>28.293545534924846</v>
      </c>
      <c r="L39" s="284">
        <f t="shared" si="28"/>
        <v>24.631306597671411</v>
      </c>
      <c r="M39" s="284">
        <f t="shared" si="28"/>
        <v>23.918301531846279</v>
      </c>
      <c r="N39" s="284">
        <f>N38/N8*100</f>
        <v>23.640717164048354</v>
      </c>
      <c r="O39" s="284">
        <f>O38/O8*100</f>
        <v>27.22878625134264</v>
      </c>
      <c r="P39" s="284">
        <f>P38/P8*100</f>
        <v>25.957071449573654</v>
      </c>
      <c r="Q39" s="290" t="s">
        <v>237</v>
      </c>
      <c r="R39" s="291" t="s">
        <v>237</v>
      </c>
      <c r="S39" s="291" t="s">
        <v>237</v>
      </c>
      <c r="T39" s="291" t="s">
        <v>237</v>
      </c>
      <c r="U39" s="291" t="s">
        <v>237</v>
      </c>
      <c r="V39" s="291" t="s">
        <v>237</v>
      </c>
      <c r="W39" s="291" t="s">
        <v>237</v>
      </c>
      <c r="X39" s="291" t="s">
        <v>237</v>
      </c>
      <c r="Y39" s="291" t="s">
        <v>237</v>
      </c>
      <c r="Z39" s="292" t="s">
        <v>237</v>
      </c>
    </row>
    <row r="40" spans="1:26" s="293" customFormat="1">
      <c r="A40" s="294" t="s">
        <v>238</v>
      </c>
      <c r="B40" s="283"/>
      <c r="C40" s="284"/>
      <c r="D40" s="284"/>
      <c r="E40" s="284"/>
      <c r="F40" s="284"/>
      <c r="G40" s="284"/>
      <c r="H40" s="284"/>
      <c r="I40" s="295"/>
      <c r="J40" s="295"/>
      <c r="K40" s="295"/>
      <c r="L40" s="295"/>
      <c r="M40" s="295"/>
      <c r="N40" s="295"/>
      <c r="O40" s="295"/>
      <c r="P40" s="295"/>
      <c r="Q40" s="283"/>
      <c r="R40" s="284"/>
      <c r="S40" s="284"/>
      <c r="T40" s="284"/>
      <c r="U40" s="284"/>
      <c r="V40" s="284"/>
      <c r="W40" s="284"/>
      <c r="X40" s="284"/>
      <c r="Y40" s="284"/>
      <c r="Z40" s="285"/>
    </row>
    <row r="41" spans="1:26">
      <c r="A41" s="296" t="s">
        <v>247</v>
      </c>
      <c r="B41" s="297">
        <v>120</v>
      </c>
      <c r="C41" s="298">
        <v>104</v>
      </c>
      <c r="D41" s="298">
        <v>96</v>
      </c>
      <c r="E41" s="298">
        <v>122</v>
      </c>
      <c r="F41" s="298">
        <v>100</v>
      </c>
      <c r="G41" s="298">
        <v>117</v>
      </c>
      <c r="H41" s="298">
        <v>109</v>
      </c>
      <c r="I41" s="298">
        <v>125</v>
      </c>
      <c r="J41" s="298">
        <v>125</v>
      </c>
      <c r="K41" s="298">
        <v>104</v>
      </c>
      <c r="L41" s="298">
        <v>98</v>
      </c>
      <c r="M41" s="298">
        <v>112</v>
      </c>
      <c r="N41" s="298">
        <f>B41+C41+D41+E41</f>
        <v>442</v>
      </c>
      <c r="O41" s="298">
        <f>F41+G41+H41+I41</f>
        <v>451</v>
      </c>
      <c r="P41" s="298">
        <f>M41+L41+K41+J41</f>
        <v>439</v>
      </c>
      <c r="Q41" s="283">
        <f t="shared" ref="Q41:X41" si="29">F41/B41*100</f>
        <v>83.333333333333343</v>
      </c>
      <c r="R41" s="284">
        <f t="shared" si="29"/>
        <v>112.5</v>
      </c>
      <c r="S41" s="284">
        <f t="shared" si="29"/>
        <v>113.54166666666667</v>
      </c>
      <c r="T41" s="284">
        <f t="shared" si="29"/>
        <v>102.45901639344261</v>
      </c>
      <c r="U41" s="284">
        <f t="shared" si="29"/>
        <v>125</v>
      </c>
      <c r="V41" s="284">
        <f t="shared" si="29"/>
        <v>88.888888888888886</v>
      </c>
      <c r="W41" s="284">
        <f t="shared" si="29"/>
        <v>89.908256880733944</v>
      </c>
      <c r="X41" s="284">
        <f t="shared" si="29"/>
        <v>89.600000000000009</v>
      </c>
      <c r="Y41" s="284">
        <f>O41/N41*100</f>
        <v>102.03619909502262</v>
      </c>
      <c r="Z41" s="285">
        <f>P41/O41*100</f>
        <v>97.339246119733929</v>
      </c>
    </row>
    <row r="42" spans="1:26" s="293" customFormat="1">
      <c r="A42" s="289" t="s">
        <v>236</v>
      </c>
      <c r="B42" s="283">
        <f t="shared" ref="B42:M42" si="30">B41/B8*100</f>
        <v>3.1645569620253164</v>
      </c>
      <c r="C42" s="284">
        <f t="shared" si="30"/>
        <v>2.3798627002288328</v>
      </c>
      <c r="D42" s="284">
        <f t="shared" si="30"/>
        <v>2.2840827980014278</v>
      </c>
      <c r="E42" s="284">
        <f t="shared" si="30"/>
        <v>2.5641025641025639</v>
      </c>
      <c r="F42" s="284">
        <f t="shared" si="30"/>
        <v>2.2768670309653913</v>
      </c>
      <c r="G42" s="284">
        <f t="shared" si="30"/>
        <v>2.968036529680365</v>
      </c>
      <c r="H42" s="284">
        <f t="shared" si="30"/>
        <v>2.9451499594704136</v>
      </c>
      <c r="I42" s="284">
        <f t="shared" si="30"/>
        <v>2.6466229091679017</v>
      </c>
      <c r="J42" s="284">
        <f t="shared" si="30"/>
        <v>2.5536261491317673</v>
      </c>
      <c r="K42" s="284">
        <f t="shared" si="30"/>
        <v>2.2988505747126435</v>
      </c>
      <c r="L42" s="284">
        <f t="shared" si="30"/>
        <v>2.535575679172057</v>
      </c>
      <c r="M42" s="284">
        <f t="shared" si="30"/>
        <v>3.0099435635581835</v>
      </c>
      <c r="N42" s="284">
        <f>N41/N8*100</f>
        <v>2.5813233662325525</v>
      </c>
      <c r="O42" s="284">
        <f>O41/O8*100</f>
        <v>2.6912519393722403</v>
      </c>
      <c r="P42" s="284">
        <f>P41/P8*100</f>
        <v>2.5815936489267863</v>
      </c>
      <c r="Q42" s="290" t="s">
        <v>237</v>
      </c>
      <c r="R42" s="291" t="s">
        <v>237</v>
      </c>
      <c r="S42" s="291" t="s">
        <v>237</v>
      </c>
      <c r="T42" s="291" t="s">
        <v>237</v>
      </c>
      <c r="U42" s="291" t="s">
        <v>237</v>
      </c>
      <c r="V42" s="291" t="s">
        <v>237</v>
      </c>
      <c r="W42" s="291" t="s">
        <v>237</v>
      </c>
      <c r="X42" s="291" t="s">
        <v>237</v>
      </c>
      <c r="Y42" s="291" t="s">
        <v>237</v>
      </c>
      <c r="Z42" s="292" t="s">
        <v>237</v>
      </c>
    </row>
    <row r="43" spans="1:26" ht="30">
      <c r="A43" s="296" t="s">
        <v>248</v>
      </c>
      <c r="B43" s="297">
        <v>327</v>
      </c>
      <c r="C43" s="298">
        <v>541</v>
      </c>
      <c r="D43" s="298">
        <v>334</v>
      </c>
      <c r="E43" s="298">
        <v>367</v>
      </c>
      <c r="F43" s="298">
        <v>515</v>
      </c>
      <c r="G43" s="298">
        <v>467</v>
      </c>
      <c r="H43" s="298">
        <v>443</v>
      </c>
      <c r="I43" s="298">
        <v>490</v>
      </c>
      <c r="J43" s="298">
        <v>515</v>
      </c>
      <c r="K43" s="298">
        <v>528</v>
      </c>
      <c r="L43" s="298">
        <v>312</v>
      </c>
      <c r="M43" s="298">
        <v>276</v>
      </c>
      <c r="N43" s="298">
        <f>B43+C43+D43+E43</f>
        <v>1569</v>
      </c>
      <c r="O43" s="298">
        <f>F43+G43+H43+I43</f>
        <v>1915</v>
      </c>
      <c r="P43" s="298">
        <f>M43+L43+K43+J43</f>
        <v>1631</v>
      </c>
      <c r="Q43" s="283">
        <f t="shared" ref="Q43:X43" si="31">F43/B43*100</f>
        <v>157.49235474006116</v>
      </c>
      <c r="R43" s="284">
        <f t="shared" si="31"/>
        <v>86.32162661737523</v>
      </c>
      <c r="S43" s="284">
        <f t="shared" si="31"/>
        <v>132.63473053892216</v>
      </c>
      <c r="T43" s="284">
        <f t="shared" si="31"/>
        <v>133.5149863760218</v>
      </c>
      <c r="U43" s="284">
        <f t="shared" si="31"/>
        <v>100</v>
      </c>
      <c r="V43" s="284">
        <f t="shared" si="31"/>
        <v>113.06209850107068</v>
      </c>
      <c r="W43" s="284">
        <f t="shared" si="31"/>
        <v>70.42889390519187</v>
      </c>
      <c r="X43" s="284">
        <f t="shared" si="31"/>
        <v>56.326530612244895</v>
      </c>
      <c r="Y43" s="284">
        <f>O43/N43*100</f>
        <v>122.05226258763544</v>
      </c>
      <c r="Z43" s="285">
        <f>P43/O43*100</f>
        <v>85.16971279373368</v>
      </c>
    </row>
    <row r="44" spans="1:26" s="293" customFormat="1">
      <c r="A44" s="289" t="s">
        <v>236</v>
      </c>
      <c r="B44" s="283">
        <f t="shared" ref="B44:M44" si="32">B43/B8*100</f>
        <v>8.6234177215189867</v>
      </c>
      <c r="C44" s="284">
        <f t="shared" si="32"/>
        <v>12.379862700228832</v>
      </c>
      <c r="D44" s="284">
        <f t="shared" si="32"/>
        <v>7.9467047347133004</v>
      </c>
      <c r="E44" s="284">
        <f t="shared" si="32"/>
        <v>7.7133249264396815</v>
      </c>
      <c r="F44" s="284">
        <f t="shared" si="32"/>
        <v>11.725865209471767</v>
      </c>
      <c r="G44" s="284">
        <f t="shared" si="32"/>
        <v>11.846778285134448</v>
      </c>
      <c r="H44" s="284">
        <f t="shared" si="32"/>
        <v>11.969737908673332</v>
      </c>
      <c r="I44" s="284">
        <f t="shared" si="32"/>
        <v>10.374761803938174</v>
      </c>
      <c r="J44" s="284">
        <f t="shared" si="32"/>
        <v>10.52093973442288</v>
      </c>
      <c r="K44" s="284">
        <f t="shared" si="32"/>
        <v>11.671087533156498</v>
      </c>
      <c r="L44" s="284">
        <f t="shared" si="32"/>
        <v>8.0724450194049151</v>
      </c>
      <c r="M44" s="284">
        <f t="shared" si="32"/>
        <v>7.4173609244826659</v>
      </c>
      <c r="N44" s="284">
        <f>N43/N8*100</f>
        <v>9.1631139403141972</v>
      </c>
      <c r="O44" s="284">
        <f>O43/O8*100</f>
        <v>11.427377968731351</v>
      </c>
      <c r="P44" s="284">
        <f>P43/P8*100</f>
        <v>9.5912966774478097</v>
      </c>
      <c r="Q44" s="290" t="s">
        <v>237</v>
      </c>
      <c r="R44" s="291" t="s">
        <v>237</v>
      </c>
      <c r="S44" s="291" t="s">
        <v>237</v>
      </c>
      <c r="T44" s="291" t="s">
        <v>237</v>
      </c>
      <c r="U44" s="291" t="s">
        <v>237</v>
      </c>
      <c r="V44" s="291" t="s">
        <v>237</v>
      </c>
      <c r="W44" s="291" t="s">
        <v>237</v>
      </c>
      <c r="X44" s="291" t="s">
        <v>237</v>
      </c>
      <c r="Y44" s="291" t="s">
        <v>237</v>
      </c>
      <c r="Z44" s="292" t="s">
        <v>237</v>
      </c>
    </row>
    <row r="45" spans="1:26">
      <c r="A45" s="296" t="s">
        <v>249</v>
      </c>
      <c r="B45" s="297">
        <v>207</v>
      </c>
      <c r="C45" s="298">
        <v>246</v>
      </c>
      <c r="D45" s="298">
        <v>175</v>
      </c>
      <c r="E45" s="298">
        <v>191</v>
      </c>
      <c r="F45" s="298">
        <v>208</v>
      </c>
      <c r="G45" s="298">
        <v>224</v>
      </c>
      <c r="H45" s="298">
        <v>217</v>
      </c>
      <c r="I45" s="298">
        <v>218</v>
      </c>
      <c r="J45" s="298">
        <v>258</v>
      </c>
      <c r="K45" s="298">
        <v>282</v>
      </c>
      <c r="L45" s="298">
        <v>232</v>
      </c>
      <c r="M45" s="298">
        <v>172</v>
      </c>
      <c r="N45" s="298">
        <f>B45+C45+D45+E45</f>
        <v>819</v>
      </c>
      <c r="O45" s="298">
        <f>F45+G45+H45+I45</f>
        <v>867</v>
      </c>
      <c r="P45" s="298">
        <f>M45+L45+K45+J45</f>
        <v>944</v>
      </c>
      <c r="Q45" s="283">
        <f t="shared" ref="Q45:X45" si="33">F45/B45*100</f>
        <v>100.48309178743962</v>
      </c>
      <c r="R45" s="284">
        <f t="shared" si="33"/>
        <v>91.056910569105682</v>
      </c>
      <c r="S45" s="284">
        <f t="shared" si="33"/>
        <v>124</v>
      </c>
      <c r="T45" s="284">
        <f t="shared" si="33"/>
        <v>114.13612565445025</v>
      </c>
      <c r="U45" s="284">
        <f t="shared" si="33"/>
        <v>124.03846153846155</v>
      </c>
      <c r="V45" s="284">
        <f t="shared" si="33"/>
        <v>125.89285714285714</v>
      </c>
      <c r="W45" s="284">
        <f t="shared" si="33"/>
        <v>106.91244239631337</v>
      </c>
      <c r="X45" s="284">
        <f t="shared" si="33"/>
        <v>78.899082568807344</v>
      </c>
      <c r="Y45" s="284">
        <f>O45/N45*100</f>
        <v>105.86080586080587</v>
      </c>
      <c r="Z45" s="285">
        <f>P45/O45*100</f>
        <v>108.881199538639</v>
      </c>
    </row>
    <row r="46" spans="1:26" s="293" customFormat="1">
      <c r="A46" s="289" t="s">
        <v>236</v>
      </c>
      <c r="B46" s="283">
        <f t="shared" ref="B46:M46" si="34">B45/B8*100</f>
        <v>5.4588607594936711</v>
      </c>
      <c r="C46" s="284">
        <f t="shared" si="34"/>
        <v>5.6292906178489703</v>
      </c>
      <c r="D46" s="284">
        <f t="shared" si="34"/>
        <v>4.1636926005234356</v>
      </c>
      <c r="E46" s="284">
        <f t="shared" si="34"/>
        <v>4.0142917192097523</v>
      </c>
      <c r="F46" s="284">
        <f t="shared" si="34"/>
        <v>4.7358834244080148</v>
      </c>
      <c r="G46" s="284">
        <f t="shared" si="34"/>
        <v>5.6823947234906136</v>
      </c>
      <c r="H46" s="284">
        <f t="shared" si="34"/>
        <v>5.8632801945420159</v>
      </c>
      <c r="I46" s="284">
        <f t="shared" si="34"/>
        <v>4.6157103535888204</v>
      </c>
      <c r="J46" s="284">
        <f t="shared" si="34"/>
        <v>5.2706843718079677</v>
      </c>
      <c r="K46" s="284">
        <f t="shared" si="34"/>
        <v>6.2334217506631298</v>
      </c>
      <c r="L46" s="284">
        <f t="shared" si="34"/>
        <v>6.0025873221216042</v>
      </c>
      <c r="M46" s="284">
        <f t="shared" si="34"/>
        <v>4.6224133297500671</v>
      </c>
      <c r="N46" s="284">
        <f>N45/N8*100</f>
        <v>4.783040355077965</v>
      </c>
      <c r="O46" s="284">
        <f>O45/O8*100</f>
        <v>5.1736484067311137</v>
      </c>
      <c r="P46" s="284">
        <f>P45/P8*100</f>
        <v>5.5513084386945017</v>
      </c>
      <c r="Q46" s="290" t="s">
        <v>237</v>
      </c>
      <c r="R46" s="291" t="s">
        <v>237</v>
      </c>
      <c r="S46" s="291" t="s">
        <v>237</v>
      </c>
      <c r="T46" s="291" t="s">
        <v>237</v>
      </c>
      <c r="U46" s="291" t="s">
        <v>237</v>
      </c>
      <c r="V46" s="291" t="s">
        <v>237</v>
      </c>
      <c r="W46" s="291" t="s">
        <v>237</v>
      </c>
      <c r="X46" s="291" t="s">
        <v>237</v>
      </c>
      <c r="Y46" s="291" t="s">
        <v>237</v>
      </c>
      <c r="Z46" s="292" t="s">
        <v>237</v>
      </c>
    </row>
    <row r="47" spans="1:26" ht="31.2">
      <c r="A47" s="286" t="s">
        <v>282</v>
      </c>
      <c r="B47" s="287">
        <v>572</v>
      </c>
      <c r="C47" s="288">
        <v>608</v>
      </c>
      <c r="D47" s="288">
        <v>783</v>
      </c>
      <c r="E47" s="288">
        <v>601</v>
      </c>
      <c r="F47" s="288">
        <v>510</v>
      </c>
      <c r="G47" s="288">
        <v>536</v>
      </c>
      <c r="H47" s="288">
        <v>572</v>
      </c>
      <c r="I47" s="288">
        <v>545</v>
      </c>
      <c r="J47" s="288">
        <v>534</v>
      </c>
      <c r="K47" s="288">
        <v>598</v>
      </c>
      <c r="L47" s="288">
        <v>547</v>
      </c>
      <c r="M47" s="288">
        <v>558</v>
      </c>
      <c r="N47" s="288">
        <f>B47+C47+D47+E47</f>
        <v>2564</v>
      </c>
      <c r="O47" s="288">
        <f>F47+G47+H47+I47</f>
        <v>2163</v>
      </c>
      <c r="P47" s="288">
        <f>M47+L47+K47+J47</f>
        <v>2237</v>
      </c>
      <c r="Q47" s="283">
        <f t="shared" ref="Q47:X47" si="35">F47/B47*100</f>
        <v>89.16083916083916</v>
      </c>
      <c r="R47" s="284">
        <f t="shared" si="35"/>
        <v>88.157894736842096</v>
      </c>
      <c r="S47" s="284">
        <f t="shared" si="35"/>
        <v>73.052362707535124</v>
      </c>
      <c r="T47" s="284">
        <f t="shared" si="35"/>
        <v>90.68219633943427</v>
      </c>
      <c r="U47" s="284">
        <f t="shared" si="35"/>
        <v>104.70588235294119</v>
      </c>
      <c r="V47" s="284">
        <f t="shared" si="35"/>
        <v>111.56716417910448</v>
      </c>
      <c r="W47" s="284">
        <f t="shared" si="35"/>
        <v>95.629370629370626</v>
      </c>
      <c r="X47" s="284">
        <f t="shared" si="35"/>
        <v>102.38532110091742</v>
      </c>
      <c r="Y47" s="284">
        <f>O47/N47*100</f>
        <v>84.360374414976604</v>
      </c>
      <c r="Z47" s="285">
        <f>P47/O47*100</f>
        <v>103.42117429496069</v>
      </c>
    </row>
    <row r="48" spans="1:26" s="293" customFormat="1">
      <c r="A48" s="289" t="s">
        <v>236</v>
      </c>
      <c r="B48" s="283">
        <f t="shared" ref="B48:M48" si="36">B47/B8*100</f>
        <v>15.084388185654007</v>
      </c>
      <c r="C48" s="284">
        <f t="shared" si="36"/>
        <v>13.913043478260869</v>
      </c>
      <c r="D48" s="284">
        <f t="shared" si="36"/>
        <v>18.629550321199144</v>
      </c>
      <c r="E48" s="284">
        <f t="shared" si="36"/>
        <v>12.631357713324926</v>
      </c>
      <c r="F48" s="284">
        <f t="shared" si="36"/>
        <v>11.612021857923498</v>
      </c>
      <c r="G48" s="284">
        <f t="shared" si="36"/>
        <v>13.597158802638255</v>
      </c>
      <c r="H48" s="284">
        <f t="shared" si="36"/>
        <v>15.455282356119968</v>
      </c>
      <c r="I48" s="284">
        <f t="shared" si="36"/>
        <v>11.539275883972051</v>
      </c>
      <c r="J48" s="284">
        <f t="shared" si="36"/>
        <v>10.909090909090908</v>
      </c>
      <c r="K48" s="284">
        <f t="shared" si="36"/>
        <v>13.218390804597702</v>
      </c>
      <c r="L48" s="284">
        <f t="shared" si="36"/>
        <v>14.152652005174643</v>
      </c>
      <c r="M48" s="284">
        <f t="shared" si="36"/>
        <v>14.995968825584521</v>
      </c>
      <c r="N48" s="284">
        <f>N47/N8*100</f>
        <v>14.974011563394265</v>
      </c>
      <c r="O48" s="284">
        <f>O47/O8*100</f>
        <v>12.907268170426065</v>
      </c>
      <c r="P48" s="284">
        <f>P47/P8*100</f>
        <v>13.154954425169068</v>
      </c>
      <c r="Q48" s="290" t="s">
        <v>237</v>
      </c>
      <c r="R48" s="291" t="s">
        <v>237</v>
      </c>
      <c r="S48" s="291" t="s">
        <v>237</v>
      </c>
      <c r="T48" s="291" t="s">
        <v>237</v>
      </c>
      <c r="U48" s="291" t="s">
        <v>237</v>
      </c>
      <c r="V48" s="291" t="s">
        <v>237</v>
      </c>
      <c r="W48" s="291" t="s">
        <v>237</v>
      </c>
      <c r="X48" s="291" t="s">
        <v>237</v>
      </c>
      <c r="Y48" s="291" t="s">
        <v>237</v>
      </c>
      <c r="Z48" s="292" t="s">
        <v>237</v>
      </c>
    </row>
    <row r="49" spans="1:26" s="293" customFormat="1">
      <c r="A49" s="294" t="s">
        <v>238</v>
      </c>
      <c r="B49" s="283"/>
      <c r="C49" s="284"/>
      <c r="D49" s="284"/>
      <c r="E49" s="284"/>
      <c r="F49" s="284"/>
      <c r="G49" s="284"/>
      <c r="H49" s="284"/>
      <c r="I49" s="295"/>
      <c r="J49" s="295"/>
      <c r="K49" s="295"/>
      <c r="L49" s="295"/>
      <c r="M49" s="295"/>
      <c r="N49" s="295"/>
      <c r="O49" s="295"/>
      <c r="P49" s="295"/>
      <c r="Q49" s="283"/>
      <c r="R49" s="284"/>
      <c r="S49" s="284"/>
      <c r="T49" s="284"/>
      <c r="U49" s="284"/>
      <c r="V49" s="284"/>
      <c r="W49" s="284"/>
      <c r="X49" s="284"/>
      <c r="Y49" s="284"/>
      <c r="Z49" s="285"/>
    </row>
    <row r="50" spans="1:26">
      <c r="A50" s="296" t="s">
        <v>250</v>
      </c>
      <c r="B50" s="297">
        <v>379</v>
      </c>
      <c r="C50" s="298">
        <v>384</v>
      </c>
      <c r="D50" s="298">
        <v>354</v>
      </c>
      <c r="E50" s="298">
        <v>381</v>
      </c>
      <c r="F50" s="298">
        <v>362</v>
      </c>
      <c r="G50" s="298">
        <v>372</v>
      </c>
      <c r="H50" s="298">
        <v>375</v>
      </c>
      <c r="I50" s="298">
        <v>393</v>
      </c>
      <c r="J50" s="298">
        <v>403</v>
      </c>
      <c r="K50" s="298">
        <v>421</v>
      </c>
      <c r="L50" s="298">
        <v>399</v>
      </c>
      <c r="M50" s="298">
        <v>427</v>
      </c>
      <c r="N50" s="298">
        <f>B50+C50+D50+E50</f>
        <v>1498</v>
      </c>
      <c r="O50" s="298">
        <f>F50+G50+H50+I50</f>
        <v>1502</v>
      </c>
      <c r="P50" s="298">
        <f>M50+L50+K50+J50</f>
        <v>1650</v>
      </c>
      <c r="Q50" s="283">
        <f t="shared" ref="Q50:X50" si="37">F50/B50*100</f>
        <v>95.514511873350926</v>
      </c>
      <c r="R50" s="284">
        <f t="shared" si="37"/>
        <v>96.875</v>
      </c>
      <c r="S50" s="284">
        <f t="shared" si="37"/>
        <v>105.93220338983052</v>
      </c>
      <c r="T50" s="284">
        <f t="shared" si="37"/>
        <v>103.14960629921259</v>
      </c>
      <c r="U50" s="284">
        <f t="shared" si="37"/>
        <v>111.32596685082873</v>
      </c>
      <c r="V50" s="284">
        <f t="shared" si="37"/>
        <v>113.1720430107527</v>
      </c>
      <c r="W50" s="284">
        <f t="shared" si="37"/>
        <v>106.4</v>
      </c>
      <c r="X50" s="284">
        <f t="shared" si="37"/>
        <v>108.65139949109415</v>
      </c>
      <c r="Y50" s="284">
        <f>O50/N50*100</f>
        <v>100.26702269692925</v>
      </c>
      <c r="Z50" s="285">
        <f>P50/O50*100</f>
        <v>109.85352862849534</v>
      </c>
    </row>
    <row r="51" spans="1:26" s="293" customFormat="1">
      <c r="A51" s="289" t="s">
        <v>236</v>
      </c>
      <c r="B51" s="283">
        <f t="shared" ref="B51:M51" si="38">B50/B8*100</f>
        <v>9.9947257383966246</v>
      </c>
      <c r="C51" s="284">
        <f t="shared" si="38"/>
        <v>8.7871853546910756</v>
      </c>
      <c r="D51" s="284">
        <f t="shared" si="38"/>
        <v>8.4225553176302643</v>
      </c>
      <c r="E51" s="284">
        <f t="shared" si="38"/>
        <v>8.0075662042875155</v>
      </c>
      <c r="F51" s="284">
        <f t="shared" si="38"/>
        <v>8.2422586520947174</v>
      </c>
      <c r="G51" s="284">
        <f t="shared" si="38"/>
        <v>9.43683409436834</v>
      </c>
      <c r="H51" s="284">
        <f t="shared" si="38"/>
        <v>10.132396649554174</v>
      </c>
      <c r="I51" s="284">
        <f t="shared" si="38"/>
        <v>8.3209824264238819</v>
      </c>
      <c r="J51" s="284">
        <f t="shared" si="38"/>
        <v>8.232890704800818</v>
      </c>
      <c r="K51" s="284">
        <f t="shared" si="38"/>
        <v>9.3059239610963758</v>
      </c>
      <c r="L51" s="284">
        <f t="shared" si="38"/>
        <v>10.323415265200516</v>
      </c>
      <c r="M51" s="284">
        <f t="shared" si="38"/>
        <v>11.475409836065573</v>
      </c>
      <c r="N51" s="284">
        <f>N50/N8*100</f>
        <v>8.7484669742451668</v>
      </c>
      <c r="O51" s="284">
        <f>O50/O8*100</f>
        <v>8.9628833989736236</v>
      </c>
      <c r="P51" s="284">
        <f>P50/P8*100</f>
        <v>9.7030285210232279</v>
      </c>
      <c r="Q51" s="290" t="s">
        <v>237</v>
      </c>
      <c r="R51" s="291" t="s">
        <v>237</v>
      </c>
      <c r="S51" s="291" t="s">
        <v>237</v>
      </c>
      <c r="T51" s="291" t="s">
        <v>237</v>
      </c>
      <c r="U51" s="291" t="s">
        <v>237</v>
      </c>
      <c r="V51" s="291" t="s">
        <v>237</v>
      </c>
      <c r="W51" s="291" t="s">
        <v>237</v>
      </c>
      <c r="X51" s="291" t="s">
        <v>237</v>
      </c>
      <c r="Y51" s="291" t="s">
        <v>237</v>
      </c>
      <c r="Z51" s="292" t="s">
        <v>237</v>
      </c>
    </row>
    <row r="52" spans="1:26">
      <c r="A52" s="286" t="s">
        <v>283</v>
      </c>
      <c r="B52" s="287">
        <f t="shared" ref="B52:M52" si="39">B8-B10-B21-B32-B34-B36-B38-B47</f>
        <v>93</v>
      </c>
      <c r="C52" s="288">
        <f t="shared" si="39"/>
        <v>94</v>
      </c>
      <c r="D52" s="288">
        <f t="shared" si="39"/>
        <v>89</v>
      </c>
      <c r="E52" s="288">
        <f t="shared" si="39"/>
        <v>94</v>
      </c>
      <c r="F52" s="288">
        <f t="shared" si="39"/>
        <v>97</v>
      </c>
      <c r="G52" s="288">
        <f t="shared" si="39"/>
        <v>97</v>
      </c>
      <c r="H52" s="288">
        <f t="shared" si="39"/>
        <v>96</v>
      </c>
      <c r="I52" s="288">
        <f t="shared" si="39"/>
        <v>101</v>
      </c>
      <c r="J52" s="288">
        <f t="shared" si="39"/>
        <v>101</v>
      </c>
      <c r="K52" s="288">
        <f t="shared" si="39"/>
        <v>115</v>
      </c>
      <c r="L52" s="288">
        <f t="shared" si="39"/>
        <v>96</v>
      </c>
      <c r="M52" s="288">
        <f t="shared" si="39"/>
        <v>115</v>
      </c>
      <c r="N52" s="288">
        <f>B52+C52+D52+E52</f>
        <v>370</v>
      </c>
      <c r="O52" s="288">
        <f>F52+G52+H52+I52</f>
        <v>391</v>
      </c>
      <c r="P52" s="288">
        <f>M52+L52+K52+J52</f>
        <v>427</v>
      </c>
      <c r="Q52" s="283">
        <f t="shared" ref="Q52:X52" si="40">F52/B52*100</f>
        <v>104.3010752688172</v>
      </c>
      <c r="R52" s="284">
        <f t="shared" si="40"/>
        <v>103.19148936170212</v>
      </c>
      <c r="S52" s="284">
        <f t="shared" si="40"/>
        <v>107.86516853932584</v>
      </c>
      <c r="T52" s="284">
        <f t="shared" si="40"/>
        <v>107.44680851063831</v>
      </c>
      <c r="U52" s="284">
        <f t="shared" si="40"/>
        <v>104.1237113402062</v>
      </c>
      <c r="V52" s="284">
        <f t="shared" si="40"/>
        <v>118.55670103092784</v>
      </c>
      <c r="W52" s="284">
        <f t="shared" si="40"/>
        <v>100</v>
      </c>
      <c r="X52" s="284">
        <f t="shared" si="40"/>
        <v>113.86138613861385</v>
      </c>
      <c r="Y52" s="284">
        <f>O52/N52*100</f>
        <v>105.67567567567568</v>
      </c>
      <c r="Z52" s="285">
        <f>P52/O52*100</f>
        <v>109.2071611253197</v>
      </c>
    </row>
    <row r="53" spans="1:26" ht="16.2" thickBot="1">
      <c r="A53" s="301" t="s">
        <v>236</v>
      </c>
      <c r="B53" s="302">
        <f t="shared" ref="B53:M53" si="41">B52/B8*100</f>
        <v>2.45253164556962</v>
      </c>
      <c r="C53" s="303">
        <f t="shared" si="41"/>
        <v>2.1510297482837526</v>
      </c>
      <c r="D53" s="303">
        <f t="shared" si="41"/>
        <v>2.1175350939804898</v>
      </c>
      <c r="E53" s="303">
        <f t="shared" si="41"/>
        <v>1.9756200084068938</v>
      </c>
      <c r="F53" s="303">
        <f t="shared" si="41"/>
        <v>2.2085610200364298</v>
      </c>
      <c r="G53" s="303">
        <f t="shared" si="41"/>
        <v>2.4606798579401317</v>
      </c>
      <c r="H53" s="303">
        <f t="shared" si="41"/>
        <v>2.5938935422858687</v>
      </c>
      <c r="I53" s="303">
        <f t="shared" si="41"/>
        <v>2.1384713106076649</v>
      </c>
      <c r="J53" s="303">
        <f t="shared" si="41"/>
        <v>2.0633299284984679</v>
      </c>
      <c r="K53" s="303">
        <f t="shared" si="41"/>
        <v>2.541998231653404</v>
      </c>
      <c r="L53" s="303">
        <f t="shared" si="41"/>
        <v>2.4838292367399739</v>
      </c>
      <c r="M53" s="303">
        <f t="shared" si="41"/>
        <v>3.0905670518677772</v>
      </c>
      <c r="N53" s="303">
        <f>N52/N8*100</f>
        <v>2.1608363020498742</v>
      </c>
      <c r="O53" s="303">
        <f>O52/O8*100</f>
        <v>2.3332139873493261</v>
      </c>
      <c r="P53" s="303">
        <f>P52/P8*100</f>
        <v>2.5110261687738897</v>
      </c>
      <c r="Q53" s="304" t="s">
        <v>237</v>
      </c>
      <c r="R53" s="305" t="s">
        <v>237</v>
      </c>
      <c r="S53" s="305" t="s">
        <v>237</v>
      </c>
      <c r="T53" s="305" t="s">
        <v>237</v>
      </c>
      <c r="U53" s="305" t="s">
        <v>237</v>
      </c>
      <c r="V53" s="305" t="s">
        <v>237</v>
      </c>
      <c r="W53" s="305" t="s">
        <v>237</v>
      </c>
      <c r="X53" s="305" t="s">
        <v>237</v>
      </c>
      <c r="Y53" s="305" t="s">
        <v>237</v>
      </c>
      <c r="Z53" s="306" t="s">
        <v>237</v>
      </c>
    </row>
    <row r="54" spans="1:26" s="307" customFormat="1">
      <c r="A54" s="307" t="s">
        <v>251</v>
      </c>
      <c r="B54" s="308"/>
      <c r="C54" s="308"/>
      <c r="D54" s="308"/>
      <c r="E54" s="308"/>
      <c r="F54" s="308"/>
      <c r="G54" s="308"/>
      <c r="H54" s="308"/>
      <c r="Q54" s="309"/>
      <c r="R54" s="309"/>
      <c r="S54" s="309"/>
      <c r="T54" s="309"/>
      <c r="U54" s="309"/>
      <c r="V54" s="309"/>
      <c r="W54" s="309"/>
      <c r="X54" s="309"/>
      <c r="Y54" s="309"/>
      <c r="Z54" s="309"/>
    </row>
    <row r="55" spans="1:26">
      <c r="B55" s="310"/>
      <c r="C55" s="310"/>
      <c r="D55" s="310"/>
      <c r="E55" s="310"/>
      <c r="F55" s="310"/>
      <c r="G55" s="310"/>
      <c r="H55" s="310"/>
      <c r="I55" s="310"/>
      <c r="J55" s="310"/>
      <c r="K55" s="310"/>
      <c r="L55" s="310"/>
      <c r="M55" s="310"/>
      <c r="N55" s="310"/>
      <c r="O55" s="310"/>
      <c r="P55" s="310"/>
    </row>
  </sheetData>
  <printOptions horizontalCentered="1"/>
  <pageMargins left="0.23622047244094491" right="0.19685039370078741" top="0.31496062992125984" bottom="0.27559055118110237" header="0.15748031496062992" footer="0.15748031496062992"/>
  <pageSetup paperSize="9" scale="59" orientation="landscape" horizont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183"/>
  <sheetViews>
    <sheetView zoomScale="70" zoomScaleNormal="7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A66" sqref="A66"/>
    </sheetView>
  </sheetViews>
  <sheetFormatPr defaultColWidth="5.6640625" defaultRowHeight="13.2"/>
  <cols>
    <col min="1" max="1" width="118.44140625" style="352" customWidth="1"/>
    <col min="2" max="3" width="14.6640625" style="352" customWidth="1"/>
    <col min="4" max="4" width="15.33203125" style="353" customWidth="1"/>
    <col min="5" max="5" width="15.109375" style="353" customWidth="1"/>
    <col min="6" max="6" width="21.33203125" style="353" bestFit="1" customWidth="1"/>
    <col min="7" max="7" width="28.5546875" style="353" bestFit="1" customWidth="1"/>
    <col min="8" max="8" width="21.33203125" style="353" bestFit="1" customWidth="1"/>
    <col min="9" max="9" width="28.5546875" style="353" bestFit="1" customWidth="1"/>
    <col min="10" max="13" width="5.6640625" style="352"/>
    <col min="14" max="14" width="9.5546875" style="352" customWidth="1"/>
    <col min="15" max="16384" width="5.6640625" style="352"/>
  </cols>
  <sheetData>
    <row r="1" spans="1:9" ht="13.8">
      <c r="F1" s="354"/>
      <c r="G1" s="354"/>
      <c r="H1" s="354"/>
      <c r="I1" s="354"/>
    </row>
    <row r="2" spans="1:9" ht="20.25" customHeight="1">
      <c r="A2" s="451" t="s">
        <v>286</v>
      </c>
      <c r="B2" s="451"/>
      <c r="C2" s="451"/>
      <c r="D2" s="451"/>
      <c r="E2" s="451"/>
      <c r="F2" s="451"/>
      <c r="G2" s="451"/>
      <c r="H2" s="352"/>
      <c r="I2" s="352"/>
    </row>
    <row r="3" spans="1:9" ht="13.5" customHeight="1">
      <c r="A3" s="355"/>
      <c r="B3" s="355"/>
      <c r="C3" s="355"/>
      <c r="D3" s="356"/>
      <c r="E3" s="356"/>
      <c r="F3" s="452"/>
      <c r="G3" s="452"/>
      <c r="H3" s="452" t="s">
        <v>287</v>
      </c>
      <c r="I3" s="452"/>
    </row>
    <row r="4" spans="1:9" ht="54.75" customHeight="1">
      <c r="A4" s="453" t="s">
        <v>288</v>
      </c>
      <c r="B4" s="406">
        <v>41275</v>
      </c>
      <c r="C4" s="407">
        <v>41640</v>
      </c>
      <c r="D4" s="408">
        <v>42005</v>
      </c>
      <c r="E4" s="408">
        <v>42036</v>
      </c>
      <c r="F4" s="455" t="s">
        <v>289</v>
      </c>
      <c r="G4" s="456"/>
      <c r="H4" s="455" t="s">
        <v>290</v>
      </c>
      <c r="I4" s="456"/>
    </row>
    <row r="5" spans="1:9" ht="55.5" customHeight="1">
      <c r="A5" s="454"/>
      <c r="B5" s="457" t="s">
        <v>291</v>
      </c>
      <c r="C5" s="457"/>
      <c r="D5" s="457"/>
      <c r="E5" s="457"/>
      <c r="F5" s="409" t="s">
        <v>292</v>
      </c>
      <c r="G5" s="410" t="s">
        <v>293</v>
      </c>
      <c r="H5" s="409" t="s">
        <v>292</v>
      </c>
      <c r="I5" s="410" t="s">
        <v>293</v>
      </c>
    </row>
    <row r="6" spans="1:9" ht="20.100000000000001" customHeight="1">
      <c r="A6" s="357" t="s">
        <v>294</v>
      </c>
      <c r="B6" s="358">
        <v>255283.3805496</v>
      </c>
      <c r="C6" s="359">
        <v>307138.76896850998</v>
      </c>
      <c r="D6" s="360">
        <v>333194.23173366999</v>
      </c>
      <c r="E6" s="360">
        <v>326731.86610556999</v>
      </c>
      <c r="F6" s="361">
        <v>-6462.3656281000003</v>
      </c>
      <c r="G6" s="360">
        <v>32273.831852380012</v>
      </c>
      <c r="H6" s="362">
        <v>98.060480940958925</v>
      </c>
      <c r="I6" s="363">
        <v>110.96041815745782</v>
      </c>
    </row>
    <row r="7" spans="1:9" s="371" customFormat="1" ht="20.100000000000001" customHeight="1">
      <c r="A7" s="364" t="s">
        <v>295</v>
      </c>
      <c r="B7" s="365">
        <v>773198.63114842004</v>
      </c>
      <c r="C7" s="366">
        <v>908994.28726828995</v>
      </c>
      <c r="D7" s="367">
        <v>956727.72384662996</v>
      </c>
      <c r="E7" s="367">
        <v>936216.31157585001</v>
      </c>
      <c r="F7" s="368">
        <v>-20511.412270779954</v>
      </c>
      <c r="G7" s="367">
        <v>42269.61558331002</v>
      </c>
      <c r="H7" s="369">
        <v>97.856086767475333</v>
      </c>
      <c r="I7" s="370">
        <v>104.72842684835682</v>
      </c>
    </row>
    <row r="8" spans="1:9" s="371" customFormat="1" ht="20.100000000000001" customHeight="1">
      <c r="A8" s="364" t="s">
        <v>296</v>
      </c>
      <c r="B8" s="365">
        <v>203245.00996706999</v>
      </c>
      <c r="C8" s="366">
        <v>237776.61807714999</v>
      </c>
      <c r="D8" s="367">
        <v>282947.10859040997</v>
      </c>
      <c r="E8" s="367">
        <v>274365.5933904</v>
      </c>
      <c r="F8" s="368">
        <v>-8581.515200009977</v>
      </c>
      <c r="G8" s="367">
        <v>38484.550211019989</v>
      </c>
      <c r="H8" s="369">
        <v>96.967095637498645</v>
      </c>
      <c r="I8" s="370">
        <v>116.31523656682903</v>
      </c>
    </row>
    <row r="9" spans="1:9" s="371" customFormat="1" ht="20.100000000000001" customHeight="1">
      <c r="A9" s="357" t="s">
        <v>297</v>
      </c>
      <c r="B9" s="365">
        <v>24691.192447950001</v>
      </c>
      <c r="C9" s="366">
        <v>33040.584776329997</v>
      </c>
      <c r="D9" s="367">
        <v>27223.579507620001</v>
      </c>
      <c r="E9" s="367">
        <v>33868.088535789997</v>
      </c>
      <c r="F9" s="368">
        <v>6644.5090281699959</v>
      </c>
      <c r="G9" s="367">
        <v>9205.1510189899964</v>
      </c>
      <c r="H9" s="369">
        <v>124.40718358256366</v>
      </c>
      <c r="I9" s="370">
        <v>137.32382248756701</v>
      </c>
    </row>
    <row r="10" spans="1:9" s="371" customFormat="1" ht="20.100000000000001" customHeight="1">
      <c r="A10" s="364" t="s">
        <v>298</v>
      </c>
      <c r="B10" s="365">
        <v>567881.27132608998</v>
      </c>
      <c r="C10" s="366">
        <v>668459.83903468004</v>
      </c>
      <c r="D10" s="367">
        <v>672401.51507922006</v>
      </c>
      <c r="E10" s="367">
        <v>660727.92424540001</v>
      </c>
      <c r="F10" s="368">
        <v>-11673.590833820053</v>
      </c>
      <c r="G10" s="367">
        <v>6394.3997634500265</v>
      </c>
      <c r="H10" s="369">
        <v>98.263895816408933</v>
      </c>
      <c r="I10" s="370">
        <v>100.97723859839103</v>
      </c>
    </row>
    <row r="11" spans="1:9" s="371" customFormat="1" ht="20.100000000000001" customHeight="1">
      <c r="A11" s="357" t="s">
        <v>299</v>
      </c>
      <c r="B11" s="372">
        <v>319828.46589970996</v>
      </c>
      <c r="C11" s="373">
        <v>422351.04912688001</v>
      </c>
      <c r="D11" s="374">
        <v>365890.01433290995</v>
      </c>
      <c r="E11" s="374">
        <v>358708.39954876003</v>
      </c>
      <c r="F11" s="368">
        <v>-7181.6147841499187</v>
      </c>
      <c r="G11" s="367">
        <v>-54224.200383069925</v>
      </c>
      <c r="H11" s="369">
        <v>98.037220338673791</v>
      </c>
      <c r="I11" s="370">
        <v>86.8685106499168</v>
      </c>
    </row>
    <row r="12" spans="1:9" s="371" customFormat="1" ht="20.100000000000001" customHeight="1">
      <c r="A12" s="357" t="s">
        <v>300</v>
      </c>
      <c r="B12" s="365">
        <v>248052.80542638001</v>
      </c>
      <c r="C12" s="366">
        <v>246108.78990779998</v>
      </c>
      <c r="D12" s="367">
        <v>306511.50074630999</v>
      </c>
      <c r="E12" s="367">
        <v>302019.52469663997</v>
      </c>
      <c r="F12" s="368">
        <v>-4491.9760496700183</v>
      </c>
      <c r="G12" s="367">
        <v>60618.600146519981</v>
      </c>
      <c r="H12" s="369">
        <v>98.534483685364918</v>
      </c>
      <c r="I12" s="370">
        <v>125.11117149177873</v>
      </c>
    </row>
    <row r="13" spans="1:9" s="371" customFormat="1" ht="20.100000000000001" customHeight="1">
      <c r="A13" s="357" t="s">
        <v>301</v>
      </c>
      <c r="B13" s="365">
        <v>31033.755214109849</v>
      </c>
      <c r="C13" s="366">
        <v>30790.540461378707</v>
      </c>
      <c r="D13" s="367">
        <v>19438.146444500686</v>
      </c>
      <c r="E13" s="367">
        <v>18691.852042676306</v>
      </c>
      <c r="F13" s="368">
        <v>-746.29440182437975</v>
      </c>
      <c r="G13" s="367">
        <v>-11509.689875266897</v>
      </c>
      <c r="H13" s="369">
        <v>96.160670957206847</v>
      </c>
      <c r="I13" s="370">
        <v>61.890389879634547</v>
      </c>
    </row>
    <row r="14" spans="1:9" s="371" customFormat="1" ht="20.100000000000001" customHeight="1">
      <c r="A14" s="364" t="s">
        <v>302</v>
      </c>
      <c r="B14" s="365">
        <v>202027.01658209</v>
      </c>
      <c r="C14" s="366">
        <v>231278.63314727999</v>
      </c>
      <c r="D14" s="367">
        <v>260137.90744718001</v>
      </c>
      <c r="E14" s="367">
        <v>256027.09346872001</v>
      </c>
      <c r="F14" s="368">
        <v>-4110.8139784600062</v>
      </c>
      <c r="G14" s="367">
        <v>35157.869109010004</v>
      </c>
      <c r="H14" s="369">
        <v>98.419755883023427</v>
      </c>
      <c r="I14" s="370">
        <v>115.91795742975559</v>
      </c>
    </row>
    <row r="15" spans="1:9" s="371" customFormat="1" ht="20.100000000000001" customHeight="1">
      <c r="A15" s="357" t="s">
        <v>303</v>
      </c>
      <c r="B15" s="365">
        <v>136042.13911374999</v>
      </c>
      <c r="C15" s="366">
        <v>168796.72751244</v>
      </c>
      <c r="D15" s="367">
        <v>169875.41397031999</v>
      </c>
      <c r="E15" s="367">
        <v>167228.25901872001</v>
      </c>
      <c r="F15" s="368">
        <v>-2647.1549515999795</v>
      </c>
      <c r="G15" s="367">
        <v>7022.9417809600127</v>
      </c>
      <c r="H15" s="369">
        <v>98.44170802017149</v>
      </c>
      <c r="I15" s="370">
        <v>104.38371328870271</v>
      </c>
    </row>
    <row r="16" spans="1:9" s="371" customFormat="1" ht="20.100000000000001" customHeight="1">
      <c r="A16" s="357" t="s">
        <v>304</v>
      </c>
      <c r="B16" s="365">
        <v>65984.877468339997</v>
      </c>
      <c r="C16" s="366">
        <v>62481.905634839997</v>
      </c>
      <c r="D16" s="367">
        <v>90262.493476860007</v>
      </c>
      <c r="E16" s="367">
        <v>88798.834449999995</v>
      </c>
      <c r="F16" s="368">
        <v>-1463.6590268600121</v>
      </c>
      <c r="G16" s="367">
        <v>28134.927328049998</v>
      </c>
      <c r="H16" s="369">
        <v>98.378441620122942</v>
      </c>
      <c r="I16" s="370">
        <v>146.37836345010155</v>
      </c>
    </row>
    <row r="17" spans="1:9" s="371" customFormat="1" ht="20.100000000000001" customHeight="1">
      <c r="A17" s="357" t="s">
        <v>305</v>
      </c>
      <c r="B17" s="365">
        <v>8255.3331000050039</v>
      </c>
      <c r="C17" s="366">
        <v>7817.078147734268</v>
      </c>
      <c r="D17" s="367">
        <v>5724.2079412255634</v>
      </c>
      <c r="E17" s="367">
        <v>5495.7197776159974</v>
      </c>
      <c r="F17" s="368">
        <v>-228.48816360956607</v>
      </c>
      <c r="G17" s="367">
        <v>-2093.9095382791611</v>
      </c>
      <c r="H17" s="369">
        <v>96.008388130626741</v>
      </c>
      <c r="I17" s="370">
        <v>72.41091163841385</v>
      </c>
    </row>
    <row r="18" spans="1:9" s="371" customFormat="1" ht="20.100000000000001" customHeight="1">
      <c r="A18" s="364" t="s">
        <v>306</v>
      </c>
      <c r="B18" s="365">
        <v>365854.25474399998</v>
      </c>
      <c r="C18" s="366">
        <v>437181.20588740002</v>
      </c>
      <c r="D18" s="367">
        <v>412263.60763203999</v>
      </c>
      <c r="E18" s="367">
        <v>404700.83077668003</v>
      </c>
      <c r="F18" s="368">
        <v>-7562.7768553599599</v>
      </c>
      <c r="G18" s="367">
        <v>-28763.469345559948</v>
      </c>
      <c r="H18" s="369">
        <v>98.165548276550766</v>
      </c>
      <c r="I18" s="370">
        <v>93.364281824951107</v>
      </c>
    </row>
    <row r="19" spans="1:9" s="371" customFormat="1" ht="20.100000000000001" customHeight="1">
      <c r="A19" s="357" t="s">
        <v>303</v>
      </c>
      <c r="B19" s="365">
        <v>183786.32678596</v>
      </c>
      <c r="C19" s="366">
        <v>253554.32161444001</v>
      </c>
      <c r="D19" s="367">
        <v>196014.60036258999</v>
      </c>
      <c r="E19" s="367">
        <v>191480.14053003999</v>
      </c>
      <c r="F19" s="368">
        <v>-4534.4598325499974</v>
      </c>
      <c r="G19" s="367">
        <v>-61247.142164029996</v>
      </c>
      <c r="H19" s="369">
        <v>97.686672409013354</v>
      </c>
      <c r="I19" s="370">
        <v>75.765520243348433</v>
      </c>
    </row>
    <row r="20" spans="1:9" ht="20.100000000000001" customHeight="1">
      <c r="A20" s="357" t="s">
        <v>304</v>
      </c>
      <c r="B20" s="365">
        <v>182067.92795804</v>
      </c>
      <c r="C20" s="366">
        <v>183626.88427295999</v>
      </c>
      <c r="D20" s="367">
        <v>216249.00726945</v>
      </c>
      <c r="E20" s="367">
        <v>213220.69024664001</v>
      </c>
      <c r="F20" s="368">
        <v>-3028.3170228099916</v>
      </c>
      <c r="G20" s="367">
        <v>32483.672818470019</v>
      </c>
      <c r="H20" s="369">
        <v>98.59961575729379</v>
      </c>
      <c r="I20" s="370">
        <v>117.97289414238561</v>
      </c>
    </row>
    <row r="21" spans="1:9" ht="20.100000000000001" customHeight="1">
      <c r="A21" s="357" t="s">
        <v>305</v>
      </c>
      <c r="B21" s="365">
        <v>22778.422114104844</v>
      </c>
      <c r="C21" s="366">
        <v>22973.462313644439</v>
      </c>
      <c r="D21" s="367">
        <v>13713.938503275125</v>
      </c>
      <c r="E21" s="367">
        <v>13196.132265060311</v>
      </c>
      <c r="F21" s="368">
        <v>-517.80623821481458</v>
      </c>
      <c r="G21" s="367">
        <v>-9415.7803369877329</v>
      </c>
      <c r="H21" s="369">
        <v>96.224233920174328</v>
      </c>
      <c r="I21" s="370">
        <v>58.359204271225998</v>
      </c>
    </row>
    <row r="22" spans="1:9" s="375" customFormat="1" ht="20.100000000000001" customHeight="1">
      <c r="A22" s="357" t="s">
        <v>307</v>
      </c>
      <c r="B22" s="365">
        <v>809339.22215058003</v>
      </c>
      <c r="C22" s="366">
        <v>904874.0467522</v>
      </c>
      <c r="D22" s="367">
        <v>1015741.19913338</v>
      </c>
      <c r="E22" s="367">
        <v>1014688.27605232</v>
      </c>
      <c r="F22" s="368">
        <v>-1052.9230810599402</v>
      </c>
      <c r="G22" s="367">
        <v>117090.19793662999</v>
      </c>
      <c r="H22" s="369">
        <v>99.896339433513347</v>
      </c>
      <c r="I22" s="370">
        <v>113.04483607879767</v>
      </c>
    </row>
    <row r="23" spans="1:9" s="375" customFormat="1" ht="20.100000000000001" customHeight="1">
      <c r="A23" s="357" t="s">
        <v>299</v>
      </c>
      <c r="B23" s="372">
        <v>509776.99422020995</v>
      </c>
      <c r="C23" s="373">
        <v>596868.00023010001</v>
      </c>
      <c r="D23" s="374">
        <v>543060.83955178002</v>
      </c>
      <c r="E23" s="374">
        <v>539584.47644034994</v>
      </c>
      <c r="F23" s="368">
        <v>-3476.3631114300806</v>
      </c>
      <c r="G23" s="367">
        <v>-55897.511941660079</v>
      </c>
      <c r="H23" s="369">
        <v>99.359857522722621</v>
      </c>
      <c r="I23" s="370">
        <v>90.613064201397634</v>
      </c>
    </row>
    <row r="24" spans="1:9" s="375" customFormat="1" ht="20.100000000000001" customHeight="1">
      <c r="A24" s="357" t="s">
        <v>300</v>
      </c>
      <c r="B24" s="365">
        <v>299562.22793036996</v>
      </c>
      <c r="C24" s="366">
        <v>308006.04652209999</v>
      </c>
      <c r="D24" s="367">
        <v>472680.35958159994</v>
      </c>
      <c r="E24" s="367">
        <v>475103.79961196997</v>
      </c>
      <c r="F24" s="368">
        <v>2423.440030370024</v>
      </c>
      <c r="G24" s="367">
        <v>172987.70987829001</v>
      </c>
      <c r="H24" s="369">
        <v>100.51270165583253</v>
      </c>
      <c r="I24" s="370">
        <v>157.25868821842005</v>
      </c>
    </row>
    <row r="25" spans="1:9" s="375" customFormat="1" ht="20.100000000000001" customHeight="1">
      <c r="A25" s="357" t="s">
        <v>301</v>
      </c>
      <c r="B25" s="365">
        <v>37478.071804124855</v>
      </c>
      <c r="C25" s="366">
        <v>38534.473479557113</v>
      </c>
      <c r="D25" s="367">
        <v>29976.134757145799</v>
      </c>
      <c r="E25" s="367">
        <v>29403.959681680386</v>
      </c>
      <c r="F25" s="368">
        <v>-572.1750754654131</v>
      </c>
      <c r="G25" s="367">
        <v>-8393.6244211195626</v>
      </c>
      <c r="H25" s="369">
        <v>98.091231307501985</v>
      </c>
      <c r="I25" s="370">
        <v>77.793225095310305</v>
      </c>
    </row>
    <row r="26" spans="1:9" s="371" customFormat="1" ht="20.100000000000001" customHeight="1">
      <c r="A26" s="357" t="s">
        <v>308</v>
      </c>
      <c r="B26" s="365">
        <v>626222.65991729009</v>
      </c>
      <c r="C26" s="366">
        <v>716341.09793141996</v>
      </c>
      <c r="D26" s="367">
        <v>809059.86206188996</v>
      </c>
      <c r="E26" s="367">
        <v>807312.69971195003</v>
      </c>
      <c r="F26" s="368">
        <v>-1747.1623499399284</v>
      </c>
      <c r="G26" s="367">
        <v>97222.698000709992</v>
      </c>
      <c r="H26" s="369">
        <v>99.784050299382386</v>
      </c>
      <c r="I26" s="370">
        <v>113.69160215837624</v>
      </c>
    </row>
    <row r="27" spans="1:9" ht="20.100000000000001" customHeight="1">
      <c r="A27" s="357" t="s">
        <v>303</v>
      </c>
      <c r="B27" s="365">
        <v>410296.98830818996</v>
      </c>
      <c r="C27" s="366">
        <v>475089.86348245997</v>
      </c>
      <c r="D27" s="367">
        <v>436079.31704222003</v>
      </c>
      <c r="E27" s="367">
        <v>433212.81983281998</v>
      </c>
      <c r="F27" s="368">
        <v>-2866.497209400055</v>
      </c>
      <c r="G27" s="367">
        <v>-40279.954343229998</v>
      </c>
      <c r="H27" s="369">
        <v>99.342666093672477</v>
      </c>
      <c r="I27" s="370">
        <v>91.493016041623164</v>
      </c>
    </row>
    <row r="28" spans="1:9" s="375" customFormat="1" ht="20.100000000000001" customHeight="1">
      <c r="A28" s="357" t="s">
        <v>304</v>
      </c>
      <c r="B28" s="365">
        <v>215925.67160909998</v>
      </c>
      <c r="C28" s="366">
        <v>241251.23444895999</v>
      </c>
      <c r="D28" s="367">
        <v>372980.54501966998</v>
      </c>
      <c r="E28" s="367">
        <v>374099.87987912999</v>
      </c>
      <c r="F28" s="368">
        <v>1119.3348594600102</v>
      </c>
      <c r="G28" s="367">
        <v>137502.65234394002</v>
      </c>
      <c r="H28" s="369">
        <v>100.30010542759034</v>
      </c>
      <c r="I28" s="370">
        <v>158.11676399440847</v>
      </c>
    </row>
    <row r="29" spans="1:9" s="375" customFormat="1" ht="20.100000000000001" customHeight="1">
      <c r="A29" s="357" t="s">
        <v>305</v>
      </c>
      <c r="B29" s="365">
        <v>27014.346504328787</v>
      </c>
      <c r="C29" s="366">
        <v>30182.814268605031</v>
      </c>
      <c r="D29" s="367">
        <v>23653.436942461311</v>
      </c>
      <c r="E29" s="367">
        <v>23152.872685656112</v>
      </c>
      <c r="F29" s="368">
        <v>-500.56425680519897</v>
      </c>
      <c r="G29" s="367">
        <v>-6447.6812409283993</v>
      </c>
      <c r="H29" s="369">
        <v>97.88375677487015</v>
      </c>
      <c r="I29" s="370">
        <v>78.217700733168769</v>
      </c>
    </row>
    <row r="30" spans="1:9" s="375" customFormat="1" ht="20.100000000000001" customHeight="1">
      <c r="A30" s="357" t="s">
        <v>309</v>
      </c>
      <c r="B30" s="365">
        <v>183116.56223328999</v>
      </c>
      <c r="C30" s="366">
        <v>188532.94882078</v>
      </c>
      <c r="D30" s="367">
        <v>206681.33707149001</v>
      </c>
      <c r="E30" s="367">
        <v>207375.57634037</v>
      </c>
      <c r="F30" s="368">
        <v>694.23926887998823</v>
      </c>
      <c r="G30" s="367">
        <v>19867.499935920001</v>
      </c>
      <c r="H30" s="369">
        <v>100.33589838285198</v>
      </c>
      <c r="I30" s="370">
        <v>110.59554357171599</v>
      </c>
    </row>
    <row r="31" spans="1:9" s="376" customFormat="1" ht="20.100000000000001" customHeight="1">
      <c r="A31" s="357" t="s">
        <v>310</v>
      </c>
      <c r="B31" s="365">
        <v>99480.005912020002</v>
      </c>
      <c r="C31" s="366">
        <v>121778.13674764</v>
      </c>
      <c r="D31" s="367">
        <v>106981.52250956</v>
      </c>
      <c r="E31" s="367">
        <v>106371.65660752999</v>
      </c>
      <c r="F31" s="368">
        <v>-609.86590203001106</v>
      </c>
      <c r="G31" s="367">
        <v>-15617.557598429994</v>
      </c>
      <c r="H31" s="369">
        <v>99.429933424273798</v>
      </c>
      <c r="I31" s="370">
        <v>87.197591442746599</v>
      </c>
    </row>
    <row r="32" spans="1:9" ht="20.100000000000001" customHeight="1">
      <c r="A32" s="357" t="s">
        <v>304</v>
      </c>
      <c r="B32" s="365">
        <v>83636.556321269993</v>
      </c>
      <c r="C32" s="366">
        <v>66754.812073139998</v>
      </c>
      <c r="D32" s="367">
        <v>99699.81456192999</v>
      </c>
      <c r="E32" s="367">
        <v>101003.91973284</v>
      </c>
      <c r="F32" s="368">
        <v>1304.1051709100138</v>
      </c>
      <c r="G32" s="367">
        <v>35485.057534350002</v>
      </c>
      <c r="H32" s="369">
        <v>101.30803169157345</v>
      </c>
      <c r="I32" s="370">
        <v>154.16006374904327</v>
      </c>
    </row>
    <row r="33" spans="1:9" ht="20.100000000000001" customHeight="1">
      <c r="A33" s="357" t="s">
        <v>305</v>
      </c>
      <c r="B33" s="365">
        <v>10463.725299796071</v>
      </c>
      <c r="C33" s="366">
        <v>8351.6592109520825</v>
      </c>
      <c r="D33" s="367">
        <v>6322.6978146844895</v>
      </c>
      <c r="E33" s="367">
        <v>6251.0869960242771</v>
      </c>
      <c r="F33" s="368">
        <v>-71.610818660212317</v>
      </c>
      <c r="G33" s="367">
        <v>-1945.9431801911624</v>
      </c>
      <c r="H33" s="369">
        <v>98.867400898175205</v>
      </c>
      <c r="I33" s="370">
        <v>76.260387745826236</v>
      </c>
    </row>
    <row r="34" spans="1:9" ht="20.100000000000001" customHeight="1">
      <c r="A34" s="357" t="s">
        <v>311</v>
      </c>
      <c r="B34" s="365">
        <v>334</v>
      </c>
      <c r="C34" s="366">
        <v>3126</v>
      </c>
      <c r="D34" s="367">
        <v>19594</v>
      </c>
      <c r="E34" s="367">
        <v>19132</v>
      </c>
      <c r="F34" s="368">
        <v>-462</v>
      </c>
      <c r="G34" s="367">
        <v>18071</v>
      </c>
      <c r="H34" s="369">
        <v>97.642135347555367</v>
      </c>
      <c r="I34" s="370">
        <v>1803.2045240339305</v>
      </c>
    </row>
    <row r="35" spans="1:9" ht="20.100000000000001" customHeight="1">
      <c r="A35" s="357" t="s">
        <v>312</v>
      </c>
      <c r="B35" s="365">
        <v>75097.629652379997</v>
      </c>
      <c r="C35" s="366">
        <v>76121.975521369997</v>
      </c>
      <c r="D35" s="367">
        <v>108946.78607364</v>
      </c>
      <c r="E35" s="367">
        <v>109983.39392387999</v>
      </c>
      <c r="F35" s="368">
        <v>1036.6078502399905</v>
      </c>
      <c r="G35" s="367">
        <v>35517.912794029995</v>
      </c>
      <c r="H35" s="369">
        <v>100.95148089044071</v>
      </c>
      <c r="I35" s="370">
        <v>147.69715075377709</v>
      </c>
    </row>
    <row r="36" spans="1:9" ht="20.100000000000001" customHeight="1">
      <c r="A36" s="357" t="s">
        <v>313</v>
      </c>
      <c r="B36" s="365"/>
      <c r="C36" s="366"/>
      <c r="D36" s="367"/>
      <c r="E36" s="367"/>
      <c r="F36" s="368"/>
      <c r="G36" s="367"/>
      <c r="H36" s="369"/>
      <c r="I36" s="370"/>
    </row>
    <row r="37" spans="1:9" ht="20.100000000000001" customHeight="1">
      <c r="A37" s="357" t="s">
        <v>314</v>
      </c>
      <c r="B37" s="377">
        <v>43.680399046642023</v>
      </c>
      <c r="C37" s="378">
        <v>36.817288868573556</v>
      </c>
      <c r="D37" s="370">
        <v>45.584594007078913</v>
      </c>
      <c r="E37" s="370">
        <v>45.710119644416196</v>
      </c>
      <c r="F37" s="379">
        <v>0.12552563733728306</v>
      </c>
      <c r="G37" s="380">
        <v>8.817477663212145</v>
      </c>
      <c r="H37" s="381"/>
      <c r="I37" s="382"/>
    </row>
    <row r="38" spans="1:9" ht="20.100000000000001" customHeight="1">
      <c r="A38" s="357" t="s">
        <v>315</v>
      </c>
      <c r="B38" s="377">
        <v>37.013185538490497</v>
      </c>
      <c r="C38" s="378">
        <v>34.038554606312793</v>
      </c>
      <c r="D38" s="370">
        <v>46.535511209438596</v>
      </c>
      <c r="E38" s="370">
        <v>46.822636155842638</v>
      </c>
      <c r="F38" s="379">
        <v>0.28712494640404174</v>
      </c>
      <c r="G38" s="380">
        <v>13.164354448298617</v>
      </c>
      <c r="H38" s="381"/>
      <c r="I38" s="382"/>
    </row>
    <row r="39" spans="1:9" ht="20.100000000000001" customHeight="1">
      <c r="A39" s="357" t="s">
        <v>316</v>
      </c>
      <c r="B39" s="365">
        <v>24546.19</v>
      </c>
      <c r="C39" s="366">
        <v>20415.71</v>
      </c>
      <c r="D39" s="367">
        <v>7533.33</v>
      </c>
      <c r="E39" s="367">
        <v>6419.66</v>
      </c>
      <c r="F39" s="383">
        <v>-1113.67</v>
      </c>
      <c r="G39" s="384">
        <v>-11385.93</v>
      </c>
      <c r="H39" s="369">
        <v>85.216763370249282</v>
      </c>
      <c r="I39" s="370">
        <v>36.054182984107797</v>
      </c>
    </row>
    <row r="40" spans="1:9" ht="20.100000000000001" customHeight="1">
      <c r="A40" s="357" t="s">
        <v>317</v>
      </c>
      <c r="B40" s="365"/>
      <c r="C40" s="366"/>
      <c r="D40" s="367"/>
      <c r="E40" s="367"/>
      <c r="F40" s="383"/>
      <c r="G40" s="384"/>
      <c r="H40" s="369"/>
      <c r="I40" s="370"/>
    </row>
    <row r="41" spans="1:9" ht="20.100000000000001" customHeight="1">
      <c r="A41" s="357" t="s">
        <v>318</v>
      </c>
      <c r="B41" s="372">
        <v>247601.0180205357</v>
      </c>
      <c r="C41" s="373">
        <v>295278.45322890871</v>
      </c>
      <c r="D41" s="367">
        <v>5990.3720430434205</v>
      </c>
      <c r="E41" s="367">
        <v>4326.4669201185488</v>
      </c>
      <c r="F41" s="383">
        <v>-1663.9051229248716</v>
      </c>
      <c r="G41" s="384">
        <v>-38687.72265656956</v>
      </c>
      <c r="H41" s="369">
        <v>72.223676409929269</v>
      </c>
      <c r="I41" s="370">
        <v>10.058231859524126</v>
      </c>
    </row>
    <row r="42" spans="1:9" ht="20.100000000000001" customHeight="1">
      <c r="A42" s="357" t="s">
        <v>319</v>
      </c>
      <c r="B42" s="365">
        <v>255450.98015368334</v>
      </c>
      <c r="C42" s="366">
        <v>293628.52831116749</v>
      </c>
      <c r="D42" s="367">
        <v>6822.9375345500011</v>
      </c>
      <c r="E42" s="367">
        <v>5162.43395005</v>
      </c>
      <c r="F42" s="383">
        <v>-1660.5035845000011</v>
      </c>
      <c r="G42" s="384">
        <v>-39028.612143830003</v>
      </c>
      <c r="H42" s="369">
        <v>75.662922662100584</v>
      </c>
      <c r="I42" s="370">
        <v>11.682081340828326</v>
      </c>
    </row>
    <row r="43" spans="1:9" ht="20.100000000000001" customHeight="1">
      <c r="A43" s="357" t="s">
        <v>320</v>
      </c>
      <c r="B43" s="365"/>
      <c r="C43" s="366"/>
      <c r="D43" s="367"/>
      <c r="E43" s="367"/>
      <c r="F43" s="383"/>
      <c r="G43" s="384"/>
      <c r="H43" s="369"/>
      <c r="I43" s="370"/>
    </row>
    <row r="44" spans="1:9" ht="20.100000000000001" customHeight="1">
      <c r="A44" s="357" t="s">
        <v>318</v>
      </c>
      <c r="B44" s="365">
        <v>25245.173464949628</v>
      </c>
      <c r="C44" s="366">
        <v>19209.437357292383</v>
      </c>
      <c r="D44" s="367">
        <v>195.15837208510231</v>
      </c>
      <c r="E44" s="367">
        <v>109.04206496747625</v>
      </c>
      <c r="F44" s="383">
        <v>-86.116307117626064</v>
      </c>
      <c r="G44" s="384">
        <v>-1452.922969379332</v>
      </c>
      <c r="H44" s="369">
        <v>55.873629095413079</v>
      </c>
      <c r="I44" s="370">
        <v>6.9810823270494078</v>
      </c>
    </row>
    <row r="45" spans="1:9" ht="20.100000000000001" customHeight="1">
      <c r="A45" s="357" t="s">
        <v>319</v>
      </c>
      <c r="B45" s="365">
        <v>15057.576169303633</v>
      </c>
      <c r="C45" s="366">
        <v>16329.603127680259</v>
      </c>
      <c r="D45" s="367">
        <v>148.10814362415127</v>
      </c>
      <c r="E45" s="367">
        <v>89.599948450273658</v>
      </c>
      <c r="F45" s="383">
        <v>-58.50819517387761</v>
      </c>
      <c r="G45" s="384">
        <v>-813.93617503523149</v>
      </c>
      <c r="H45" s="369">
        <v>60.496301052593196</v>
      </c>
      <c r="I45" s="370">
        <v>9.9165872975427369</v>
      </c>
    </row>
    <row r="46" spans="1:9" ht="20.100000000000001" customHeight="1">
      <c r="A46" s="357" t="s">
        <v>321</v>
      </c>
      <c r="B46" s="377">
        <v>7.5</v>
      </c>
      <c r="C46" s="378">
        <v>6.5</v>
      </c>
      <c r="D46" s="370">
        <v>14</v>
      </c>
      <c r="E46" s="370">
        <v>14</v>
      </c>
      <c r="F46" s="385">
        <v>0</v>
      </c>
      <c r="G46" s="386">
        <v>7.5</v>
      </c>
      <c r="H46" s="387"/>
      <c r="I46" s="382"/>
    </row>
    <row r="47" spans="1:9" ht="20.100000000000001" customHeight="1">
      <c r="A47" s="357" t="s">
        <v>322</v>
      </c>
      <c r="B47" s="388">
        <v>3.8109950539193194</v>
      </c>
      <c r="C47" s="389">
        <v>4.4494682257564113</v>
      </c>
      <c r="D47" s="390">
        <v>23.136396682113862</v>
      </c>
      <c r="E47" s="390">
        <v>16.231104889036946</v>
      </c>
      <c r="F47" s="379">
        <v>-6.9052917930769162</v>
      </c>
      <c r="G47" s="380">
        <v>14.186475836856918</v>
      </c>
      <c r="H47" s="387"/>
      <c r="I47" s="382"/>
    </row>
    <row r="48" spans="1:9" ht="20.100000000000001" customHeight="1">
      <c r="A48" s="357" t="s">
        <v>310</v>
      </c>
      <c r="B48" s="388">
        <v>8.0981322923035908</v>
      </c>
      <c r="C48" s="389">
        <v>11.052532360477301</v>
      </c>
      <c r="D48" s="391">
        <v>24.619936877576102</v>
      </c>
      <c r="E48" s="390">
        <v>17.221606173537001</v>
      </c>
      <c r="F48" s="379">
        <v>-7.3983307040391004</v>
      </c>
      <c r="G48" s="380">
        <v>9.7272298407948199</v>
      </c>
      <c r="H48" s="387"/>
      <c r="I48" s="382"/>
    </row>
    <row r="49" spans="1:9" ht="20.100000000000001" customHeight="1">
      <c r="A49" s="357" t="s">
        <v>304</v>
      </c>
      <c r="B49" s="388">
        <v>0.857250530819479</v>
      </c>
      <c r="C49" s="389">
        <v>0.73325614520778803</v>
      </c>
      <c r="D49" s="390">
        <v>7.2780659637307696</v>
      </c>
      <c r="E49" s="390">
        <v>5.1023935224225596</v>
      </c>
      <c r="F49" s="379">
        <v>-2.17567244130821</v>
      </c>
      <c r="G49" s="380">
        <v>4.4891507796751933</v>
      </c>
      <c r="H49" s="387"/>
      <c r="I49" s="382"/>
    </row>
    <row r="50" spans="1:9" ht="20.100000000000001" customHeight="1">
      <c r="A50" s="357" t="s">
        <v>323</v>
      </c>
      <c r="B50" s="388">
        <v>17.554900916623499</v>
      </c>
      <c r="C50" s="389">
        <v>17.4645970155625</v>
      </c>
      <c r="D50" s="390">
        <v>16.63</v>
      </c>
      <c r="E50" s="390">
        <v>16.98</v>
      </c>
      <c r="F50" s="379">
        <v>0.35000000000000142</v>
      </c>
      <c r="G50" s="380">
        <v>1.8610787726664011</v>
      </c>
      <c r="H50" s="387"/>
      <c r="I50" s="382"/>
    </row>
    <row r="51" spans="1:9" ht="20.100000000000001" customHeight="1">
      <c r="A51" s="357" t="s">
        <v>324</v>
      </c>
      <c r="B51" s="388">
        <v>27.316802479351399</v>
      </c>
      <c r="C51" s="389">
        <v>26.1075205754045</v>
      </c>
      <c r="D51" s="390">
        <v>29.829562236378202</v>
      </c>
      <c r="E51" s="390">
        <v>29.274041387302901</v>
      </c>
      <c r="F51" s="379">
        <v>-0.5555208490753003</v>
      </c>
      <c r="G51" s="380">
        <v>1.6215525418744008</v>
      </c>
      <c r="H51" s="387"/>
      <c r="I51" s="382"/>
    </row>
    <row r="52" spans="1:9" ht="20.100000000000001" customHeight="1">
      <c r="A52" s="357" t="s">
        <v>325</v>
      </c>
      <c r="B52" s="388">
        <v>16.669368962772001</v>
      </c>
      <c r="C52" s="389">
        <v>16.602157952438301</v>
      </c>
      <c r="D52" s="390">
        <v>15.866187903459</v>
      </c>
      <c r="E52" s="390">
        <v>16.439563301740201</v>
      </c>
      <c r="F52" s="379">
        <v>0.57337539828120043</v>
      </c>
      <c r="G52" s="380">
        <v>2.5012631164922006</v>
      </c>
      <c r="H52" s="387"/>
      <c r="I52" s="382"/>
    </row>
    <row r="53" spans="1:9" ht="20.100000000000001" customHeight="1">
      <c r="A53" s="392" t="s">
        <v>326</v>
      </c>
      <c r="B53" s="388">
        <v>9.3026160159263807</v>
      </c>
      <c r="C53" s="389">
        <v>8.7386447103932205</v>
      </c>
      <c r="D53" s="390">
        <v>8.3874211910768999</v>
      </c>
      <c r="E53" s="390">
        <v>8.4464544708937996</v>
      </c>
      <c r="F53" s="379">
        <v>5.9033279816899764E-2</v>
      </c>
      <c r="G53" s="380">
        <v>-0.14592122212267</v>
      </c>
      <c r="H53" s="387"/>
      <c r="I53" s="382"/>
    </row>
    <row r="54" spans="1:9" ht="20.100000000000001" customHeight="1">
      <c r="A54" s="357" t="s">
        <v>324</v>
      </c>
      <c r="B54" s="388">
        <v>12.646766605834999</v>
      </c>
      <c r="C54" s="389">
        <v>15.451488703299599</v>
      </c>
      <c r="D54" s="390">
        <v>11.720722492434801</v>
      </c>
      <c r="E54" s="390">
        <v>13.998496781766899</v>
      </c>
      <c r="F54" s="379">
        <v>2.2777742893320987</v>
      </c>
      <c r="G54" s="380">
        <v>-0.97338632456770036</v>
      </c>
      <c r="H54" s="387"/>
      <c r="I54" s="382"/>
    </row>
    <row r="55" spans="1:9" ht="20.100000000000001" customHeight="1">
      <c r="A55" s="357" t="s">
        <v>325</v>
      </c>
      <c r="B55" s="388">
        <v>9.3025597327038607</v>
      </c>
      <c r="C55" s="389">
        <v>8.7384432284310805</v>
      </c>
      <c r="D55" s="390">
        <v>8.38736994082557</v>
      </c>
      <c r="E55" s="390">
        <v>8.4463915748092795</v>
      </c>
      <c r="F55" s="379">
        <v>5.9021633983709521E-2</v>
      </c>
      <c r="G55" s="380">
        <v>-0.14594966117357089</v>
      </c>
      <c r="H55" s="387"/>
      <c r="I55" s="382"/>
    </row>
    <row r="56" spans="1:9" ht="20.100000000000001" customHeight="1">
      <c r="A56" s="357" t="s">
        <v>327</v>
      </c>
      <c r="B56" s="388">
        <v>14.8787975862571</v>
      </c>
      <c r="C56" s="389">
        <v>13.780982605530401</v>
      </c>
      <c r="D56" s="390">
        <v>10.859674318578101</v>
      </c>
      <c r="E56" s="390">
        <v>8.3220683406906293</v>
      </c>
      <c r="F56" s="379">
        <v>-2.5376059778874716</v>
      </c>
      <c r="G56" s="380">
        <v>-4.4655718780857701</v>
      </c>
      <c r="H56" s="387"/>
      <c r="I56" s="382"/>
    </row>
    <row r="57" spans="1:9" ht="20.100000000000001" customHeight="1">
      <c r="A57" s="357" t="s">
        <v>324</v>
      </c>
      <c r="B57" s="388">
        <v>21.243960430363799</v>
      </c>
      <c r="C57" s="389">
        <v>18.674216403461799</v>
      </c>
      <c r="D57" s="390">
        <v>20.033726801953001</v>
      </c>
      <c r="E57" s="390">
        <v>20.126495062763802</v>
      </c>
      <c r="F57" s="379">
        <v>9.276826081080003E-2</v>
      </c>
      <c r="G57" s="380">
        <v>1.8254435859512022</v>
      </c>
      <c r="H57" s="387"/>
      <c r="I57" s="382"/>
    </row>
    <row r="58" spans="1:9" ht="20.100000000000001" customHeight="1">
      <c r="A58" s="357" t="s">
        <v>325</v>
      </c>
      <c r="B58" s="388">
        <v>12.034645394141499</v>
      </c>
      <c r="C58" s="389">
        <v>11.224710693004999</v>
      </c>
      <c r="D58" s="390">
        <v>7.6515518537076899</v>
      </c>
      <c r="E58" s="390">
        <v>5.0042586164838498</v>
      </c>
      <c r="F58" s="379">
        <v>-2.64729323722384</v>
      </c>
      <c r="G58" s="380">
        <v>-4.17139804055972</v>
      </c>
      <c r="H58" s="387"/>
      <c r="I58" s="382"/>
    </row>
    <row r="59" spans="1:9" ht="20.100000000000001" customHeight="1">
      <c r="A59" s="357" t="s">
        <v>328</v>
      </c>
      <c r="B59" s="388">
        <v>7.0311344860375504</v>
      </c>
      <c r="C59" s="389">
        <v>7.1134770836126302</v>
      </c>
      <c r="D59" s="390">
        <v>7.7216616839805701</v>
      </c>
      <c r="E59" s="390">
        <v>7.75981125660382</v>
      </c>
      <c r="F59" s="379">
        <v>3.8149572623249917E-2</v>
      </c>
      <c r="G59" s="380">
        <v>1.2269656102347204</v>
      </c>
      <c r="H59" s="387"/>
      <c r="I59" s="382"/>
    </row>
    <row r="60" spans="1:9" ht="20.100000000000001" customHeight="1">
      <c r="A60" s="357" t="s">
        <v>324</v>
      </c>
      <c r="B60" s="388">
        <v>8.1210668160290709</v>
      </c>
      <c r="C60" s="389">
        <v>7.7796328248496396</v>
      </c>
      <c r="D60" s="390">
        <v>8.8160902173257103</v>
      </c>
      <c r="E60" s="390">
        <v>8.8523480991008707</v>
      </c>
      <c r="F60" s="379">
        <v>3.6257881775160428E-2</v>
      </c>
      <c r="G60" s="380">
        <v>1.1467602991366306</v>
      </c>
      <c r="H60" s="387"/>
      <c r="I60" s="382"/>
    </row>
    <row r="61" spans="1:9" ht="20.100000000000001" customHeight="1">
      <c r="A61" s="393" t="s">
        <v>325</v>
      </c>
      <c r="B61" s="394">
        <v>4.4010349357495402</v>
      </c>
      <c r="C61" s="395">
        <v>5.0232384295625296</v>
      </c>
      <c r="D61" s="396">
        <v>5.0848415752742699</v>
      </c>
      <c r="E61" s="396">
        <v>5.3401809541986296</v>
      </c>
      <c r="F61" s="397">
        <v>0.25533937892435965</v>
      </c>
      <c r="G61" s="398">
        <v>1.4229955420025995</v>
      </c>
      <c r="H61" s="399"/>
      <c r="I61" s="400"/>
    </row>
    <row r="62" spans="1:9" ht="21" customHeight="1">
      <c r="A62" s="401" t="s">
        <v>331</v>
      </c>
      <c r="B62" s="402"/>
      <c r="C62" s="402"/>
      <c r="D62" s="403"/>
      <c r="E62" s="403"/>
      <c r="F62" s="403"/>
      <c r="G62" s="403"/>
      <c r="H62" s="403"/>
      <c r="I62" s="403"/>
    </row>
    <row r="63" spans="1:9" ht="22.8">
      <c r="A63" s="401" t="s">
        <v>329</v>
      </c>
      <c r="B63" s="402"/>
      <c r="C63" s="402"/>
      <c r="D63" s="403"/>
      <c r="E63" s="403"/>
      <c r="F63" s="403"/>
      <c r="G63" s="403"/>
      <c r="H63" s="403"/>
      <c r="I63" s="403"/>
    </row>
    <row r="64" spans="1:9" ht="22.8">
      <c r="A64" s="401" t="s">
        <v>330</v>
      </c>
      <c r="B64" s="402"/>
      <c r="C64" s="402"/>
      <c r="D64" s="403"/>
      <c r="E64" s="403"/>
      <c r="F64" s="403"/>
      <c r="G64" s="403"/>
      <c r="H64" s="403"/>
      <c r="I64" s="403"/>
    </row>
    <row r="65" spans="1:5" ht="21.75" customHeight="1">
      <c r="A65" s="404"/>
      <c r="B65" s="404"/>
      <c r="C65" s="404"/>
      <c r="D65" s="405"/>
      <c r="E65" s="405"/>
    </row>
    <row r="66" spans="1:5" ht="21.75" customHeight="1"/>
    <row r="67" spans="1:5" ht="21.75" customHeight="1"/>
    <row r="68" spans="1:5" ht="21.75" customHeight="1"/>
    <row r="69" spans="1:5" ht="21.75" customHeight="1"/>
    <row r="70" spans="1:5" ht="21.75" customHeight="1"/>
    <row r="71" spans="1:5" ht="21.75" customHeight="1"/>
    <row r="72" spans="1:5" ht="21.75" customHeight="1"/>
    <row r="73" spans="1:5" ht="21.75" customHeight="1"/>
    <row r="74" spans="1:5" ht="21.75" customHeight="1"/>
    <row r="75" spans="1:5" ht="21.75" customHeight="1"/>
    <row r="76" spans="1:5" ht="21.75" customHeight="1"/>
    <row r="77" spans="1:5" ht="21.75" customHeight="1"/>
    <row r="78" spans="1:5" ht="21.75" customHeight="1"/>
    <row r="79" spans="1:5" ht="21.75" customHeight="1"/>
    <row r="80" spans="1:5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</sheetData>
  <mergeCells count="7">
    <mergeCell ref="A2:G2"/>
    <mergeCell ref="F3:G3"/>
    <mergeCell ref="H3:I3"/>
    <mergeCell ref="A4:A5"/>
    <mergeCell ref="F4:G4"/>
    <mergeCell ref="H4:I4"/>
    <mergeCell ref="B5:E5"/>
  </mergeCells>
  <conditionalFormatting sqref="D23 D11 G62:G63">
    <cfRule type="cellIs" dxfId="15" priority="15" stopIfTrue="1" operator="lessThan">
      <formula>0</formula>
    </cfRule>
    <cfRule type="cellIs" dxfId="14" priority="16" stopIfTrue="1" operator="greaterThan">
      <formula>0</formula>
    </cfRule>
  </conditionalFormatting>
  <conditionalFormatting sqref="B23:C23 B41:C41 B11:C11">
    <cfRule type="cellIs" dxfId="13" priority="13" stopIfTrue="1" operator="lessThan">
      <formula>0</formula>
    </cfRule>
    <cfRule type="cellIs" dxfId="12" priority="14" stopIfTrue="1" operator="greaterThan">
      <formula>0</formula>
    </cfRule>
  </conditionalFormatting>
  <conditionalFormatting sqref="E11 E23">
    <cfRule type="cellIs" dxfId="11" priority="11" stopIfTrue="1" operator="lessThan">
      <formula>0</formula>
    </cfRule>
    <cfRule type="cellIs" dxfId="10" priority="12" stopIfTrue="1" operator="greaterThan">
      <formula>0</formula>
    </cfRule>
  </conditionalFormatting>
  <conditionalFormatting sqref="H47">
    <cfRule type="cellIs" dxfId="9" priority="5" stopIfTrue="1" operator="lessThan">
      <formula>0</formula>
    </cfRule>
    <cfRule type="cellIs" dxfId="8" priority="6" stopIfTrue="1" operator="greaterThan">
      <formula>0</formula>
    </cfRule>
  </conditionalFormatting>
  <conditionalFormatting sqref="I62:I63 H51 H56 H58">
    <cfRule type="cellIs" dxfId="7" priority="9" stopIfTrue="1" operator="lessThan">
      <formula>0</formula>
    </cfRule>
    <cfRule type="cellIs" dxfId="6" priority="10" stopIfTrue="1" operator="greaterThan">
      <formula>0</formula>
    </cfRule>
  </conditionalFormatting>
  <conditionalFormatting sqref="H48:H49">
    <cfRule type="cellIs" dxfId="5" priority="7" stopIfTrue="1" operator="lessThan">
      <formula>0</formula>
    </cfRule>
    <cfRule type="cellIs" dxfId="4" priority="8" stopIfTrue="1" operator="greaterThan">
      <formula>0</formula>
    </cfRule>
  </conditionalFormatting>
  <conditionalFormatting sqref="G64">
    <cfRule type="cellIs" dxfId="3" priority="3" stopIfTrue="1" operator="lessThan">
      <formula>0</formula>
    </cfRule>
    <cfRule type="cellIs" dxfId="2" priority="4" stopIfTrue="1" operator="greaterThan">
      <formula>0</formula>
    </cfRule>
  </conditionalFormatting>
  <conditionalFormatting sqref="I64">
    <cfRule type="cellIs" dxfId="1" priority="1" stopIfTrue="1" operator="lessThan">
      <formula>0</formula>
    </cfRule>
    <cfRule type="cellIs" dxfId="0" priority="2" stopIfTrue="1" operator="greaterThan">
      <formula>0</formula>
    </cfRule>
  </conditionalFormatting>
  <printOptions horizontalCentered="1"/>
  <pageMargins left="0.35433070866141736" right="0" top="0" bottom="0" header="3.937007874015748E-2" footer="0"/>
  <pageSetup paperSize="9" scale="43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Інфляція</vt:lpstr>
      <vt:lpstr>Ек. активність</vt:lpstr>
      <vt:lpstr>Соц розв</vt:lpstr>
      <vt:lpstr>Зовн сектор</vt:lpstr>
      <vt:lpstr>ПБ_2014</vt:lpstr>
      <vt:lpstr>Експорт до ЄС</vt:lpstr>
      <vt:lpstr>Монетарний сектор</vt:lpstr>
      <vt:lpstr>'Ек. активність'!Область_печати</vt:lpstr>
      <vt:lpstr>'Експорт до ЄС'!Область_печати</vt:lpstr>
      <vt:lpstr>'Зовн сектор'!Область_печати</vt:lpstr>
      <vt:lpstr>Інфляція!Область_печати</vt:lpstr>
      <vt:lpstr>'Монетарний сектор'!Область_печати</vt:lpstr>
      <vt:lpstr>ПБ_2014!Область_печати</vt:lpstr>
      <vt:lpstr>'Соц розв'!Область_печати</vt:lpstr>
    </vt:vector>
  </TitlesOfParts>
  <Company>National Bank of Ukraine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Дейсан Ігор Миколайович</dc:creator>
  <cp:lastModifiedBy>Євгеній Миколайович Скок</cp:lastModifiedBy>
  <cp:lastPrinted>2015-02-27T13:20:31Z</cp:lastPrinted>
  <dcterms:created xsi:type="dcterms:W3CDTF">2015-02-23T16:12:13Z</dcterms:created>
  <dcterms:modified xsi:type="dcterms:W3CDTF">2015-03-02T09:55:03Z</dcterms:modified>
</cp:coreProperties>
</file>