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195" windowWidth="13560" windowHeight="8910" activeTab="5"/>
  </bookViews>
  <sheets>
    <sheet name="Інфляція" sheetId="4" r:id="rId1"/>
    <sheet name="Економічна активність" sheetId="2" r:id="rId2"/>
    <sheet name="Зовнішній сектор" sheetId="20" r:id="rId3"/>
    <sheet name="Ринок праці" sheetId="30" r:id="rId4"/>
    <sheet name="Фіскальний сектор" sheetId="18" r:id="rId5"/>
    <sheet name="Монетарний сектор" sheetId="16" r:id="rId6"/>
    <sheet name="Зовнішній сектор (2)" sheetId="31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C" localSheetId="1">#REF!</definedName>
    <definedName name="\C" localSheetId="2">#REF!</definedName>
    <definedName name="\C" localSheetId="6">#REF!</definedName>
    <definedName name="\C" localSheetId="3">#REF!</definedName>
    <definedName name="\C">#REF!</definedName>
    <definedName name="\D" localSheetId="1">#REF!</definedName>
    <definedName name="\D" localSheetId="2">#REF!</definedName>
    <definedName name="\D" localSheetId="6">#REF!</definedName>
    <definedName name="\D" localSheetId="3">#REF!</definedName>
    <definedName name="\D">#REF!</definedName>
    <definedName name="\E" localSheetId="1">#REF!</definedName>
    <definedName name="\E" localSheetId="2">#REF!</definedName>
    <definedName name="\E" localSheetId="6">#REF!</definedName>
    <definedName name="\E" localSheetId="3">#REF!</definedName>
    <definedName name="\E">#REF!</definedName>
    <definedName name="\H" localSheetId="1">#REF!</definedName>
    <definedName name="\H" localSheetId="2">#REF!</definedName>
    <definedName name="\H" localSheetId="6">#REF!</definedName>
    <definedName name="\H" localSheetId="3">#REF!</definedName>
    <definedName name="\H">#REF!</definedName>
    <definedName name="\K" localSheetId="1">#REF!</definedName>
    <definedName name="\K" localSheetId="2">#REF!</definedName>
    <definedName name="\K" localSheetId="6">#REF!</definedName>
    <definedName name="\K" localSheetId="3">#REF!</definedName>
    <definedName name="\K">#REF!</definedName>
    <definedName name="\L" localSheetId="1">#REF!</definedName>
    <definedName name="\L" localSheetId="2">#REF!</definedName>
    <definedName name="\L" localSheetId="6">#REF!</definedName>
    <definedName name="\L" localSheetId="3">#REF!</definedName>
    <definedName name="\L">#REF!</definedName>
    <definedName name="\P" localSheetId="1">#REF!</definedName>
    <definedName name="\P" localSheetId="2">#REF!</definedName>
    <definedName name="\P" localSheetId="6">#REF!</definedName>
    <definedName name="\P" localSheetId="3">#REF!</definedName>
    <definedName name="\P">#REF!</definedName>
    <definedName name="\Q" localSheetId="1">#REF!</definedName>
    <definedName name="\Q" localSheetId="2">#REF!</definedName>
    <definedName name="\Q" localSheetId="6">#REF!</definedName>
    <definedName name="\Q" localSheetId="3">#REF!</definedName>
    <definedName name="\Q">#REF!</definedName>
    <definedName name="\S" localSheetId="1">#REF!</definedName>
    <definedName name="\S" localSheetId="2">#REF!</definedName>
    <definedName name="\S" localSheetId="6">#REF!</definedName>
    <definedName name="\S" localSheetId="3">#REF!</definedName>
    <definedName name="\S">#REF!</definedName>
    <definedName name="\T" localSheetId="1">#REF!</definedName>
    <definedName name="\T" localSheetId="2">#REF!</definedName>
    <definedName name="\T" localSheetId="6">#REF!</definedName>
    <definedName name="\T" localSheetId="3">#REF!</definedName>
    <definedName name="\T">#REF!</definedName>
    <definedName name="\V" localSheetId="1">#REF!</definedName>
    <definedName name="\V" localSheetId="2">#REF!</definedName>
    <definedName name="\V" localSheetId="6">#REF!</definedName>
    <definedName name="\V" localSheetId="3">#REF!</definedName>
    <definedName name="\V">#REF!</definedName>
    <definedName name="\W" localSheetId="1">#REF!</definedName>
    <definedName name="\W" localSheetId="2">#REF!</definedName>
    <definedName name="\W" localSheetId="6">#REF!</definedName>
    <definedName name="\W" localSheetId="3">#REF!</definedName>
    <definedName name="\W">#REF!</definedName>
    <definedName name="\X" localSheetId="1">#REF!</definedName>
    <definedName name="\X" localSheetId="2">#REF!</definedName>
    <definedName name="\X" localSheetId="6">#REF!</definedName>
    <definedName name="\X" localSheetId="3">#REF!</definedName>
    <definedName name="\X">#REF!</definedName>
    <definedName name="___tab06" localSheetId="6">#REF!</definedName>
    <definedName name="___tab06">#REF!</definedName>
    <definedName name="___tab07" localSheetId="6">#REF!</definedName>
    <definedName name="___tab07">#REF!</definedName>
    <definedName name="___Tab1" localSheetId="6">#REF!</definedName>
    <definedName name="___Tab1">#REF!</definedName>
    <definedName name="___UKR1" localSheetId="6">#REF!</definedName>
    <definedName name="___UKR1">#REF!</definedName>
    <definedName name="___UKR2" localSheetId="6">#REF!</definedName>
    <definedName name="___UKR2">#REF!</definedName>
    <definedName name="___UKR3" localSheetId="6">#REF!</definedName>
    <definedName name="___UKR3">#REF!</definedName>
    <definedName name="__tab06" localSheetId="2">#REF!</definedName>
    <definedName name="__tab06" localSheetId="6">#REF!</definedName>
    <definedName name="__tab06" localSheetId="3">#REF!</definedName>
    <definedName name="__tab06">#REF!</definedName>
    <definedName name="__tab07" localSheetId="2">#REF!</definedName>
    <definedName name="__tab07" localSheetId="6">#REF!</definedName>
    <definedName name="__tab07" localSheetId="3">#REF!</definedName>
    <definedName name="__tab07">#REF!</definedName>
    <definedName name="__Tab1" localSheetId="2">#REF!</definedName>
    <definedName name="__Tab1" localSheetId="6">#REF!</definedName>
    <definedName name="__Tab1" localSheetId="3">#REF!</definedName>
    <definedName name="__Tab1">#REF!</definedName>
    <definedName name="__UKR1" localSheetId="2">#REF!</definedName>
    <definedName name="__UKR1" localSheetId="6">#REF!</definedName>
    <definedName name="__UKR1" localSheetId="3">#REF!</definedName>
    <definedName name="__UKR1">#REF!</definedName>
    <definedName name="__UKR2" localSheetId="2">#REF!</definedName>
    <definedName name="__UKR2" localSheetId="6">#REF!</definedName>
    <definedName name="__UKR2" localSheetId="3">#REF!</definedName>
    <definedName name="__UKR2">#REF!</definedName>
    <definedName name="__UKR3" localSheetId="2">#REF!</definedName>
    <definedName name="__UKR3" localSheetId="6">#REF!</definedName>
    <definedName name="__UKR3" localSheetId="3">#REF!</definedName>
    <definedName name="__UKR3">#REF!</definedName>
    <definedName name="_cpi2" localSheetId="1">#REF!</definedName>
    <definedName name="_cpi2" localSheetId="2">#REF!</definedName>
    <definedName name="_cpi2" localSheetId="6">#REF!</definedName>
    <definedName name="_cpi2" localSheetId="0">#REF!</definedName>
    <definedName name="_cpi2" localSheetId="3">#REF!</definedName>
    <definedName name="_cpi2">#REF!</definedName>
    <definedName name="_DVM3" localSheetId="0">[1]Links!$V$6</definedName>
    <definedName name="_DVM3">[2]Links!$V$6</definedName>
    <definedName name="_Fill" localSheetId="1" hidden="1">#REF!</definedName>
    <definedName name="_Fill" localSheetId="2" hidden="1">#REF!</definedName>
    <definedName name="_Fill" localSheetId="6" hidden="1">#REF!</definedName>
    <definedName name="_Fill" localSheetId="0" hidden="1">#REF!</definedName>
    <definedName name="_Fill" localSheetId="3" hidden="1">#REF!</definedName>
    <definedName name="_Fill" hidden="1">#REF!</definedName>
    <definedName name="_M3" localSheetId="0">[1]Links!$F$3</definedName>
    <definedName name="_M3">[2]Links!$F$3</definedName>
    <definedName name="_Mn2" localSheetId="1" hidden="1">{#N/A,#N/A,FALSE,"т02бд"}</definedName>
    <definedName name="_Mn2" localSheetId="2" hidden="1">{#N/A,#N/A,FALSE,"т02бд"}</definedName>
    <definedName name="_Mn2" localSheetId="6" hidden="1">{#N/A,#N/A,FALSE,"т02бд"}</definedName>
    <definedName name="_Mn2" localSheetId="0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5" hidden="1">{#N/A,#N/A,FALSE,"т02бд"}</definedName>
    <definedName name="_Mn2_1" localSheetId="3" hidden="1">{#N/A,#N/A,FALSE,"т02бд"}</definedName>
    <definedName name="_Mn2_2" localSheetId="2" hidden="1">{#N/A,#N/A,FALSE,"т02бд"}</definedName>
    <definedName name="_Mn2_2" localSheetId="6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2" hidden="1">{#N/A,#N/A,FALSE,"т02бд"}</definedName>
    <definedName name="_Mn2_2_1" localSheetId="6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1" hidden="1">{#N/A,#N/A,FALSE,"т04"}</definedName>
    <definedName name="_t04" localSheetId="2" hidden="1">{#N/A,#N/A,FALSE,"т04"}</definedName>
    <definedName name="_t04" localSheetId="6" hidden="1">{#N/A,#N/A,FALSE,"т04"}</definedName>
    <definedName name="_t04" localSheetId="0" hidden="1">{#N/A,#N/A,FALSE,"т04"}</definedName>
    <definedName name="_t04" localSheetId="3" hidden="1">{#N/A,#N/A,FALSE,"т04"}</definedName>
    <definedName name="_t04" hidden="1">{#N/A,#N/A,FALSE,"т04"}</definedName>
    <definedName name="_t04_1" localSheetId="5" hidden="1">{#N/A,#N/A,FALSE,"т04"}</definedName>
    <definedName name="_t04_1" localSheetId="3" hidden="1">{#N/A,#N/A,FALSE,"т04"}</definedName>
    <definedName name="_t04_2" localSheetId="2" hidden="1">{#N/A,#N/A,FALSE,"т04"}</definedName>
    <definedName name="_t04_2" localSheetId="6" hidden="1">{#N/A,#N/A,FALSE,"т04"}</definedName>
    <definedName name="_t04_2" localSheetId="3" hidden="1">{#N/A,#N/A,FALSE,"т04"}</definedName>
    <definedName name="_t04_2" hidden="1">{#N/A,#N/A,FALSE,"т04"}</definedName>
    <definedName name="_t04_2_1" localSheetId="2" hidden="1">{#N/A,#N/A,FALSE,"т04"}</definedName>
    <definedName name="_t04_2_1" localSheetId="6" hidden="1">{#N/A,#N/A,FALSE,"т04"}</definedName>
    <definedName name="_t04_2_1" localSheetId="3" hidden="1">{#N/A,#N/A,FALSE,"т04"}</definedName>
    <definedName name="_t04_2_1" hidden="1">{#N/A,#N/A,FALSE,"т04"}</definedName>
    <definedName name="_t06" localSheetId="1" hidden="1">{#N/A,#N/A,FALSE,"т04"}</definedName>
    <definedName name="_t06" localSheetId="2" hidden="1">{#N/A,#N/A,FALSE,"т04"}</definedName>
    <definedName name="_t06" localSheetId="6" hidden="1">{#N/A,#N/A,FALSE,"т04"}</definedName>
    <definedName name="_t06" localSheetId="0" hidden="1">{#N/A,#N/A,FALSE,"т04"}</definedName>
    <definedName name="_t06" localSheetId="3" hidden="1">{#N/A,#N/A,FALSE,"т04"}</definedName>
    <definedName name="_t06" hidden="1">{#N/A,#N/A,FALSE,"т04"}</definedName>
    <definedName name="_t06_1" localSheetId="5" hidden="1">{#N/A,#N/A,FALSE,"т04"}</definedName>
    <definedName name="_t06_1" localSheetId="3" hidden="1">{#N/A,#N/A,FALSE,"т04"}</definedName>
    <definedName name="_t06_2" localSheetId="2" hidden="1">{#N/A,#N/A,FALSE,"т04"}</definedName>
    <definedName name="_t06_2" localSheetId="6" hidden="1">{#N/A,#N/A,FALSE,"т04"}</definedName>
    <definedName name="_t06_2" localSheetId="3" hidden="1">{#N/A,#N/A,FALSE,"т04"}</definedName>
    <definedName name="_t06_2" hidden="1">{#N/A,#N/A,FALSE,"т04"}</definedName>
    <definedName name="_t06_2_1" localSheetId="2" hidden="1">{#N/A,#N/A,FALSE,"т04"}</definedName>
    <definedName name="_t06_2_1" localSheetId="6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1">#REF!</definedName>
    <definedName name="_tab06" localSheetId="2">#REF!</definedName>
    <definedName name="_tab06" localSheetId="6">#REF!</definedName>
    <definedName name="_tab06" localSheetId="3">#REF!</definedName>
    <definedName name="_tab06">#REF!</definedName>
    <definedName name="_tab07" localSheetId="1">#REF!</definedName>
    <definedName name="_tab07" localSheetId="2">#REF!</definedName>
    <definedName name="_tab07" localSheetId="6">#REF!</definedName>
    <definedName name="_tab07" localSheetId="3">#REF!</definedName>
    <definedName name="_tab07">#REF!</definedName>
    <definedName name="_Tab1" localSheetId="1">#REF!</definedName>
    <definedName name="_Tab1" localSheetId="2">#REF!</definedName>
    <definedName name="_Tab1" localSheetId="6">#REF!</definedName>
    <definedName name="_Tab1" localSheetId="3">#REF!</definedName>
    <definedName name="_Tab1">#REF!</definedName>
    <definedName name="_UKR1" localSheetId="1">#REF!</definedName>
    <definedName name="_UKR1" localSheetId="2">#REF!</definedName>
    <definedName name="_UKR1" localSheetId="6">#REF!</definedName>
    <definedName name="_UKR1" localSheetId="3">#REF!</definedName>
    <definedName name="_UKR1">#REF!</definedName>
    <definedName name="_UKR2" localSheetId="1">#REF!</definedName>
    <definedName name="_UKR2" localSheetId="2">#REF!</definedName>
    <definedName name="_UKR2" localSheetId="6">#REF!</definedName>
    <definedName name="_UKR2" localSheetId="3">#REF!</definedName>
    <definedName name="_UKR2">#REF!</definedName>
    <definedName name="_UKR3" localSheetId="1">#REF!</definedName>
    <definedName name="_UKR3" localSheetId="2">#REF!</definedName>
    <definedName name="_UKR3" localSheetId="6">#REF!</definedName>
    <definedName name="_UKR3" localSheetId="3">#REF!</definedName>
    <definedName name="_UKR3">#REF!</definedName>
    <definedName name="_VM3" localSheetId="0">[1]Links!$V$4</definedName>
    <definedName name="_VM3">[2]Links!$V$4</definedName>
    <definedName name="_wpi2" localSheetId="1">#REF!</definedName>
    <definedName name="_wpi2" localSheetId="2">#REF!</definedName>
    <definedName name="_wpi2" localSheetId="6">#REF!</definedName>
    <definedName name="_wpi2" localSheetId="0">#REF!</definedName>
    <definedName name="_wpi2" localSheetId="3">#REF!</definedName>
    <definedName name="_wpi2">#REF!</definedName>
    <definedName name="a" localSheetId="1">#REF!</definedName>
    <definedName name="a" localSheetId="2">#REF!</definedName>
    <definedName name="a" localSheetId="6">#REF!</definedName>
    <definedName name="a" localSheetId="3">#REF!</definedName>
    <definedName name="a">#REF!</definedName>
    <definedName name="aaa" localSheetId="1" hidden="1">{#N/A,#N/A,FALSE,"т02бд"}</definedName>
    <definedName name="aaa" localSheetId="2" hidden="1">{#N/A,#N/A,FALSE,"т02бд"}</definedName>
    <definedName name="aaa" localSheetId="6" hidden="1">{#N/A,#N/A,FALSE,"т02бд"}</definedName>
    <definedName name="aaa" localSheetId="0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5" hidden="1">{#N/A,#N/A,FALSE,"т02бд"}</definedName>
    <definedName name="aaa_1" localSheetId="3" hidden="1">{#N/A,#N/A,FALSE,"т02бд"}</definedName>
    <definedName name="aaa_2" localSheetId="2" hidden="1">{#N/A,#N/A,FALSE,"т02бд"}</definedName>
    <definedName name="aaa_2" localSheetId="6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2" hidden="1">{#N/A,#N/A,FALSE,"т02бд"}</definedName>
    <definedName name="aaa_2_1" localSheetId="6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2" hidden="1">{#N/A,#N/A,FALSE,"т02бд"}</definedName>
    <definedName name="af" localSheetId="6" hidden="1">{#N/A,#N/A,FALSE,"т02бд"}</definedName>
    <definedName name="af" localSheetId="0" hidden="1">{#N/A,#N/A,FALSE,"т02бд"}</definedName>
    <definedName name="af" localSheetId="3" hidden="1">{#N/A,#N/A,FALSE,"т02бд"}</definedName>
    <definedName name="af" hidden="1">{#N/A,#N/A,FALSE,"т02бд"}</definedName>
    <definedName name="af_1" localSheetId="5" hidden="1">{#N/A,#N/A,FALSE,"т02бд"}</definedName>
    <definedName name="af_1" localSheetId="3" hidden="1">{#N/A,#N/A,FALSE,"т02бд"}</definedName>
    <definedName name="af_2" localSheetId="2" hidden="1">{#N/A,#N/A,FALSE,"т02бд"}</definedName>
    <definedName name="af_2" localSheetId="6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2" hidden="1">{#N/A,#N/A,FALSE,"т02бд"}</definedName>
    <definedName name="af_2_1" localSheetId="6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1">[2]Links!#REF!</definedName>
    <definedName name="AGRRMY" localSheetId="6">[2]Links!#REF!</definedName>
    <definedName name="AGRRMY" localSheetId="0">[1]Links!#REF!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1">#REF!</definedName>
    <definedName name="All_Data" localSheetId="2">#REF!</definedName>
    <definedName name="All_Data" localSheetId="6">#REF!</definedName>
    <definedName name="All_Data" localSheetId="3">#REF!</definedName>
    <definedName name="All_Data">#REF!</definedName>
    <definedName name="asasa" localSheetId="1" hidden="1">{#N/A,#N/A,FALSE,"т02бд"}</definedName>
    <definedName name="asasa" localSheetId="2" hidden="1">{#N/A,#N/A,FALSE,"т02бд"}</definedName>
    <definedName name="asasa" localSheetId="6" hidden="1">{#N/A,#N/A,FALSE,"т02бд"}</definedName>
    <definedName name="asasa" localSheetId="0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5" hidden="1">{#N/A,#N/A,FALSE,"т02бд"}</definedName>
    <definedName name="asasa_1" localSheetId="3" hidden="1">{#N/A,#N/A,FALSE,"т02бд"}</definedName>
    <definedName name="asasa_2" localSheetId="2" hidden="1">{#N/A,#N/A,FALSE,"т02бд"}</definedName>
    <definedName name="asasa_2" localSheetId="6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2" hidden="1">{#N/A,#N/A,FALSE,"т02бд"}</definedName>
    <definedName name="asasa_2_1" localSheetId="6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2" hidden="1">{#N/A,#N/A,FALSE,"т02бд"}</definedName>
    <definedName name="asf" localSheetId="6" hidden="1">{#N/A,#N/A,FALSE,"т02бд"}</definedName>
    <definedName name="asf" localSheetId="0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5" hidden="1">{#N/A,#N/A,FALSE,"т02бд"}</definedName>
    <definedName name="asf_1" localSheetId="3" hidden="1">{#N/A,#N/A,FALSE,"т02бд"}</definedName>
    <definedName name="asf_2" localSheetId="2" hidden="1">{#N/A,#N/A,FALSE,"т02бд"}</definedName>
    <definedName name="asf_2" localSheetId="6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2" hidden="1">{#N/A,#N/A,FALSE,"т02бд"}</definedName>
    <definedName name="asf_2_1" localSheetId="6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2" hidden="1">{#N/A,#N/A,FALSE,"т02бд"}</definedName>
    <definedName name="asfasg" localSheetId="6" hidden="1">{#N/A,#N/A,FALSE,"т02бд"}</definedName>
    <definedName name="asfasg" localSheetId="0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5" hidden="1">{#N/A,#N/A,FALSE,"т02бд"}</definedName>
    <definedName name="asfasg_1" localSheetId="3" hidden="1">{#N/A,#N/A,FALSE,"т02бд"}</definedName>
    <definedName name="asfasg_2" localSheetId="2" hidden="1">{#N/A,#N/A,FALSE,"т02бд"}</definedName>
    <definedName name="asfasg_2" localSheetId="6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2" hidden="1">{#N/A,#N/A,FALSE,"т02бд"}</definedName>
    <definedName name="asfasg_2_1" localSheetId="6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2" hidden="1">{#N/A,#N/A,FALSE,"т04"}</definedName>
    <definedName name="asfdasdf" localSheetId="6" hidden="1">{#N/A,#N/A,FALSE,"т04"}</definedName>
    <definedName name="asfdasdf" localSheetId="0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5" hidden="1">{#N/A,#N/A,FALSE,"т04"}</definedName>
    <definedName name="asfdasdf_1" localSheetId="3" hidden="1">{#N/A,#N/A,FALSE,"т04"}</definedName>
    <definedName name="asfdasdf_2" localSheetId="2" hidden="1">{#N/A,#N/A,FALSE,"т04"}</definedName>
    <definedName name="asfdasdf_2" localSheetId="6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2" hidden="1">{#N/A,#N/A,FALSE,"т04"}</definedName>
    <definedName name="asfdasdf_2_1" localSheetId="6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2" hidden="1">{#N/A,#N/A,FALSE,"т02бд"}</definedName>
    <definedName name="asgf" localSheetId="6" hidden="1">{#N/A,#N/A,FALSE,"т02бд"}</definedName>
    <definedName name="asgf" localSheetId="0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5" hidden="1">{#N/A,#N/A,FALSE,"т02бд"}</definedName>
    <definedName name="asgf_1" localSheetId="3" hidden="1">{#N/A,#N/A,FALSE,"т02бд"}</definedName>
    <definedName name="asgf_2" localSheetId="2" hidden="1">{#N/A,#N/A,FALSE,"т02бд"}</definedName>
    <definedName name="asgf_2" localSheetId="6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2" hidden="1">{#N/A,#N/A,FALSE,"т02бд"}</definedName>
    <definedName name="asgf_2_1" localSheetId="6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2" hidden="1">{#N/A,#N/A,FALSE,"т02бд"}</definedName>
    <definedName name="b" localSheetId="6" hidden="1">{#N/A,#N/A,FALSE,"т02бд"}</definedName>
    <definedName name="b" localSheetId="3" hidden="1">{#N/A,#N/A,FALSE,"т02бд"}</definedName>
    <definedName name="b" hidden="1">{#N/A,#N/A,FALSE,"т02бд"}</definedName>
    <definedName name="b_1" localSheetId="2" hidden="1">{#N/A,#N/A,FALSE,"т02бд"}</definedName>
    <definedName name="b_1" localSheetId="6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5" hidden="1">{#N/A,#N/A,FALSE,"т02бд"}</definedName>
    <definedName name="b_2" localSheetId="2" hidden="1">{#N/A,#N/A,FALSE,"т02бд"}</definedName>
    <definedName name="b_2" localSheetId="6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1">#REF!</definedName>
    <definedName name="Balance_of_payments" localSheetId="2">#REF!</definedName>
    <definedName name="Balance_of_payments" localSheetId="6">#REF!</definedName>
    <definedName name="Balance_of_payments" localSheetId="3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1" hidden="1">{#N/A,#N/A,FALSE,"т02бд"}</definedName>
    <definedName name="bbb" localSheetId="2" hidden="1">{#N/A,#N/A,FALSE,"т02бд"}</definedName>
    <definedName name="bbb" localSheetId="6" hidden="1">{#N/A,#N/A,FALSE,"т02бд"}</definedName>
    <definedName name="bbb" localSheetId="0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5" hidden="1">{#N/A,#N/A,FALSE,"т02бд"}</definedName>
    <definedName name="bbb_1" localSheetId="3" hidden="1">{#N/A,#N/A,FALSE,"т02бд"}</definedName>
    <definedName name="bbb_2" localSheetId="2" hidden="1">{#N/A,#N/A,FALSE,"т02бд"}</definedName>
    <definedName name="bbb_2" localSheetId="6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2" hidden="1">{#N/A,#N/A,FALSE,"т02бд"}</definedName>
    <definedName name="bbb_2_1" localSheetId="6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1">[2]Links!#REF!</definedName>
    <definedName name="BDEF_f" localSheetId="6">[2]Links!#REF!</definedName>
    <definedName name="BDEF_f" localSheetId="0">[1]Links!#REF!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1">[2]Links!#REF!</definedName>
    <definedName name="BDEFgdp_f" localSheetId="6">[2]Links!#REF!</definedName>
    <definedName name="BDEFgdp_f" localSheetId="0">[1]Links!#REF!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1">[2]Links!#REF!</definedName>
    <definedName name="BEXPgdp_f" localSheetId="6">[2]Links!#REF!</definedName>
    <definedName name="BEXPgdp_f" localSheetId="0">[1]Links!#REF!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1">[2]Links!#REF!</definedName>
    <definedName name="BREVgdp_f" localSheetId="6">[2]Links!#REF!</definedName>
    <definedName name="BREVgdp_f" localSheetId="0">[1]Links!#REF!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1">#REF!</definedName>
    <definedName name="BRO" localSheetId="2">#REF!</definedName>
    <definedName name="BRO" localSheetId="6">#REF!</definedName>
    <definedName name="BRO" localSheetId="3">#REF!</definedName>
    <definedName name="BRO">#REF!</definedName>
    <definedName name="BudArrears" localSheetId="1">#REF!</definedName>
    <definedName name="BudArrears" localSheetId="2">#REF!</definedName>
    <definedName name="BudArrears" localSheetId="6">#REF!</definedName>
    <definedName name="BudArrears" localSheetId="3">#REF!</definedName>
    <definedName name="BudArrears">#REF!</definedName>
    <definedName name="budfin" localSheetId="1">#REF!</definedName>
    <definedName name="budfin" localSheetId="2">#REF!</definedName>
    <definedName name="budfin" localSheetId="6">#REF!</definedName>
    <definedName name="budfin" localSheetId="3">#REF!</definedName>
    <definedName name="budfin">#REF!</definedName>
    <definedName name="Budget" localSheetId="1">#REF!</definedName>
    <definedName name="Budget" localSheetId="2">#REF!</definedName>
    <definedName name="Budget" localSheetId="6">#REF!</definedName>
    <definedName name="Budget" localSheetId="3">#REF!</definedName>
    <definedName name="Budget">#REF!</definedName>
    <definedName name="budget_financing" localSheetId="1">#REF!</definedName>
    <definedName name="budget_financing" localSheetId="2">#REF!</definedName>
    <definedName name="budget_financing" localSheetId="6">#REF!</definedName>
    <definedName name="budget_financing" localSheetId="3">#REF!</definedName>
    <definedName name="budget_financing">#REF!</definedName>
    <definedName name="bull" localSheetId="1">[2]C!#REF!</definedName>
    <definedName name="bull" localSheetId="2">[2]C!#REF!</definedName>
    <definedName name="bull" localSheetId="6">[2]C!#REF!</definedName>
    <definedName name="bull" localSheetId="0">[1]C!#REF!</definedName>
    <definedName name="bull" localSheetId="3">[2]C!#REF!</definedName>
    <definedName name="bull">[2]C!#REF!</definedName>
    <definedName name="Central" localSheetId="1">#REF!</definedName>
    <definedName name="Central" localSheetId="2">#REF!</definedName>
    <definedName name="Central" localSheetId="6">#REF!</definedName>
    <definedName name="Central" localSheetId="3">#REF!</definedName>
    <definedName name="Central">#REF!</definedName>
    <definedName name="CONS_f" localSheetId="1">[2]Links!#REF!</definedName>
    <definedName name="CONS_f" localSheetId="2">[2]Links!#REF!</definedName>
    <definedName name="CONS_f" localSheetId="6">[2]Links!#REF!</definedName>
    <definedName name="CONS_f" localSheetId="0">[1]Links!#REF!</definedName>
    <definedName name="CONS_f" localSheetId="3">[2]Links!#REF!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1">#REF!</definedName>
    <definedName name="CPI" localSheetId="2">#REF!</definedName>
    <definedName name="CPI" localSheetId="6">#REF!</definedName>
    <definedName name="CPI" localSheetId="0">[4]Links!$B$2</definedName>
    <definedName name="CPI" localSheetId="3">#REF!</definedName>
    <definedName name="CPI">#REF!</definedName>
    <definedName name="CPI_F" localSheetId="0">[12]Links!$T$24</definedName>
    <definedName name="CPI_F">[2]Links!$T$24</definedName>
    <definedName name="CPI_I" localSheetId="1">#REF!</definedName>
    <definedName name="CPI_I" localSheetId="2">#REF!</definedName>
    <definedName name="CPI_I" localSheetId="6">#REF!</definedName>
    <definedName name="CPI_I" localSheetId="0">#REF!</definedName>
    <definedName name="CPI_I" localSheetId="3">#REF!</definedName>
    <definedName name="CPI_I">#REF!</definedName>
    <definedName name="CPI_P" localSheetId="0">[12]Links!$X$4</definedName>
    <definedName name="CPI_P">[2]Links!$X$4</definedName>
    <definedName name="CPIA_f" localSheetId="1">[2]Links!#REF!</definedName>
    <definedName name="CPIA_f" localSheetId="6">[2]Links!#REF!</definedName>
    <definedName name="CPIA_f" localSheetId="0">[1]Links!#REF!</definedName>
    <definedName name="CPIA_f" localSheetId="3">[2]Links!#REF!</definedName>
    <definedName name="CPIA_f">[2]Links!#REF!</definedName>
    <definedName name="CPIADDR" localSheetId="1">[2]C!#REF!</definedName>
    <definedName name="CPIADDR" localSheetId="6">[2]C!#REF!</definedName>
    <definedName name="CPIADDR" localSheetId="0">[1]C!#REF!</definedName>
    <definedName name="CPIADDR" localSheetId="3">[2]C!#REF!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1">[2]Links!#REF!</definedName>
    <definedName name="CPIFA_f" localSheetId="6">[2]Links!#REF!</definedName>
    <definedName name="CPIFA_f" localSheetId="0">[1]Links!#REF!</definedName>
    <definedName name="CPIFA_f" localSheetId="3">[2]Links!#REF!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1">[2]Links!#REF!</definedName>
    <definedName name="CPIFmov_f" localSheetId="6">[2]Links!#REF!</definedName>
    <definedName name="CPIFmov_f" localSheetId="0">[1]Links!#REF!</definedName>
    <definedName name="CPIFmov_f" localSheetId="3">[2]Links!#REF!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1">[2]Links!#REF!</definedName>
    <definedName name="CPImov_f" localSheetId="6">[2]Links!#REF!</definedName>
    <definedName name="CPImov_f" localSheetId="0">[1]Links!#REF!</definedName>
    <definedName name="CPImov_f" localSheetId="3">[2]Links!#REF!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1">[2]Links!#REF!</definedName>
    <definedName name="CPINFA_f" localSheetId="6">[2]Links!#REF!</definedName>
    <definedName name="CPINFA_f" localSheetId="0">[1]Links!#REF!</definedName>
    <definedName name="CPINFA_f" localSheetId="3">[2]Links!#REF!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1">[2]Links!#REF!</definedName>
    <definedName name="CPINFmov_f" localSheetId="6">[2]Links!#REF!</definedName>
    <definedName name="CPINFmov_f" localSheetId="0">[1]Links!#REF!</definedName>
    <definedName name="CPINFmov_f" localSheetId="3">[2]Links!#REF!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1">[2]Links!#REF!</definedName>
    <definedName name="CPISA_f" localSheetId="6">[2]Links!#REF!</definedName>
    <definedName name="CPISA_f" localSheetId="0">[1]Links!#REF!</definedName>
    <definedName name="CPISA_f" localSheetId="3">[2]Links!#REF!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1">[2]Links!#REF!</definedName>
    <definedName name="CPISmov_f" localSheetId="6">[2]Links!#REF!</definedName>
    <definedName name="CPISmov_f" localSheetId="0">[1]Links!#REF!</definedName>
    <definedName name="CPISmov_f" localSheetId="3">[2]Links!#REF!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1">[2]Links!#REF!</definedName>
    <definedName name="CURR_f" localSheetId="6">[2]Links!#REF!</definedName>
    <definedName name="CURR_f" localSheetId="0">[1]Links!#REF!</definedName>
    <definedName name="CURR_f" localSheetId="3">[2]Links!#REF!</definedName>
    <definedName name="CURR_f">[2]Links!#REF!</definedName>
    <definedName name="Current_account" localSheetId="1">#REF!</definedName>
    <definedName name="Current_account" localSheetId="2">#REF!</definedName>
    <definedName name="Current_account" localSheetId="6">#REF!</definedName>
    <definedName name="Current_account" localSheetId="3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1">[2]Links!#REF!</definedName>
    <definedName name="D_SHARES_f" localSheetId="6">[2]Links!#REF!</definedName>
    <definedName name="D_SHARES_f" localSheetId="0">[1]Links!#REF!</definedName>
    <definedName name="D_SHARES_f" localSheetId="3">[2]Links!#REF!</definedName>
    <definedName name="D_SHARES_f">[2]Links!#REF!</definedName>
    <definedName name="DATES" localSheetId="1">#REF!</definedName>
    <definedName name="DATES" localSheetId="2">#REF!</definedName>
    <definedName name="DATES" localSheetId="6">#REF!</definedName>
    <definedName name="DATES" localSheetId="3">#REF!</definedName>
    <definedName name="DATES">#REF!</definedName>
    <definedName name="DATESA" localSheetId="1">#REF!</definedName>
    <definedName name="DATESA" localSheetId="2">#REF!</definedName>
    <definedName name="DATESA" localSheetId="6">#REF!</definedName>
    <definedName name="DATESA" localSheetId="3">#REF!</definedName>
    <definedName name="DATESA">#REF!</definedName>
    <definedName name="DATESM" localSheetId="1">#REF!</definedName>
    <definedName name="DATESM" localSheetId="2">#REF!</definedName>
    <definedName name="DATESM" localSheetId="6">#REF!</definedName>
    <definedName name="DATESM" localSheetId="3">#REF!</definedName>
    <definedName name="DATESM">#REF!</definedName>
    <definedName name="DATESQ" localSheetId="1">#REF!</definedName>
    <definedName name="DATESQ" localSheetId="2">#REF!</definedName>
    <definedName name="DATESQ" localSheetId="6">#REF!</definedName>
    <definedName name="DATESQ" localSheetId="3">#REF!</definedName>
    <definedName name="DATESQ">#REF!</definedName>
    <definedName name="DD_f" localSheetId="1">[2]Links!#REF!</definedName>
    <definedName name="DD_f" localSheetId="2">[2]Links!#REF!</definedName>
    <definedName name="DD_f" localSheetId="6">[2]Links!#REF!</definedName>
    <definedName name="DD_f" localSheetId="0">[1]Links!#REF!</definedName>
    <definedName name="DD_f" localSheetId="3">[2]Links!#REF!</definedName>
    <definedName name="DD_f">[2]Links!#REF!</definedName>
    <definedName name="ddd" localSheetId="2" hidden="1">{#N/A,#N/A,FALSE,"т04"}</definedName>
    <definedName name="ddd" localSheetId="6" hidden="1">{#N/A,#N/A,FALSE,"т04"}</definedName>
    <definedName name="ddd" localSheetId="3" hidden="1">{#N/A,#N/A,FALSE,"т04"}</definedName>
    <definedName name="ddd" hidden="1">{#N/A,#N/A,FALSE,"т04"}</definedName>
    <definedName name="ddd_1" localSheetId="2" hidden="1">{#N/A,#N/A,FALSE,"т04"}</definedName>
    <definedName name="ddd_1" localSheetId="6" hidden="1">{#N/A,#N/A,FALSE,"т04"}</definedName>
    <definedName name="ddd_1" localSheetId="3" hidden="1">{#N/A,#N/A,FALSE,"т04"}</definedName>
    <definedName name="ddd_1" hidden="1">{#N/A,#N/A,FALSE,"т04"}</definedName>
    <definedName name="ddd_1_1" localSheetId="5" hidden="1">{#N/A,#N/A,FALSE,"т04"}</definedName>
    <definedName name="ddd_2" localSheetId="2" hidden="1">{#N/A,#N/A,FALSE,"т04"}</definedName>
    <definedName name="ddd_2" localSheetId="6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1">#REF!</definedName>
    <definedName name="DEFL" localSheetId="2">#REF!</definedName>
    <definedName name="DEFL" localSheetId="6">#REF!</definedName>
    <definedName name="DEFL" localSheetId="0">#REF!</definedName>
    <definedName name="DEFL" localSheetId="3">#REF!</definedName>
    <definedName name="DEFL">#REF!</definedName>
    <definedName name="defl2" localSheetId="1">#REF!</definedName>
    <definedName name="defl2" localSheetId="2">#REF!</definedName>
    <definedName name="defl2" localSheetId="6">#REF!</definedName>
    <definedName name="defl2" localSheetId="0">#REF!</definedName>
    <definedName name="defl2" localSheetId="3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1" hidden="1">{#N/A,#N/A,FALSE,"т02бд"}</definedName>
    <definedName name="dfdfdf" localSheetId="2" hidden="1">{#N/A,#N/A,FALSE,"т02бд"}</definedName>
    <definedName name="dfdfdf" localSheetId="6" hidden="1">{#N/A,#N/A,FALSE,"т02бд"}</definedName>
    <definedName name="dfdfdf" localSheetId="0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5" hidden="1">{#N/A,#N/A,FALSE,"т02бд"}</definedName>
    <definedName name="dfdfdf_1" localSheetId="3" hidden="1">{#N/A,#N/A,FALSE,"т02бд"}</definedName>
    <definedName name="dfdfdf_2" localSheetId="2" hidden="1">{#N/A,#N/A,FALSE,"т02бд"}</definedName>
    <definedName name="dfdfdf_2" localSheetId="6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2" hidden="1">{#N/A,#N/A,FALSE,"т02бд"}</definedName>
    <definedName name="dfdfdf_2_1" localSheetId="6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1">#REF!</definedName>
    <definedName name="Dif_1" localSheetId="6">#REF!</definedName>
    <definedName name="Dif_1" localSheetId="0">#REF!</definedName>
    <definedName name="Dif_1" localSheetId="3">#REF!</definedName>
    <definedName name="Dif_1">#REF!</definedName>
    <definedName name="Dif_2" localSheetId="1">#REF!</definedName>
    <definedName name="Dif_2" localSheetId="2">#REF!</definedName>
    <definedName name="Dif_2" localSheetId="6">#REF!</definedName>
    <definedName name="Dif_2" localSheetId="0">#REF!</definedName>
    <definedName name="Dif_2" localSheetId="3">#REF!</definedName>
    <definedName name="Dif_2">#REF!</definedName>
    <definedName name="dsf" localSheetId="2" hidden="1">{#N/A,#N/A,FALSE,"т02бд"}</definedName>
    <definedName name="dsf" localSheetId="6" hidden="1">{#N/A,#N/A,FALSE,"т02бд"}</definedName>
    <definedName name="dsf" localSheetId="0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5" hidden="1">{#N/A,#N/A,FALSE,"т02бд"}</definedName>
    <definedName name="dsf_1" localSheetId="3" hidden="1">{#N/A,#N/A,FALSE,"т02бд"}</definedName>
    <definedName name="dsf_2" localSheetId="2" hidden="1">{#N/A,#N/A,FALSE,"т02бд"}</definedName>
    <definedName name="dsf_2" localSheetId="6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2" hidden="1">{#N/A,#N/A,FALSE,"т02бд"}</definedName>
    <definedName name="dsf_2_1" localSheetId="6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2" hidden="1">{#N/A,#N/A,FALSE,"т02бд"}</definedName>
    <definedName name="dsfb" localSheetId="6" hidden="1">{#N/A,#N/A,FALSE,"т02бд"}</definedName>
    <definedName name="dsfb" localSheetId="0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5" hidden="1">{#N/A,#N/A,FALSE,"т02бд"}</definedName>
    <definedName name="dsfb_1" localSheetId="3" hidden="1">{#N/A,#N/A,FALSE,"т02бд"}</definedName>
    <definedName name="dsfb_2" localSheetId="2" hidden="1">{#N/A,#N/A,FALSE,"т02бд"}</definedName>
    <definedName name="dsfb_2" localSheetId="6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2" hidden="1">{#N/A,#N/A,FALSE,"т02бд"}</definedName>
    <definedName name="dsfb_2_1" localSheetId="6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2" hidden="1">{#N/A,#N/A,FALSE,"т02бд"}</definedName>
    <definedName name="dsfg" localSheetId="6" hidden="1">{#N/A,#N/A,FALSE,"т02бд"}</definedName>
    <definedName name="dsfg" localSheetId="0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5" hidden="1">{#N/A,#N/A,FALSE,"т02бд"}</definedName>
    <definedName name="dsfg_1" localSheetId="3" hidden="1">{#N/A,#N/A,FALSE,"т02бд"}</definedName>
    <definedName name="dsfg_2" localSheetId="2" hidden="1">{#N/A,#N/A,FALSE,"т02бд"}</definedName>
    <definedName name="dsfg_2" localSheetId="6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2" hidden="1">{#N/A,#N/A,FALSE,"т02бд"}</definedName>
    <definedName name="dsfg_2_1" localSheetId="6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1">#REF!</definedName>
    <definedName name="EdssBatchRange" localSheetId="2">#REF!</definedName>
    <definedName name="EdssBatchRange" localSheetId="6">#REF!</definedName>
    <definedName name="EdssBatchRange" localSheetId="3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1">[2]Links!#REF!</definedName>
    <definedName name="ENTS_f" localSheetId="6">[2]Links!#REF!</definedName>
    <definedName name="ENTS_f" localSheetId="0">[1]Links!#REF!</definedName>
    <definedName name="ENTS_f" localSheetId="3">[2]Links!#REF!</definedName>
    <definedName name="ENTS_f">[2]Links!#REF!</definedName>
    <definedName name="ENTSM" localSheetId="1">[2]Links!#REF!</definedName>
    <definedName name="ENTSM" localSheetId="6">[2]Links!#REF!</definedName>
    <definedName name="ENTSM" localSheetId="0">[1]Links!#REF!</definedName>
    <definedName name="ENTSM" localSheetId="3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1">#REF!</definedName>
    <definedName name="Exp_GDP" localSheetId="2">#REF!</definedName>
    <definedName name="Exp_GDP" localSheetId="6">#REF!</definedName>
    <definedName name="Exp_GDP" localSheetId="3">#REF!</definedName>
    <definedName name="Exp_GDP">#REF!</definedName>
    <definedName name="Exp_nom" localSheetId="1">#REF!</definedName>
    <definedName name="Exp_nom" localSheetId="2">#REF!</definedName>
    <definedName name="Exp_nom" localSheetId="6">#REF!</definedName>
    <definedName name="Exp_nom" localSheetId="3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1">[2]Links!#REF!</definedName>
    <definedName name="EXPEND_f" localSheetId="6">[2]Links!#REF!</definedName>
    <definedName name="EXPEND_f" localSheetId="0">[1]Links!#REF!</definedName>
    <definedName name="EXPEND_f" localSheetId="3">[2]Links!#REF!</definedName>
    <definedName name="EXPEND_f">[2]Links!#REF!</definedName>
    <definedName name="EXPENDO_f" localSheetId="1">[2]Links!#REF!</definedName>
    <definedName name="EXPENDO_f" localSheetId="6">[2]Links!#REF!</definedName>
    <definedName name="EXPENDO_f" localSheetId="0">[1]Links!#REF!</definedName>
    <definedName name="EXPENDO_f" localSheetId="3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1">#REF!</definedName>
    <definedName name="f" localSheetId="2">#REF!</definedName>
    <definedName name="f" localSheetId="6">#REF!</definedName>
    <definedName name="f" localSheetId="3">#REF!</definedName>
    <definedName name="f">#REF!</definedName>
    <definedName name="FDI" localSheetId="0">[6]C!$L$40</definedName>
    <definedName name="FDI">[7]C!$L$40</definedName>
    <definedName name="fff" localSheetId="1" hidden="1">{#N/A,#N/A,FALSE,"т02бд"}</definedName>
    <definedName name="fff" localSheetId="2" hidden="1">{#N/A,#N/A,FALSE,"т02бд"}</definedName>
    <definedName name="fff" localSheetId="6" hidden="1">{#N/A,#N/A,FALSE,"т02бд"}</definedName>
    <definedName name="fff" localSheetId="0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5" hidden="1">{#N/A,#N/A,FALSE,"т02бд"}</definedName>
    <definedName name="fff_1" localSheetId="3" hidden="1">{#N/A,#N/A,FALSE,"т02бд"}</definedName>
    <definedName name="fff_2" localSheetId="2" hidden="1">{#N/A,#N/A,FALSE,"т02бд"}</definedName>
    <definedName name="fff_2" localSheetId="6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2" hidden="1">{#N/A,#N/A,FALSE,"т02бд"}</definedName>
    <definedName name="fff_2_1" localSheetId="6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2" hidden="1">{#N/A,#N/A,FALSE,"т17-1банки (2)"}</definedName>
    <definedName name="fffffff" localSheetId="6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2" hidden="1">{#N/A,#N/A,FALSE,"т17-1банки (2)"}</definedName>
    <definedName name="fffffff_1" localSheetId="6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5" hidden="1">{#N/A,#N/A,FALSE,"т17-1банки (2)"}</definedName>
    <definedName name="fffffff_2" localSheetId="2" hidden="1">{#N/A,#N/A,FALSE,"т17-1банки (2)"}</definedName>
    <definedName name="fffffff_2" localSheetId="6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2" hidden="1">{#N/A,#N/A,FALSE,"т02бд"}</definedName>
    <definedName name="fgf" localSheetId="6" hidden="1">{#N/A,#N/A,FALSE,"т02бд"}</definedName>
    <definedName name="fgf" localSheetId="0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5" hidden="1">{#N/A,#N/A,FALSE,"т02бд"}</definedName>
    <definedName name="fgf_1" localSheetId="3" hidden="1">{#N/A,#N/A,FALSE,"т02бд"}</definedName>
    <definedName name="fgf_2" localSheetId="2" hidden="1">{#N/A,#N/A,FALSE,"т02бд"}</definedName>
    <definedName name="fgf_2" localSheetId="6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2" hidden="1">{#N/A,#N/A,FALSE,"т02бд"}</definedName>
    <definedName name="fgf_2_1" localSheetId="6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1" hidden="1">{#N/A,#N/A,FALSE,"т02бд"}</definedName>
    <definedName name="fgfgf" localSheetId="2" hidden="1">{#N/A,#N/A,FALSE,"т02бд"}</definedName>
    <definedName name="fgfgf" localSheetId="6" hidden="1">{#N/A,#N/A,FALSE,"т02бд"}</definedName>
    <definedName name="fgfgf" localSheetId="0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5" hidden="1">{#N/A,#N/A,FALSE,"т02бд"}</definedName>
    <definedName name="fgfgf_1" localSheetId="3" hidden="1">{#N/A,#N/A,FALSE,"т02бд"}</definedName>
    <definedName name="fgfgf_2" localSheetId="2" hidden="1">{#N/A,#N/A,FALSE,"т02бд"}</definedName>
    <definedName name="fgfgf_2" localSheetId="6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2" hidden="1">{#N/A,#N/A,FALSE,"т02бд"}</definedName>
    <definedName name="fgfgf_2_1" localSheetId="6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2" hidden="1">{#N/A,#N/A,FALSE,"т02бд"}</definedName>
    <definedName name="fgfgfgfgfgf" localSheetId="6" hidden="1">{#N/A,#N/A,FALSE,"т02бд"}</definedName>
    <definedName name="fgfgfgfgfgf" localSheetId="0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5" hidden="1">{#N/A,#N/A,FALSE,"т02бд"}</definedName>
    <definedName name="fgfgfgfgfgf_1" localSheetId="3" hidden="1">{#N/A,#N/A,FALSE,"т02бд"}</definedName>
    <definedName name="fgfgfgfgfgf_2" localSheetId="2" hidden="1">{#N/A,#N/A,FALSE,"т02бд"}</definedName>
    <definedName name="fgfgfgfgfgf_2" localSheetId="6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2" hidden="1">{#N/A,#N/A,FALSE,"т02бд"}</definedName>
    <definedName name="fgfgfgfgfgf_2_1" localSheetId="6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2" hidden="1">{#N/A,#N/A,FALSE,"т17-1банки (2)"}</definedName>
    <definedName name="fgk" localSheetId="6" hidden="1">{#N/A,#N/A,FALSE,"т17-1банки (2)"}</definedName>
    <definedName name="fgk" localSheetId="0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5" hidden="1">{#N/A,#N/A,FALSE,"т17-1банки (2)"}</definedName>
    <definedName name="fgk_1" localSheetId="3" hidden="1">{#N/A,#N/A,FALSE,"т17-1банки (2)"}</definedName>
    <definedName name="fgk_2" localSheetId="2" hidden="1">{#N/A,#N/A,FALSE,"т17-1банки (2)"}</definedName>
    <definedName name="fgk_2" localSheetId="6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2" hidden="1">{#N/A,#N/A,FALSE,"т17-1банки (2)"}</definedName>
    <definedName name="fgk_2_1" localSheetId="6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2" hidden="1">{#N/A,#N/A,FALSE,"т02бд"}</definedName>
    <definedName name="fgkf" localSheetId="6" hidden="1">{#N/A,#N/A,FALSE,"т02бд"}</definedName>
    <definedName name="fgkf" localSheetId="0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5" hidden="1">{#N/A,#N/A,FALSE,"т02бд"}</definedName>
    <definedName name="fgkf_1" localSheetId="3" hidden="1">{#N/A,#N/A,FALSE,"т02бд"}</definedName>
    <definedName name="fgkf_2" localSheetId="2" hidden="1">{#N/A,#N/A,FALSE,"т02бд"}</definedName>
    <definedName name="fgkf_2" localSheetId="6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2" hidden="1">{#N/A,#N/A,FALSE,"т02бд"}</definedName>
    <definedName name="fgkf_2_1" localSheetId="6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2" hidden="1">{#N/A,#N/A,FALSE,"т04"}</definedName>
    <definedName name="fkfgk" localSheetId="6" hidden="1">{#N/A,#N/A,FALSE,"т04"}</definedName>
    <definedName name="fkfgk" localSheetId="0" hidden="1">{#N/A,#N/A,FALSE,"т04"}</definedName>
    <definedName name="fkfgk" localSheetId="3" hidden="1">{#N/A,#N/A,FALSE,"т04"}</definedName>
    <definedName name="fkfgk" hidden="1">{#N/A,#N/A,FALSE,"т04"}</definedName>
    <definedName name="fkfgk_1" localSheetId="5" hidden="1">{#N/A,#N/A,FALSE,"т04"}</definedName>
    <definedName name="fkfgk_1" localSheetId="3" hidden="1">{#N/A,#N/A,FALSE,"т04"}</definedName>
    <definedName name="fkfgk_2" localSheetId="2" hidden="1">{#N/A,#N/A,FALSE,"т04"}</definedName>
    <definedName name="fkfgk_2" localSheetId="6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2" hidden="1">{#N/A,#N/A,FALSE,"т04"}</definedName>
    <definedName name="fkfgk_2_1" localSheetId="6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2" hidden="1">{#N/A,#N/A,FALSE,"т02бд"}</definedName>
    <definedName name="fkfkgk" localSheetId="6" hidden="1">{#N/A,#N/A,FALSE,"т02бд"}</definedName>
    <definedName name="fkfkgk" localSheetId="0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5" hidden="1">{#N/A,#N/A,FALSE,"т02бд"}</definedName>
    <definedName name="fkfkgk_1" localSheetId="3" hidden="1">{#N/A,#N/A,FALSE,"т02бд"}</definedName>
    <definedName name="fkfkgk_2" localSheetId="2" hidden="1">{#N/A,#N/A,FALSE,"т02бд"}</definedName>
    <definedName name="fkfkgk_2" localSheetId="6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2" hidden="1">{#N/A,#N/A,FALSE,"т02бд"}</definedName>
    <definedName name="fkfkgk_2_1" localSheetId="6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2" hidden="1">{#N/A,#N/A,FALSE,"т02бд"}</definedName>
    <definedName name="Food_comp" localSheetId="6" hidden="1">{#N/A,#N/A,FALSE,"т02бд"}</definedName>
    <definedName name="Food_comp" localSheetId="0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2" hidden="1">{#N/A,#N/A,FALSE,"т02бд"}</definedName>
    <definedName name="Food_comp_1" localSheetId="6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5" hidden="1">{#N/A,#N/A,FALSE,"т02бд"}</definedName>
    <definedName name="Food_comp_2" localSheetId="2" hidden="1">{#N/A,#N/A,FALSE,"т02бд"}</definedName>
    <definedName name="Food_comp_2" localSheetId="6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1">#REF!</definedName>
    <definedName name="Foreign_liabilities" localSheetId="2">#REF!</definedName>
    <definedName name="Foreign_liabilities" localSheetId="6">#REF!</definedName>
    <definedName name="Foreign_liabilities" localSheetId="3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1">#REF!</definedName>
    <definedName name="g" localSheetId="2">#REF!</definedName>
    <definedName name="g" localSheetId="6">#REF!</definedName>
    <definedName name="g" localSheetId="0">#REF!</definedName>
    <definedName name="g" localSheetId="3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1">#REF!</definedName>
    <definedName name="GDPgrowth" localSheetId="2">#REF!</definedName>
    <definedName name="GDPgrowth" localSheetId="6">#REF!</definedName>
    <definedName name="GDPgrowth" localSheetId="3">#REF!</definedName>
    <definedName name="GDPgrowth">#REF!</definedName>
    <definedName name="GDPM" localSheetId="0">[1]Links!$J$12</definedName>
    <definedName name="GDPM">[2]Links!$J$12</definedName>
    <definedName name="GDPM_f" localSheetId="1">[2]Links!#REF!</definedName>
    <definedName name="GDPM_f" localSheetId="6">[2]Links!#REF!</definedName>
    <definedName name="GDPM_f" localSheetId="0">[1]Links!#REF!</definedName>
    <definedName name="GDPM_f" localSheetId="3">[2]Links!#REF!</definedName>
    <definedName name="GDPM_f">[2]Links!#REF!</definedName>
    <definedName name="GDPMNC_f" localSheetId="1">[2]Links!#REF!</definedName>
    <definedName name="GDPMNC_f" localSheetId="6">[2]Links!#REF!</definedName>
    <definedName name="GDPMNC_f" localSheetId="0">[1]Links!#REF!</definedName>
    <definedName name="GDPMNC_f" localSheetId="3">[2]Links!#REF!</definedName>
    <definedName name="GDPMNC_f">[2]Links!#REF!</definedName>
    <definedName name="GDPMY" localSheetId="0">[1]Links!$J$22</definedName>
    <definedName name="GDPMY">[2]Links!$J$22</definedName>
    <definedName name="GDPNC_f" localSheetId="1">[2]Links!#REF!</definedName>
    <definedName name="GDPNC_f" localSheetId="6">[2]Links!#REF!</definedName>
    <definedName name="GDPNC_f" localSheetId="0">[1]Links!#REF!</definedName>
    <definedName name="GDPNC_f" localSheetId="3">[2]Links!#REF!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1">[2]Links!#REF!</definedName>
    <definedName name="GDPRG_f" localSheetId="6">[2]Links!#REF!</definedName>
    <definedName name="GDPRG_f" localSheetId="0">[1]Links!#REF!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1">[2]Links!#REF!</definedName>
    <definedName name="GDPRM_f" localSheetId="6">[2]Links!#REF!</definedName>
    <definedName name="GDPRM_f" localSheetId="0">[1]Links!#REF!</definedName>
    <definedName name="GDPRM_f" localSheetId="3">[2]Links!#REF!</definedName>
    <definedName name="GDPRM_f">[2]Links!#REF!</definedName>
    <definedName name="GDPRMG_f" localSheetId="1">[2]Links!#REF!</definedName>
    <definedName name="GDPRMG_f" localSheetId="6">[2]Links!#REF!</definedName>
    <definedName name="GDPRMG_f" localSheetId="0">[1]Links!#REF!</definedName>
    <definedName name="GDPRMG_f" localSheetId="3">[2]Links!#REF!</definedName>
    <definedName name="GDPRMG_f">[2]Links!#REF!</definedName>
    <definedName name="GDPRMOC_f" localSheetId="1">[2]Links!#REF!</definedName>
    <definedName name="GDPRMOC_f" localSheetId="6">[2]Links!#REF!</definedName>
    <definedName name="GDPRMOC_f" localSheetId="0">[1]Links!#REF!</definedName>
    <definedName name="GDPRMOC_f" localSheetId="3">[2]Links!#REF!</definedName>
    <definedName name="GDPRMOC_f">[2]Links!#REF!</definedName>
    <definedName name="GDPRNC_f" localSheetId="1">[2]Links!#REF!</definedName>
    <definedName name="GDPRNC_f" localSheetId="6">[2]Links!#REF!</definedName>
    <definedName name="GDPRNC_f" localSheetId="0">[1]Links!#REF!</definedName>
    <definedName name="GDPRNC_f" localSheetId="3">[2]Links!#REF!</definedName>
    <definedName name="GDPRNC_f">[2]Links!#REF!</definedName>
    <definedName name="GDPY" localSheetId="0">[1]Links!$J$7</definedName>
    <definedName name="GDPY">[2]Links!$J$7</definedName>
    <definedName name="ggg" localSheetId="1" hidden="1">{#N/A,#N/A,FALSE,"т02бд"}</definedName>
    <definedName name="ggg" localSheetId="2" hidden="1">{#N/A,#N/A,FALSE,"т02бд"}</definedName>
    <definedName name="ggg" localSheetId="6" hidden="1">{#N/A,#N/A,FALSE,"т02бд"}</definedName>
    <definedName name="ggg" localSheetId="0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5" hidden="1">{#N/A,#N/A,FALSE,"т02бд"}</definedName>
    <definedName name="ggg_1" localSheetId="3" hidden="1">{#N/A,#N/A,FALSE,"т02бд"}</definedName>
    <definedName name="ggg_2" localSheetId="2" hidden="1">{#N/A,#N/A,FALSE,"т02бд"}</definedName>
    <definedName name="ggg_2" localSheetId="6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2" hidden="1">{#N/A,#N/A,FALSE,"т02бд"}</definedName>
    <definedName name="ggg_2_1" localSheetId="6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1" hidden="1">{#N/A,#N/A,FALSE,"т02бд"}</definedName>
    <definedName name="gggggg" localSheetId="2" hidden="1">{#N/A,#N/A,FALSE,"т02бд"}</definedName>
    <definedName name="gggggg" localSheetId="6" hidden="1">{#N/A,#N/A,FALSE,"т02бд"}</definedName>
    <definedName name="gggggg" localSheetId="0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5" hidden="1">{#N/A,#N/A,FALSE,"т02бд"}</definedName>
    <definedName name="gggggg_1" localSheetId="3" hidden="1">{#N/A,#N/A,FALSE,"т02бд"}</definedName>
    <definedName name="gggggg_2" localSheetId="2" hidden="1">{#N/A,#N/A,FALSE,"т02бд"}</definedName>
    <definedName name="gggggg_2" localSheetId="6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2" hidden="1">{#N/A,#N/A,FALSE,"т02бд"}</definedName>
    <definedName name="gggggg_2_1" localSheetId="6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2" hidden="1">{#N/A,#N/A,FALSE,"т02бд"}</definedName>
    <definedName name="ghghg" localSheetId="6" hidden="1">{#N/A,#N/A,FALSE,"т02бд"}</definedName>
    <definedName name="ghghg" localSheetId="0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5" hidden="1">{#N/A,#N/A,FALSE,"т02бд"}</definedName>
    <definedName name="ghghg_1" localSheetId="3" hidden="1">{#N/A,#N/A,FALSE,"т02бд"}</definedName>
    <definedName name="ghghg_2" localSheetId="2" hidden="1">{#N/A,#N/A,FALSE,"т02бд"}</definedName>
    <definedName name="ghghg_2" localSheetId="6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2" hidden="1">{#N/A,#N/A,FALSE,"т02бд"}</definedName>
    <definedName name="ghghg_2_1" localSheetId="6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1" hidden="1">{#N/A,#N/A,FALSE,"т02бд"}</definedName>
    <definedName name="ghghghg" localSheetId="2" hidden="1">{#N/A,#N/A,FALSE,"т02бд"}</definedName>
    <definedName name="ghghghg" localSheetId="6" hidden="1">{#N/A,#N/A,FALSE,"т02бд"}</definedName>
    <definedName name="ghghghg" localSheetId="0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5" hidden="1">{#N/A,#N/A,FALSE,"т02бд"}</definedName>
    <definedName name="ghghghg_1" localSheetId="3" hidden="1">{#N/A,#N/A,FALSE,"т02бд"}</definedName>
    <definedName name="ghghghg_2" localSheetId="2" hidden="1">{#N/A,#N/A,FALSE,"т02бд"}</definedName>
    <definedName name="ghghghg_2" localSheetId="6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2" hidden="1">{#N/A,#N/A,FALSE,"т02бд"}</definedName>
    <definedName name="ghghghg_2_1" localSheetId="6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1">[2]Links!#REF!</definedName>
    <definedName name="GNCRMY" localSheetId="6">[2]Links!#REF!</definedName>
    <definedName name="GNCRMY" localSheetId="0">[1]Links!#REF!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1">[2]Links!#REF!</definedName>
    <definedName name="GOODS_f" localSheetId="6">[2]Links!#REF!</definedName>
    <definedName name="GOODS_f" localSheetId="0">[1]Links!#REF!</definedName>
    <definedName name="GOODS_f" localSheetId="3">[2]Links!#REF!</definedName>
    <definedName name="GOODS_f">[2]Links!#REF!</definedName>
    <definedName name="GRANT_f" localSheetId="1">[2]Links!#REF!</definedName>
    <definedName name="GRANT_f" localSheetId="6">[2]Links!#REF!</definedName>
    <definedName name="GRANT_f" localSheetId="0">[1]Links!#REF!</definedName>
    <definedName name="GRANT_f" localSheetId="3">[2]Links!#REF!</definedName>
    <definedName name="GRANT_f">[2]Links!#REF!</definedName>
    <definedName name="Gross_reserves" localSheetId="1">#REF!</definedName>
    <definedName name="Gross_reserves" localSheetId="2">#REF!</definedName>
    <definedName name="Gross_reserves" localSheetId="6">#REF!</definedName>
    <definedName name="Gross_reserves" localSheetId="3">#REF!</definedName>
    <definedName name="Gross_reserves">#REF!</definedName>
    <definedName name="HERE" localSheetId="1">#REF!</definedName>
    <definedName name="HERE" localSheetId="2">#REF!</definedName>
    <definedName name="HERE" localSheetId="6">#REF!</definedName>
    <definedName name="HERE" localSheetId="3">#REF!</definedName>
    <definedName name="HERE">#REF!</definedName>
    <definedName name="hgj" localSheetId="2" hidden="1">{#N/A,#N/A,FALSE,"т02бд"}</definedName>
    <definedName name="hgj" localSheetId="6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2" hidden="1">{#N/A,#N/A,FALSE,"т02бд"}</definedName>
    <definedName name="hgj_1" localSheetId="6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5" hidden="1">{#N/A,#N/A,FALSE,"т02бд"}</definedName>
    <definedName name="hgj_2" localSheetId="2" hidden="1">{#N/A,#N/A,FALSE,"т02бд"}</definedName>
    <definedName name="hgj_2" localSheetId="6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2" hidden="1">{#N/A,#N/A,FALSE,"т02бд"}</definedName>
    <definedName name="hj" localSheetId="6" hidden="1">{#N/A,#N/A,FALSE,"т02бд"}</definedName>
    <definedName name="hj" localSheetId="3" hidden="1">{#N/A,#N/A,FALSE,"т02бд"}</definedName>
    <definedName name="hj" hidden="1">{#N/A,#N/A,FALSE,"т02бд"}</definedName>
    <definedName name="hj_1" localSheetId="2" hidden="1">{#N/A,#N/A,FALSE,"т02бд"}</definedName>
    <definedName name="hj_1" localSheetId="6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5" hidden="1">{#N/A,#N/A,FALSE,"т02бд"}</definedName>
    <definedName name="hj_2" localSheetId="2" hidden="1">{#N/A,#N/A,FALSE,"т02бд"}</definedName>
    <definedName name="hj_2" localSheetId="6" hidden="1">{#N/A,#N/A,FALSE,"т02бд"}</definedName>
    <definedName name="hj_2" localSheetId="3" hidden="1">{#N/A,#N/A,FALSE,"т02бд"}</definedName>
    <definedName name="hj_2" hidden="1">{#N/A,#N/A,FALSE,"т02бд"}</definedName>
    <definedName name="i" localSheetId="2" hidden="1">{#N/A,#N/A,FALSE,"т02бд"}</definedName>
    <definedName name="i" localSheetId="6" hidden="1">{#N/A,#N/A,FALSE,"т02бд"}</definedName>
    <definedName name="i" localSheetId="3" hidden="1">{#N/A,#N/A,FALSE,"т02бд"}</definedName>
    <definedName name="i" hidden="1">{#N/A,#N/A,FALSE,"т02бд"}</definedName>
    <definedName name="i_1" localSheetId="2" hidden="1">{#N/A,#N/A,FALSE,"т02бд"}</definedName>
    <definedName name="i_1" localSheetId="6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5" hidden="1">{#N/A,#N/A,FALSE,"т02бд"}</definedName>
    <definedName name="i_2" localSheetId="2" hidden="1">{#N/A,#N/A,FALSE,"т02бд"}</definedName>
    <definedName name="i_2" localSheetId="6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1">#REF!</definedName>
    <definedName name="In_millions_of_lei" localSheetId="2">#REF!</definedName>
    <definedName name="In_millions_of_lei" localSheetId="6">#REF!</definedName>
    <definedName name="In_millions_of_lei" localSheetId="3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6">#REF!</definedName>
    <definedName name="In_millions_of_U.S._dollars" localSheetId="3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1">[2]Links!#REF!</definedName>
    <definedName name="INCBAL_f" localSheetId="6">[2]Links!#REF!</definedName>
    <definedName name="INCBAL_f" localSheetId="0">[1]Links!#REF!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1">[2]Links!#REF!</definedName>
    <definedName name="INCC_f" localSheetId="6">[2]Links!#REF!</definedName>
    <definedName name="INCC_f" localSheetId="0">[1]Links!#REF!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1">[2]Links!#REF!</definedName>
    <definedName name="INCCURR_f" localSheetId="6">[2]Links!#REF!</definedName>
    <definedName name="INCCURR_f" localSheetId="0">[1]Links!#REF!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1">[2]Links!#REF!</definedName>
    <definedName name="INCO_f" localSheetId="6">[2]Links!#REF!</definedName>
    <definedName name="INCO_f" localSheetId="0">[1]Links!#REF!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1">[2]Links!#REF!</definedName>
    <definedName name="INDRMY" localSheetId="6">[2]Links!#REF!</definedName>
    <definedName name="INDRMY" localSheetId="0">[1]Links!#REF!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2">#REF!</definedName>
    <definedName name="item" localSheetId="6">#REF!</definedName>
    <definedName name="item" localSheetId="0">#REF!</definedName>
    <definedName name="item" localSheetId="3">#REF!</definedName>
    <definedName name="item">#REF!</definedName>
    <definedName name="j">[3]Links!$B$64</definedName>
    <definedName name="k" localSheetId="2" hidden="1">{"WEO",#N/A,FALSE,"T"}</definedName>
    <definedName name="k" localSheetId="6" hidden="1">{"WEO",#N/A,FALSE,"T"}</definedName>
    <definedName name="k" localSheetId="3" hidden="1">{"WEO",#N/A,FALSE,"T"}</definedName>
    <definedName name="k" hidden="1">{"WEO",#N/A,FALSE,"T"}</definedName>
    <definedName name="k_1" localSheetId="2" hidden="1">{"WEO",#N/A,FALSE,"T"}</definedName>
    <definedName name="k_1" localSheetId="6" hidden="1">{"WEO",#N/A,FALSE,"T"}</definedName>
    <definedName name="k_1" localSheetId="3" hidden="1">{"WEO",#N/A,FALSE,"T"}</definedName>
    <definedName name="k_1" hidden="1">{"WEO",#N/A,FALSE,"T"}</definedName>
    <definedName name="k_1_1" localSheetId="5" hidden="1">{"WEO",#N/A,FALSE,"T"}</definedName>
    <definedName name="k_2" localSheetId="2" hidden="1">{"WEO",#N/A,FALSE,"T"}</definedName>
    <definedName name="k_2" localSheetId="6" hidden="1">{"WEO",#N/A,FALSE,"T"}</definedName>
    <definedName name="k_2" localSheetId="3" hidden="1">{"WEO",#N/A,FALSE,"T"}</definedName>
    <definedName name="k_2" hidden="1">{"WEO",#N/A,FALSE,"T"}</definedName>
    <definedName name="KEND" localSheetId="1">#REF!</definedName>
    <definedName name="KEND" localSheetId="2">#REF!</definedName>
    <definedName name="KEND" localSheetId="6">#REF!</definedName>
    <definedName name="KEND" localSheetId="3">#REF!</definedName>
    <definedName name="KEND">#REF!</definedName>
    <definedName name="kkk" localSheetId="2" hidden="1">{#N/A,#N/A,FALSE,"т02бд"}</definedName>
    <definedName name="kkk" localSheetId="6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2" hidden="1">{#N/A,#N/A,FALSE,"т02бд"}</definedName>
    <definedName name="kkk_1" localSheetId="6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5" hidden="1">{#N/A,#N/A,FALSE,"т02бд"}</definedName>
    <definedName name="kkk_2" localSheetId="2" hidden="1">{#N/A,#N/A,FALSE,"т02бд"}</definedName>
    <definedName name="kkk_2" localSheetId="6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2" hidden="1">{#N/A,#N/A,FALSE,"т02бд"}</definedName>
    <definedName name="kkkkk" localSheetId="6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2" hidden="1">{#N/A,#N/A,FALSE,"т02бд"}</definedName>
    <definedName name="kkkkk_1" localSheetId="6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5" hidden="1">{#N/A,#N/A,FALSE,"т02бд"}</definedName>
    <definedName name="kkkkk_2" localSheetId="2" hidden="1">{#N/A,#N/A,FALSE,"т02бд"}</definedName>
    <definedName name="kkkkk_2" localSheetId="6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1">#REF!</definedName>
    <definedName name="KMENU" localSheetId="2">#REF!</definedName>
    <definedName name="KMENU" localSheetId="6">#REF!</definedName>
    <definedName name="KMENU" localSheetId="3">#REF!</definedName>
    <definedName name="KMENU">#REF!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1">#REF!</definedName>
    <definedName name="liquidity_reserve" localSheetId="2">#REF!</definedName>
    <definedName name="liquidity_reserve" localSheetId="6">#REF!</definedName>
    <definedName name="liquidity_reserve" localSheetId="3">#REF!</definedName>
    <definedName name="liquidity_reserve">#REF!</definedName>
    <definedName name="lk" localSheetId="2" hidden="1">{#N/A,#N/A,FALSE,"т02бд"}</definedName>
    <definedName name="lk" localSheetId="6" hidden="1">{#N/A,#N/A,FALSE,"т02бд"}</definedName>
    <definedName name="lk" localSheetId="3" hidden="1">{#N/A,#N/A,FALSE,"т02бд"}</definedName>
    <definedName name="lk" hidden="1">{#N/A,#N/A,FALSE,"т02бд"}</definedName>
    <definedName name="lk_1" localSheetId="2" hidden="1">{#N/A,#N/A,FALSE,"т02бд"}</definedName>
    <definedName name="lk_1" localSheetId="6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5" hidden="1">{#N/A,#N/A,FALSE,"т02бд"}</definedName>
    <definedName name="lk_2" localSheetId="2" hidden="1">{#N/A,#N/A,FALSE,"т02бд"}</definedName>
    <definedName name="lk_2" localSheetId="6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2" hidden="1">{#N/A,#N/A,FALSE,"т02бд"}</definedName>
    <definedName name="lll" localSheetId="6" hidden="1">{#N/A,#N/A,FALSE,"т02бд"}</definedName>
    <definedName name="lll" localSheetId="0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5" hidden="1">{#N/A,#N/A,FALSE,"т02бд"}</definedName>
    <definedName name="lll_1" localSheetId="3" hidden="1">{#N/A,#N/A,FALSE,"т02бд"}</definedName>
    <definedName name="lll_2" localSheetId="2" hidden="1">{#N/A,#N/A,FALSE,"т02бд"}</definedName>
    <definedName name="lll_2" localSheetId="6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2" hidden="1">{#N/A,#N/A,FALSE,"т02бд"}</definedName>
    <definedName name="lll_2_1" localSheetId="6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1">#REF!</definedName>
    <definedName name="Local" localSheetId="2">#REF!</definedName>
    <definedName name="Local" localSheetId="6">#REF!</definedName>
    <definedName name="Local" localSheetId="3">#REF!</definedName>
    <definedName name="Local">#REF!</definedName>
    <definedName name="m" localSheetId="2" hidden="1">{#N/A,#N/A,FALSE,"I";#N/A,#N/A,FALSE,"J";#N/A,#N/A,FALSE,"K";#N/A,#N/A,FALSE,"L";#N/A,#N/A,FALSE,"M";#N/A,#N/A,FALSE,"N";#N/A,#N/A,FALSE,"O"}</definedName>
    <definedName name="m" localSheetId="6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6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6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1">[2]Links!#REF!</definedName>
    <definedName name="M0R_f" localSheetId="6">[2]Links!#REF!</definedName>
    <definedName name="M0R_f" localSheetId="0">[1]Links!#REF!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1">[2]Links!#REF!</definedName>
    <definedName name="M1m_f" localSheetId="6">[2]Links!#REF!</definedName>
    <definedName name="M1m_f" localSheetId="0">[1]Links!#REF!</definedName>
    <definedName name="M1m_f" localSheetId="3">[2]Links!#REF!</definedName>
    <definedName name="M1m_f">[2]Links!#REF!</definedName>
    <definedName name="M1R_f" localSheetId="1">[2]Links!#REF!</definedName>
    <definedName name="M1R_f" localSheetId="6">[2]Links!#REF!</definedName>
    <definedName name="M1R_f" localSheetId="0">[1]Links!#REF!</definedName>
    <definedName name="M1R_f" localSheetId="3">[2]Links!#REF!</definedName>
    <definedName name="M1R_f">[2]Links!#REF!</definedName>
    <definedName name="M2_F" localSheetId="0">[1]Links!$T$36</definedName>
    <definedName name="M2_F">[2]Links!$T$36</definedName>
    <definedName name="M2m_f" localSheetId="1">[2]Links!#REF!</definedName>
    <definedName name="M2m_f" localSheetId="6">[2]Links!#REF!</definedName>
    <definedName name="M2m_f" localSheetId="0">[1]Links!#REF!</definedName>
    <definedName name="M2m_f" localSheetId="3">[2]Links!#REF!</definedName>
    <definedName name="M2m_f">[2]Links!#REF!</definedName>
    <definedName name="M2R_f" localSheetId="1">[2]Links!#REF!</definedName>
    <definedName name="M2R_f" localSheetId="6">[2]Links!#REF!</definedName>
    <definedName name="M2R_f" localSheetId="0">[1]Links!#REF!</definedName>
    <definedName name="M2R_f" localSheetId="3">[2]Links!#REF!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1">[2]Links!#REF!</definedName>
    <definedName name="M3m_f" localSheetId="6">[2]Links!#REF!</definedName>
    <definedName name="M3m_f" localSheetId="0">[1]Links!#REF!</definedName>
    <definedName name="M3m_f" localSheetId="3">[2]Links!#REF!</definedName>
    <definedName name="M3m_f">[2]Links!#REF!</definedName>
    <definedName name="M3R_f" localSheetId="1">[2]Links!#REF!</definedName>
    <definedName name="M3R_f" localSheetId="6">[2]Links!#REF!</definedName>
    <definedName name="M3R_f" localSheetId="0">[1]Links!#REF!</definedName>
    <definedName name="M3R_f" localSheetId="3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1">[2]C!#REF!</definedName>
    <definedName name="macro" localSheetId="6">[2]C!#REF!</definedName>
    <definedName name="macro" localSheetId="0">[1]C!#REF!</definedName>
    <definedName name="macro" localSheetId="3">[2]C!#REF!</definedName>
    <definedName name="macro">[2]C!#REF!</definedName>
    <definedName name="MACROS" localSheetId="1">#REF!</definedName>
    <definedName name="MACROS" localSheetId="2">#REF!</definedName>
    <definedName name="MACROS" localSheetId="6">#REF!</definedName>
    <definedName name="MACROS" localSheetId="3">#REF!</definedName>
    <definedName name="MACROS">#REF!</definedName>
    <definedName name="main_m" localSheetId="1">[2]C!#REF!</definedName>
    <definedName name="main_m" localSheetId="6">[2]C!#REF!</definedName>
    <definedName name="main_m" localSheetId="0">[1]C!#REF!</definedName>
    <definedName name="main_m" localSheetId="3">[2]C!#REF!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1">[2]Links!#REF!</definedName>
    <definedName name="MBR_f" localSheetId="6">[2]Links!#REF!</definedName>
    <definedName name="MBR_f" localSheetId="0">[1]Links!#REF!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1">#REF!</definedName>
    <definedName name="Medium_term_BOP_scenario" localSheetId="2">#REF!</definedName>
    <definedName name="Medium_term_BOP_scenario" localSheetId="6">#REF!</definedName>
    <definedName name="Medium_term_BOP_scenario" localSheetId="3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2" hidden="1">{"MONA",#N/A,FALSE,"S"}</definedName>
    <definedName name="mn" localSheetId="6" hidden="1">{"MONA",#N/A,FALSE,"S"}</definedName>
    <definedName name="mn" localSheetId="3" hidden="1">{"MONA",#N/A,FALSE,"S"}</definedName>
    <definedName name="mn" hidden="1">{"MONA",#N/A,FALSE,"S"}</definedName>
    <definedName name="mn_1" localSheetId="2" hidden="1">{"MONA",#N/A,FALSE,"S"}</definedName>
    <definedName name="mn_1" localSheetId="6" hidden="1">{"MONA",#N/A,FALSE,"S"}</definedName>
    <definedName name="mn_1" localSheetId="3" hidden="1">{"MONA",#N/A,FALSE,"S"}</definedName>
    <definedName name="mn_1" hidden="1">{"MONA",#N/A,FALSE,"S"}</definedName>
    <definedName name="mn_1_1" localSheetId="5" hidden="1">{"MONA",#N/A,FALSE,"S"}</definedName>
    <definedName name="mn_2" localSheetId="2" hidden="1">{"MONA",#N/A,FALSE,"S"}</definedName>
    <definedName name="mn_2" localSheetId="6" hidden="1">{"MONA",#N/A,FALSE,"S"}</definedName>
    <definedName name="mn_2" localSheetId="3" hidden="1">{"MONA",#N/A,FALSE,"S"}</definedName>
    <definedName name="mn_2" hidden="1">{"MONA",#N/A,FALSE,"S"}</definedName>
    <definedName name="MNTZ_f" localSheetId="1">[2]Links!#REF!</definedName>
    <definedName name="MNTZ_f" localSheetId="6">[2]Links!#REF!</definedName>
    <definedName name="MNTZ_f" localSheetId="0">[1]Links!#REF!</definedName>
    <definedName name="MNTZ_f" localSheetId="3">[2]Links!#REF!</definedName>
    <definedName name="MNTZ_f">[2]Links!#REF!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6">#REF!</definedName>
    <definedName name="Moldova__Balance_of_Payments__1994_98" localSheetId="3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1">#REF!</definedName>
    <definedName name="Monetary_Program_Parameters" localSheetId="2">#REF!</definedName>
    <definedName name="Monetary_Program_Parameters" localSheetId="6">#REF!</definedName>
    <definedName name="Monetary_Program_Parameters" localSheetId="3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1">#REF!</definedName>
    <definedName name="moneyprogram" localSheetId="2">#REF!</definedName>
    <definedName name="moneyprogram" localSheetId="6">#REF!</definedName>
    <definedName name="moneyprogram" localSheetId="3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6">#REF!</definedName>
    <definedName name="monprogparameters" localSheetId="3">#REF!</definedName>
    <definedName name="monprogparameters">#REF!</definedName>
    <definedName name="monsurvey" localSheetId="1">#REF!</definedName>
    <definedName name="monsurvey" localSheetId="2">#REF!</definedName>
    <definedName name="monsurvey" localSheetId="6">#REF!</definedName>
    <definedName name="monsurvey" localSheetId="3">#REF!</definedName>
    <definedName name="monsurvey">#REF!</definedName>
    <definedName name="Month" localSheetId="1">#REF!</definedName>
    <definedName name="Month" localSheetId="2">#REF!</definedName>
    <definedName name="Month" localSheetId="6">#REF!</definedName>
    <definedName name="Month" localSheetId="0">[4]C!$H$7</definedName>
    <definedName name="Month" localSheetId="3">#REF!</definedName>
    <definedName name="Month">#REF!</definedName>
    <definedName name="Month_" localSheetId="2">#REF!</definedName>
    <definedName name="Month_" localSheetId="6">#REF!</definedName>
    <definedName name="Month_" localSheetId="0">#REF!</definedName>
    <definedName name="Month_" localSheetId="3">#REF!</definedName>
    <definedName name="Month_">#REF!</definedName>
    <definedName name="MonthL" localSheetId="0">[4]C!$H$8</definedName>
    <definedName name="MonthL">[7]C!$G$15</definedName>
    <definedName name="mt_moneyprog" localSheetId="1">#REF!</definedName>
    <definedName name="mt_moneyprog" localSheetId="2">#REF!</definedName>
    <definedName name="mt_moneyprog" localSheetId="6">#REF!</definedName>
    <definedName name="mt_moneyprog" localSheetId="3">#REF!</definedName>
    <definedName name="mt_moneyprog">#REF!</definedName>
    <definedName name="NAMES" localSheetId="1">#REF!</definedName>
    <definedName name="NAMES" localSheetId="2">#REF!</definedName>
    <definedName name="NAMES" localSheetId="6">#REF!</definedName>
    <definedName name="NAMES" localSheetId="3">#REF!</definedName>
    <definedName name="NAMES">#REF!</definedName>
    <definedName name="NAMESA" localSheetId="1">#REF!</definedName>
    <definedName name="NAMESA" localSheetId="2">#REF!</definedName>
    <definedName name="NAMESA" localSheetId="6">#REF!</definedName>
    <definedName name="NAMESA" localSheetId="3">#REF!</definedName>
    <definedName name="NAMESA">#REF!</definedName>
    <definedName name="NAMESM" localSheetId="1">#REF!</definedName>
    <definedName name="NAMESM" localSheetId="2">#REF!</definedName>
    <definedName name="NAMESM" localSheetId="6">#REF!</definedName>
    <definedName name="NAMESM" localSheetId="3">#REF!</definedName>
    <definedName name="NAMESM">#REF!</definedName>
    <definedName name="NAMESQ" localSheetId="1">#REF!</definedName>
    <definedName name="NAMESQ" localSheetId="2">#REF!</definedName>
    <definedName name="NAMESQ" localSheetId="6">#REF!</definedName>
    <definedName name="NAMESQ" localSheetId="3">#REF!</definedName>
    <definedName name="NAMESQ">#REF!</definedName>
    <definedName name="NFA_assumptions" localSheetId="1">#REF!</definedName>
    <definedName name="NFA_assumptions" localSheetId="2">#REF!</definedName>
    <definedName name="NFA_assumptions" localSheetId="6">#REF!</definedName>
    <definedName name="NFA_assumptions" localSheetId="3">#REF!</definedName>
    <definedName name="NFA_assumptions">#REF!</definedName>
    <definedName name="njgf" localSheetId="2" hidden="1">{#N/A,#N/A,FALSE,"т04"}</definedName>
    <definedName name="njgf" localSheetId="6" hidden="1">{#N/A,#N/A,FALSE,"т04"}</definedName>
    <definedName name="njgf" localSheetId="0" hidden="1">{#N/A,#N/A,FALSE,"т04"}</definedName>
    <definedName name="njgf" localSheetId="3" hidden="1">{#N/A,#N/A,FALSE,"т04"}</definedName>
    <definedName name="njgf" hidden="1">{#N/A,#N/A,FALSE,"т04"}</definedName>
    <definedName name="njgf_1" localSheetId="5" hidden="1">{#N/A,#N/A,FALSE,"т04"}</definedName>
    <definedName name="njgf_1" localSheetId="3" hidden="1">{#N/A,#N/A,FALSE,"т04"}</definedName>
    <definedName name="njgf_2" localSheetId="2" hidden="1">{#N/A,#N/A,FALSE,"т04"}</definedName>
    <definedName name="njgf_2" localSheetId="6" hidden="1">{#N/A,#N/A,FALSE,"т04"}</definedName>
    <definedName name="njgf_2" localSheetId="3" hidden="1">{#N/A,#N/A,FALSE,"т04"}</definedName>
    <definedName name="njgf_2" hidden="1">{#N/A,#N/A,FALSE,"т04"}</definedName>
    <definedName name="njgf_2_1" localSheetId="2" hidden="1">{#N/A,#N/A,FALSE,"т04"}</definedName>
    <definedName name="njgf_2_1" localSheetId="6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1">#REF!</definedName>
    <definedName name="Non_BRO" localSheetId="2">#REF!</definedName>
    <definedName name="Non_BRO" localSheetId="6">#REF!</definedName>
    <definedName name="Non_BRO" localSheetId="3">#REF!</definedName>
    <definedName name="Non_BRO">#REF!</definedName>
    <definedName name="Notes" localSheetId="2">#REF!</definedName>
    <definedName name="Notes" localSheetId="6">#REF!</definedName>
    <definedName name="Notes" localSheetId="3">#REF!</definedName>
    <definedName name="Notes">#REF!</definedName>
    <definedName name="Number" localSheetId="1">#REF!</definedName>
    <definedName name="Number" localSheetId="2">#REF!</definedName>
    <definedName name="Number" localSheetId="6">#REF!</definedName>
    <definedName name="Number" localSheetId="0">[19]C!#REF!</definedName>
    <definedName name="Number" localSheetId="3">#REF!</definedName>
    <definedName name="Number" localSheetId="4">#REF!</definedName>
    <definedName name="Number">#REF!</definedName>
    <definedName name="ooo" localSheetId="2" hidden="1">{#N/A,#N/A,FALSE,"т02бд"}</definedName>
    <definedName name="ooo" localSheetId="6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2" hidden="1">{#N/A,#N/A,FALSE,"т02бд"}</definedName>
    <definedName name="ooo_1" localSheetId="6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5" hidden="1">{#N/A,#N/A,FALSE,"т02бд"}</definedName>
    <definedName name="ooo_2" localSheetId="2" hidden="1">{#N/A,#N/A,FALSE,"т02бд"}</definedName>
    <definedName name="ooo_2" localSheetId="6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6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5" hidden="1">{#N/A,#N/A,FALSE,"SimInp1";#N/A,#N/A,FALSE,"SimInp2";#N/A,#N/A,FALSE,"SimOut1";#N/A,#N/A,FALSE,"SimOut2";#N/A,#N/A,FALSE,"SimOut3";#N/A,#N/A,FALSE,"SimOut4";#N/A,#N/A,FALSE,"SimOut5"}</definedName>
    <definedName name="OST_KV_SH_1" localSheetId="3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6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6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6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5" hidden="1">{#N/A,#N/A,FALSE,"SimInp1";#N/A,#N/A,FALSE,"SimInp2";#N/A,#N/A,FALSE,"SimOut1";#N/A,#N/A,FALSE,"SimOut2";#N/A,#N/A,FALSE,"SimOut3";#N/A,#N/A,FALSE,"SimOut4";#N/A,#N/A,FALSE,"SimOut5"}</definedName>
    <definedName name="OST_SH_1" localSheetId="3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6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6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1">[20]labels!#REF!</definedName>
    <definedName name="p" localSheetId="2">[21]labels!#REF!</definedName>
    <definedName name="p" localSheetId="6">[21]labels!#REF!</definedName>
    <definedName name="p" localSheetId="3">[20]labels!#REF!</definedName>
    <definedName name="p">[20]labels!#REF!</definedName>
    <definedName name="PAYMENT_f" localSheetId="1">[2]Links!#REF!</definedName>
    <definedName name="PAYMENT_f" localSheetId="6">[2]Links!#REF!</definedName>
    <definedName name="PAYMENT_f" localSheetId="0">[1]Links!#REF!</definedName>
    <definedName name="PAYMENT_f" localSheetId="3">[2]Links!#REF!</definedName>
    <definedName name="PAYMENT_f">[2]Links!#REF!</definedName>
    <definedName name="PEND" localSheetId="1">#REF!</definedName>
    <definedName name="PEND" localSheetId="2">#REF!</definedName>
    <definedName name="PEND" localSheetId="6">#REF!</definedName>
    <definedName name="PEND" localSheetId="3">#REF!</definedName>
    <definedName name="PEND">#REF!</definedName>
    <definedName name="PENSION_f" localSheetId="1">[2]Links!#REF!</definedName>
    <definedName name="PENSION_f" localSheetId="6">[2]Links!#REF!</definedName>
    <definedName name="PENSION_f" localSheetId="0">[1]Links!#REF!</definedName>
    <definedName name="PENSION_f" localSheetId="3">[2]Links!#REF!</definedName>
    <definedName name="PENSION_f">[2]Links!#REF!</definedName>
    <definedName name="PMENU" localSheetId="1">#REF!</definedName>
    <definedName name="PMENU" localSheetId="2">#REF!</definedName>
    <definedName name="PMENU" localSheetId="6">#REF!</definedName>
    <definedName name="PMENU" localSheetId="3">#REF!</definedName>
    <definedName name="PMENU">#REF!</definedName>
    <definedName name="PRINT_AREA_MI" localSheetId="2">#REF!</definedName>
    <definedName name="PRINT_AREA_MI" localSheetId="6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1" hidden="1">{#N/A,#N/A,FALSE,"т02бд"}</definedName>
    <definedName name="q" localSheetId="2" hidden="1">{#N/A,#N/A,FALSE,"т02бд"}</definedName>
    <definedName name="q" localSheetId="6" hidden="1">{#N/A,#N/A,FALSE,"т02бд"}</definedName>
    <definedName name="q" localSheetId="0" hidden="1">{#N/A,#N/A,FALSE,"т02бд"}</definedName>
    <definedName name="q" localSheetId="3" hidden="1">{#N/A,#N/A,FALSE,"т02бд"}</definedName>
    <definedName name="q" hidden="1">{#N/A,#N/A,FALSE,"т02бд"}</definedName>
    <definedName name="q_1" localSheetId="5" hidden="1">{#N/A,#N/A,FALSE,"т02бд"}</definedName>
    <definedName name="q_1" localSheetId="3" hidden="1">{#N/A,#N/A,FALSE,"т02бд"}</definedName>
    <definedName name="q_2" localSheetId="2" hidden="1">{#N/A,#N/A,FALSE,"т02бд"}</definedName>
    <definedName name="q_2" localSheetId="6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2" hidden="1">{#N/A,#N/A,FALSE,"т02бд"}</definedName>
    <definedName name="q_2_1" localSheetId="6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2" hidden="1">{#N/A,#N/A,FALSE,"т04"}</definedName>
    <definedName name="qart" localSheetId="6" hidden="1">{#N/A,#N/A,FALSE,"т04"}</definedName>
    <definedName name="qart" localSheetId="0" hidden="1">{#N/A,#N/A,FALSE,"т04"}</definedName>
    <definedName name="qart" localSheetId="3" hidden="1">{#N/A,#N/A,FALSE,"т04"}</definedName>
    <definedName name="qart" hidden="1">{#N/A,#N/A,FALSE,"т04"}</definedName>
    <definedName name="qart_1" localSheetId="5" hidden="1">{#N/A,#N/A,FALSE,"т04"}</definedName>
    <definedName name="qart_1" localSheetId="3" hidden="1">{#N/A,#N/A,FALSE,"т04"}</definedName>
    <definedName name="qart_2" localSheetId="2" hidden="1">{#N/A,#N/A,FALSE,"т04"}</definedName>
    <definedName name="qart_2" localSheetId="6" hidden="1">{#N/A,#N/A,FALSE,"т04"}</definedName>
    <definedName name="qart_2" localSheetId="3" hidden="1">{#N/A,#N/A,FALSE,"т04"}</definedName>
    <definedName name="qart_2" hidden="1">{#N/A,#N/A,FALSE,"т04"}</definedName>
    <definedName name="qart_2_1" localSheetId="2" hidden="1">{#N/A,#N/A,FALSE,"т04"}</definedName>
    <definedName name="qart_2_1" localSheetId="6" hidden="1">{#N/A,#N/A,FALSE,"т04"}</definedName>
    <definedName name="qart_2_1" localSheetId="3" hidden="1">{#N/A,#N/A,FALSE,"т04"}</definedName>
    <definedName name="qart_2_1" hidden="1">{#N/A,#N/A,FALSE,"т04"}</definedName>
    <definedName name="qq" localSheetId="1" hidden="1">{#N/A,#N/A,FALSE,"т02бд"}</definedName>
    <definedName name="qq" localSheetId="2" hidden="1">{#N/A,#N/A,FALSE,"т02бд"}</definedName>
    <definedName name="qq" localSheetId="6" hidden="1">{#N/A,#N/A,FALSE,"т02бд"}</definedName>
    <definedName name="qq" localSheetId="0" hidden="1">{#N/A,#N/A,FALSE,"т02бд"}</definedName>
    <definedName name="qq" localSheetId="3" hidden="1">{#N/A,#N/A,FALSE,"т02бд"}</definedName>
    <definedName name="qq" hidden="1">{#N/A,#N/A,FALSE,"т02бд"}</definedName>
    <definedName name="qq_1" localSheetId="5" hidden="1">{#N/A,#N/A,FALSE,"т02бд"}</definedName>
    <definedName name="qq_1" localSheetId="3" hidden="1">{#N/A,#N/A,FALSE,"т02бд"}</definedName>
    <definedName name="qq_2" localSheetId="2" hidden="1">{#N/A,#N/A,FALSE,"т02бд"}</definedName>
    <definedName name="qq_2" localSheetId="6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2" hidden="1">{#N/A,#N/A,FALSE,"т02бд"}</definedName>
    <definedName name="qq_2_1" localSheetId="6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1" hidden="1">{#N/A,#N/A,FALSE,"т02бд"}</definedName>
    <definedName name="qqq" localSheetId="2" hidden="1">{#N/A,#N/A,FALSE,"т02бд"}</definedName>
    <definedName name="qqq" localSheetId="6" hidden="1">{#N/A,#N/A,FALSE,"т02бд"}</definedName>
    <definedName name="qqq" localSheetId="0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5" hidden="1">{#N/A,#N/A,FALSE,"т02бд"}</definedName>
    <definedName name="qqq_1" localSheetId="3" hidden="1">{#N/A,#N/A,FALSE,"т02бд"}</definedName>
    <definedName name="qqq_2" localSheetId="2" hidden="1">{#N/A,#N/A,FALSE,"т02бд"}</definedName>
    <definedName name="qqq_2" localSheetId="6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2" hidden="1">{#N/A,#N/A,FALSE,"т02бд"}</definedName>
    <definedName name="qqq_2_1" localSheetId="6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6">#REF!</definedName>
    <definedName name="Range_Country" localSheetId="3">#REF!</definedName>
    <definedName name="Range_Country">#REF!</definedName>
    <definedName name="Range_DownloadDateTime" localSheetId="2">#REF!</definedName>
    <definedName name="Range_DownloadDateTime" localSheetId="6">#REF!</definedName>
    <definedName name="Range_DownloadDateTime" localSheetId="3">#REF!</definedName>
    <definedName name="Range_DownloadDateTime">#REF!</definedName>
    <definedName name="Range_ReportFormName" localSheetId="2">#REF!</definedName>
    <definedName name="Range_ReportFormName" localSheetId="6">#REF!</definedName>
    <definedName name="Range_ReportFormName" localSheetId="3">#REF!</definedName>
    <definedName name="Range_ReportFormName">#REF!</definedName>
    <definedName name="REAL" localSheetId="1">#REF!</definedName>
    <definedName name="REAL" localSheetId="2">#REF!</definedName>
    <definedName name="REAL" localSheetId="6">#REF!</definedName>
    <definedName name="REAL" localSheetId="3">#REF!</definedName>
    <definedName name="REAL">#REF!</definedName>
    <definedName name="REF_f" localSheetId="1">[2]Links!#REF!</definedName>
    <definedName name="REF_f" localSheetId="2">[2]Links!#REF!</definedName>
    <definedName name="REF_f" localSheetId="6">[2]Links!#REF!</definedName>
    <definedName name="REF_f" localSheetId="0">[1]Links!#REF!</definedName>
    <definedName name="REF_f" localSheetId="3">[2]Links!#REF!</definedName>
    <definedName name="REF_f">[2]Links!#REF!</definedName>
    <definedName name="RevA" localSheetId="1">#REF!</definedName>
    <definedName name="RevA" localSheetId="2">#REF!</definedName>
    <definedName name="RevA" localSheetId="6">#REF!</definedName>
    <definedName name="RevA" localSheetId="3">#REF!</definedName>
    <definedName name="RevA">#REF!</definedName>
    <definedName name="RevB" localSheetId="1">#REF!</definedName>
    <definedName name="RevB" localSheetId="2">#REF!</definedName>
    <definedName name="RevB" localSheetId="6">#REF!</definedName>
    <definedName name="RevB" localSheetId="3">#REF!</definedName>
    <definedName name="RevB">#REF!</definedName>
    <definedName name="REZREQ_f" localSheetId="1">[2]Links!#REF!</definedName>
    <definedName name="REZREQ_f" localSheetId="2">[2]Links!#REF!</definedName>
    <definedName name="REZREQ_f" localSheetId="6">[2]Links!#REF!</definedName>
    <definedName name="REZREQ_f" localSheetId="0">[1]Links!#REF!</definedName>
    <definedName name="REZREQ_f" localSheetId="3">[2]Links!#REF!</definedName>
    <definedName name="REZREQ_f">[2]Links!#REF!</definedName>
    <definedName name="rrr" localSheetId="2" hidden="1">{#N/A,#N/A,FALSE,"т02бд"}</definedName>
    <definedName name="rrr" localSheetId="6" hidden="1">{#N/A,#N/A,FALSE,"т02бд"}</definedName>
    <definedName name="rrr" localSheetId="0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5" hidden="1">{#N/A,#N/A,FALSE,"т02бд"}</definedName>
    <definedName name="rrr_1" localSheetId="3" hidden="1">{#N/A,#N/A,FALSE,"т02бд"}</definedName>
    <definedName name="rrr_2" localSheetId="2" hidden="1">{#N/A,#N/A,FALSE,"т02бд"}</definedName>
    <definedName name="rrr_2" localSheetId="6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2" hidden="1">{#N/A,#N/A,FALSE,"т02бд"}</definedName>
    <definedName name="rrr_2_1" localSheetId="6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1">#REF!</definedName>
    <definedName name="RTab1.1" localSheetId="6">#REF!</definedName>
    <definedName name="RTab1.1" localSheetId="0">#REF!</definedName>
    <definedName name="RTab1.1" localSheetId="3">#REF!</definedName>
    <definedName name="RTab1.1">#REF!</definedName>
    <definedName name="RTab1.1a" localSheetId="1">#REF!</definedName>
    <definedName name="RTab1.1a" localSheetId="2">#REF!</definedName>
    <definedName name="RTab1.1a" localSheetId="6">#REF!</definedName>
    <definedName name="RTab1.1a" localSheetId="0">#REF!</definedName>
    <definedName name="RTab1.1a" localSheetId="3">#REF!</definedName>
    <definedName name="RTab1.1a">#REF!</definedName>
    <definedName name="RTab1.2" localSheetId="1">#REF!</definedName>
    <definedName name="RTab1.2" localSheetId="2">#REF!</definedName>
    <definedName name="RTab1.2" localSheetId="6">#REF!</definedName>
    <definedName name="RTab1.2" localSheetId="0">#REF!</definedName>
    <definedName name="RTab1.2" localSheetId="3">#REF!</definedName>
    <definedName name="RTab1.2">#REF!</definedName>
    <definedName name="RTab1.2a" localSheetId="1">#REF!</definedName>
    <definedName name="RTab1.2a" localSheetId="2">#REF!</definedName>
    <definedName name="RTab1.2a" localSheetId="6">#REF!</definedName>
    <definedName name="RTab1.2a" localSheetId="3">#REF!</definedName>
    <definedName name="RTab1.2a">#REF!</definedName>
    <definedName name="RTab1.4" localSheetId="1">#REF!</definedName>
    <definedName name="RTab1.4" localSheetId="2">#REF!</definedName>
    <definedName name="RTab1.4" localSheetId="6">#REF!</definedName>
    <definedName name="RTab1.4" localSheetId="3">#REF!</definedName>
    <definedName name="RTab1.4">#REF!</definedName>
    <definedName name="RTab2.1" localSheetId="1">#REF!</definedName>
    <definedName name="RTab2.1" localSheetId="2">#REF!</definedName>
    <definedName name="RTab2.1" localSheetId="6">#REF!</definedName>
    <definedName name="RTab2.1" localSheetId="3">#REF!</definedName>
    <definedName name="RTab2.1">#REF!</definedName>
    <definedName name="RTab2.1a" localSheetId="1">#REF!</definedName>
    <definedName name="RTab2.1a" localSheetId="2">#REF!</definedName>
    <definedName name="RTab2.1a" localSheetId="6">#REF!</definedName>
    <definedName name="RTab2.1a" localSheetId="3">#REF!</definedName>
    <definedName name="RTab2.1a">#REF!</definedName>
    <definedName name="RTab2.2" localSheetId="1">#REF!</definedName>
    <definedName name="RTab2.2" localSheetId="2">#REF!</definedName>
    <definedName name="RTab2.2" localSheetId="6">#REF!</definedName>
    <definedName name="RTab2.2" localSheetId="3">#REF!</definedName>
    <definedName name="RTab2.2">#REF!</definedName>
    <definedName name="RTab2.3" localSheetId="1">#REF!</definedName>
    <definedName name="RTab2.3" localSheetId="2">#REF!</definedName>
    <definedName name="RTab2.3" localSheetId="6">#REF!</definedName>
    <definedName name="RTab2.3" localSheetId="3">#REF!</definedName>
    <definedName name="RTab2.3">#REF!</definedName>
    <definedName name="RTab3.3" localSheetId="1">#REF!</definedName>
    <definedName name="RTab3.3" localSheetId="2">#REF!</definedName>
    <definedName name="RTab3.3" localSheetId="6">#REF!</definedName>
    <definedName name="RTab3.3" localSheetId="3">#REF!</definedName>
    <definedName name="RTab3.3">#REF!</definedName>
    <definedName name="RTab4.1" localSheetId="1">#REF!</definedName>
    <definedName name="RTab4.1" localSheetId="2">#REF!</definedName>
    <definedName name="RTab4.1" localSheetId="6">#REF!</definedName>
    <definedName name="RTab4.1" localSheetId="3">#REF!</definedName>
    <definedName name="RTab4.1">#REF!</definedName>
    <definedName name="RTab4.1a" localSheetId="1">#REF!</definedName>
    <definedName name="RTab4.1a" localSheetId="2">#REF!</definedName>
    <definedName name="RTab4.1a" localSheetId="6">#REF!</definedName>
    <definedName name="RTab4.1a" localSheetId="3">#REF!</definedName>
    <definedName name="RTab4.1a">#REF!</definedName>
    <definedName name="RTab4.2" localSheetId="1">#REF!</definedName>
    <definedName name="RTab4.2" localSheetId="2">#REF!</definedName>
    <definedName name="RTab4.2" localSheetId="6">#REF!</definedName>
    <definedName name="RTab4.2" localSheetId="3">#REF!</definedName>
    <definedName name="RTab4.2">#REF!</definedName>
    <definedName name="RTab4.2a" localSheetId="1">#REF!</definedName>
    <definedName name="RTab4.2a" localSheetId="2">#REF!</definedName>
    <definedName name="RTab4.2a" localSheetId="6">#REF!</definedName>
    <definedName name="RTab4.2a" localSheetId="3">#REF!</definedName>
    <definedName name="RTab4.2a">#REF!</definedName>
    <definedName name="RTab4.3" localSheetId="1">#REF!</definedName>
    <definedName name="RTab4.3" localSheetId="2">#REF!</definedName>
    <definedName name="RTab4.3" localSheetId="6">#REF!</definedName>
    <definedName name="RTab4.3" localSheetId="3">#REF!</definedName>
    <definedName name="RTab4.3">#REF!</definedName>
    <definedName name="RTab4.3a" localSheetId="1">#REF!</definedName>
    <definedName name="RTab4.3a" localSheetId="2">#REF!</definedName>
    <definedName name="RTab4.3a" localSheetId="6">#REF!</definedName>
    <definedName name="RTab4.3a" localSheetId="3">#REF!</definedName>
    <definedName name="RTab4.3a">#REF!</definedName>
    <definedName name="RTab4.4" localSheetId="1">#REF!</definedName>
    <definedName name="RTab4.4" localSheetId="2">#REF!</definedName>
    <definedName name="RTab4.4" localSheetId="6">#REF!</definedName>
    <definedName name="RTab4.4" localSheetId="3">#REF!</definedName>
    <definedName name="RTab4.4">#REF!</definedName>
    <definedName name="RTab4.4a" localSheetId="1">#REF!</definedName>
    <definedName name="RTab4.4a" localSheetId="2">#REF!</definedName>
    <definedName name="RTab4.4a" localSheetId="6">#REF!</definedName>
    <definedName name="RTab4.4a" localSheetId="3">#REF!</definedName>
    <definedName name="RTab4.4a">#REF!</definedName>
    <definedName name="RTab5.1" localSheetId="1">#REF!</definedName>
    <definedName name="RTab5.1" localSheetId="2">#REF!</definedName>
    <definedName name="RTab5.1" localSheetId="6">#REF!</definedName>
    <definedName name="RTab5.1" localSheetId="3">#REF!</definedName>
    <definedName name="RTab5.1">#REF!</definedName>
    <definedName name="RTab5.1a" localSheetId="1">#REF!</definedName>
    <definedName name="RTab5.1a" localSheetId="2">#REF!</definedName>
    <definedName name="RTab5.1a" localSheetId="6">#REF!</definedName>
    <definedName name="RTab5.1a" localSheetId="3">#REF!</definedName>
    <definedName name="RTab5.1a">#REF!</definedName>
    <definedName name="RTab5.2" localSheetId="1">#REF!</definedName>
    <definedName name="RTab5.2" localSheetId="2">#REF!</definedName>
    <definedName name="RTab5.2" localSheetId="6">#REF!</definedName>
    <definedName name="RTab5.2" localSheetId="3">#REF!</definedName>
    <definedName name="RTab5.2">#REF!</definedName>
    <definedName name="RTab6.1" localSheetId="1">#REF!</definedName>
    <definedName name="RTab6.1" localSheetId="2">#REF!</definedName>
    <definedName name="RTab6.1" localSheetId="6">#REF!</definedName>
    <definedName name="RTab6.1" localSheetId="3">#REF!</definedName>
    <definedName name="RTab6.1">#REF!</definedName>
    <definedName name="RTab6.10B" localSheetId="1">#REF!</definedName>
    <definedName name="RTab6.10B" localSheetId="2">#REF!</definedName>
    <definedName name="RTab6.10B" localSheetId="6">#REF!</definedName>
    <definedName name="RTab6.10B" localSheetId="3">#REF!</definedName>
    <definedName name="RTab6.10B">#REF!</definedName>
    <definedName name="RTab6.10P" localSheetId="1">#REF!</definedName>
    <definedName name="RTab6.10P" localSheetId="2">#REF!</definedName>
    <definedName name="RTab6.10P" localSheetId="6">#REF!</definedName>
    <definedName name="RTab6.10P" localSheetId="3">#REF!</definedName>
    <definedName name="RTab6.10P">#REF!</definedName>
    <definedName name="RTab6.2" localSheetId="1">#REF!</definedName>
    <definedName name="RTab6.2" localSheetId="2">#REF!</definedName>
    <definedName name="RTab6.2" localSheetId="6">#REF!</definedName>
    <definedName name="RTab6.2" localSheetId="3">#REF!</definedName>
    <definedName name="RTab6.2">#REF!</definedName>
    <definedName name="RTab6.3" localSheetId="1">#REF!</definedName>
    <definedName name="RTab6.3" localSheetId="2">#REF!</definedName>
    <definedName name="RTab6.3" localSheetId="6">#REF!</definedName>
    <definedName name="RTab6.3" localSheetId="3">#REF!</definedName>
    <definedName name="RTab6.3">#REF!</definedName>
    <definedName name="RTab6.4" localSheetId="1">#REF!</definedName>
    <definedName name="RTab6.4" localSheetId="2">#REF!</definedName>
    <definedName name="RTab6.4" localSheetId="6">#REF!</definedName>
    <definedName name="RTab6.4" localSheetId="3">#REF!</definedName>
    <definedName name="RTab6.4">#REF!</definedName>
    <definedName name="RTab6.5" localSheetId="1">#REF!</definedName>
    <definedName name="RTab6.5" localSheetId="2">#REF!</definedName>
    <definedName name="RTab6.5" localSheetId="6">#REF!</definedName>
    <definedName name="RTab6.5" localSheetId="3">#REF!</definedName>
    <definedName name="RTab6.5">#REF!</definedName>
    <definedName name="RTab6.6" localSheetId="1">#REF!</definedName>
    <definedName name="RTab6.6" localSheetId="2">#REF!</definedName>
    <definedName name="RTab6.6" localSheetId="6">#REF!</definedName>
    <definedName name="RTab6.6" localSheetId="3">#REF!</definedName>
    <definedName name="RTab6.6">#REF!</definedName>
    <definedName name="RTab6.7" localSheetId="1">#REF!</definedName>
    <definedName name="RTab6.7" localSheetId="2">#REF!</definedName>
    <definedName name="RTab6.7" localSheetId="6">#REF!</definedName>
    <definedName name="RTab6.7" localSheetId="3">#REF!</definedName>
    <definedName name="RTab6.7">#REF!</definedName>
    <definedName name="RTab6.8" localSheetId="1">#REF!</definedName>
    <definedName name="RTab6.8" localSheetId="2">#REF!</definedName>
    <definedName name="RTab6.8" localSheetId="6">#REF!</definedName>
    <definedName name="RTab6.8" localSheetId="3">#REF!</definedName>
    <definedName name="RTab6.8">#REF!</definedName>
    <definedName name="RTab6.9" localSheetId="1">#REF!</definedName>
    <definedName name="RTab6.9" localSheetId="2">#REF!</definedName>
    <definedName name="RTab6.9" localSheetId="6">#REF!</definedName>
    <definedName name="RTab6.9" localSheetId="3">#REF!</definedName>
    <definedName name="RTab6.9">#REF!</definedName>
    <definedName name="s">[3]Links!$B$37</definedName>
    <definedName name="S_CONS_f" localSheetId="1">[2]Links!#REF!</definedName>
    <definedName name="S_CONS_f" localSheetId="6">[2]Links!#REF!</definedName>
    <definedName name="S_CONS_f" localSheetId="0">[1]Links!#REF!</definedName>
    <definedName name="S_CONS_f" localSheetId="3">[2]Links!#REF!</definedName>
    <definedName name="S_CONS_f">[2]Links!#REF!</definedName>
    <definedName name="S_CURR_f" localSheetId="1">[2]Links!#REF!</definedName>
    <definedName name="S_CURR_f" localSheetId="6">[2]Links!#REF!</definedName>
    <definedName name="S_CURR_f" localSheetId="0">[1]Links!#REF!</definedName>
    <definedName name="S_CURR_f" localSheetId="3">[2]Links!#REF!</definedName>
    <definedName name="S_CURR_f">[2]Links!#REF!</definedName>
    <definedName name="S_MONEY_f" localSheetId="1">[2]Links!#REF!</definedName>
    <definedName name="S_MONEY_f" localSheetId="6">[2]Links!#REF!</definedName>
    <definedName name="S_MONEY_f" localSheetId="0">[1]Links!#REF!</definedName>
    <definedName name="S_MONEY_f" localSheetId="3">[2]Links!#REF!</definedName>
    <definedName name="S_MONEY_f">[2]Links!#REF!</definedName>
    <definedName name="S_SAVE_f" localSheetId="1">[2]Links!#REF!</definedName>
    <definedName name="S_SAVE_f" localSheetId="6">[2]Links!#REF!</definedName>
    <definedName name="S_SAVE_f" localSheetId="0">[1]Links!#REF!</definedName>
    <definedName name="S_SAVE_f" localSheetId="3">[2]Links!#REF!</definedName>
    <definedName name="S_SAVE_f">[2]Links!#REF!</definedName>
    <definedName name="sencount" hidden="1">2</definedName>
    <definedName name="SERVICES_f" localSheetId="1">[2]Links!#REF!</definedName>
    <definedName name="SERVICES_f" localSheetId="6">[2]Links!#REF!</definedName>
    <definedName name="SERVICES_f" localSheetId="0">[1]Links!#REF!</definedName>
    <definedName name="SERVICES_f" localSheetId="3">[2]Links!#REF!</definedName>
    <definedName name="SERVICES_f">[2]Links!#REF!</definedName>
    <definedName name="sf" localSheetId="2" hidden="1">{#N/A,#N/A,FALSE,"т02бд"}</definedName>
    <definedName name="sf" localSheetId="6" hidden="1">{#N/A,#N/A,FALSE,"т02бд"}</definedName>
    <definedName name="sf" localSheetId="0" hidden="1">{#N/A,#N/A,FALSE,"т02бд"}</definedName>
    <definedName name="sf" localSheetId="3" hidden="1">{#N/A,#N/A,FALSE,"т02бд"}</definedName>
    <definedName name="sf" hidden="1">{#N/A,#N/A,FALSE,"т02бд"}</definedName>
    <definedName name="sf_1" localSheetId="5" hidden="1">{#N/A,#N/A,FALSE,"т02бд"}</definedName>
    <definedName name="sf_1" localSheetId="3" hidden="1">{#N/A,#N/A,FALSE,"т02бд"}</definedName>
    <definedName name="sf_2" localSheetId="2" hidden="1">{#N/A,#N/A,FALSE,"т02бд"}</definedName>
    <definedName name="sf_2" localSheetId="6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2" hidden="1">{#N/A,#N/A,FALSE,"т02бд"}</definedName>
    <definedName name="sf_2_1" localSheetId="6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1">[2]Links!#REF!</definedName>
    <definedName name="SOCIAL_f" localSheetId="6">[2]Links!#REF!</definedName>
    <definedName name="SOCIAL_f" localSheetId="0">[1]Links!#REF!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1">[2]Links!#REF!</definedName>
    <definedName name="SPD_f" localSheetId="6">[2]Links!#REF!</definedName>
    <definedName name="SPD_f" localSheetId="0">[1]Links!#REF!</definedName>
    <definedName name="SPD_f" localSheetId="3">[2]Links!#REF!</definedName>
    <definedName name="SPD_f">[2]Links!#REF!</definedName>
    <definedName name="SUMMARY1" localSheetId="1">#REF!</definedName>
    <definedName name="SUMMARY1" localSheetId="2">#REF!</definedName>
    <definedName name="SUMMARY1" localSheetId="6">#REF!</definedName>
    <definedName name="SUMMARY1" localSheetId="3">#REF!</definedName>
    <definedName name="SUMMARY1">#REF!</definedName>
    <definedName name="SUMMARY2" localSheetId="1">#REF!</definedName>
    <definedName name="SUMMARY2" localSheetId="2">#REF!</definedName>
    <definedName name="SUMMARY2" localSheetId="6">#REF!</definedName>
    <definedName name="SUMMARY2" localSheetId="3">#REF!</definedName>
    <definedName name="SUMMARY2">#REF!</definedName>
    <definedName name="t05n" localSheetId="1" hidden="1">{#N/A,#N/A,FALSE,"т04"}</definedName>
    <definedName name="t05n" localSheetId="2" hidden="1">{#N/A,#N/A,FALSE,"т04"}</definedName>
    <definedName name="t05n" localSheetId="6" hidden="1">{#N/A,#N/A,FALSE,"т04"}</definedName>
    <definedName name="t05n" localSheetId="0" hidden="1">{#N/A,#N/A,FALSE,"т04"}</definedName>
    <definedName name="t05n" localSheetId="3" hidden="1">{#N/A,#N/A,FALSE,"т04"}</definedName>
    <definedName name="t05n" hidden="1">{#N/A,#N/A,FALSE,"т04"}</definedName>
    <definedName name="t05n_1" localSheetId="5" hidden="1">{#N/A,#N/A,FALSE,"т04"}</definedName>
    <definedName name="t05n_1" localSheetId="3" hidden="1">{#N/A,#N/A,FALSE,"т04"}</definedName>
    <definedName name="t05n_2" localSheetId="2" hidden="1">{#N/A,#N/A,FALSE,"т04"}</definedName>
    <definedName name="t05n_2" localSheetId="6" hidden="1">{#N/A,#N/A,FALSE,"т04"}</definedName>
    <definedName name="t05n_2" localSheetId="3" hidden="1">{#N/A,#N/A,FALSE,"т04"}</definedName>
    <definedName name="t05n_2" hidden="1">{#N/A,#N/A,FALSE,"т04"}</definedName>
    <definedName name="t05n_2_1" localSheetId="2" hidden="1">{#N/A,#N/A,FALSE,"т04"}</definedName>
    <definedName name="t05n_2_1" localSheetId="6" hidden="1">{#N/A,#N/A,FALSE,"т04"}</definedName>
    <definedName name="t05n_2_1" localSheetId="3" hidden="1">{#N/A,#N/A,FALSE,"т04"}</definedName>
    <definedName name="t05n_2_1" hidden="1">{#N/A,#N/A,FALSE,"т04"}</definedName>
    <definedName name="t05nn" localSheetId="1" hidden="1">{#N/A,#N/A,FALSE,"т04"}</definedName>
    <definedName name="t05nn" localSheetId="2" hidden="1">{#N/A,#N/A,FALSE,"т04"}</definedName>
    <definedName name="t05nn" localSheetId="6" hidden="1">{#N/A,#N/A,FALSE,"т04"}</definedName>
    <definedName name="t05nn" localSheetId="0" hidden="1">{#N/A,#N/A,FALSE,"т04"}</definedName>
    <definedName name="t05nn" localSheetId="3" hidden="1">{#N/A,#N/A,FALSE,"т04"}</definedName>
    <definedName name="t05nn" hidden="1">{#N/A,#N/A,FALSE,"т04"}</definedName>
    <definedName name="t05nn_1" localSheetId="5" hidden="1">{#N/A,#N/A,FALSE,"т04"}</definedName>
    <definedName name="t05nn_1" localSheetId="3" hidden="1">{#N/A,#N/A,FALSE,"т04"}</definedName>
    <definedName name="t05nn_2" localSheetId="2" hidden="1">{#N/A,#N/A,FALSE,"т04"}</definedName>
    <definedName name="t05nn_2" localSheetId="6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2" hidden="1">{#N/A,#N/A,FALSE,"т04"}</definedName>
    <definedName name="t05nn_2_1" localSheetId="6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1">#REF!</definedName>
    <definedName name="Tab1.1" localSheetId="2">#REF!</definedName>
    <definedName name="Tab1.1" localSheetId="6">#REF!</definedName>
    <definedName name="Tab1.1" localSheetId="0">#REF!</definedName>
    <definedName name="Tab1.1" localSheetId="3">#REF!</definedName>
    <definedName name="Tab1.1">#REF!</definedName>
    <definedName name="Tab1.1a" localSheetId="1">#REF!</definedName>
    <definedName name="Tab1.1a" localSheetId="2">#REF!</definedName>
    <definedName name="Tab1.1a" localSheetId="6">#REF!</definedName>
    <definedName name="Tab1.1a" localSheetId="0">#REF!</definedName>
    <definedName name="Tab1.1a" localSheetId="3">#REF!</definedName>
    <definedName name="Tab1.1a">#REF!</definedName>
    <definedName name="Tab6.5" localSheetId="1">#REF!</definedName>
    <definedName name="Tab6.5" localSheetId="2">#REF!</definedName>
    <definedName name="Tab6.5" localSheetId="6">#REF!</definedName>
    <definedName name="Tab6.5" localSheetId="0">#REF!</definedName>
    <definedName name="Tab6.5" localSheetId="3">#REF!</definedName>
    <definedName name="Tab6.5">#REF!</definedName>
    <definedName name="Taballgastables" localSheetId="1">#REF!</definedName>
    <definedName name="Taballgastables" localSheetId="2">#REF!</definedName>
    <definedName name="Taballgastables" localSheetId="6">#REF!</definedName>
    <definedName name="Taballgastables" localSheetId="3">#REF!</definedName>
    <definedName name="Taballgastables">#REF!</definedName>
    <definedName name="TabAmort2004" localSheetId="1">#REF!</definedName>
    <definedName name="TabAmort2004" localSheetId="2">#REF!</definedName>
    <definedName name="TabAmort2004" localSheetId="6">#REF!</definedName>
    <definedName name="TabAmort2004" localSheetId="3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 localSheetId="6">#REF!</definedName>
    <definedName name="TabAssumptionsImports" localSheetId="3">#REF!</definedName>
    <definedName name="TabAssumptionsImports">#REF!</definedName>
    <definedName name="TabCapAccount" localSheetId="1">#REF!</definedName>
    <definedName name="TabCapAccount" localSheetId="2">#REF!</definedName>
    <definedName name="TabCapAccount" localSheetId="6">#REF!</definedName>
    <definedName name="TabCapAccount" localSheetId="3">#REF!</definedName>
    <definedName name="TabCapAccount">#REF!</definedName>
    <definedName name="Tabdebt_historic" localSheetId="1">#REF!</definedName>
    <definedName name="Tabdebt_historic" localSheetId="2">#REF!</definedName>
    <definedName name="Tabdebt_historic" localSheetId="6">#REF!</definedName>
    <definedName name="Tabdebt_historic" localSheetId="3">#REF!</definedName>
    <definedName name="Tabdebt_historic">#REF!</definedName>
    <definedName name="Tabdebtflow" localSheetId="1">#REF!</definedName>
    <definedName name="Tabdebtflow" localSheetId="2">#REF!</definedName>
    <definedName name="Tabdebtflow" localSheetId="6">#REF!</definedName>
    <definedName name="Tabdebtflow" localSheetId="3">#REF!</definedName>
    <definedName name="Tabdebtflow">#REF!</definedName>
    <definedName name="TabExports" localSheetId="1">#REF!</definedName>
    <definedName name="TabExports" localSheetId="2">#REF!</definedName>
    <definedName name="TabExports" localSheetId="6">#REF!</definedName>
    <definedName name="TabExports" localSheetId="3">#REF!</definedName>
    <definedName name="TabExports">#REF!</definedName>
    <definedName name="TabFcredit2007" localSheetId="1">#REF!</definedName>
    <definedName name="TabFcredit2007" localSheetId="2">#REF!</definedName>
    <definedName name="TabFcredit2007" localSheetId="6">#REF!</definedName>
    <definedName name="TabFcredit2007" localSheetId="3">#REF!</definedName>
    <definedName name="TabFcredit2007">#REF!</definedName>
    <definedName name="TabFcredit2010" localSheetId="1">#REF!</definedName>
    <definedName name="TabFcredit2010" localSheetId="2">#REF!</definedName>
    <definedName name="TabFcredit2010" localSheetId="6">#REF!</definedName>
    <definedName name="TabFcredit2010" localSheetId="3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 localSheetId="6">#REF!</definedName>
    <definedName name="TabGas_arrears_to_Russia" localSheetId="3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 localSheetId="6">#REF!</definedName>
    <definedName name="TabImportdetail" localSheetId="3">#REF!</definedName>
    <definedName name="TabImportdetail">#REF!</definedName>
    <definedName name="TabImports" localSheetId="1">#REF!</definedName>
    <definedName name="TabImports" localSheetId="2">#REF!</definedName>
    <definedName name="TabImports" localSheetId="6">#REF!</definedName>
    <definedName name="TabImports" localSheetId="3">#REF!</definedName>
    <definedName name="TabImports">#REF!</definedName>
    <definedName name="Table" localSheetId="1">#REF!</definedName>
    <definedName name="Table" localSheetId="2">#REF!</definedName>
    <definedName name="Table" localSheetId="6">#REF!</definedName>
    <definedName name="Table" localSheetId="3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6">#REF!</definedName>
    <definedName name="Table_2____Moldova___General_Government_Budget_1995_98__Mdl_millions__1" localSheetId="3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 localSheetId="6">#REF!</definedName>
    <definedName name="Table_3._Moldova__Balance_of_Payments__1994_98" localSheetId="3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 localSheetId="6">#REF!</definedName>
    <definedName name="Table_4.__Moldova____Monetary_Survey_and_Projections__1994_98_1" localSheetId="3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 localSheetId="6">#REF!</definedName>
    <definedName name="Table_6.__Moldova__Balance_of_Payments__1994_98" localSheetId="3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 localSheetId="6">#REF!</definedName>
    <definedName name="Table129" localSheetId="3">#REF!</definedName>
    <definedName name="Table129">#REF!</definedName>
    <definedName name="table130" localSheetId="1">#REF!</definedName>
    <definedName name="table130" localSheetId="2">#REF!</definedName>
    <definedName name="table130" localSheetId="6">#REF!</definedName>
    <definedName name="table130" localSheetId="3">#REF!</definedName>
    <definedName name="table130">#REF!</definedName>
    <definedName name="Table135" localSheetId="1">#REF!,[23]Contents!$A$87:$H$247</definedName>
    <definedName name="Table135" localSheetId="2">#REF!,[24]Contents!$A$87:$H$247</definedName>
    <definedName name="Table135" localSheetId="6">#REF!,[24]Contents!$A$87:$H$247</definedName>
    <definedName name="Table135" localSheetId="3">#REF!,[23]Contents!$A$87:$H$247</definedName>
    <definedName name="Table135">#REF!,[23]Contents!$A$87:$H$247</definedName>
    <definedName name="Table16_2000" localSheetId="1">#REF!</definedName>
    <definedName name="Table16_2000" localSheetId="2">#REF!</definedName>
    <definedName name="Table16_2000" localSheetId="6">#REF!</definedName>
    <definedName name="Table16_2000" localSheetId="3">#REF!</definedName>
    <definedName name="Table16_2000">#REF!</definedName>
    <definedName name="Table17" localSheetId="1">#REF!</definedName>
    <definedName name="Table17" localSheetId="2">#REF!</definedName>
    <definedName name="Table17" localSheetId="6">#REF!</definedName>
    <definedName name="Table17" localSheetId="3">#REF!</definedName>
    <definedName name="Table17">#REF!</definedName>
    <definedName name="Table19" localSheetId="1">#REF!</definedName>
    <definedName name="Table19" localSheetId="2">#REF!</definedName>
    <definedName name="Table19" localSheetId="6">#REF!</definedName>
    <definedName name="Table19" localSheetId="3">#REF!</definedName>
    <definedName name="Table19">#REF!</definedName>
    <definedName name="Table20" localSheetId="1">#REF!</definedName>
    <definedName name="Table20" localSheetId="2">#REF!</definedName>
    <definedName name="Table20" localSheetId="6">#REF!</definedName>
    <definedName name="Table20" localSheetId="3">#REF!</definedName>
    <definedName name="Table20">#REF!</definedName>
    <definedName name="Table21" localSheetId="1">#REF!,[25]Contents!$A$87:$H$247</definedName>
    <definedName name="Table21" localSheetId="2">#REF!,[26]Contents!$A$87:$H$247</definedName>
    <definedName name="Table21" localSheetId="6">#REF!,[26]Contents!$A$87:$H$247</definedName>
    <definedName name="Table21" localSheetId="3">#REF!,[25]Contents!$A$87:$H$247</definedName>
    <definedName name="Table21">#REF!,[25]Contents!$A$87:$H$247</definedName>
    <definedName name="Table22" localSheetId="1">#REF!</definedName>
    <definedName name="Table22" localSheetId="2">#REF!</definedName>
    <definedName name="Table22" localSheetId="6">#REF!</definedName>
    <definedName name="Table22" localSheetId="3">#REF!</definedName>
    <definedName name="Table22">#REF!</definedName>
    <definedName name="Table23" localSheetId="1">#REF!</definedName>
    <definedName name="Table23" localSheetId="2">#REF!</definedName>
    <definedName name="Table23" localSheetId="6">#REF!</definedName>
    <definedName name="Table23" localSheetId="3">#REF!</definedName>
    <definedName name="Table23">#REF!</definedName>
    <definedName name="Table24" localSheetId="1">#REF!</definedName>
    <definedName name="Table24" localSheetId="2">#REF!</definedName>
    <definedName name="Table24" localSheetId="6">#REF!</definedName>
    <definedName name="Table24" localSheetId="3">#REF!</definedName>
    <definedName name="Table24">#REF!</definedName>
    <definedName name="Table25" localSheetId="1">#REF!</definedName>
    <definedName name="Table25" localSheetId="2">#REF!</definedName>
    <definedName name="Table25" localSheetId="6">#REF!</definedName>
    <definedName name="Table25" localSheetId="3">#REF!</definedName>
    <definedName name="Table25">#REF!</definedName>
    <definedName name="Table26" localSheetId="1">#REF!</definedName>
    <definedName name="Table26" localSheetId="2">#REF!</definedName>
    <definedName name="Table26" localSheetId="6">#REF!</definedName>
    <definedName name="Table26" localSheetId="3">#REF!</definedName>
    <definedName name="Table26">#REF!</definedName>
    <definedName name="Table27" localSheetId="1">#REF!</definedName>
    <definedName name="Table27" localSheetId="2">#REF!</definedName>
    <definedName name="Table27" localSheetId="6">#REF!</definedName>
    <definedName name="Table27" localSheetId="3">#REF!</definedName>
    <definedName name="Table27">#REF!</definedName>
    <definedName name="Table28" localSheetId="1">#REF!</definedName>
    <definedName name="Table28" localSheetId="2">#REF!</definedName>
    <definedName name="Table28" localSheetId="6">#REF!</definedName>
    <definedName name="Table28" localSheetId="3">#REF!</definedName>
    <definedName name="Table28">#REF!</definedName>
    <definedName name="Table29" localSheetId="1">#REF!</definedName>
    <definedName name="Table29" localSheetId="2">#REF!</definedName>
    <definedName name="Table29" localSheetId="6">#REF!</definedName>
    <definedName name="Table29" localSheetId="3">#REF!</definedName>
    <definedName name="Table29">#REF!</definedName>
    <definedName name="Table30" localSheetId="1">#REF!</definedName>
    <definedName name="Table30" localSheetId="2">#REF!</definedName>
    <definedName name="Table30" localSheetId="6">#REF!</definedName>
    <definedName name="Table30" localSheetId="3">#REF!</definedName>
    <definedName name="Table30">#REF!</definedName>
    <definedName name="Table31" localSheetId="1">#REF!</definedName>
    <definedName name="Table31" localSheetId="2">#REF!</definedName>
    <definedName name="Table31" localSheetId="6">#REF!</definedName>
    <definedName name="Table31" localSheetId="3">#REF!</definedName>
    <definedName name="Table31">#REF!</definedName>
    <definedName name="Table32" localSheetId="1">#REF!</definedName>
    <definedName name="Table32" localSheetId="2">#REF!</definedName>
    <definedName name="Table32" localSheetId="6">#REF!</definedName>
    <definedName name="Table32" localSheetId="3">#REF!</definedName>
    <definedName name="Table32">#REF!</definedName>
    <definedName name="Table33" localSheetId="1">#REF!</definedName>
    <definedName name="Table33" localSheetId="2">#REF!</definedName>
    <definedName name="Table33" localSheetId="6">#REF!</definedName>
    <definedName name="Table33" localSheetId="3">#REF!</definedName>
    <definedName name="Table33">#REF!</definedName>
    <definedName name="Table330" localSheetId="1">#REF!</definedName>
    <definedName name="Table330" localSheetId="2">#REF!</definedName>
    <definedName name="Table330" localSheetId="6">#REF!</definedName>
    <definedName name="Table330" localSheetId="3">#REF!</definedName>
    <definedName name="Table330">#REF!</definedName>
    <definedName name="Table336" localSheetId="1">#REF!</definedName>
    <definedName name="Table336" localSheetId="2">#REF!</definedName>
    <definedName name="Table336" localSheetId="6">#REF!</definedName>
    <definedName name="Table336" localSheetId="3">#REF!</definedName>
    <definedName name="Table336">#REF!</definedName>
    <definedName name="Table34" localSheetId="1">#REF!</definedName>
    <definedName name="Table34" localSheetId="2">#REF!</definedName>
    <definedName name="Table34" localSheetId="6">#REF!</definedName>
    <definedName name="Table34" localSheetId="3">#REF!</definedName>
    <definedName name="Table34">#REF!</definedName>
    <definedName name="Table35" localSheetId="1">#REF!</definedName>
    <definedName name="Table35" localSheetId="2">#REF!</definedName>
    <definedName name="Table35" localSheetId="6">#REF!</definedName>
    <definedName name="Table35" localSheetId="3">#REF!</definedName>
    <definedName name="Table35">#REF!</definedName>
    <definedName name="Table36" localSheetId="1">#REF!</definedName>
    <definedName name="Table36" localSheetId="2">#REF!</definedName>
    <definedName name="Table36" localSheetId="6">#REF!</definedName>
    <definedName name="Table36" localSheetId="3">#REF!</definedName>
    <definedName name="Table36">#REF!</definedName>
    <definedName name="Table37" localSheetId="1">#REF!</definedName>
    <definedName name="Table37" localSheetId="2">#REF!</definedName>
    <definedName name="Table37" localSheetId="6">#REF!</definedName>
    <definedName name="Table37" localSheetId="3">#REF!</definedName>
    <definedName name="Table37">#REF!</definedName>
    <definedName name="Table38" localSheetId="1">#REF!</definedName>
    <definedName name="Table38" localSheetId="2">#REF!</definedName>
    <definedName name="Table38" localSheetId="6">#REF!</definedName>
    <definedName name="Table38" localSheetId="3">#REF!</definedName>
    <definedName name="Table38">#REF!</definedName>
    <definedName name="Table39" localSheetId="1">#REF!</definedName>
    <definedName name="Table39" localSheetId="2">#REF!</definedName>
    <definedName name="Table39" localSheetId="6">#REF!</definedName>
    <definedName name="Table39" localSheetId="3">#REF!</definedName>
    <definedName name="Table39">#REF!</definedName>
    <definedName name="Table40" localSheetId="1">#REF!</definedName>
    <definedName name="Table40" localSheetId="2">#REF!</definedName>
    <definedName name="Table40" localSheetId="6">#REF!</definedName>
    <definedName name="Table40" localSheetId="3">#REF!</definedName>
    <definedName name="Table40">#REF!</definedName>
    <definedName name="Table41" localSheetId="1">#REF!</definedName>
    <definedName name="Table41" localSheetId="2">#REF!</definedName>
    <definedName name="Table41" localSheetId="6">#REF!</definedName>
    <definedName name="Table41" localSheetId="3">#REF!</definedName>
    <definedName name="Table41">#REF!</definedName>
    <definedName name="Table42" localSheetId="1">#REF!</definedName>
    <definedName name="Table42" localSheetId="2">#REF!</definedName>
    <definedName name="Table42" localSheetId="6">#REF!</definedName>
    <definedName name="Table42" localSheetId="3">#REF!</definedName>
    <definedName name="Table42">#REF!</definedName>
    <definedName name="Table43" localSheetId="1">#REF!</definedName>
    <definedName name="Table43" localSheetId="2">#REF!</definedName>
    <definedName name="Table43" localSheetId="6">#REF!</definedName>
    <definedName name="Table43" localSheetId="3">#REF!</definedName>
    <definedName name="Table43">#REF!</definedName>
    <definedName name="Table44" localSheetId="1">#REF!</definedName>
    <definedName name="Table44" localSheetId="2">#REF!</definedName>
    <definedName name="Table44" localSheetId="6">#REF!</definedName>
    <definedName name="Table44" localSheetId="3">#REF!</definedName>
    <definedName name="Table44">#REF!</definedName>
    <definedName name="TabMTBOP2006" localSheetId="1">#REF!</definedName>
    <definedName name="TabMTBOP2006" localSheetId="2">#REF!</definedName>
    <definedName name="TabMTBOP2006" localSheetId="6">#REF!</definedName>
    <definedName name="TabMTBOP2006" localSheetId="3">#REF!</definedName>
    <definedName name="TabMTBOP2006">#REF!</definedName>
    <definedName name="TabMTbop2010" localSheetId="1">#REF!</definedName>
    <definedName name="TabMTbop2010" localSheetId="2">#REF!</definedName>
    <definedName name="TabMTbop2010" localSheetId="6">#REF!</definedName>
    <definedName name="TabMTbop2010" localSheetId="3">#REF!</definedName>
    <definedName name="TabMTbop2010">#REF!</definedName>
    <definedName name="TabMTdebt" localSheetId="1">#REF!</definedName>
    <definedName name="TabMTdebt" localSheetId="2">#REF!</definedName>
    <definedName name="TabMTdebt" localSheetId="6">#REF!</definedName>
    <definedName name="TabMTdebt" localSheetId="3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 localSheetId="6">#REF!</definedName>
    <definedName name="TabNonfactorServices_and_Income" localSheetId="3">#REF!</definedName>
    <definedName name="TabNonfactorServices_and_Income">#REF!</definedName>
    <definedName name="TabOutMon" localSheetId="1">#REF!</definedName>
    <definedName name="TabOutMon" localSheetId="2">#REF!</definedName>
    <definedName name="TabOutMon" localSheetId="6">#REF!</definedName>
    <definedName name="TabOutMon" localSheetId="3">#REF!</definedName>
    <definedName name="TabOutMon">#REF!</definedName>
    <definedName name="TabsimplifiedBOP" localSheetId="1">#REF!</definedName>
    <definedName name="TabsimplifiedBOP" localSheetId="2">#REF!</definedName>
    <definedName name="TabsimplifiedBOP" localSheetId="6">#REF!</definedName>
    <definedName name="TabsimplifiedBOP" localSheetId="3">#REF!</definedName>
    <definedName name="TabsimplifiedBOP">#REF!</definedName>
    <definedName name="TAX_f" localSheetId="1">[2]Links!#REF!</definedName>
    <definedName name="TAX_f" localSheetId="2">[2]Links!#REF!</definedName>
    <definedName name="TAX_f" localSheetId="6">[2]Links!#REF!</definedName>
    <definedName name="TAX_f" localSheetId="0">[1]Links!#REF!</definedName>
    <definedName name="TAX_f" localSheetId="3">[2]Links!#REF!</definedName>
    <definedName name="TAX_f">[2]Links!#REF!</definedName>
    <definedName name="TaxArrears" localSheetId="1">#REF!</definedName>
    <definedName name="TaxArrears" localSheetId="2">#REF!</definedName>
    <definedName name="TaxArrears" localSheetId="6">#REF!</definedName>
    <definedName name="TaxArrears" localSheetId="3">#REF!</definedName>
    <definedName name="TaxArrears">#REF!</definedName>
    <definedName name="TB" localSheetId="1">[2]Links!#REF!</definedName>
    <definedName name="TB" localSheetId="2">[2]Links!#REF!</definedName>
    <definedName name="TB" localSheetId="6">[2]Links!#REF!</definedName>
    <definedName name="TB" localSheetId="0">[1]Links!#REF!</definedName>
    <definedName name="TB" localSheetId="3">[2]Links!#REF!</definedName>
    <definedName name="TB">[2]Links!#REF!</definedName>
    <definedName name="TB_f" localSheetId="1">[2]Links!#REF!</definedName>
    <definedName name="TB_f" localSheetId="2">[2]Links!#REF!</definedName>
    <definedName name="TB_f" localSheetId="6">[2]Links!#REF!</definedName>
    <definedName name="TB_f" localSheetId="0">[1]Links!#REF!</definedName>
    <definedName name="TB_f" localSheetId="3">[2]Links!#REF!</definedName>
    <definedName name="TB_f">[2]Links!#REF!</definedName>
    <definedName name="TD_f" localSheetId="1">[2]Links!#REF!</definedName>
    <definedName name="TD_f" localSheetId="2">[2]Links!#REF!</definedName>
    <definedName name="TD_f" localSheetId="6">[2]Links!#REF!</definedName>
    <definedName name="TD_f" localSheetId="0">[1]Links!#REF!</definedName>
    <definedName name="TD_f" localSheetId="3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6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5" hidden="1">{#N/A,#N/A,FALSE,"SimInp1";#N/A,#N/A,FALSE,"SimInp2";#N/A,#N/A,FALSE,"SimOut1";#N/A,#N/A,FALSE,"SimOut2";#N/A,#N/A,FALSE,"SimOut3";#N/A,#N/A,FALSE,"SimOut4";#N/A,#N/A,FALSE,"SimOut5"}</definedName>
    <definedName name="teset_1" localSheetId="3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6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6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1">#REF!</definedName>
    <definedName name="Trade_balance" localSheetId="2">#REF!</definedName>
    <definedName name="Trade_balance" localSheetId="6">#REF!</definedName>
    <definedName name="Trade_balance" localSheetId="3">#REF!</definedName>
    <definedName name="Trade_balance">#REF!</definedName>
    <definedName name="trade_figure" localSheetId="1">#REF!</definedName>
    <definedName name="trade_figure" localSheetId="2">#REF!</definedName>
    <definedName name="trade_figure" localSheetId="6">#REF!</definedName>
    <definedName name="trade_figure" localSheetId="3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2" hidden="1">{#N/A,#N/A,FALSE,"т02бд"}</definedName>
    <definedName name="Vaga" localSheetId="6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2" hidden="1">{#N/A,#N/A,FALSE,"т02бд"}</definedName>
    <definedName name="Vaga_1" localSheetId="6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5" hidden="1">{#N/A,#N/A,FALSE,"т02бд"}</definedName>
    <definedName name="Vaga_2" localSheetId="2" hidden="1">{#N/A,#N/A,FALSE,"т02бд"}</definedName>
    <definedName name="Vaga_2" localSheetId="6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2" hidden="1">{#N/A,#N/A,FALSE,"т02бд"}</definedName>
    <definedName name="VAGA_NAT" localSheetId="6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2" hidden="1">{#N/A,#N/A,FALSE,"т02бд"}</definedName>
    <definedName name="VAGA_NAT_1" localSheetId="6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5" hidden="1">{#N/A,#N/A,FALSE,"т02бд"}</definedName>
    <definedName name="VAGA_NAT_2" localSheetId="2" hidden="1">{#N/A,#N/A,FALSE,"т02бд"}</definedName>
    <definedName name="VAGA_NAT_2" localSheetId="6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2" hidden="1">{#N/A,#N/A,FALSE,"т02бд"}</definedName>
    <definedName name="vvvv" localSheetId="6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2" hidden="1">{#N/A,#N/A,FALSE,"т02бд"}</definedName>
    <definedName name="vvvv_1" localSheetId="6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5" hidden="1">{#N/A,#N/A,FALSE,"т02бд"}</definedName>
    <definedName name="vvvv_2" localSheetId="2" hidden="1">{#N/A,#N/A,FALSE,"т02бд"}</definedName>
    <definedName name="vvvv_2" localSheetId="6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1">[2]Links!#REF!</definedName>
    <definedName name="WAGE_f" localSheetId="6">[2]Links!#REF!</definedName>
    <definedName name="WAGE_f" localSheetId="0">[1]Links!#REF!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1">[2]Links!#REF!</definedName>
    <definedName name="WAGER_f" localSheetId="6">[2]Links!#REF!</definedName>
    <definedName name="WAGER_f" localSheetId="0">[1]Links!#REF!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1">[2]Links!#REF!</definedName>
    <definedName name="WAGESK_f" localSheetId="6">[2]Links!#REF!</definedName>
    <definedName name="WAGESK_f" localSheetId="0">[1]Links!#REF!</definedName>
    <definedName name="WAGESK_f" localSheetId="3">[2]Links!#REF!</definedName>
    <definedName name="WAGESK_f">[2]Links!#REF!</definedName>
    <definedName name="WAGESP_f" localSheetId="1">[2]Links!#REF!</definedName>
    <definedName name="WAGESP_f" localSheetId="6">[2]Links!#REF!</definedName>
    <definedName name="WAGESP_f" localSheetId="0">[1]Links!#REF!</definedName>
    <definedName name="WAGESP_f" localSheetId="3">[2]Links!#REF!</definedName>
    <definedName name="WAGESP_f">[2]Links!#REF!</definedName>
    <definedName name="WAGESR_f" localSheetId="1">[2]Links!#REF!</definedName>
    <definedName name="WAGESR_f" localSheetId="6">[2]Links!#REF!</definedName>
    <definedName name="WAGESR_f" localSheetId="0">[1]Links!#REF!</definedName>
    <definedName name="WAGESR_f" localSheetId="3">[2]Links!#REF!</definedName>
    <definedName name="WAGESR_f">[2]Links!#REF!</definedName>
    <definedName name="WAGESW_f" localSheetId="1">[2]Links!#REF!</definedName>
    <definedName name="WAGESW_f" localSheetId="6">[2]Links!#REF!</definedName>
    <definedName name="WAGESW_f" localSheetId="0">[1]Links!#REF!</definedName>
    <definedName name="WAGESW_f" localSheetId="3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1">#REF!</definedName>
    <definedName name="WPI" localSheetId="2">#REF!</definedName>
    <definedName name="WPI" localSheetId="6">#REF!</definedName>
    <definedName name="WPI" localSheetId="0">[4]Links!$B$7</definedName>
    <definedName name="WPI" localSheetId="3">#REF!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1">[2]Links!#REF!</definedName>
    <definedName name="WPIA_f" localSheetId="6">[2]Links!#REF!</definedName>
    <definedName name="WPIA_f" localSheetId="0">[1]Links!#REF!</definedName>
    <definedName name="WPIA_f" localSheetId="3">[2]Links!#REF!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1">[2]Links!#REF!</definedName>
    <definedName name="WPImov_f" localSheetId="6">[2]Links!#REF!</definedName>
    <definedName name="WPImov_f" localSheetId="0">[1]Links!#REF!</definedName>
    <definedName name="WPImov_f" localSheetId="3">[2]Links!#REF!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1" hidden="1">{#N/A,#N/A,FALSE,"т04"}</definedName>
    <definedName name="wrn.04." localSheetId="2" hidden="1">{#N/A,#N/A,FALSE,"т04"}</definedName>
    <definedName name="wrn.04." localSheetId="6" hidden="1">{#N/A,#N/A,FALSE,"т04"}</definedName>
    <definedName name="wrn.04." localSheetId="0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5" hidden="1">{#N/A,#N/A,FALSE,"т04"}</definedName>
    <definedName name="wrn.04._1" localSheetId="3" hidden="1">{#N/A,#N/A,FALSE,"т02бд"}</definedName>
    <definedName name="wrn.04._2" localSheetId="2" hidden="1">{#N/A,#N/A,FALSE,"т04"}</definedName>
    <definedName name="wrn.04._2" localSheetId="6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2" hidden="1">{#N/A,#N/A,FALSE,"т04"}</definedName>
    <definedName name="wrn.04._2_1" localSheetId="6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6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5" hidden="1">{"BOP_TAB",#N/A,FALSE,"N";"MIDTERM_TAB",#N/A,FALSE,"O"}</definedName>
    <definedName name="wrn.BOP_MIDTERM._1" localSheetId="3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6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6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6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5" hidden="1">{"MONA",#N/A,FALSE,"S"}</definedName>
    <definedName name="wrn.MONA._1" localSheetId="3" hidden="1">{"MONA",#N/A,FALSE,"S"}</definedName>
    <definedName name="wrn.MONA._2" localSheetId="2" hidden="1">{"MONA",#N/A,FALSE,"S"}</definedName>
    <definedName name="wrn.MONA._2" localSheetId="6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2" hidden="1">{"MONA",#N/A,FALSE,"S"}</definedName>
    <definedName name="wrn.MONA._2_1" localSheetId="6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6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5" hidden="1">{#N/A,#N/A,FALSE,"I";#N/A,#N/A,FALSE,"J";#N/A,#N/A,FALSE,"K";#N/A,#N/A,FALSE,"L";#N/A,#N/A,FALSE,"M";#N/A,#N/A,FALSE,"N";#N/A,#N/A,FALSE,"O"}</definedName>
    <definedName name="wrn.Output._.tables._1" localSheetId="3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6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6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6" hidden="1">{"WEO",#N/A,FALSE,"T"}</definedName>
    <definedName name="wrn.WEO." localSheetId="3" hidden="1">{"WEO",#N/A,FALSE,"T"}</definedName>
    <definedName name="wrn.WEO." hidden="1">{"WEO",#N/A,FALSE,"T"}</definedName>
    <definedName name="wrn.WEO._1" localSheetId="5" hidden="1">{"WEO",#N/A,FALSE,"T"}</definedName>
    <definedName name="wrn.WEO._1" localSheetId="3" hidden="1">{"WEO",#N/A,FALSE,"T"}</definedName>
    <definedName name="wrn.WEO._2" localSheetId="2" hidden="1">{"WEO",#N/A,FALSE,"T"}</definedName>
    <definedName name="wrn.WEO._2" localSheetId="6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2" hidden="1">{"WEO",#N/A,FALSE,"T"}</definedName>
    <definedName name="wrn.WEO._2_1" localSheetId="6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1" hidden="1">{#N/A,#N/A,FALSE,"т02бд"}</definedName>
    <definedName name="wrn.д02." localSheetId="2" hidden="1">{#N/A,#N/A,FALSE,"т02бд"}</definedName>
    <definedName name="wrn.д02." localSheetId="6" hidden="1">{#N/A,#N/A,FALSE,"т02бд"}</definedName>
    <definedName name="wrn.д02." localSheetId="0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5" hidden="1">{#N/A,#N/A,FALSE,"т02бд"}</definedName>
    <definedName name="wrn.д02._1" localSheetId="3" hidden="1">{#N/A,#N/A,FALSE,"т02бд"}</definedName>
    <definedName name="wrn.д02._2" localSheetId="2" hidden="1">{#N/A,#N/A,FALSE,"т02бд"}</definedName>
    <definedName name="wrn.д02._2" localSheetId="6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2" hidden="1">{#N/A,#N/A,FALSE,"т02бд"}</definedName>
    <definedName name="wrn.д02._2_1" localSheetId="6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1" hidden="1">{#N/A,#N/A,FALSE,"т17-1банки (2)"}</definedName>
    <definedName name="wrn.т171банки." localSheetId="2" hidden="1">{#N/A,#N/A,FALSE,"т17-1банки (2)"}</definedName>
    <definedName name="wrn.т171банки." localSheetId="6" hidden="1">{#N/A,#N/A,FALSE,"т17-1банки (2)"}</definedName>
    <definedName name="wrn.т171банки." localSheetId="0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5" hidden="1">{#N/A,#N/A,FALSE,"т17-1банки (2)"}</definedName>
    <definedName name="wrn.т171банки._1" localSheetId="3" hidden="1">{#N/A,#N/A,FALSE,"т17-1банки (2)"}</definedName>
    <definedName name="wrn.т171банки._2" localSheetId="2" hidden="1">{#N/A,#N/A,FALSE,"т17-1банки (2)"}</definedName>
    <definedName name="wrn.т171банки._2" localSheetId="6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2" hidden="1">{#N/A,#N/A,FALSE,"т17-1банки (2)"}</definedName>
    <definedName name="wrn.т171банки._2_1" localSheetId="6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1" hidden="1">{#N/A,#N/A,FALSE,"т02бд"}</definedName>
    <definedName name="xxx" localSheetId="2" hidden="1">{#N/A,#N/A,FALSE,"т02бд"}</definedName>
    <definedName name="xxx" localSheetId="6" hidden="1">{#N/A,#N/A,FALSE,"т02бд"}</definedName>
    <definedName name="xxx" localSheetId="0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5" hidden="1">{#N/A,#N/A,FALSE,"т02бд"}</definedName>
    <definedName name="xxx_1" localSheetId="3" hidden="1">{#N/A,#N/A,FALSE,"т02бд"}</definedName>
    <definedName name="xxx_2" localSheetId="2" hidden="1">{#N/A,#N/A,FALSE,"т02бд"}</definedName>
    <definedName name="xxx_2" localSheetId="6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2" hidden="1">{#N/A,#N/A,FALSE,"т02бд"}</definedName>
    <definedName name="xxx_2_1" localSheetId="6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2" hidden="1">{#N/A,#N/A,FALSE,"т04"}</definedName>
    <definedName name="xzcb" localSheetId="6" hidden="1">{#N/A,#N/A,FALSE,"т04"}</definedName>
    <definedName name="xzcb" localSheetId="0" hidden="1">{#N/A,#N/A,FALSE,"т04"}</definedName>
    <definedName name="xzcb" localSheetId="3" hidden="1">{#N/A,#N/A,FALSE,"т04"}</definedName>
    <definedName name="xzcb" hidden="1">{#N/A,#N/A,FALSE,"т04"}</definedName>
    <definedName name="xzcb_1" localSheetId="5" hidden="1">{#N/A,#N/A,FALSE,"т04"}</definedName>
    <definedName name="xzcb_1" localSheetId="3" hidden="1">{#N/A,#N/A,FALSE,"т04"}</definedName>
    <definedName name="xzcb_2" localSheetId="2" hidden="1">{#N/A,#N/A,FALSE,"т04"}</definedName>
    <definedName name="xzcb_2" localSheetId="6" hidden="1">{#N/A,#N/A,FALSE,"т04"}</definedName>
    <definedName name="xzcb_2" localSheetId="3" hidden="1">{#N/A,#N/A,FALSE,"т04"}</definedName>
    <definedName name="xzcb_2" hidden="1">{#N/A,#N/A,FALSE,"т04"}</definedName>
    <definedName name="xzcb_2_1" localSheetId="2" hidden="1">{#N/A,#N/A,FALSE,"т04"}</definedName>
    <definedName name="xzcb_2_1" localSheetId="6" hidden="1">{#N/A,#N/A,FALSE,"т04"}</definedName>
    <definedName name="xzcb_2_1" localSheetId="3" hidden="1">{#N/A,#N/A,FALSE,"т04"}</definedName>
    <definedName name="xzcb_2_1" hidden="1">{#N/A,#N/A,FALSE,"т04"}</definedName>
    <definedName name="Year" localSheetId="1">#REF!</definedName>
    <definedName name="Year" localSheetId="6">#REF!</definedName>
    <definedName name="Year" localSheetId="0">[19]C!#REF!</definedName>
    <definedName name="Year" localSheetId="3">#REF!</definedName>
    <definedName name="Year">#REF!</definedName>
    <definedName name="Year2" localSheetId="6">[19]C!#REF!</definedName>
    <definedName name="Year2" localSheetId="3">[19]C!#REF!</definedName>
    <definedName name="Year2">[19]C!#REF!</definedName>
    <definedName name="zDollarGDP">[29]ass!$A$7:$IV$7</definedName>
    <definedName name="zGDPgrowth" localSheetId="1">#REF!</definedName>
    <definedName name="zGDPgrowth" localSheetId="2">#REF!</definedName>
    <definedName name="zGDPgrowth" localSheetId="6">#REF!</definedName>
    <definedName name="zGDPgrowth" localSheetId="3">#REF!</definedName>
    <definedName name="zGDPgrowth">#REF!</definedName>
    <definedName name="zgxsd" localSheetId="2" hidden="1">{#N/A,#N/A,FALSE,"т02бд"}</definedName>
    <definedName name="zgxsd" localSheetId="6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2" hidden="1">{#N/A,#N/A,FALSE,"т02бд"}</definedName>
    <definedName name="zgxsd_1" localSheetId="6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5" hidden="1">{#N/A,#N/A,FALSE,"т02бд"}</definedName>
    <definedName name="zgxsd_2" localSheetId="2" hidden="1">{#N/A,#N/A,FALSE,"т02бд"}</definedName>
    <definedName name="zgxsd_2" localSheetId="6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1">#REF!</definedName>
    <definedName name="zIGNFS" localSheetId="2">#REF!</definedName>
    <definedName name="zIGNFS" localSheetId="6">#REF!</definedName>
    <definedName name="zIGNFS" localSheetId="3">#REF!</definedName>
    <definedName name="zIGNFS">#REF!</definedName>
    <definedName name="zImports" localSheetId="1">#REF!</definedName>
    <definedName name="zImports" localSheetId="2">#REF!</definedName>
    <definedName name="zImports" localSheetId="6">#REF!</definedName>
    <definedName name="zImports" localSheetId="3">#REF!</definedName>
    <definedName name="zImports">#REF!</definedName>
    <definedName name="zLiborUS" localSheetId="1">#REF!</definedName>
    <definedName name="zLiborUS" localSheetId="2">#REF!</definedName>
    <definedName name="zLiborUS" localSheetId="6">#REF!</definedName>
    <definedName name="zLiborUS" localSheetId="3">#REF!</definedName>
    <definedName name="zLiborUS">#REF!</definedName>
    <definedName name="zReserves">[29]oth!$A$17:$IV$17</definedName>
    <definedName name="zRoWCPIchange" localSheetId="1">#REF!</definedName>
    <definedName name="zRoWCPIchange" localSheetId="2">#REF!</definedName>
    <definedName name="zRoWCPIchange" localSheetId="6">#REF!</definedName>
    <definedName name="zRoWCPIchange" localSheetId="3">#REF!</definedName>
    <definedName name="zRoWCPIchange">#REF!</definedName>
    <definedName name="zSDReRate">[29]ass!$A$24:$IV$24</definedName>
    <definedName name="zXGNFS" localSheetId="1">#REF!</definedName>
    <definedName name="zXGNFS" localSheetId="2">#REF!</definedName>
    <definedName name="zXGNFS" localSheetId="6">#REF!</definedName>
    <definedName name="zXGNFS" localSheetId="3">#REF!</definedName>
    <definedName name="zXGNFS">#REF!</definedName>
    <definedName name="zxz" localSheetId="2" hidden="1">{#N/A,#N/A,FALSE,"т02бд"}</definedName>
    <definedName name="zxz" localSheetId="6" hidden="1">{#N/A,#N/A,FALSE,"т02бд"}</definedName>
    <definedName name="zxz" localSheetId="0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5" hidden="1">{#N/A,#N/A,FALSE,"т02бд"}</definedName>
    <definedName name="zxz_1" localSheetId="3" hidden="1">{#N/A,#N/A,FALSE,"т02бд"}</definedName>
    <definedName name="zxz_2" localSheetId="2" hidden="1">{#N/A,#N/A,FALSE,"т02бд"}</definedName>
    <definedName name="zxz_2" localSheetId="6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2" hidden="1">{#N/A,#N/A,FALSE,"т02бд"}</definedName>
    <definedName name="zxz_2_1" localSheetId="6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2" hidden="1">{#N/A,#N/A,FALSE,"т02бд"}</definedName>
    <definedName name="а" localSheetId="6" hidden="1">{#N/A,#N/A,FALSE,"т02бд"}</definedName>
    <definedName name="а" localSheetId="0" hidden="1">{#N/A,#N/A,FALSE,"т02бд"}</definedName>
    <definedName name="а" localSheetId="3" hidden="1">{#N/A,#N/A,FALSE,"т02бд"}</definedName>
    <definedName name="а" hidden="1">{#N/A,#N/A,FALSE,"т02бд"}</definedName>
    <definedName name="а_1" localSheetId="5" hidden="1">{#N/A,#N/A,FALSE,"т02бд"}</definedName>
    <definedName name="а_1" localSheetId="3" hidden="1">{#N/A,#N/A,FALSE,"т02бд"}</definedName>
    <definedName name="а_2" localSheetId="2" hidden="1">{#N/A,#N/A,FALSE,"т02бд"}</definedName>
    <definedName name="а_2" localSheetId="6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2" hidden="1">{#N/A,#N/A,FALSE,"т02бд"}</definedName>
    <definedName name="а_2_1" localSheetId="6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2" hidden="1">{#N/A,#N/A,FALSE,"т04"}</definedName>
    <definedName name="ааа" localSheetId="6" hidden="1">{#N/A,#N/A,FALSE,"т04"}</definedName>
    <definedName name="ааа" localSheetId="3" hidden="1">{#N/A,#N/A,FALSE,"т04"}</definedName>
    <definedName name="ааа" hidden="1">{#N/A,#N/A,FALSE,"т04"}</definedName>
    <definedName name="ааа_1" localSheetId="2" hidden="1">{#N/A,#N/A,FALSE,"т04"}</definedName>
    <definedName name="ааа_1" localSheetId="6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5" hidden="1">{#N/A,#N/A,FALSE,"т04"}</definedName>
    <definedName name="ааа_2" localSheetId="2" hidden="1">{#N/A,#N/A,FALSE,"т04"}</definedName>
    <definedName name="ааа_2" localSheetId="6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2" hidden="1">{"WEO",#N/A,FALSE,"T"}</definedName>
    <definedName name="ААААААААААААААААААААААААААААААААА" localSheetId="6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6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6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6">#REF!</definedName>
    <definedName name="_xlnm.Database" localSheetId="3">#REF!</definedName>
    <definedName name="_xlnm.Database">#REF!</definedName>
    <definedName name="бюдж2" localSheetId="2" hidden="1">{#N/A,#N/A,FALSE,"т02бд"}</definedName>
    <definedName name="бюдж2" localSheetId="6" hidden="1">{#N/A,#N/A,FALSE,"т02бд"}</definedName>
    <definedName name="бюдж2" localSheetId="0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2" hidden="1">{#N/A,#N/A,FALSE,"т02бд"}</definedName>
    <definedName name="бюдж2_1" localSheetId="6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5" hidden="1">{#N/A,#N/A,FALSE,"т02бд"}</definedName>
    <definedName name="бюдж2_2" localSheetId="2" hidden="1">{#N/A,#N/A,FALSE,"т02бд"}</definedName>
    <definedName name="бюдж2_2" localSheetId="6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2" hidden="1">{#N/A,#N/A,FALSE,"т02бд"}</definedName>
    <definedName name="в" localSheetId="6" hidden="1">{#N/A,#N/A,FALSE,"т02бд"}</definedName>
    <definedName name="в" localSheetId="3" hidden="1">{#N/A,#N/A,FALSE,"т02бд"}</definedName>
    <definedName name="в" hidden="1">{#N/A,#N/A,FALSE,"т02бд"}</definedName>
    <definedName name="в_1" localSheetId="2" hidden="1">{#N/A,#N/A,FALSE,"т02бд"}</definedName>
    <definedName name="в_1" localSheetId="6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5" hidden="1">{#N/A,#N/A,FALSE,"т02бд"}</definedName>
    <definedName name="в_2" localSheetId="2" hidden="1">{#N/A,#N/A,FALSE,"т02бд"}</definedName>
    <definedName name="в_2" localSheetId="6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1" hidden="1">{#N/A,#N/A,FALSE,"т02бд"}</definedName>
    <definedName name="вававав" localSheetId="2" hidden="1">{#N/A,#N/A,FALSE,"т02бд"}</definedName>
    <definedName name="вававав" localSheetId="6" hidden="1">{#N/A,#N/A,FALSE,"т02бд"}</definedName>
    <definedName name="вававав" localSheetId="0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5" hidden="1">{#N/A,#N/A,FALSE,"т02бд"}</definedName>
    <definedName name="вававав_1" localSheetId="3" hidden="1">{#N/A,#N/A,FALSE,"т02бд"}</definedName>
    <definedName name="вававав_2" localSheetId="2" hidden="1">{#N/A,#N/A,FALSE,"т02бд"}</definedName>
    <definedName name="вававав_2" localSheetId="6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2" hidden="1">{#N/A,#N/A,FALSE,"т02бд"}</definedName>
    <definedName name="вававав_2_1" localSheetId="6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1" hidden="1">{#N/A,#N/A,FALSE,"т02бд"}</definedName>
    <definedName name="еппп" localSheetId="2" hidden="1">{#N/A,#N/A,FALSE,"т02бд"}</definedName>
    <definedName name="еппп" localSheetId="6" hidden="1">{#N/A,#N/A,FALSE,"т02бд"}</definedName>
    <definedName name="еппп" localSheetId="0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5" hidden="1">{#N/A,#N/A,FALSE,"т02бд"}</definedName>
    <definedName name="еппп_1" localSheetId="3" hidden="1">{#N/A,#N/A,FALSE,"т02бд"}</definedName>
    <definedName name="еппп_2" localSheetId="2" hidden="1">{#N/A,#N/A,FALSE,"т02бд"}</definedName>
    <definedName name="еппп_2" localSheetId="6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2" hidden="1">{#N/A,#N/A,FALSE,"т02бд"}</definedName>
    <definedName name="еппп_2_1" localSheetId="6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1">#REF!</definedName>
    <definedName name="збз1998" localSheetId="6">#REF!</definedName>
    <definedName name="збз1998" localSheetId="0">#REF!</definedName>
    <definedName name="збз1998" localSheetId="3">#REF!</definedName>
    <definedName name="збз1998">#REF!</definedName>
    <definedName name="і" localSheetId="2" hidden="1">{#N/A,#N/A,FALSE,"т02бд"}</definedName>
    <definedName name="і" localSheetId="6" hidden="1">{#N/A,#N/A,FALSE,"т02бд"}</definedName>
    <definedName name="і" localSheetId="3" hidden="1">{#N/A,#N/A,FALSE,"т02бд"}</definedName>
    <definedName name="і" hidden="1">{#N/A,#N/A,FALSE,"т02бд"}</definedName>
    <definedName name="і_1" localSheetId="2" hidden="1">{#N/A,#N/A,FALSE,"т02бд"}</definedName>
    <definedName name="і_1" localSheetId="6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5" hidden="1">{#N/A,#N/A,FALSE,"т02бд"}</definedName>
    <definedName name="і_2" localSheetId="2" hidden="1">{#N/A,#N/A,FALSE,"т02бд"}</definedName>
    <definedName name="і_2" localSheetId="6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2" hidden="1">{#N/A,#N/A,FALSE,"т02бд"}</definedName>
    <definedName name="іва" localSheetId="6" hidden="1">{#N/A,#N/A,FALSE,"т02бд"}</definedName>
    <definedName name="іва" localSheetId="0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2" hidden="1">{#N/A,#N/A,FALSE,"т02бд"}</definedName>
    <definedName name="іва_1" localSheetId="6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5" hidden="1">{#N/A,#N/A,FALSE,"т02бд"}</definedName>
    <definedName name="іва_2" localSheetId="2" hidden="1">{#N/A,#N/A,FALSE,"т02бд"}</definedName>
    <definedName name="іва_2" localSheetId="6" hidden="1">{#N/A,#N/A,FALSE,"т02бд"}</definedName>
    <definedName name="іва_2" localSheetId="3" hidden="1">{#N/A,#N/A,FALSE,"т02бд"}</definedName>
    <definedName name="іва_2" hidden="1">{#N/A,#N/A,FALSE,"т02бд"}</definedName>
    <definedName name="й" localSheetId="2" hidden="1">{#N/A,#N/A,FALSE,"т02бд"}</definedName>
    <definedName name="й" localSheetId="6" hidden="1">{#N/A,#N/A,FALSE,"т02бд"}</definedName>
    <definedName name="й" localSheetId="3" hidden="1">{#N/A,#N/A,FALSE,"т02бд"}</definedName>
    <definedName name="й" hidden="1">{#N/A,#N/A,FALSE,"т02бд"}</definedName>
    <definedName name="й_1" localSheetId="2" hidden="1">{#N/A,#N/A,FALSE,"т02бд"}</definedName>
    <definedName name="й_1" localSheetId="6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5" hidden="1">{#N/A,#N/A,FALSE,"т02бд"}</definedName>
    <definedName name="й_2" localSheetId="2" hidden="1">{#N/A,#N/A,FALSE,"т02бд"}</definedName>
    <definedName name="й_2" localSheetId="6" hidden="1">{#N/A,#N/A,FALSE,"т02бд"}</definedName>
    <definedName name="й_2" localSheetId="3" hidden="1">{#N/A,#N/A,FALSE,"т02бд"}</definedName>
    <definedName name="й_2" hidden="1">{#N/A,#N/A,FALSE,"т02бд"}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6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6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6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1">#REF!</definedName>
    <definedName name="нy69" localSheetId="2">#REF!</definedName>
    <definedName name="нy69" localSheetId="6">#REF!</definedName>
    <definedName name="нy69" localSheetId="0">#REF!</definedName>
    <definedName name="нy69" localSheetId="3">#REF!</definedName>
    <definedName name="нy69">#REF!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1">#REF!</definedName>
    <definedName name="нука69" localSheetId="6">#REF!</definedName>
    <definedName name="нука69" localSheetId="0">#REF!</definedName>
    <definedName name="нука69" localSheetId="3">#REF!</definedName>
    <definedName name="нука69">#REF!</definedName>
    <definedName name="_xlnm.Print_Area" localSheetId="1">'Економічна активність'!$B$1:$O$21</definedName>
    <definedName name="_xlnm.Print_Area" localSheetId="2">'Зовнішній сектор'!$A$1:$I$43</definedName>
    <definedName name="_xlnm.Print_Area" localSheetId="6">'Зовнішній сектор (2)'!$A$1:$I$43</definedName>
    <definedName name="_xlnm.Print_Area" localSheetId="0">Інфляція!$A$1:$O$44</definedName>
    <definedName name="_xlnm.Print_Area" localSheetId="5">'Монетарний сектор'!$A$1:$T$64</definedName>
    <definedName name="_xlnm.Print_Area" localSheetId="4">'Фіскальний сектор'!$A$2:$K$64</definedName>
    <definedName name="_xlnm.Print_Area">#N/A</definedName>
    <definedName name="Область_печати_ИМ" localSheetId="1">#REF!</definedName>
    <definedName name="Область_печати_ИМ" localSheetId="2">#REF!</definedName>
    <definedName name="Область_печати_ИМ" localSheetId="6">#REF!</definedName>
    <definedName name="Область_печати_ИМ" localSheetId="3">#REF!</definedName>
    <definedName name="Область_печати_ИМ">#REF!</definedName>
    <definedName name="п" localSheetId="2" hidden="1">{"MONA",#N/A,FALSE,"S"}</definedName>
    <definedName name="п" localSheetId="6" hidden="1">{"MONA",#N/A,FALSE,"S"}</definedName>
    <definedName name="п" localSheetId="3" hidden="1">{"MONA",#N/A,FALSE,"S"}</definedName>
    <definedName name="п" hidden="1">{"MONA",#N/A,FALSE,"S"}</definedName>
    <definedName name="п_1" localSheetId="2" hidden="1">{"MONA",#N/A,FALSE,"S"}</definedName>
    <definedName name="п_1" localSheetId="6" hidden="1">{"MONA",#N/A,FALSE,"S"}</definedName>
    <definedName name="п_1" localSheetId="3" hidden="1">{"MONA",#N/A,FALSE,"S"}</definedName>
    <definedName name="п_1" hidden="1">{"MONA",#N/A,FALSE,"S"}</definedName>
    <definedName name="п_1_1" localSheetId="5" hidden="1">{"MONA",#N/A,FALSE,"S"}</definedName>
    <definedName name="п_2" localSheetId="2" hidden="1">{"MONA",#N/A,FALSE,"S"}</definedName>
    <definedName name="п_2" localSheetId="6" hidden="1">{"MONA",#N/A,FALSE,"S"}</definedName>
    <definedName name="п_2" localSheetId="3" hidden="1">{"MONA",#N/A,FALSE,"S"}</definedName>
    <definedName name="п_2" hidden="1">{"MONA",#N/A,FALSE,"S"}</definedName>
    <definedName name="певп" localSheetId="2" hidden="1">{#N/A,#N/A,FALSE,"т02бд"}</definedName>
    <definedName name="певп" localSheetId="6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2" hidden="1">{#N/A,#N/A,FALSE,"т02бд"}</definedName>
    <definedName name="певп_1" localSheetId="6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5" hidden="1">{#N/A,#N/A,FALSE,"т02бд"}</definedName>
    <definedName name="певп_2" localSheetId="2" hidden="1">{#N/A,#N/A,FALSE,"т02бд"}</definedName>
    <definedName name="певп_2" localSheetId="6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1" hidden="1">{#N/A,#N/A,FALSE,"т04"}</definedName>
    <definedName name="пп" localSheetId="2" hidden="1">{#N/A,#N/A,FALSE,"т04"}</definedName>
    <definedName name="пп" localSheetId="6" hidden="1">{#N/A,#N/A,FALSE,"т04"}</definedName>
    <definedName name="пп" localSheetId="0" hidden="1">{#N/A,#N/A,FALSE,"т04"}</definedName>
    <definedName name="пп" localSheetId="3" hidden="1">{#N/A,#N/A,FALSE,"т04"}</definedName>
    <definedName name="пп" hidden="1">{#N/A,#N/A,FALSE,"т04"}</definedName>
    <definedName name="пп_1" localSheetId="5" hidden="1">{#N/A,#N/A,FALSE,"т04"}</definedName>
    <definedName name="пп_1" localSheetId="3" hidden="1">{#N/A,#N/A,FALSE,"т04"}</definedName>
    <definedName name="пп_2" localSheetId="2" hidden="1">{#N/A,#N/A,FALSE,"т04"}</definedName>
    <definedName name="пп_2" localSheetId="6" hidden="1">{#N/A,#N/A,FALSE,"т04"}</definedName>
    <definedName name="пп_2" localSheetId="3" hidden="1">{#N/A,#N/A,FALSE,"т04"}</definedName>
    <definedName name="пп_2" hidden="1">{#N/A,#N/A,FALSE,"т04"}</definedName>
    <definedName name="пп_2_1" localSheetId="2" hidden="1">{#N/A,#N/A,FALSE,"т04"}</definedName>
    <definedName name="пп_2_1" localSheetId="6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2" hidden="1">{#N/A,#N/A,FALSE,"т02бд"}</definedName>
    <definedName name="пппп" localSheetId="6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2" hidden="1">{#N/A,#N/A,FALSE,"т02бд"}</definedName>
    <definedName name="пппп_1" localSheetId="6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5" hidden="1">{#N/A,#N/A,FALSE,"т02бд"}</definedName>
    <definedName name="пппп_2" localSheetId="2" hidden="1">{#N/A,#N/A,FALSE,"т02бд"}</definedName>
    <definedName name="пппп_2" localSheetId="6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6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6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6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2" hidden="1">{#N/A,#N/A,FALSE,"т02бд"}</definedName>
    <definedName name="прогшлл" localSheetId="6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2" hidden="1">{#N/A,#N/A,FALSE,"т02бд"}</definedName>
    <definedName name="прогшлл_1" localSheetId="6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5" hidden="1">{#N/A,#N/A,FALSE,"т02бд"}</definedName>
    <definedName name="прогшлл_2" localSheetId="2" hidden="1">{#N/A,#N/A,FALSE,"т02бд"}</definedName>
    <definedName name="прогшлл_2" localSheetId="6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6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6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6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2" hidden="1">{"MONA",#N/A,FALSE,"S"}</definedName>
    <definedName name="ррпеак" localSheetId="6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2" hidden="1">{"MONA",#N/A,FALSE,"S"}</definedName>
    <definedName name="ррпеак_1" localSheetId="6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5" hidden="1">{"MONA",#N/A,FALSE,"S"}</definedName>
    <definedName name="ррпеак_2" localSheetId="2" hidden="1">{"MONA",#N/A,FALSE,"S"}</definedName>
    <definedName name="ррпеак_2" localSheetId="6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6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6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6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2" hidden="1">{"MONA",#N/A,FALSE,"S"}</definedName>
    <definedName name="РРРРРРРРРРРРРРРРРРРРРРРРРРР" localSheetId="6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6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6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4">'Фіскальний сектор'!#REF!</definedName>
    <definedName name="т01" localSheetId="1">#REF!</definedName>
    <definedName name="т01" localSheetId="2">#REF!</definedName>
    <definedName name="т01" localSheetId="6">#REF!</definedName>
    <definedName name="т01" localSheetId="0">#REF!</definedName>
    <definedName name="т01" localSheetId="3">#REF!</definedName>
    <definedName name="т01">#REF!</definedName>
    <definedName name="т05" localSheetId="1" hidden="1">{#N/A,#N/A,FALSE,"т04"}</definedName>
    <definedName name="т05" localSheetId="2" hidden="1">{#N/A,#N/A,FALSE,"т04"}</definedName>
    <definedName name="т05" localSheetId="6" hidden="1">{#N/A,#N/A,FALSE,"т04"}</definedName>
    <definedName name="т05" localSheetId="0" hidden="1">{#N/A,#N/A,FALSE,"т04"}</definedName>
    <definedName name="т05" localSheetId="3" hidden="1">{#N/A,#N/A,FALSE,"т04"}</definedName>
    <definedName name="т05" hidden="1">{#N/A,#N/A,FALSE,"т04"}</definedName>
    <definedName name="т05_1" localSheetId="5" hidden="1">{#N/A,#N/A,FALSE,"т04"}</definedName>
    <definedName name="т05_1" localSheetId="3" hidden="1">{#N/A,#N/A,FALSE,"т04"}</definedName>
    <definedName name="т05_2" localSheetId="2" hidden="1">{#N/A,#N/A,FALSE,"т04"}</definedName>
    <definedName name="т05_2" localSheetId="6" hidden="1">{#N/A,#N/A,FALSE,"т04"}</definedName>
    <definedName name="т05_2" localSheetId="3" hidden="1">{#N/A,#N/A,FALSE,"т04"}</definedName>
    <definedName name="т05_2" hidden="1">{#N/A,#N/A,FALSE,"т04"}</definedName>
    <definedName name="т05_2_1" localSheetId="2" hidden="1">{#N/A,#N/A,FALSE,"т04"}</definedName>
    <definedName name="т05_2_1" localSheetId="6" hidden="1">{#N/A,#N/A,FALSE,"т04"}</definedName>
    <definedName name="т05_2_1" localSheetId="3" hidden="1">{#N/A,#N/A,FALSE,"т04"}</definedName>
    <definedName name="т05_2_1" hidden="1">{#N/A,#N/A,FALSE,"т04"}</definedName>
    <definedName name="т06" localSheetId="1">#REF!</definedName>
    <definedName name="т06" localSheetId="6">#REF!</definedName>
    <definedName name="т06" localSheetId="0">#REF!</definedName>
    <definedName name="т06" localSheetId="3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1">#REF!</definedName>
    <definedName name="т17.2" localSheetId="2">#REF!</definedName>
    <definedName name="т17.2" localSheetId="6">#REF!</definedName>
    <definedName name="т17.2" localSheetId="0">#REF!</definedName>
    <definedName name="т17.2" localSheetId="3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1">#REF!</definedName>
    <definedName name="т17.4" localSheetId="2">#REF!</definedName>
    <definedName name="т17.4" localSheetId="6">#REF!</definedName>
    <definedName name="т17.4" localSheetId="0">#REF!</definedName>
    <definedName name="т17.4" localSheetId="3">#REF!</definedName>
    <definedName name="т17.4">#REF!</definedName>
    <definedName name="т17.4.1999" localSheetId="1">#REF!</definedName>
    <definedName name="т17.4.1999" localSheetId="2">#REF!</definedName>
    <definedName name="т17.4.1999" localSheetId="6">#REF!</definedName>
    <definedName name="т17.4.1999" localSheetId="0">#REF!</definedName>
    <definedName name="т17.4.1999" localSheetId="3">#REF!</definedName>
    <definedName name="т17.4.1999">#REF!</definedName>
    <definedName name="т17.4.2001" localSheetId="1">#REF!</definedName>
    <definedName name="т17.4.2001" localSheetId="2">#REF!</definedName>
    <definedName name="т17.4.2001" localSheetId="6">#REF!</definedName>
    <definedName name="т17.4.2001" localSheetId="0">#REF!</definedName>
    <definedName name="т17.4.2001" localSheetId="3">#REF!</definedName>
    <definedName name="т17.4.2001">#REF!</definedName>
    <definedName name="т17.5" localSheetId="1">#REF!</definedName>
    <definedName name="т17.5" localSheetId="2">#REF!</definedName>
    <definedName name="т17.5" localSheetId="6">#REF!</definedName>
    <definedName name="т17.5" localSheetId="3">#REF!</definedName>
    <definedName name="т17.5">#REF!</definedName>
    <definedName name="т17.5.2001" localSheetId="1">#REF!</definedName>
    <definedName name="т17.5.2001" localSheetId="2">#REF!</definedName>
    <definedName name="т17.5.2001" localSheetId="6">#REF!</definedName>
    <definedName name="т17.5.2001" localSheetId="3">#REF!</definedName>
    <definedName name="т17.5.2001">#REF!</definedName>
    <definedName name="т17.7" localSheetId="1">#REF!</definedName>
    <definedName name="т17.7" localSheetId="2">#REF!</definedName>
    <definedName name="т17.7" localSheetId="6">#REF!</definedName>
    <definedName name="т17.7" localSheetId="3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2" hidden="1">{#N/A,#N/A,FALSE,"т02бд"}</definedName>
    <definedName name="ф" localSheetId="6" hidden="1">{#N/A,#N/A,FALSE,"т02бд"}</definedName>
    <definedName name="ф" localSheetId="0" hidden="1">{#N/A,#N/A,FALSE,"т02бд"}</definedName>
    <definedName name="ф" localSheetId="3" hidden="1">{#N/A,#N/A,FALSE,"т02бд"}</definedName>
    <definedName name="ф" hidden="1">{#N/A,#N/A,FALSE,"т02бд"}</definedName>
    <definedName name="ф_1" localSheetId="5" hidden="1">{#N/A,#N/A,FALSE,"т02бд"}</definedName>
    <definedName name="ф_1" localSheetId="3" hidden="1">{#N/A,#N/A,FALSE,"т02бд"}</definedName>
    <definedName name="ф_2" localSheetId="2" hidden="1">{#N/A,#N/A,FALSE,"т02бд"}</definedName>
    <definedName name="ф_2" localSheetId="6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2" hidden="1">{#N/A,#N/A,FALSE,"т02бд"}</definedName>
    <definedName name="ф_2_1" localSheetId="6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2" hidden="1">{#N/A,#N/A,FALSE,"т02бд"}</definedName>
    <definedName name="фіва" localSheetId="6" hidden="1">{#N/A,#N/A,FALSE,"т02бд"}</definedName>
    <definedName name="фіва" localSheetId="0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5" hidden="1">{#N/A,#N/A,FALSE,"т02бд"}</definedName>
    <definedName name="фіва_1" localSheetId="3" hidden="1">{#N/A,#N/A,FALSE,"т02бд"}</definedName>
    <definedName name="фіва_2" localSheetId="2" hidden="1">{#N/A,#N/A,FALSE,"т02бд"}</definedName>
    <definedName name="фіва_2" localSheetId="6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2" hidden="1">{#N/A,#N/A,FALSE,"т02бд"}</definedName>
    <definedName name="фіва_2_1" localSheetId="6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2" hidden="1">{#N/A,#N/A,FALSE,"т02бд"}</definedName>
    <definedName name="фф" localSheetId="6" hidden="1">{#N/A,#N/A,FALSE,"т02бд"}</definedName>
    <definedName name="фф" localSheetId="0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5" hidden="1">{#N/A,#N/A,FALSE,"т02бд"}</definedName>
    <definedName name="фф_1" localSheetId="3" hidden="1">{#N/A,#N/A,FALSE,"т02бд"}</definedName>
    <definedName name="фф_2" localSheetId="2" hidden="1">{#N/A,#N/A,FALSE,"т02бд"}</definedName>
    <definedName name="фф_2" localSheetId="6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2" hidden="1">{#N/A,#N/A,FALSE,"т02бд"}</definedName>
    <definedName name="фф_2_1" localSheetId="6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2" hidden="1">{#N/A,#N/A,FALSE,"т02бд"}</definedName>
    <definedName name="ффф" localSheetId="6" hidden="1">{#N/A,#N/A,FALSE,"т02бд"}</definedName>
    <definedName name="ффф" localSheetId="0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2" hidden="1">{#N/A,#N/A,FALSE,"т02бд"}</definedName>
    <definedName name="ффф_1" localSheetId="6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5" hidden="1">{#N/A,#N/A,FALSE,"т02бд"}</definedName>
    <definedName name="ффф_2" localSheetId="2" hidden="1">{#N/A,#N/A,FALSE,"т02бд"}</definedName>
    <definedName name="ффф_2" localSheetId="6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2" hidden="1">{#N/A,#N/A,FALSE,"т02бд"}</definedName>
    <definedName name="ц" localSheetId="6" hidden="1">{#N/A,#N/A,FALSE,"т02бд"}</definedName>
    <definedName name="ц" localSheetId="3" hidden="1">{#N/A,#N/A,FALSE,"т02бд"}</definedName>
    <definedName name="ц" hidden="1">{#N/A,#N/A,FALSE,"т02бд"}</definedName>
    <definedName name="ц_1" localSheetId="2" hidden="1">{#N/A,#N/A,FALSE,"т02бд"}</definedName>
    <definedName name="ц_1" localSheetId="6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5" hidden="1">{#N/A,#N/A,FALSE,"т02бд"}</definedName>
    <definedName name="ц_2" localSheetId="2" hidden="1">{#N/A,#N/A,FALSE,"т02бд"}</definedName>
    <definedName name="ц_2" localSheetId="6" hidden="1">{#N/A,#N/A,FALSE,"т02бд"}</definedName>
    <definedName name="ц_2" localSheetId="3" hidden="1">{#N/A,#N/A,FALSE,"т02бд"}</definedName>
    <definedName name="ц_2" hidden="1">{#N/A,#N/A,FALSE,"т02бд"}</definedName>
  </definedNames>
  <calcPr calcId="145621"/>
</workbook>
</file>

<file path=xl/calcChain.xml><?xml version="1.0" encoding="utf-8"?>
<calcChain xmlns="http://schemas.openxmlformats.org/spreadsheetml/2006/main">
  <c r="AC19" i="30" l="1"/>
  <c r="AB19" i="30"/>
  <c r="AC18" i="30"/>
  <c r="AB18" i="30"/>
  <c r="AC17" i="30"/>
  <c r="AB17" i="30"/>
  <c r="AC16" i="30"/>
  <c r="AB16" i="30"/>
  <c r="AC15" i="30"/>
  <c r="AB15" i="30"/>
  <c r="F12" i="30"/>
  <c r="E12" i="30"/>
  <c r="R11" i="30"/>
  <c r="Q11" i="30"/>
  <c r="P11" i="30"/>
  <c r="F10" i="30"/>
  <c r="AC7" i="30"/>
  <c r="AB7" i="30"/>
  <c r="AC5" i="30"/>
  <c r="AB5" i="30"/>
  <c r="F53" i="18" l="1"/>
  <c r="F26" i="18" l="1"/>
  <c r="E26" i="18"/>
  <c r="F15" i="18" l="1"/>
  <c r="E15" i="18"/>
  <c r="H52" i="18" l="1"/>
  <c r="H51" i="18"/>
  <c r="H49" i="18"/>
  <c r="H48" i="18"/>
  <c r="H47" i="18"/>
  <c r="H46" i="18"/>
  <c r="G52" i="18"/>
  <c r="G51" i="18"/>
  <c r="G48" i="18"/>
  <c r="G49" i="18"/>
  <c r="G47" i="18"/>
  <c r="G46" i="18"/>
  <c r="J61" i="18" l="1"/>
  <c r="J63" i="18"/>
  <c r="J60" i="18"/>
  <c r="F59" i="18"/>
  <c r="E59" i="18"/>
  <c r="J55" i="18"/>
  <c r="J46" i="18"/>
  <c r="J47" i="18"/>
  <c r="J48" i="18"/>
  <c r="J49" i="18"/>
  <c r="J50" i="18"/>
  <c r="J51" i="18"/>
  <c r="J52" i="18"/>
  <c r="J45" i="18"/>
  <c r="E53" i="18"/>
  <c r="G53" i="18" l="1"/>
  <c r="J53" i="18"/>
  <c r="H53" i="18"/>
  <c r="J7" i="18" l="1"/>
  <c r="G8" i="18"/>
  <c r="H8" i="18"/>
  <c r="J8" i="18"/>
  <c r="G9" i="18"/>
  <c r="H9" i="18"/>
  <c r="J9" i="18"/>
  <c r="G10" i="18"/>
  <c r="H10" i="18"/>
  <c r="J10" i="18"/>
  <c r="G11" i="18"/>
  <c r="H11" i="18"/>
  <c r="J11" i="18"/>
  <c r="J12" i="18"/>
  <c r="G13" i="18"/>
  <c r="H13" i="18"/>
  <c r="J13" i="18"/>
  <c r="G14" i="18"/>
  <c r="H14" i="18"/>
  <c r="J14" i="18"/>
  <c r="C15" i="18"/>
  <c r="D15" i="18"/>
  <c r="H15" i="18"/>
  <c r="J17" i="18"/>
  <c r="G19" i="18"/>
  <c r="H19" i="18"/>
  <c r="J19" i="18"/>
  <c r="G20" i="18"/>
  <c r="H20" i="18"/>
  <c r="J20" i="18"/>
  <c r="G21" i="18"/>
  <c r="H21" i="18"/>
  <c r="J21" i="18"/>
  <c r="G22" i="18"/>
  <c r="H22" i="18"/>
  <c r="J22" i="18"/>
  <c r="G23" i="18"/>
  <c r="H23" i="18"/>
  <c r="J23" i="18"/>
  <c r="G24" i="18"/>
  <c r="H24" i="18"/>
  <c r="J24" i="18"/>
  <c r="G25" i="18"/>
  <c r="H25" i="18"/>
  <c r="J25" i="18"/>
  <c r="C26" i="18"/>
  <c r="D26" i="18"/>
  <c r="G26" i="18"/>
  <c r="H26" i="18"/>
  <c r="G28" i="18"/>
  <c r="H28" i="18"/>
  <c r="J28" i="18"/>
  <c r="G29" i="18"/>
  <c r="H29" i="18"/>
  <c r="J29" i="18"/>
  <c r="G30" i="18"/>
  <c r="H30" i="18"/>
  <c r="J30" i="18"/>
  <c r="C34" i="18"/>
  <c r="D34" i="18"/>
  <c r="E34" i="18"/>
  <c r="F34" i="18"/>
  <c r="J35" i="18"/>
  <c r="J36" i="18"/>
  <c r="J38" i="18"/>
  <c r="C40" i="18"/>
  <c r="D40" i="18"/>
  <c r="E40" i="18"/>
  <c r="F40" i="18"/>
  <c r="G15" i="18" l="1"/>
  <c r="J26" i="18"/>
  <c r="J15" i="18"/>
  <c r="H17" i="18"/>
  <c r="G7" i="18"/>
  <c r="G17" i="18"/>
  <c r="H7" i="18"/>
</calcChain>
</file>

<file path=xl/comments1.xml><?xml version="1.0" encoding="utf-8"?>
<comments xmlns="http://schemas.openxmlformats.org/spreadsheetml/2006/main">
  <authors>
    <author>M.Ryabokin</author>
    <author>Tokarchuk</author>
  </authors>
  <commentList>
    <comment ref="E47" authorId="0">
      <text>
        <r>
          <rPr>
            <b/>
            <sz val="8"/>
            <color indexed="81"/>
            <rFont val="Tahoma"/>
            <family val="2"/>
            <charset val="204"/>
          </rPr>
          <t>M.Ryabokin:</t>
        </r>
        <r>
          <rPr>
            <sz val="8"/>
            <color indexed="81"/>
            <rFont val="Tahoma"/>
            <family val="2"/>
            <charset val="204"/>
          </rPr>
          <t xml:space="preserve">
по балансу</t>
        </r>
      </text>
    </comment>
    <comment ref="A50" authorId="1">
      <text>
        <r>
          <rPr>
            <b/>
            <sz val="10"/>
            <color indexed="81"/>
            <rFont val="Tahoma"/>
            <family val="2"/>
            <charset val="204"/>
          </rPr>
          <t>Tokarchuk:</t>
        </r>
        <r>
          <rPr>
            <sz val="10"/>
            <color indexed="81"/>
            <rFont val="Tahoma"/>
            <family val="2"/>
            <charset val="204"/>
          </rPr>
          <t xml:space="preserve">
за поточним курсом</t>
        </r>
      </text>
    </comment>
  </commentList>
</comments>
</file>

<file path=xl/comments2.xml><?xml version="1.0" encoding="utf-8"?>
<comments xmlns="http://schemas.openxmlformats.org/spreadsheetml/2006/main">
  <authors>
    <author>Тетяна Андріївна Марійко</author>
  </authors>
  <commentList>
    <comment ref="F1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Дані в експресках Держкомстату за січень-березень 2014 року з Кримом (тому використовуємо власний розрахунок)
</t>
        </r>
      </text>
    </comment>
    <comment ref="S11" authorId="0">
      <text>
        <r>
          <rPr>
            <b/>
            <sz val="9"/>
            <color indexed="81"/>
            <rFont val="Tahoma"/>
            <family val="2"/>
            <charset val="204"/>
          </rPr>
          <t>yoy</t>
        </r>
      </text>
    </comment>
    <comment ref="AB11" authorId="0">
      <text>
        <r>
          <rPr>
            <b/>
            <sz val="9"/>
            <color indexed="81"/>
            <rFont val="Tahoma"/>
            <family val="2"/>
            <charset val="204"/>
          </rPr>
          <t>офіційні дані
до поперед.місяця</t>
        </r>
      </text>
    </comment>
  </commentList>
</comments>
</file>

<file path=xl/comments3.xml><?xml version="1.0" encoding="utf-8"?>
<comments xmlns="http://schemas.openxmlformats.org/spreadsheetml/2006/main">
  <authors>
    <author>M.Ryabokin</author>
    <author>Tokarchuk</author>
  </authors>
  <commentList>
    <comment ref="E47" authorId="0">
      <text>
        <r>
          <rPr>
            <b/>
            <sz val="8"/>
            <color indexed="81"/>
            <rFont val="Tahoma"/>
            <family val="2"/>
            <charset val="204"/>
          </rPr>
          <t>M.Ryabokin:</t>
        </r>
        <r>
          <rPr>
            <sz val="8"/>
            <color indexed="81"/>
            <rFont val="Tahoma"/>
            <family val="2"/>
            <charset val="204"/>
          </rPr>
          <t xml:space="preserve">
по балансу</t>
        </r>
      </text>
    </comment>
    <comment ref="A50" authorId="1">
      <text>
        <r>
          <rPr>
            <b/>
            <sz val="10"/>
            <color indexed="81"/>
            <rFont val="Tahoma"/>
            <family val="2"/>
            <charset val="204"/>
          </rPr>
          <t>Tokarchuk:</t>
        </r>
        <r>
          <rPr>
            <sz val="10"/>
            <color indexed="81"/>
            <rFont val="Tahoma"/>
            <family val="2"/>
            <charset val="204"/>
          </rPr>
          <t xml:space="preserve">
за поточним курсом</t>
        </r>
      </text>
    </comment>
  </commentList>
</comments>
</file>

<file path=xl/sharedStrings.xml><?xml version="1.0" encoding="utf-8"?>
<sst xmlns="http://schemas.openxmlformats.org/spreadsheetml/2006/main" count="554" uniqueCount="326">
  <si>
    <t>Компонента</t>
  </si>
  <si>
    <t>Частка в ІВБГ (дані за 2014 рік), %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</si>
  <si>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</si>
  <si>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</si>
  <si>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</si>
  <si>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</si>
  <si>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роздрібна торгівля</t>
  </si>
  <si>
    <t>оптова торгівля</t>
  </si>
  <si>
    <t xml:space="preserve">Індекс виробництва базових галузей </t>
  </si>
  <si>
    <t>окремо не використовуються для розрахунку ІВБГ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</si>
  <si>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</si>
  <si>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</si>
  <si>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</si>
  <si>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</si>
  <si>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</si>
  <si>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</si>
  <si>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</si>
  <si>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</si>
  <si>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</si>
  <si>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</si>
  <si>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</si>
  <si>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 xml:space="preserve">Чисельність наявного населення </t>
  </si>
  <si>
    <t>тис. осіб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</si>
  <si>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</si>
  <si>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</si>
  <si>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</si>
  <si>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</si>
  <si>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</si>
  <si>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</si>
  <si>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</si>
  <si>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r>
      <t>1465.6</t>
    </r>
    <r>
      <rPr>
        <vertAlign val="superscript"/>
        <sz val="10"/>
        <rFont val="Times New Roman"/>
        <family val="1"/>
        <charset val="204"/>
      </rPr>
      <t>6</t>
    </r>
  </si>
  <si>
    <t xml:space="preserve">    у тому числі за рахунок бюджетних коштів</t>
  </si>
  <si>
    <r>
      <t>39.8</t>
    </r>
    <r>
      <rPr>
        <vertAlign val="superscript"/>
        <sz val="10"/>
        <rFont val="Times New Roman"/>
        <family val="1"/>
        <charset val="204"/>
      </rPr>
      <t>6</t>
    </r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</si>
  <si>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</si>
  <si>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</si>
  <si>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</si>
  <si>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</si>
  <si>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частка ІСЦ, %</t>
  </si>
  <si>
    <t>зміна, %</t>
  </si>
  <si>
    <t>ІСЦ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</si>
  <si>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</si>
  <si>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</si>
  <si>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</si>
  <si>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</si>
  <si>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</si>
  <si>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Продукти харчування та безалкогольні напої, у т. ч.: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</si>
  <si>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</si>
  <si>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</si>
  <si>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</si>
  <si>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квартирна плата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</si>
  <si>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</si>
  <si>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</si>
  <si>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</si>
  <si>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</si>
  <si>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</si>
  <si>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</si>
  <si>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</si>
  <si>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</si>
  <si>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</si>
  <si>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</si>
  <si>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</si>
  <si>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</si>
  <si>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</si>
  <si>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</si>
  <si>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</si>
  <si>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</si>
  <si>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</si>
  <si>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</si>
  <si>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</si>
  <si>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</si>
  <si>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</si>
  <si>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</si>
  <si>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</si>
  <si>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</si>
  <si>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</si>
  <si>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 xml:space="preserve">         у тому числі готівка</t>
  </si>
  <si>
    <t>Коррахунки</t>
  </si>
  <si>
    <t>Депозити</t>
  </si>
  <si>
    <t xml:space="preserve">         у національній валюті</t>
  </si>
  <si>
    <t xml:space="preserve">         в іноземній валюті</t>
  </si>
  <si>
    <t xml:space="preserve">         в іноземній валюті в доларовому еквіваленті</t>
  </si>
  <si>
    <t xml:space="preserve">   Депозити юридичних осіб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</si>
  <si>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</si>
  <si>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</si>
  <si>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</si>
  <si>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Депозити фізичних осіб</t>
  </si>
  <si>
    <t xml:space="preserve">Кредити   </t>
  </si>
  <si>
    <t xml:space="preserve">   Кредити, надані юридичним особам </t>
  </si>
  <si>
    <t xml:space="preserve">   Кредити, надані фізичним особам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</si>
  <si>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</si>
  <si>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</si>
  <si>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</si>
  <si>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</si>
  <si>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</si>
  <si>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</si>
  <si>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</si>
  <si>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Процентна ставка за наданими кредитами на міжбанківському ринку (середньомісячна), % річних</t>
  </si>
  <si>
    <t>Процентна ставка за кредитами в національній валюті (середньомісячна), % річних</t>
  </si>
  <si>
    <t xml:space="preserve">            фізичні особи</t>
  </si>
  <si>
    <t xml:space="preserve">            юридичні особи</t>
  </si>
  <si>
    <t>Процентна ставка за кредитами в іноземній валюті (середньомісячна), % річних</t>
  </si>
  <si>
    <t>Процентна ставка за строкововими депозитами в націонільній валюті (середньомісячна),% річних</t>
  </si>
  <si>
    <t>Процентна ставка за строковими депозитами в іноземній валюті (середньомісячна), % річних</t>
  </si>
  <si>
    <t>Примітки:</t>
  </si>
  <si>
    <t>Прирости процентних ставок та доларизації  надані в процентних пунктах.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</si>
  <si>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</si>
  <si>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</si>
  <si>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</si>
  <si>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</si>
  <si>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</si>
  <si>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</si>
  <si>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</si>
  <si>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</si>
  <si>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</si>
  <si>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</si>
  <si>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 xml:space="preserve">  Імпорт природного газу, млрд. дол. США</t>
  </si>
  <si>
    <t xml:space="preserve">  - фізичні обсяги, млрд. м куб.</t>
  </si>
  <si>
    <t xml:space="preserve">  - ціна, дол. США за 1000 м куб.</t>
  </si>
  <si>
    <t xml:space="preserve">  - у % до загального імпорту товарів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</si>
  <si>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</si>
  <si>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</si>
  <si>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</si>
  <si>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</si>
  <si>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</si>
  <si>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</si>
  <si>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Експорт товарів (у % до ВВП)</t>
  </si>
  <si>
    <t>Імпорт товарів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</si>
  <si>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</si>
  <si>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</si>
  <si>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</si>
  <si>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Експорт товірів (зміна фізичних обсягів у %)</t>
  </si>
  <si>
    <t>Імпорт товірів (зміна фізичних обсягів у %)</t>
  </si>
  <si>
    <t>Умови торгівлі для товарів (зміна у %)</t>
  </si>
  <si>
    <t>Коефіцієнт покриття імпорту товарів експортом (у %)</t>
  </si>
  <si>
    <t>2014 рік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</si>
  <si>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</si>
  <si>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</si>
  <si>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</si>
  <si>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2013 рік</t>
  </si>
  <si>
    <t>2012 рік</t>
  </si>
  <si>
    <t>лютий</t>
  </si>
  <si>
    <r>
      <t>2014 рік</t>
    </r>
    <r>
      <rPr>
        <b/>
        <vertAlign val="superscript"/>
        <sz val="10"/>
        <rFont val="Times New Roman"/>
        <family val="1"/>
        <charset val="204"/>
      </rPr>
      <t>5</t>
    </r>
  </si>
  <si>
    <t>січень</t>
  </si>
  <si>
    <r>
      <t>Середньооблікова кількість штатних працівників</t>
    </r>
    <r>
      <rPr>
        <vertAlign val="superscript"/>
        <sz val="10"/>
        <rFont val="Times New Roman"/>
        <family val="1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</si>
  <si>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Times New Roman"/>
        <family val="1"/>
        <charset val="204"/>
      </rPr>
      <t xml:space="preserve">2 </t>
    </r>
  </si>
  <si>
    <r>
      <t>Середній розмір призначених субсидій</t>
    </r>
    <r>
      <rPr>
        <vertAlign val="superscript"/>
        <sz val="10"/>
        <rFont val="Times New Roman"/>
        <family val="1"/>
        <charset val="204"/>
      </rPr>
      <t xml:space="preserve">3 </t>
    </r>
    <r>
      <rPr>
        <sz val="10"/>
        <rFont val="Times New Roman"/>
        <family val="1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</si>
  <si>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Times New Roman"/>
        <family val="1"/>
        <charset val="204"/>
      </rPr>
      <t>4</t>
    </r>
    <r>
      <rPr>
        <b/>
        <vertAlign val="superscript"/>
        <sz val="10"/>
        <rFont val="Times New Roman"/>
        <family val="1"/>
        <charset val="204"/>
      </rPr>
      <t xml:space="preserve"> </t>
    </r>
  </si>
  <si>
    <r>
      <rPr>
        <vertAlign val="superscript"/>
        <sz val="10"/>
        <rFont val="Times New Roman"/>
        <family val="1"/>
        <charset val="204"/>
      </rPr>
      <t>1</t>
    </r>
    <r>
      <rPr>
        <b/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</si>
  <si>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Times New Roman"/>
        <family val="1"/>
        <charset val="204"/>
      </rPr>
      <t>2</t>
    </r>
    <r>
      <rPr>
        <b/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</si>
  <si>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 xml:space="preserve"> Згідно зі встановленим розміром у законах України про Державний бюджет України.</t>
    </r>
  </si>
  <si>
    <t xml:space="preserve">                                   Основні показники, що характеризують стан грошово-кредитного ринку, млн. грн.</t>
  </si>
  <si>
    <t>Міжнародні валютні резерви Національного банку (за поточним курсом), млн. дол. США</t>
  </si>
  <si>
    <t>Готівковий валютний ринок, млн. дол. США</t>
  </si>
  <si>
    <t>Інформація щодо депозитів і кредитів уключає дані тільки щодо резидентів та містить нараховані доходи.</t>
  </si>
  <si>
    <t>* Оперативні дані.</t>
  </si>
  <si>
    <t>млн. грн.</t>
  </si>
  <si>
    <t xml:space="preserve"> млн. грн.</t>
  </si>
  <si>
    <t>Темп приросту, %</t>
  </si>
  <si>
    <r>
      <t>2015 рік</t>
    </r>
    <r>
      <rPr>
        <b/>
        <vertAlign val="superscript"/>
        <sz val="10"/>
        <rFont val="Times New Roman"/>
        <family val="1"/>
        <charset val="204"/>
      </rPr>
      <t>5</t>
    </r>
  </si>
  <si>
    <r>
      <t>3455</t>
    </r>
    <r>
      <rPr>
        <vertAlign val="superscript"/>
        <sz val="10"/>
        <rFont val="Times New Roman"/>
        <family val="1"/>
        <charset val="204"/>
      </rPr>
      <t>6</t>
    </r>
  </si>
  <si>
    <r>
      <t>3633</t>
    </r>
    <r>
      <rPr>
        <vertAlign val="superscript"/>
        <sz val="10"/>
        <rFont val="Times New Roman"/>
        <family val="1"/>
        <charset val="204"/>
      </rPr>
      <t>6</t>
    </r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</si>
  <si>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</si>
  <si>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</si>
  <si>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r>
      <t>1574.8</t>
    </r>
    <r>
      <rPr>
        <vertAlign val="superscript"/>
        <sz val="10"/>
        <rFont val="Times New Roman"/>
        <family val="1"/>
        <charset val="204"/>
      </rPr>
      <t>6</t>
    </r>
  </si>
  <si>
    <r>
      <t>25.3</t>
    </r>
    <r>
      <rPr>
        <vertAlign val="superscript"/>
        <sz val="10"/>
        <rFont val="Times New Roman"/>
        <family val="1"/>
        <charset val="204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</si>
  <si>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(за період)</t>
    </r>
  </si>
  <si>
    <t xml:space="preserve"> - </t>
  </si>
  <si>
    <t>Первинне сальдо ("-" дефіцит)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</si>
  <si>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</si>
  <si>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</si>
  <si>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</si>
  <si>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</si>
  <si>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</si>
  <si>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</si>
  <si>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</si>
  <si>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</si>
  <si>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</si>
  <si>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</si>
  <si>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інші</t>
  </si>
  <si>
    <t>соціальний захист та соціальне забезпечення</t>
  </si>
  <si>
    <t>освіта</t>
  </si>
  <si>
    <t>охорона здоров'я</t>
  </si>
  <si>
    <t xml:space="preserve">економічна діяльність  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</si>
  <si>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</si>
  <si>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</si>
  <si>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</si>
  <si>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</si>
  <si>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</si>
  <si>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</si>
  <si>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</si>
  <si>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</si>
  <si>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</si>
  <si>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додану вартість</t>
  </si>
  <si>
    <t>податок на прибуток підприємств</t>
  </si>
  <si>
    <t>податок на доходи фізичних осіб</t>
  </si>
  <si>
    <t>Доходи</t>
  </si>
  <si>
    <t>структура, %</t>
  </si>
  <si>
    <t xml:space="preserve">млрд. грн. </t>
  </si>
  <si>
    <t>березень</t>
  </si>
  <si>
    <t>Основні показники Зведеного бюджету України</t>
  </si>
  <si>
    <t>Основні показники Державного бюджету України</t>
  </si>
  <si>
    <t>Заборгованість за депозитними сертифікатами Національного банку</t>
  </si>
  <si>
    <t>Заборгованість за кредитами Національного банку, наданими банкам та ФГВФО</t>
  </si>
  <si>
    <t>Інтервенції Національного банку , млн. дол.</t>
  </si>
  <si>
    <t xml:space="preserve">                у тому числі енергоринок</t>
  </si>
  <si>
    <t xml:space="preserve">податкові надходження, у тому числі </t>
  </si>
  <si>
    <t xml:space="preserve"> січень 2015</t>
  </si>
  <si>
    <t xml:space="preserve"> лютий 2015</t>
  </si>
  <si>
    <t xml:space="preserve"> березень 2015</t>
  </si>
  <si>
    <t xml:space="preserve"> квітень 2015</t>
  </si>
  <si>
    <t>ІВБГ у цілому</t>
  </si>
  <si>
    <r>
      <t>3863</t>
    </r>
    <r>
      <rPr>
        <vertAlign val="superscript"/>
        <sz val="10"/>
        <rFont val="Times New Roman"/>
        <family val="1"/>
        <charset val="204"/>
      </rPr>
      <t>6</t>
    </r>
  </si>
  <si>
    <r>
      <t>1617.1</t>
    </r>
    <r>
      <rPr>
        <vertAlign val="superscript"/>
        <sz val="10"/>
        <rFont val="Times New Roman"/>
        <family val="1"/>
        <charset val="204"/>
      </rPr>
      <t>6</t>
    </r>
  </si>
  <si>
    <r>
      <t>16.7</t>
    </r>
    <r>
      <rPr>
        <vertAlign val="superscript"/>
        <sz val="10"/>
        <rFont val="Times New Roman"/>
        <family val="1"/>
        <charset val="204"/>
      </rPr>
      <t>6</t>
    </r>
  </si>
  <si>
    <r>
      <t>7</t>
    </r>
    <r>
      <rPr>
        <sz val="10"/>
        <rFont val="Times New Roman"/>
        <family val="1"/>
        <charset val="204"/>
      </rPr>
      <t xml:space="preserve"> Оцінка (дані ДССУ).</t>
    </r>
  </si>
  <si>
    <t xml:space="preserve">  - фізичні обсяги, млн. т.</t>
  </si>
  <si>
    <t xml:space="preserve">  - ціна, дол. США за т.</t>
  </si>
  <si>
    <t>ПІІ (у % до ВВП)</t>
  </si>
  <si>
    <t>квітень</t>
  </si>
  <si>
    <t>частка ІЦВ, %**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</si>
  <si>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2014 рік.</t>
  </si>
  <si>
    <t xml:space="preserve"> травень 2015</t>
  </si>
  <si>
    <t>травень</t>
  </si>
  <si>
    <r>
      <t>3998</t>
    </r>
    <r>
      <rPr>
        <vertAlign val="superscript"/>
        <sz val="10"/>
        <rFont val="Times New Roman"/>
        <family val="1"/>
        <charset val="204"/>
      </rPr>
      <t>6</t>
    </r>
  </si>
  <si>
    <r>
      <t>1495.9</t>
    </r>
    <r>
      <rPr>
        <vertAlign val="superscript"/>
        <sz val="10"/>
        <rFont val="Times New Roman"/>
        <family val="1"/>
        <charset val="204"/>
      </rPr>
      <t>6</t>
    </r>
  </si>
  <si>
    <r>
      <t>16.5</t>
    </r>
    <r>
      <rPr>
        <vertAlign val="superscript"/>
        <sz val="10"/>
        <rFont val="Times New Roman"/>
        <family val="1"/>
        <charset val="204"/>
      </rPr>
      <t>6</t>
    </r>
  </si>
  <si>
    <r>
      <t>4042</t>
    </r>
    <r>
      <rPr>
        <vertAlign val="superscript"/>
        <sz val="10"/>
        <rFont val="Times New Roman"/>
        <family val="1"/>
        <charset val="204"/>
      </rPr>
      <t>6</t>
    </r>
  </si>
  <si>
    <r>
      <t>1811.3</t>
    </r>
    <r>
      <rPr>
        <vertAlign val="superscript"/>
        <sz val="10"/>
        <rFont val="Times New Roman"/>
        <family val="1"/>
        <charset val="204"/>
      </rPr>
      <t>6</t>
    </r>
  </si>
  <si>
    <r>
      <t>18.5</t>
    </r>
    <r>
      <rPr>
        <vertAlign val="superscript"/>
        <sz val="10"/>
        <rFont val="Times New Roman"/>
        <family val="1"/>
        <charset val="204"/>
      </rPr>
      <t>6</t>
    </r>
  </si>
  <si>
    <t xml:space="preserve"> червень 2015</t>
  </si>
  <si>
    <t>додатково:</t>
  </si>
  <si>
    <t>* Розрахунки Національного банку України.</t>
  </si>
  <si>
    <t>Сальдо рахунку  фінансових операцій  (у млрд. дол. США)</t>
  </si>
  <si>
    <t>Розрив у фінансуванні/резервні активи (плюс: зростання) (у млрд. дол. США)</t>
  </si>
  <si>
    <t>Сальдо рахунку  фінансових операцій  (у % до ВВП)</t>
  </si>
  <si>
    <t>червень</t>
  </si>
  <si>
    <r>
      <t>4299</t>
    </r>
    <r>
      <rPr>
        <vertAlign val="superscript"/>
        <sz val="10"/>
        <rFont val="Times New Roman"/>
        <family val="1"/>
        <charset val="204"/>
      </rPr>
      <t>6</t>
    </r>
  </si>
  <si>
    <r>
      <t>1915.5</t>
    </r>
    <r>
      <rPr>
        <vertAlign val="superscript"/>
        <sz val="10"/>
        <rFont val="Times New Roman"/>
        <family val="1"/>
        <charset val="204"/>
      </rPr>
      <t>6</t>
    </r>
  </si>
  <si>
    <r>
      <t>22.9</t>
    </r>
    <r>
      <rPr>
        <vertAlign val="superscript"/>
        <sz val="10"/>
        <rFont val="Times New Roman"/>
        <family val="1"/>
        <charset val="204"/>
      </rPr>
      <t>6</t>
    </r>
  </si>
  <si>
    <t>Компоненти споживчого кошика (за класифікацією Національного банку України)</t>
  </si>
  <si>
    <t>липень 2015</t>
  </si>
  <si>
    <t>-19.8*</t>
  </si>
  <si>
    <t>-28.7*</t>
  </si>
  <si>
    <t>-22.5*</t>
  </si>
  <si>
    <t>-24.1*</t>
  </si>
  <si>
    <t>-18.2*</t>
  </si>
  <si>
    <t>-13.5*</t>
  </si>
  <si>
    <t>Темпи змін порівняно з відповідним періодом попереднього року, %</t>
  </si>
  <si>
    <t>серпень 2015</t>
  </si>
  <si>
    <t>-29.0*</t>
  </si>
  <si>
    <t>липень</t>
  </si>
  <si>
    <t>серпень</t>
  </si>
  <si>
    <r>
      <t>42896</t>
    </r>
    <r>
      <rPr>
        <vertAlign val="superscript"/>
        <sz val="10"/>
        <rFont val="Times New Roman"/>
        <family val="1"/>
        <charset val="204"/>
      </rPr>
      <t>7</t>
    </r>
  </si>
  <si>
    <r>
      <t>42874</t>
    </r>
    <r>
      <rPr>
        <vertAlign val="superscript"/>
        <sz val="10"/>
        <rFont val="Times New Roman"/>
        <family val="1"/>
        <charset val="204"/>
      </rPr>
      <t>7</t>
    </r>
  </si>
  <si>
    <r>
      <t>42854</t>
    </r>
    <r>
      <rPr>
        <vertAlign val="superscript"/>
        <sz val="10"/>
        <rFont val="Times New Roman"/>
        <family val="1"/>
        <charset val="204"/>
      </rPr>
      <t>7</t>
    </r>
  </si>
  <si>
    <r>
      <t>42837</t>
    </r>
    <r>
      <rPr>
        <vertAlign val="superscript"/>
        <sz val="10"/>
        <rFont val="Times New Roman"/>
        <family val="1"/>
        <charset val="204"/>
      </rPr>
      <t>7</t>
    </r>
  </si>
  <si>
    <r>
      <t>42823</t>
    </r>
    <r>
      <rPr>
        <vertAlign val="superscript"/>
        <sz val="10"/>
        <rFont val="Times New Roman"/>
        <family val="1"/>
        <charset val="204"/>
      </rPr>
      <t>7</t>
    </r>
  </si>
  <si>
    <r>
      <t>42814</t>
    </r>
    <r>
      <rPr>
        <vertAlign val="superscript"/>
        <sz val="10"/>
        <rFont val="Times New Roman"/>
        <family val="1"/>
        <charset val="204"/>
      </rPr>
      <t>7</t>
    </r>
  </si>
  <si>
    <t>Н/Д</t>
  </si>
  <si>
    <t>Рівень безробіття за методологією МОП (у % до економічно активного населення у віці 15-70 років), за квартал/за рік</t>
  </si>
  <si>
    <r>
      <t>9.6</t>
    </r>
    <r>
      <rPr>
        <vertAlign val="superscript"/>
        <sz val="10"/>
        <rFont val="Times New Roman"/>
        <family val="1"/>
        <charset val="204"/>
      </rPr>
      <t>6</t>
    </r>
  </si>
  <si>
    <r>
      <t>8.8</t>
    </r>
    <r>
      <rPr>
        <vertAlign val="superscript"/>
        <sz val="10"/>
        <rFont val="Times New Roman"/>
        <family val="1"/>
        <charset val="204"/>
      </rPr>
      <t>6</t>
    </r>
  </si>
  <si>
    <r>
      <t>4390</t>
    </r>
    <r>
      <rPr>
        <vertAlign val="superscript"/>
        <sz val="10"/>
        <rFont val="Times New Roman"/>
        <family val="1"/>
        <charset val="204"/>
      </rPr>
      <t>6</t>
    </r>
  </si>
  <si>
    <r>
      <t>4205</t>
    </r>
    <r>
      <rPr>
        <vertAlign val="superscript"/>
        <sz val="10"/>
        <rFont val="Times New Roman"/>
        <family val="1"/>
        <charset val="204"/>
      </rPr>
      <t>6</t>
    </r>
  </si>
  <si>
    <r>
      <t>1963.8</t>
    </r>
    <r>
      <rPr>
        <vertAlign val="superscript"/>
        <sz val="10"/>
        <rFont val="Times New Roman"/>
        <family val="1"/>
        <charset val="204"/>
      </rPr>
      <t>6</t>
    </r>
  </si>
  <si>
    <r>
      <t>2004.2</t>
    </r>
    <r>
      <rPr>
        <vertAlign val="superscript"/>
        <sz val="10"/>
        <rFont val="Times New Roman"/>
        <family val="1"/>
        <charset val="204"/>
      </rPr>
      <t>6</t>
    </r>
  </si>
  <si>
    <r>
      <t>22.3</t>
    </r>
    <r>
      <rPr>
        <vertAlign val="superscript"/>
        <sz val="10"/>
        <rFont val="Times New Roman"/>
        <family val="1"/>
        <charset val="204"/>
      </rPr>
      <t>6</t>
    </r>
  </si>
  <si>
    <r>
      <t>28.1</t>
    </r>
    <r>
      <rPr>
        <vertAlign val="superscript"/>
        <sz val="10"/>
        <rFont val="Times New Roman"/>
        <family val="1"/>
        <charset val="204"/>
      </rPr>
      <t>6</t>
    </r>
  </si>
  <si>
    <t>вересень 2015</t>
  </si>
  <si>
    <t>-16.2*</t>
  </si>
  <si>
    <t>-15.2*</t>
  </si>
  <si>
    <t>-17.8*</t>
  </si>
  <si>
    <t>-22.3*</t>
  </si>
  <si>
    <t>-5.5*</t>
  </si>
  <si>
    <t>-12.5*</t>
  </si>
  <si>
    <t>-10.1*</t>
  </si>
  <si>
    <t>-10.3*</t>
  </si>
  <si>
    <t>вересень</t>
  </si>
  <si>
    <r>
      <t>42806</t>
    </r>
    <r>
      <rPr>
        <vertAlign val="superscript"/>
        <sz val="10"/>
        <rFont val="Times New Roman"/>
        <family val="1"/>
        <charset val="204"/>
      </rPr>
      <t>7</t>
    </r>
  </si>
  <si>
    <r>
      <t>4343</t>
    </r>
    <r>
      <rPr>
        <vertAlign val="superscript"/>
        <sz val="10"/>
        <rFont val="Times New Roman"/>
        <family val="1"/>
        <charset val="204"/>
      </rPr>
      <t>6</t>
    </r>
  </si>
  <si>
    <r>
      <t>1908.1</t>
    </r>
    <r>
      <rPr>
        <vertAlign val="superscript"/>
        <sz val="10"/>
        <rFont val="Times New Roman"/>
        <family val="1"/>
        <charset val="204"/>
      </rPr>
      <t>6</t>
    </r>
  </si>
  <si>
    <r>
      <t>21.2</t>
    </r>
    <r>
      <rPr>
        <vertAlign val="superscript"/>
        <sz val="10"/>
        <rFont val="Times New Roman"/>
        <family val="1"/>
        <charset val="204"/>
      </rPr>
      <t>6</t>
    </r>
  </si>
  <si>
    <r>
      <rPr>
        <vertAlign val="superscript"/>
        <sz val="10"/>
        <rFont val="Times New Roman"/>
        <family val="1"/>
        <charset val="204"/>
      </rPr>
      <t>3</t>
    </r>
    <r>
      <rPr>
        <b/>
        <vertAlign val="superscript"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>Перерахунок показника без урахування АР Крим та м. Севастополь здійснено тільки з квітня 2014 року.</t>
    </r>
  </si>
  <si>
    <r>
      <t>5</t>
    </r>
    <r>
      <rPr>
        <sz val="10"/>
        <rFont val="Times New Roman"/>
        <family val="1"/>
        <charset val="204"/>
      </rPr>
      <t xml:space="preserve"> Дані за 2014 рік без урахування АР Крим та м. Севастополь.</t>
    </r>
  </si>
  <si>
    <r>
      <rPr>
        <vertAlign val="superscript"/>
        <sz val="10"/>
        <rFont val="Times New Roman"/>
        <family val="1"/>
        <charset val="204"/>
      </rPr>
      <t>6</t>
    </r>
    <r>
      <rPr>
        <sz val="10"/>
        <rFont val="Times New Roman"/>
        <family val="1"/>
        <charset val="204"/>
      </rPr>
      <t xml:space="preserve"> Дані без урахування АР Крим, м. Севастополь та частини зони проведення АТО.</t>
    </r>
  </si>
  <si>
    <t>Зміна цінових індексів ІСЦ та ІЦВ у 2015 році</t>
  </si>
  <si>
    <t>у річному вимірі, %</t>
  </si>
  <si>
    <t>жовтень</t>
  </si>
  <si>
    <t>Небазова інфляція*</t>
  </si>
  <si>
    <t>Окремі компоненти споживчого кошика (за класифікацією ДССУ)</t>
  </si>
  <si>
    <t>Окремі компоненти ІЦВ</t>
  </si>
  <si>
    <t xml:space="preserve">  * Розрахунки Національного банку України на підставі даних ДCCУ, попередні оцінки.</t>
  </si>
  <si>
    <r>
      <t>42801</t>
    </r>
    <r>
      <rPr>
        <vertAlign val="superscript"/>
        <sz val="10"/>
        <rFont val="Times New Roman"/>
        <family val="1"/>
        <charset val="204"/>
      </rPr>
      <t>7</t>
    </r>
  </si>
  <si>
    <r>
      <t>4532</t>
    </r>
    <r>
      <rPr>
        <vertAlign val="superscript"/>
        <sz val="10"/>
        <rFont val="Times New Roman"/>
        <family val="1"/>
        <charset val="204"/>
      </rPr>
      <t>6</t>
    </r>
  </si>
  <si>
    <r>
      <t>1970.8</t>
    </r>
    <r>
      <rPr>
        <vertAlign val="superscript"/>
        <sz val="10"/>
        <rFont val="Times New Roman"/>
        <family val="1"/>
        <charset val="204"/>
      </rPr>
      <t>6</t>
    </r>
  </si>
  <si>
    <r>
      <t>11.5</t>
    </r>
    <r>
      <rPr>
        <vertAlign val="superscript"/>
        <sz val="10"/>
        <rFont val="Times New Roman"/>
        <family val="1"/>
        <charset val="204"/>
      </rPr>
      <t>6</t>
    </r>
  </si>
  <si>
    <t>ПІІ (сальдо) (у млрд. дол. США)</t>
  </si>
  <si>
    <t>Міжнародні резерви (на к.п., у млрд. дол. США)</t>
  </si>
  <si>
    <t>(у місяцях імпорту товарів і послуг майбутнього періоду)</t>
  </si>
  <si>
    <t>(у % до короткострокового боргу за залишковим терміном погашення)</t>
  </si>
  <si>
    <t>Чисті міжнародні резерви (на к.п., у млрд. дол. США)</t>
  </si>
  <si>
    <t>жовтень 2015</t>
  </si>
  <si>
    <t>-17.1*</t>
  </si>
  <si>
    <t>01.12.2015*</t>
  </si>
  <si>
    <t>листопад</t>
  </si>
  <si>
    <r>
      <t>42789</t>
    </r>
    <r>
      <rPr>
        <vertAlign val="superscript"/>
        <sz val="10"/>
        <rFont val="Times New Roman"/>
        <family val="1"/>
        <charset val="204"/>
      </rPr>
      <t>7</t>
    </r>
  </si>
  <si>
    <t>0.1 в.п.</t>
  </si>
  <si>
    <t>-0.1 в.п.</t>
  </si>
  <si>
    <r>
      <t>8.6</t>
    </r>
    <r>
      <rPr>
        <vertAlign val="superscript"/>
        <sz val="10"/>
        <rFont val="Times New Roman"/>
        <family val="1"/>
        <charset val="204"/>
      </rPr>
      <t>6</t>
    </r>
  </si>
  <si>
    <r>
      <t>4498</t>
    </r>
    <r>
      <rPr>
        <vertAlign val="superscript"/>
        <sz val="10"/>
        <rFont val="Times New Roman"/>
        <family val="1"/>
        <charset val="204"/>
      </rPr>
      <t>6</t>
    </r>
  </si>
  <si>
    <t>0.2 в.п.</t>
  </si>
  <si>
    <t>-3.9 в.п.</t>
  </si>
  <si>
    <r>
      <t>2010.9</t>
    </r>
    <r>
      <rPr>
        <vertAlign val="superscript"/>
        <sz val="10"/>
        <rFont val="Times New Roman"/>
        <family val="1"/>
        <charset val="204"/>
      </rPr>
      <t>6</t>
    </r>
  </si>
  <si>
    <r>
      <t>9.4</t>
    </r>
    <r>
      <rPr>
        <vertAlign val="superscript"/>
        <sz val="10"/>
        <rFont val="Times New Roman"/>
        <family val="1"/>
        <charset val="204"/>
      </rPr>
      <t>6</t>
    </r>
  </si>
  <si>
    <t>зміна за листопад 2015, %</t>
  </si>
  <si>
    <t>-18.7*</t>
  </si>
  <si>
    <t>-2.6*</t>
  </si>
  <si>
    <t>-11.9*</t>
  </si>
  <si>
    <t>листопад 2015</t>
  </si>
  <si>
    <r>
      <t xml:space="preserve">січень </t>
    </r>
    <r>
      <rPr>
        <b/>
        <sz val="10"/>
        <color theme="1"/>
        <rFont val="Calibri"/>
        <family val="2"/>
        <charset val="204"/>
      </rPr>
      <t>‒</t>
    </r>
    <r>
      <rPr>
        <b/>
        <sz val="10"/>
        <color theme="1"/>
        <rFont val="Times New Roman"/>
        <family val="1"/>
        <charset val="204"/>
      </rPr>
      <t xml:space="preserve"> листопад 2015</t>
    </r>
  </si>
  <si>
    <t xml:space="preserve"> січень – листопад</t>
  </si>
  <si>
    <t>коригування</t>
  </si>
  <si>
    <t xml:space="preserve"> -</t>
  </si>
  <si>
    <r>
      <t>Зовнішній сектор: основні показники</t>
    </r>
    <r>
      <rPr>
        <b/>
        <vertAlign val="superscript"/>
        <sz val="12"/>
        <rFont val="Times New Roman"/>
        <family val="1"/>
        <charset val="204"/>
      </rPr>
      <t>1</t>
    </r>
  </si>
  <si>
    <t>Грудень</t>
  </si>
  <si>
    <t>1 -  Попередні дані, використовується статистика за методологією КПБ6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</si>
</sst>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41" formatCode="_-* #,##0\ _г_р_н_._-;\-* #,##0\ _г_р_н_._-;_-* &quot;-&quot;\ _г_р_н_._-;_-@_-"/>
    <numFmt numFmtId="43" formatCode="_-* #,##0.00\ _г_р_н_._-;\-* #,##0.00\ _г_р_н_._-;_-* &quot;-&quot;??\ _г_р_н_._-;_-@_-"/>
    <numFmt numFmtId="164" formatCode="_-* #,##0_-;\-* #,##0_-;_-* &quot;-&quot;_-;_-@_-"/>
    <numFmt numFmtId="165" formatCode="_-* #,##0.00_-;\-* #,##0.00_-;_-* &quot;-&quot;??_-;_-@_-"/>
    <numFmt numFmtId="166" formatCode="0.0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&quot;               &quot;@"/>
    <numFmt numFmtId="172" formatCode="0.000_)"/>
    <numFmt numFmtId="173" formatCode="_(* #,##0_);_(* \(#,##0\);_(* &quot;-&quot;_);_(@_)"/>
    <numFmt numFmtId="174" formatCode="_-* #,##0\ _р_._-;\-* #,##0\ _р_._-;_-* &quot;-&quot;\ _р_._-;_-@_-"/>
    <numFmt numFmtId="175" formatCode="_-* #,##0_р_._-;\-* #,##0_р_._-;_-* &quot;-&quot;_р_._-;_-@_-"/>
    <numFmt numFmtId="176" formatCode="_(* #,##0.00_);_(* \(#,##0.00\);_(* &quot;-&quot;??_);_(@_)"/>
    <numFmt numFmtId="177" formatCode="_-* #,##0.00_р_._-;\-* #,##0.00_р_._-;_-* &quot;-&quot;??_р_._-;_-@_-"/>
    <numFmt numFmtId="178" formatCode="#,##0.000"/>
    <numFmt numFmtId="179" formatCode="_-* #,##0.00\ _р_._-;\-* #,##0.00\ _р_._-;_-* &quot;-&quot;??\ _р_._-;_-@_-"/>
    <numFmt numFmtId="180" formatCode="&quot;$&quot;#,##0_);[Red]\(&quot;$&quot;#,##0\)"/>
    <numFmt numFmtId="181" formatCode="_-* #,##0.00\ &quot;р.&quot;_-;\-* #,##0.00\ &quot;р.&quot;_-;_-* &quot;-&quot;??\ &quot;р.&quot;_-;_-@_-"/>
    <numFmt numFmtId="182" formatCode="_-&quot;$&quot;* #,##0_-;\-&quot;$&quot;* #,##0_-;_-&quot;$&quot;* &quot;-&quot;_-;_-@_-"/>
    <numFmt numFmtId="183" formatCode="#."/>
    <numFmt numFmtId="184" formatCode="_([$€-2]* #,##0.00_);_([$€-2]* \(#,##0.00\);_([$€-2]* &quot;-&quot;??_)"/>
    <numFmt numFmtId="185" formatCode="_-* #,##0\ _F_t_-;\-* #,##0\ _F_t_-;_-* &quot;-&quot;\ _F_t_-;_-@_-"/>
    <numFmt numFmtId="186" formatCode="_-* #,##0.00\ _F_t_-;\-* #,##0.00\ _F_t_-;_-* &quot;-&quot;??\ _F_t_-;_-@_-"/>
    <numFmt numFmtId="187" formatCode="[&gt;0.05]#,##0.0;[&lt;-0.05]\-#,##0.0;\-\-&quot; &quot;;"/>
    <numFmt numFmtId="188" formatCode="[&gt;0.5]#,##0;[&lt;-0.5]\-#,##0;\-\-&quot; &quot;;"/>
    <numFmt numFmtId="189" formatCode="#,##0.0"/>
    <numFmt numFmtId="190" formatCode="#,##0\ &quot;Kč&quot;;\-#,##0\ &quot;Kč&quot;"/>
    <numFmt numFmtId="191" formatCode="&quot;$&quot;#,##0_);\(&quot;$&quot;#,##0\)"/>
    <numFmt numFmtId="192" formatCode="_-&quot;¢&quot;* #,##0_-;\-&quot;¢&quot;* #,##0_-;_-&quot;¢&quot;* &quot;-&quot;_-;_-@_-"/>
    <numFmt numFmtId="193" formatCode="_-&quot;¢&quot;* #,##0.00_-;\-&quot;¢&quot;* #,##0.00_-;_-&quot;¢&quot;* &quot;-&quot;??_-;_-@_-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[&gt;=0.05]#,##0.0;[&lt;=-0.05]\-#,##0.0;?0.0"/>
    <numFmt numFmtId="197" formatCode="General_)"/>
    <numFmt numFmtId="198" formatCode="_-* #,##0\ &quot;Ft&quot;_-;\-* #,##0\ &quot;Ft&quot;_-;_-* &quot;-&quot;\ &quot;Ft&quot;_-;_-@_-"/>
    <numFmt numFmtId="199" formatCode="_-* #,##0.00\ &quot;Ft&quot;_-;\-* #,##0.00\ &quot;Ft&quot;_-;_-* &quot;-&quot;??\ &quot;Ft&quot;_-;_-@_-"/>
    <numFmt numFmtId="200" formatCode="[Black]#,##0.0;[Black]\-#,##0.0;;"/>
    <numFmt numFmtId="201" formatCode="[Black][&gt;0.05]#,##0.0;[Black][&lt;-0.05]\-#,##0.0;;"/>
    <numFmt numFmtId="202" formatCode="[Black][&gt;0.5]#,##0;[Black][&lt;-0.5]\-#,##0;;"/>
    <numFmt numFmtId="203" formatCode="#,##0.0____"/>
    <numFmt numFmtId="204" formatCode="&quot;Ј&quot;#,##0.00;[Red]\-&quot;Ј&quot;#,##0.00"/>
    <numFmt numFmtId="205" formatCode="0.00_ ;\-0.00\ "/>
    <numFmt numFmtId="206" formatCode="#,##0.00_ ;\-#,##0.00\ "/>
    <numFmt numFmtId="207" formatCode="0.0_ ;\-0.0\ "/>
    <numFmt numFmtId="208" formatCode="_(* #,##0_);_(* \-#,##0_);_(* &quot;--&quot;_);_(@_)"/>
    <numFmt numFmtId="210" formatCode="#,##0_ ;\-#,##0\ "/>
  </numFmts>
  <fonts count="18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gency FB"/>
      <family val="2"/>
    </font>
    <font>
      <b/>
      <vertAlign val="superscript"/>
      <sz val="10"/>
      <color indexed="18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UkrainianKudriashov"/>
      <charset val="204"/>
    </font>
    <font>
      <sz val="8"/>
      <name val="UkrainianKudriashov"/>
      <family val="1"/>
      <charset val="204"/>
    </font>
    <font>
      <sz val="9"/>
      <name val="UkrainianKudriashov"/>
      <family val="1"/>
      <charset val="204"/>
    </font>
    <font>
      <sz val="7"/>
      <name val="Times New Roman"/>
      <family val="1"/>
    </font>
    <font>
      <b/>
      <sz val="10"/>
      <name val="Arial Cyr"/>
      <family val="2"/>
      <charset val="204"/>
    </font>
    <font>
      <b/>
      <sz val="10"/>
      <name val="Arial Cyr"/>
    </font>
    <font>
      <b/>
      <sz val="10"/>
      <name val="Arial"/>
      <family val="2"/>
    </font>
    <font>
      <b/>
      <i/>
      <sz val="10"/>
      <name val="Arial"/>
      <family val="2"/>
    </font>
    <font>
      <sz val="8"/>
      <color indexed="9"/>
      <name val="UkrainianKudriashov"/>
      <family val="1"/>
      <charset val="204"/>
    </font>
    <font>
      <sz val="20"/>
      <name val="Times New Roman"/>
      <family val="1"/>
      <charset val="204"/>
    </font>
    <font>
      <sz val="10"/>
      <name val="Courier New"/>
      <family val="3"/>
      <charset val="204"/>
    </font>
    <font>
      <sz val="14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2"/>
      <name val="Arial Cyr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sz val="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hair">
        <color theme="0" tint="-0.14996795556505021"/>
      </left>
      <right/>
      <top/>
      <bottom style="thin">
        <color indexed="64"/>
      </bottom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 style="hair">
        <color theme="0" tint="-0.14996795556505021"/>
      </right>
      <top style="thin">
        <color indexed="64"/>
      </top>
      <bottom/>
      <diagonal/>
    </border>
    <border>
      <left style="hair">
        <color theme="0" tint="-0.14996795556505021"/>
      </left>
      <right/>
      <top style="hair">
        <color theme="0" tint="-0.14993743705557422"/>
      </top>
      <bottom style="thin">
        <color indexed="64"/>
      </bottom>
      <diagonal/>
    </border>
    <border>
      <left/>
      <right style="hair">
        <color theme="0" tint="-0.14993743705557422"/>
      </right>
      <top style="hair">
        <color theme="0" tint="-0.14993743705557422"/>
      </top>
      <bottom style="thin">
        <color indexed="64"/>
      </bottom>
      <diagonal/>
    </border>
    <border>
      <left/>
      <right/>
      <top/>
      <bottom style="hair">
        <color theme="0" tint="-0.14993743705557422"/>
      </bottom>
      <diagonal/>
    </border>
    <border>
      <left style="hair">
        <color theme="0" tint="-0.14996795556505021"/>
      </left>
      <right/>
      <top/>
      <bottom style="hair">
        <color theme="0" tint="-0.14993743705557422"/>
      </bottom>
      <diagonal/>
    </border>
    <border>
      <left style="hair">
        <color theme="0" tint="-0.14996795556505021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theme="0" tint="-0.14993743705557422"/>
      </bottom>
      <diagonal/>
    </border>
    <border>
      <left/>
      <right style="thin">
        <color indexed="64"/>
      </right>
      <top style="hair">
        <color theme="0" tint="-0.14993743705557422"/>
      </top>
      <bottom style="thin">
        <color indexed="64"/>
      </bottom>
      <diagonal/>
    </border>
    <border>
      <left/>
      <right style="hair">
        <color theme="0" tint="-0.14996795556505021"/>
      </right>
      <top style="hair">
        <color theme="0" tint="-0.14993743705557422"/>
      </top>
      <bottom style="thin">
        <color indexed="64"/>
      </bottom>
      <diagonal/>
    </border>
    <border>
      <left/>
      <right style="hair">
        <color theme="0" tint="-0.14996795556505021"/>
      </right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theme="0" tint="-0.14993743705557422"/>
      </left>
      <right/>
      <top style="hair">
        <color theme="0" tint="-0.14993743705557422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963">
    <xf numFmtId="0" fontId="0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9" fontId="21" fillId="0" borderId="0">
      <alignment horizontal="centerContinuous" vertical="top" wrapText="1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2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10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169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0" fontId="22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2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2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2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2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2" fillId="6" borderId="0" applyNumberFormat="0" applyBorder="0" applyAlignment="0" applyProtection="0"/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3" borderId="0" applyNumberFormat="0" applyBorder="0" applyAlignment="0" applyProtection="0"/>
    <xf numFmtId="0" fontId="22" fillId="6" borderId="0" applyNumberFormat="0" applyBorder="0" applyAlignment="0" applyProtection="0"/>
    <xf numFmtId="0" fontId="22" fillId="10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1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2" borderId="0" applyNumberFormat="0" applyBorder="0" applyAlignment="0" applyProtection="0"/>
    <xf numFmtId="171" fontId="20" fillId="0" borderId="0" applyFont="0" applyFill="0" applyBorder="0" applyAlignment="0" applyProtection="0"/>
    <xf numFmtId="0" fontId="25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5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5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5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5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5" fillId="6" borderId="0" applyNumberFormat="0" applyBorder="0" applyAlignment="0" applyProtection="0"/>
    <xf numFmtId="0" fontId="25" fillId="18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5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5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5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5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4">
      <protection hidden="1"/>
    </xf>
    <xf numFmtId="0" fontId="29" fillId="22" borderId="4" applyNumberFormat="0" applyFont="0" applyBorder="0" applyAlignment="0" applyProtection="0">
      <protection hidden="1"/>
    </xf>
    <xf numFmtId="0" fontId="30" fillId="0" borderId="4">
      <protection hidden="1"/>
    </xf>
    <xf numFmtId="0" fontId="31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3" fillId="22" borderId="5" applyNumberFormat="0" applyAlignment="0" applyProtection="0"/>
    <xf numFmtId="0" fontId="34" fillId="22" borderId="5" applyNumberFormat="0" applyAlignment="0" applyProtection="0"/>
    <xf numFmtId="0" fontId="34" fillId="22" borderId="5" applyNumberFormat="0" applyAlignment="0" applyProtection="0"/>
    <xf numFmtId="0" fontId="34" fillId="22" borderId="5" applyNumberFormat="0" applyAlignment="0" applyProtection="0"/>
    <xf numFmtId="0" fontId="34" fillId="22" borderId="5" applyNumberFormat="0" applyAlignment="0" applyProtection="0"/>
    <xf numFmtId="0" fontId="34" fillId="22" borderId="5" applyNumberFormat="0" applyAlignment="0" applyProtection="0"/>
    <xf numFmtId="0" fontId="34" fillId="22" borderId="5" applyNumberFormat="0" applyAlignment="0" applyProtection="0"/>
    <xf numFmtId="0" fontId="34" fillId="22" borderId="5" applyNumberFormat="0" applyAlignment="0" applyProtection="0"/>
    <xf numFmtId="0" fontId="34" fillId="22" borderId="5" applyNumberFormat="0" applyAlignment="0" applyProtection="0"/>
    <xf numFmtId="0" fontId="34" fillId="22" borderId="5" applyNumberFormat="0" applyAlignment="0" applyProtection="0"/>
    <xf numFmtId="0" fontId="35" fillId="0" borderId="6" applyNumberFormat="0" applyFont="0" applyFill="0" applyAlignment="0" applyProtection="0"/>
    <xf numFmtId="0" fontId="36" fillId="23" borderId="7" applyNumberFormat="0" applyAlignment="0" applyProtection="0"/>
    <xf numFmtId="0" fontId="37" fillId="23" borderId="7" applyNumberFormat="0" applyAlignment="0" applyProtection="0"/>
    <xf numFmtId="0" fontId="37" fillId="23" borderId="7" applyNumberFormat="0" applyAlignment="0" applyProtection="0"/>
    <xf numFmtId="0" fontId="37" fillId="23" borderId="7" applyNumberFormat="0" applyAlignment="0" applyProtection="0"/>
    <xf numFmtId="0" fontId="37" fillId="23" borderId="7" applyNumberFormat="0" applyAlignment="0" applyProtection="0"/>
    <xf numFmtId="0" fontId="37" fillId="23" borderId="7" applyNumberFormat="0" applyAlignment="0" applyProtection="0"/>
    <xf numFmtId="0" fontId="37" fillId="23" borderId="7" applyNumberFormat="0" applyAlignment="0" applyProtection="0"/>
    <xf numFmtId="0" fontId="37" fillId="23" borderId="7" applyNumberFormat="0" applyAlignment="0" applyProtection="0"/>
    <xf numFmtId="0" fontId="37" fillId="23" borderId="7" applyNumberFormat="0" applyAlignment="0" applyProtection="0"/>
    <xf numFmtId="0" fontId="37" fillId="23" borderId="7" applyNumberFormat="0" applyAlignment="0" applyProtection="0"/>
    <xf numFmtId="1" fontId="38" fillId="24" borderId="8">
      <alignment horizontal="right" vertical="center"/>
    </xf>
    <xf numFmtId="0" fontId="39" fillId="24" borderId="8">
      <alignment horizontal="right" vertical="center"/>
    </xf>
    <xf numFmtId="0" fontId="24" fillId="24" borderId="9"/>
    <xf numFmtId="0" fontId="38" fillId="25" borderId="8">
      <alignment horizontal="center" vertical="center"/>
    </xf>
    <xf numFmtId="1" fontId="38" fillId="24" borderId="8">
      <alignment horizontal="right" vertical="center"/>
    </xf>
    <xf numFmtId="0" fontId="24" fillId="24" borderId="0"/>
    <xf numFmtId="0" fontId="24" fillId="24" borderId="0"/>
    <xf numFmtId="0" fontId="40" fillId="24" borderId="8">
      <alignment horizontal="left" vertical="center"/>
    </xf>
    <xf numFmtId="0" fontId="40" fillId="24" borderId="10">
      <alignment vertical="center"/>
    </xf>
    <xf numFmtId="0" fontId="41" fillId="24" borderId="11">
      <alignment vertical="center"/>
    </xf>
    <xf numFmtId="0" fontId="40" fillId="24" borderId="8"/>
    <xf numFmtId="0" fontId="39" fillId="24" borderId="8">
      <alignment horizontal="right" vertical="center"/>
    </xf>
    <xf numFmtId="0" fontId="42" fillId="26" borderId="8">
      <alignment horizontal="left" vertical="center"/>
    </xf>
    <xf numFmtId="0" fontId="42" fillId="26" borderId="8">
      <alignment horizontal="left" vertical="center"/>
    </xf>
    <xf numFmtId="0" fontId="17" fillId="24" borderId="8">
      <alignment horizontal="left" vertical="center"/>
    </xf>
    <xf numFmtId="0" fontId="43" fillId="24" borderId="9"/>
    <xf numFmtId="0" fontId="38" fillId="25" borderId="8">
      <alignment horizontal="left" vertical="center"/>
    </xf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38" fontId="45" fillId="0" borderId="0" applyFont="0" applyFill="0" applyBorder="0" applyAlignment="0" applyProtection="0"/>
    <xf numFmtId="173" fontId="46" fillId="0" borderId="0" applyFont="0" applyFill="0" applyBorder="0" applyAlignment="0" applyProtection="0"/>
    <xf numFmtId="41" fontId="17" fillId="0" borderId="0" applyFont="0" applyFill="0" applyBorder="0" applyAlignment="0" applyProtection="0"/>
    <xf numFmtId="174" fontId="47" fillId="0" borderId="0" applyFont="0" applyFill="0" applyBorder="0" applyAlignment="0" applyProtection="0"/>
    <xf numFmtId="175" fontId="17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46" fillId="0" borderId="0" applyFont="0" applyFill="0" applyBorder="0" applyAlignment="0" applyProtection="0"/>
    <xf numFmtId="178" fontId="48" fillId="0" borderId="0">
      <alignment horizontal="right" vertical="top"/>
    </xf>
    <xf numFmtId="179" fontId="47" fillId="0" borderId="0" applyFont="0" applyFill="0" applyBorder="0" applyAlignment="0" applyProtection="0"/>
    <xf numFmtId="3" fontId="49" fillId="0" borderId="0" applyFont="0" applyFill="0" applyBorder="0" applyAlignment="0" applyProtection="0"/>
    <xf numFmtId="0" fontId="50" fillId="0" borderId="0"/>
    <xf numFmtId="3" fontId="24" fillId="0" borderId="0" applyFill="0" applyBorder="0" applyAlignment="0" applyProtection="0"/>
    <xf numFmtId="0" fontId="51" fillId="0" borderId="0"/>
    <xf numFmtId="0" fontId="51" fillId="0" borderId="0"/>
    <xf numFmtId="180" fontId="45" fillId="0" borderId="0" applyFont="0" applyFill="0" applyBorder="0" applyAlignment="0" applyProtection="0"/>
    <xf numFmtId="181" fontId="47" fillId="0" borderId="0" applyFont="0" applyFill="0" applyBorder="0" applyAlignment="0" applyProtection="0"/>
    <xf numFmtId="182" fontId="49" fillId="0" borderId="0" applyFont="0" applyFill="0" applyBorder="0" applyAlignment="0" applyProtection="0"/>
    <xf numFmtId="183" fontId="52" fillId="0" borderId="0">
      <protection locked="0"/>
    </xf>
    <xf numFmtId="183" fontId="53" fillId="0" borderId="0">
      <protection locked="0"/>
    </xf>
    <xf numFmtId="0" fontId="35" fillId="0" borderId="0" applyFont="0" applyFill="0" applyBorder="0" applyAlignment="0" applyProtection="0"/>
    <xf numFmtId="184" fontId="54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85" fontId="57" fillId="0" borderId="0" applyFont="0" applyFill="0" applyBorder="0" applyAlignment="0" applyProtection="0"/>
    <xf numFmtId="186" fontId="57" fillId="0" borderId="0" applyFont="0" applyFill="0" applyBorder="0" applyAlignment="0" applyProtection="0"/>
    <xf numFmtId="0" fontId="58" fillId="0" borderId="0">
      <protection locked="0"/>
    </xf>
    <xf numFmtId="0" fontId="58" fillId="0" borderId="0">
      <protection locked="0"/>
    </xf>
    <xf numFmtId="0" fontId="59" fillId="0" borderId="0">
      <protection locked="0"/>
    </xf>
    <xf numFmtId="0" fontId="58" fillId="0" borderId="0">
      <protection locked="0"/>
    </xf>
    <xf numFmtId="0" fontId="60" fillId="0" borderId="0"/>
    <xf numFmtId="0" fontId="58" fillId="0" borderId="0">
      <protection locked="0"/>
    </xf>
    <xf numFmtId="0" fontId="61" fillId="0" borderId="0"/>
    <xf numFmtId="0" fontId="58" fillId="0" borderId="0">
      <protection locked="0"/>
    </xf>
    <xf numFmtId="0" fontId="61" fillId="0" borderId="0"/>
    <xf numFmtId="0" fontId="59" fillId="0" borderId="0">
      <protection locked="0"/>
    </xf>
    <xf numFmtId="0" fontId="61" fillId="0" borderId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183" fontId="52" fillId="0" borderId="0">
      <protection locked="0"/>
    </xf>
    <xf numFmtId="183" fontId="53" fillId="0" borderId="0">
      <protection locked="0"/>
    </xf>
    <xf numFmtId="0" fontId="61" fillId="0" borderId="0"/>
    <xf numFmtId="0" fontId="62" fillId="0" borderId="0"/>
    <xf numFmtId="0" fontId="61" fillId="0" borderId="0"/>
    <xf numFmtId="0" fontId="50" fillId="0" borderId="0"/>
    <xf numFmtId="0" fontId="63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38" fontId="65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8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70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183" fontId="72" fillId="0" borderId="0">
      <protection locked="0"/>
    </xf>
    <xf numFmtId="183" fontId="73" fillId="0" borderId="0">
      <protection locked="0"/>
    </xf>
    <xf numFmtId="183" fontId="72" fillId="0" borderId="0">
      <protection locked="0"/>
    </xf>
    <xf numFmtId="183" fontId="73" fillId="0" borderId="0"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/>
    <xf numFmtId="0" fontId="78" fillId="0" borderId="0"/>
    <xf numFmtId="0" fontId="17" fillId="0" borderId="0"/>
    <xf numFmtId="187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0" fontId="79" fillId="7" borderId="5" applyNumberFormat="0" applyAlignment="0" applyProtection="0"/>
    <xf numFmtId="10" fontId="65" fillId="24" borderId="8" applyNumberFormat="0" applyBorder="0" applyAlignment="0" applyProtection="0"/>
    <xf numFmtId="0" fontId="80" fillId="7" borderId="5" applyNumberFormat="0" applyAlignment="0" applyProtection="0"/>
    <xf numFmtId="0" fontId="80" fillId="7" borderId="5" applyNumberFormat="0" applyAlignment="0" applyProtection="0"/>
    <xf numFmtId="0" fontId="80" fillId="7" borderId="5" applyNumberFormat="0" applyAlignment="0" applyProtection="0"/>
    <xf numFmtId="0" fontId="80" fillId="7" borderId="5" applyNumberFormat="0" applyAlignment="0" applyProtection="0"/>
    <xf numFmtId="0" fontId="80" fillId="7" borderId="5" applyNumberFormat="0" applyAlignment="0" applyProtection="0"/>
    <xf numFmtId="0" fontId="80" fillId="7" borderId="5" applyNumberFormat="0" applyAlignment="0" applyProtection="0"/>
    <xf numFmtId="0" fontId="80" fillId="7" borderId="5" applyNumberFormat="0" applyAlignment="0" applyProtection="0"/>
    <xf numFmtId="0" fontId="80" fillId="7" borderId="5" applyNumberFormat="0" applyAlignment="0" applyProtection="0"/>
    <xf numFmtId="0" fontId="80" fillId="7" borderId="5" applyNumberFormat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189" fontId="82" fillId="0" borderId="0"/>
    <xf numFmtId="0" fontId="61" fillId="0" borderId="15"/>
    <xf numFmtId="0" fontId="83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5" fillId="0" borderId="4">
      <alignment horizontal="left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190" fontId="35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76" fontId="46" fillId="0" borderId="0" applyFont="0" applyFill="0" applyBorder="0" applyAlignment="0" applyProtection="0"/>
    <xf numFmtId="191" fontId="35" fillId="0" borderId="0" applyFont="0" applyFill="0" applyBorder="0" applyAlignment="0" applyProtection="0"/>
    <xf numFmtId="192" fontId="4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195" fontId="46" fillId="0" borderId="0" applyFont="0" applyFill="0" applyBorder="0" applyAlignment="0" applyProtection="0"/>
    <xf numFmtId="0" fontId="87" fillId="0" borderId="0"/>
    <xf numFmtId="0" fontId="88" fillId="13" borderId="0" applyNumberFormat="0" applyBorder="0" applyAlignment="0" applyProtection="0"/>
    <xf numFmtId="0" fontId="89" fillId="13" borderId="0" applyNumberFormat="0" applyBorder="0" applyAlignment="0" applyProtection="0"/>
    <xf numFmtId="0" fontId="89" fillId="13" borderId="0" applyNumberFormat="0" applyBorder="0" applyAlignment="0" applyProtection="0"/>
    <xf numFmtId="0" fontId="89" fillId="13" borderId="0" applyNumberFormat="0" applyBorder="0" applyAlignment="0" applyProtection="0"/>
    <xf numFmtId="0" fontId="89" fillId="13" borderId="0" applyNumberFormat="0" applyBorder="0" applyAlignment="0" applyProtection="0"/>
    <xf numFmtId="0" fontId="89" fillId="13" borderId="0" applyNumberFormat="0" applyBorder="0" applyAlignment="0" applyProtection="0"/>
    <xf numFmtId="0" fontId="89" fillId="13" borderId="0" applyNumberFormat="0" applyBorder="0" applyAlignment="0" applyProtection="0"/>
    <xf numFmtId="0" fontId="89" fillId="13" borderId="0" applyNumberFormat="0" applyBorder="0" applyAlignment="0" applyProtection="0"/>
    <xf numFmtId="0" fontId="89" fillId="13" borderId="0" applyNumberFormat="0" applyBorder="0" applyAlignment="0" applyProtection="0"/>
    <xf numFmtId="0" fontId="89" fillId="13" borderId="0" applyNumberFormat="0" applyBorder="0" applyAlignment="0" applyProtection="0"/>
    <xf numFmtId="0" fontId="90" fillId="0" borderId="0" applyNumberFormat="0" applyFill="0" applyBorder="0" applyAlignment="0" applyProtection="0"/>
    <xf numFmtId="0" fontId="91" fillId="0" borderId="0"/>
    <xf numFmtId="0" fontId="92" fillId="0" borderId="0"/>
    <xf numFmtId="0" fontId="9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4" fillId="0" borderId="0"/>
    <xf numFmtId="0" fontId="20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196" fontId="46" fillId="0" borderId="0" applyFill="0" applyBorder="0" applyAlignment="0" applyProtection="0">
      <alignment horizontal="right"/>
    </xf>
    <xf numFmtId="0" fontId="57" fillId="0" borderId="0"/>
    <xf numFmtId="197" fontId="93" fillId="0" borderId="0"/>
    <xf numFmtId="0" fontId="94" fillId="0" borderId="0"/>
    <xf numFmtId="0" fontId="17" fillId="10" borderId="17" applyNumberFormat="0" applyFont="0" applyAlignment="0" applyProtection="0"/>
    <xf numFmtId="0" fontId="92" fillId="10" borderId="17" applyNumberFormat="0" applyFont="0" applyAlignment="0" applyProtection="0"/>
    <xf numFmtId="0" fontId="23" fillId="10" borderId="17" applyNumberFormat="0" applyFont="0" applyAlignment="0" applyProtection="0"/>
    <xf numFmtId="0" fontId="92" fillId="10" borderId="17" applyNumberFormat="0" applyFont="0" applyAlignment="0" applyProtection="0"/>
    <xf numFmtId="0" fontId="92" fillId="10" borderId="17" applyNumberFormat="0" applyFont="0" applyAlignment="0" applyProtection="0"/>
    <xf numFmtId="0" fontId="92" fillId="10" borderId="17" applyNumberFormat="0" applyFont="0" applyAlignment="0" applyProtection="0"/>
    <xf numFmtId="0" fontId="92" fillId="10" borderId="17" applyNumberFormat="0" applyFont="0" applyAlignment="0" applyProtection="0"/>
    <xf numFmtId="0" fontId="92" fillId="10" borderId="17" applyNumberFormat="0" applyFont="0" applyAlignment="0" applyProtection="0"/>
    <xf numFmtId="0" fontId="92" fillId="10" borderId="17" applyNumberFormat="0" applyFont="0" applyAlignment="0" applyProtection="0"/>
    <xf numFmtId="0" fontId="92" fillId="10" borderId="17" applyNumberFormat="0" applyFont="0" applyAlignment="0" applyProtection="0"/>
    <xf numFmtId="0" fontId="92" fillId="10" borderId="17" applyNumberFormat="0" applyFont="0" applyAlignment="0" applyProtection="0"/>
    <xf numFmtId="49" fontId="95" fillId="0" borderId="0"/>
    <xf numFmtId="176" fontId="96" fillId="0" borderId="0" applyFont="0" applyFill="0" applyBorder="0" applyAlignment="0" applyProtection="0"/>
    <xf numFmtId="0" fontId="97" fillId="22" borderId="18" applyNumberFormat="0" applyAlignment="0" applyProtection="0"/>
    <xf numFmtId="0" fontId="98" fillId="22" borderId="18" applyNumberFormat="0" applyAlignment="0" applyProtection="0"/>
    <xf numFmtId="0" fontId="98" fillId="22" borderId="18" applyNumberFormat="0" applyAlignment="0" applyProtection="0"/>
    <xf numFmtId="0" fontId="98" fillId="22" borderId="18" applyNumberFormat="0" applyAlignment="0" applyProtection="0"/>
    <xf numFmtId="0" fontId="98" fillId="22" borderId="18" applyNumberFormat="0" applyAlignment="0" applyProtection="0"/>
    <xf numFmtId="0" fontId="98" fillId="22" borderId="18" applyNumberFormat="0" applyAlignment="0" applyProtection="0"/>
    <xf numFmtId="0" fontId="98" fillId="22" borderId="18" applyNumberFormat="0" applyAlignment="0" applyProtection="0"/>
    <xf numFmtId="0" fontId="98" fillId="22" borderId="18" applyNumberFormat="0" applyAlignment="0" applyProtection="0"/>
    <xf numFmtId="0" fontId="98" fillId="22" borderId="18" applyNumberFormat="0" applyAlignment="0" applyProtection="0"/>
    <xf numFmtId="0" fontId="98" fillId="22" borderId="18" applyNumberFormat="0" applyAlignment="0" applyProtection="0"/>
    <xf numFmtId="198" fontId="57" fillId="0" borderId="0" applyFont="0" applyFill="0" applyBorder="0" applyAlignment="0" applyProtection="0"/>
    <xf numFmtId="199" fontId="57" fillId="0" borderId="0" applyFont="0" applyFill="0" applyBorder="0" applyAlignment="0" applyProtection="0"/>
    <xf numFmtId="0" fontId="50" fillId="0" borderId="0"/>
    <xf numFmtId="10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200" fontId="24" fillId="0" borderId="0" applyFont="0" applyFill="0" applyBorder="0" applyAlignment="0" applyProtection="0"/>
    <xf numFmtId="201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" fontId="35" fillId="0" borderId="0" applyFont="0" applyFill="0" applyBorder="0" applyAlignment="0" applyProtection="0"/>
    <xf numFmtId="203" fontId="46" fillId="0" borderId="0" applyFill="0" applyBorder="0" applyAlignment="0">
      <alignment horizontal="centerContinuous"/>
    </xf>
    <xf numFmtId="0" fontId="20" fillId="0" borderId="0"/>
    <xf numFmtId="0" fontId="99" fillId="0" borderId="4" applyNumberFormat="0" applyFill="0" applyBorder="0" applyAlignment="0" applyProtection="0">
      <protection hidden="1"/>
    </xf>
    <xf numFmtId="166" fontId="100" fillId="0" borderId="0"/>
    <xf numFmtId="0" fontId="101" fillId="0" borderId="0"/>
    <xf numFmtId="0" fontId="24" fillId="0" borderId="0" applyNumberFormat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0" fillId="22" borderId="4"/>
    <xf numFmtId="183" fontId="52" fillId="0" borderId="19">
      <protection locked="0"/>
    </xf>
    <xf numFmtId="0" fontId="104" fillId="0" borderId="20" applyNumberFormat="0" applyFill="0" applyAlignment="0" applyProtection="0"/>
    <xf numFmtId="183" fontId="53" fillId="0" borderId="19">
      <protection locked="0"/>
    </xf>
    <xf numFmtId="0" fontId="58" fillId="0" borderId="19">
      <protection locked="0"/>
    </xf>
    <xf numFmtId="0" fontId="87" fillId="0" borderId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166" fontId="109" fillId="0" borderId="0">
      <alignment horizontal="right"/>
    </xf>
    <xf numFmtId="0" fontId="25" fillId="27" borderId="0" applyNumberFormat="0" applyBorder="0" applyAlignment="0" applyProtection="0"/>
    <xf numFmtId="0" fontId="25" fillId="18" borderId="0" applyNumberFormat="0" applyBorder="0" applyAlignment="0" applyProtection="0"/>
    <xf numFmtId="0" fontId="25" fillId="12" borderId="0" applyNumberFormat="0" applyBorder="0" applyAlignment="0" applyProtection="0"/>
    <xf numFmtId="0" fontId="25" fillId="28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8" borderId="0" applyNumberFormat="0" applyBorder="0" applyAlignment="0" applyProtection="0"/>
    <xf numFmtId="0" fontId="79" fillId="7" borderId="5" applyNumberFormat="0" applyAlignment="0" applyProtection="0"/>
    <xf numFmtId="0" fontId="79" fillId="13" borderId="5" applyNumberFormat="0" applyAlignment="0" applyProtection="0"/>
    <xf numFmtId="0" fontId="97" fillId="29" borderId="18" applyNumberFormat="0" applyAlignment="0" applyProtection="0"/>
    <xf numFmtId="0" fontId="110" fillId="29" borderId="5" applyNumberFormat="0" applyAlignment="0" applyProtection="0"/>
    <xf numFmtId="0" fontId="111" fillId="0" borderId="0" applyProtection="0"/>
    <xf numFmtId="204" fontId="112" fillId="0" borderId="0" applyFont="0" applyFill="0" applyBorder="0" applyAlignment="0" applyProtection="0"/>
    <xf numFmtId="0" fontId="63" fillId="4" borderId="0" applyNumberFormat="0" applyBorder="0" applyAlignment="0" applyProtection="0"/>
    <xf numFmtId="0" fontId="21" fillId="0" borderId="21">
      <alignment horizontal="centerContinuous" vertical="top" wrapText="1"/>
    </xf>
    <xf numFmtId="0" fontId="113" fillId="0" borderId="22" applyNumberFormat="0" applyFill="0" applyAlignment="0" applyProtection="0"/>
    <xf numFmtId="0" fontId="114" fillId="0" borderId="23" applyNumberFormat="0" applyFill="0" applyAlignment="0" applyProtection="0"/>
    <xf numFmtId="0" fontId="115" fillId="0" borderId="24" applyNumberFormat="0" applyFill="0" applyAlignment="0" applyProtection="0"/>
    <xf numFmtId="0" fontId="115" fillId="0" borderId="0" applyNumberFormat="0" applyFill="0" applyBorder="0" applyAlignment="0" applyProtection="0"/>
    <xf numFmtId="0" fontId="116" fillId="0" borderId="0" applyProtection="0"/>
    <xf numFmtId="0" fontId="117" fillId="0" borderId="0" applyProtection="0"/>
    <xf numFmtId="0" fontId="90" fillId="0" borderId="0">
      <alignment wrapText="1"/>
    </xf>
    <xf numFmtId="0" fontId="83" fillId="0" borderId="16" applyNumberFormat="0" applyFill="0" applyAlignment="0" applyProtection="0"/>
    <xf numFmtId="0" fontId="118" fillId="0" borderId="25" applyNumberFormat="0" applyFill="0" applyAlignment="0" applyProtection="0"/>
    <xf numFmtId="0" fontId="111" fillId="0" borderId="19" applyProtection="0"/>
    <xf numFmtId="0" fontId="36" fillId="23" borderId="7" applyNumberFormat="0" applyAlignment="0" applyProtection="0"/>
    <xf numFmtId="0" fontId="36" fillId="23" borderId="7" applyNumberFormat="0" applyAlignment="0" applyProtection="0"/>
    <xf numFmtId="0" fontId="102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13" borderId="0" applyNumberFormat="0" applyBorder="0" applyAlignment="0" applyProtection="0"/>
    <xf numFmtId="0" fontId="33" fillId="22" borderId="5" applyNumberForma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22" fillId="0" borderId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121" fillId="0" borderId="0"/>
    <xf numFmtId="0" fontId="22" fillId="0" borderId="0"/>
    <xf numFmtId="0" fontId="90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17" fillId="0" borderId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122" fillId="0" borderId="0"/>
    <xf numFmtId="0" fontId="18" fillId="0" borderId="0"/>
    <xf numFmtId="0" fontId="90" fillId="0" borderId="0"/>
    <xf numFmtId="0" fontId="17" fillId="0" borderId="0"/>
    <xf numFmtId="0" fontId="17" fillId="0" borderId="0"/>
    <xf numFmtId="0" fontId="22" fillId="0" borderId="0"/>
    <xf numFmtId="0" fontId="122" fillId="0" borderId="0"/>
    <xf numFmtId="0" fontId="122" fillId="0" borderId="0"/>
    <xf numFmtId="0" fontId="17" fillId="0" borderId="0"/>
    <xf numFmtId="0" fontId="17" fillId="0" borderId="0"/>
    <xf numFmtId="0" fontId="123" fillId="0" borderId="0"/>
    <xf numFmtId="0" fontId="16" fillId="0" borderId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/>
    <xf numFmtId="0" fontId="17" fillId="0" borderId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18" fillId="0" borderId="0"/>
    <xf numFmtId="0" fontId="18" fillId="0" borderId="0"/>
    <xf numFmtId="0" fontId="22" fillId="0" borderId="0"/>
    <xf numFmtId="0" fontId="90" fillId="0" borderId="0"/>
    <xf numFmtId="0" fontId="22" fillId="0" borderId="0"/>
    <xf numFmtId="0" fontId="22" fillId="0" borderId="0"/>
    <xf numFmtId="0" fontId="22" fillId="0" borderId="0"/>
    <xf numFmtId="0" fontId="118" fillId="0" borderId="20" applyNumberFormat="0" applyFill="0" applyAlignment="0" applyProtection="0"/>
    <xf numFmtId="0" fontId="31" fillId="5" borderId="0" applyNumberFormat="0" applyBorder="0" applyAlignment="0" applyProtection="0"/>
    <xf numFmtId="0" fontId="31" fillId="3" borderId="0" applyNumberFormat="0" applyBorder="0" applyAlignment="0" applyProtection="0"/>
    <xf numFmtId="0" fontId="55" fillId="0" borderId="0" applyNumberFormat="0" applyFill="0" applyBorder="0" applyAlignment="0" applyProtection="0"/>
    <xf numFmtId="0" fontId="47" fillId="10" borderId="17" applyNumberFormat="0" applyFont="0" applyAlignment="0" applyProtection="0"/>
    <xf numFmtId="0" fontId="22" fillId="10" borderId="17" applyNumberFormat="0" applyFont="0" applyAlignment="0" applyProtection="0"/>
    <xf numFmtId="0" fontId="17" fillId="10" borderId="17" applyNumberFormat="0" applyFont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97" fillId="22" borderId="18" applyNumberFormat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05" fillId="0" borderId="26" applyNumberFormat="0" applyFill="0" applyAlignment="0" applyProtection="0"/>
    <xf numFmtId="0" fontId="88" fillId="13" borderId="0" applyNumberFormat="0" applyBorder="0" applyAlignment="0" applyProtection="0"/>
    <xf numFmtId="0" fontId="93" fillId="0" borderId="0"/>
    <xf numFmtId="0" fontId="111" fillId="0" borderId="0"/>
    <xf numFmtId="0" fontId="10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38" fontId="112" fillId="0" borderId="0" applyFont="0" applyFill="0" applyBorder="0" applyAlignment="0" applyProtection="0"/>
    <xf numFmtId="40" fontId="112" fillId="0" borderId="0" applyFont="0" applyFill="0" applyBorder="0" applyAlignment="0" applyProtection="0"/>
    <xf numFmtId="2" fontId="111" fillId="0" borderId="0" applyProtection="0"/>
    <xf numFmtId="43" fontId="22" fillId="0" borderId="0" applyFont="0" applyFill="0" applyBorder="0" applyAlignment="0" applyProtection="0"/>
    <xf numFmtId="177" fontId="17" fillId="0" borderId="0" applyFont="0" applyFill="0" applyBorder="0" applyAlignment="0" applyProtection="0"/>
    <xf numFmtId="40" fontId="45" fillId="0" borderId="0" applyFont="0" applyFill="0" applyBorder="0" applyAlignment="0" applyProtection="0"/>
    <xf numFmtId="0" fontId="63" fillId="6" borderId="0" applyNumberFormat="0" applyBorder="0" applyAlignment="0" applyProtection="0"/>
    <xf numFmtId="49" fontId="21" fillId="0" borderId="8">
      <alignment horizontal="center" vertical="center" wrapText="1"/>
    </xf>
    <xf numFmtId="0" fontId="22" fillId="8" borderId="0" applyNumberFormat="0" applyBorder="0" applyAlignment="0" applyProtection="0"/>
    <xf numFmtId="0" fontId="15" fillId="38" borderId="0" applyNumberFormat="0" applyBorder="0" applyAlignment="0" applyProtection="0"/>
    <xf numFmtId="0" fontId="22" fillId="9" borderId="0" applyNumberFormat="0" applyBorder="0" applyAlignment="0" applyProtection="0"/>
    <xf numFmtId="0" fontId="15" fillId="42" borderId="0" applyNumberFormat="0" applyBorder="0" applyAlignment="0" applyProtection="0"/>
    <xf numFmtId="0" fontId="22" fillId="10" borderId="0" applyNumberFormat="0" applyBorder="0" applyAlignment="0" applyProtection="0"/>
    <xf numFmtId="0" fontId="15" fillId="46" borderId="0" applyNumberFormat="0" applyBorder="0" applyAlignment="0" applyProtection="0"/>
    <xf numFmtId="0" fontId="22" fillId="7" borderId="0" applyNumberFormat="0" applyBorder="0" applyAlignment="0" applyProtection="0"/>
    <xf numFmtId="0" fontId="15" fillId="49" borderId="0" applyNumberFormat="0" applyBorder="0" applyAlignment="0" applyProtection="0"/>
    <xf numFmtId="0" fontId="15" fillId="52" borderId="0" applyNumberFormat="0" applyBorder="0" applyAlignment="0" applyProtection="0"/>
    <xf numFmtId="0" fontId="15" fillId="56" borderId="0" applyNumberFormat="0" applyBorder="0" applyAlignment="0" applyProtection="0"/>
    <xf numFmtId="0" fontId="15" fillId="39" borderId="0" applyNumberFormat="0" applyBorder="0" applyAlignment="0" applyProtection="0"/>
    <xf numFmtId="0" fontId="15" fillId="43" borderId="0" applyNumberFormat="0" applyBorder="0" applyAlignment="0" applyProtection="0"/>
    <xf numFmtId="0" fontId="22" fillId="13" borderId="0" applyNumberFormat="0" applyBorder="0" applyAlignment="0" applyProtection="0"/>
    <xf numFmtId="0" fontId="15" fillId="47" borderId="0" applyNumberFormat="0" applyBorder="0" applyAlignment="0" applyProtection="0"/>
    <xf numFmtId="0" fontId="15" fillId="50" borderId="0" applyNumberFormat="0" applyBorder="0" applyAlignment="0" applyProtection="0"/>
    <xf numFmtId="0" fontId="15" fillId="53" borderId="0" applyNumberFormat="0" applyBorder="0" applyAlignment="0" applyProtection="0"/>
    <xf numFmtId="0" fontId="15" fillId="57" borderId="0" applyNumberFormat="0" applyBorder="0" applyAlignment="0" applyProtection="0"/>
    <xf numFmtId="0" fontId="141" fillId="40" borderId="0" applyNumberFormat="0" applyBorder="0" applyAlignment="0" applyProtection="0"/>
    <xf numFmtId="0" fontId="141" fillId="44" borderId="0" applyNumberFormat="0" applyBorder="0" applyAlignment="0" applyProtection="0"/>
    <xf numFmtId="0" fontId="25" fillId="12" borderId="0" applyNumberFormat="0" applyBorder="0" applyAlignment="0" applyProtection="0"/>
    <xf numFmtId="0" fontId="25" fillId="3" borderId="0" applyNumberFormat="0" applyBorder="0" applyAlignment="0" applyProtection="0"/>
    <xf numFmtId="0" fontId="141" fillId="54" borderId="0" applyNumberFormat="0" applyBorder="0" applyAlignment="0" applyProtection="0"/>
    <xf numFmtId="0" fontId="25" fillId="9" borderId="0" applyNumberFormat="0" applyBorder="0" applyAlignment="0" applyProtection="0"/>
    <xf numFmtId="0" fontId="148" fillId="29" borderId="0">
      <alignment horizontal="right" vertical="top"/>
    </xf>
    <xf numFmtId="0" fontId="149" fillId="29" borderId="0">
      <alignment horizontal="center" vertical="center"/>
    </xf>
    <xf numFmtId="0" fontId="148" fillId="29" borderId="0">
      <alignment horizontal="left" vertical="top"/>
    </xf>
    <xf numFmtId="0" fontId="148" fillId="29" borderId="0">
      <alignment horizontal="left" vertical="top"/>
    </xf>
    <xf numFmtId="0" fontId="149" fillId="29" borderId="0">
      <alignment horizontal="left" vertical="top"/>
    </xf>
    <xf numFmtId="0" fontId="149" fillId="29" borderId="0">
      <alignment horizontal="right" vertical="top"/>
    </xf>
    <xf numFmtId="0" fontId="149" fillId="29" borderId="0">
      <alignment horizontal="right" vertical="top"/>
    </xf>
    <xf numFmtId="0" fontId="141" fillId="37" borderId="0" applyNumberFormat="0" applyBorder="0" applyAlignment="0" applyProtection="0"/>
    <xf numFmtId="0" fontId="141" fillId="41" borderId="0" applyNumberFormat="0" applyBorder="0" applyAlignment="0" applyProtection="0"/>
    <xf numFmtId="0" fontId="141" fillId="45" borderId="0" applyNumberFormat="0" applyBorder="0" applyAlignment="0" applyProtection="0"/>
    <xf numFmtId="0" fontId="141" fillId="48" borderId="0" applyNumberFormat="0" applyBorder="0" applyAlignment="0" applyProtection="0"/>
    <xf numFmtId="0" fontId="141" fillId="51" borderId="0" applyNumberFormat="0" applyBorder="0" applyAlignment="0" applyProtection="0"/>
    <xf numFmtId="0" fontId="141" fillId="55" borderId="0" applyNumberFormat="0" applyBorder="0" applyAlignment="0" applyProtection="0"/>
    <xf numFmtId="0" fontId="133" fillId="33" borderId="33" applyNumberFormat="0" applyAlignment="0" applyProtection="0"/>
    <xf numFmtId="0" fontId="134" fillId="34" borderId="34" applyNumberFormat="0" applyAlignment="0" applyProtection="0"/>
    <xf numFmtId="0" fontId="135" fillId="34" borderId="33" applyNumberFormat="0" applyAlignment="0" applyProtection="0"/>
    <xf numFmtId="0" fontId="150" fillId="0" borderId="0" applyNumberFormat="0" applyFill="0" applyBorder="0" applyAlignment="0" applyProtection="0"/>
    <xf numFmtId="0" fontId="127" fillId="0" borderId="30" applyNumberFormat="0" applyFill="0" applyAlignment="0" applyProtection="0"/>
    <xf numFmtId="0" fontId="128" fillId="0" borderId="31" applyNumberFormat="0" applyFill="0" applyAlignment="0" applyProtection="0"/>
    <xf numFmtId="0" fontId="129" fillId="0" borderId="32" applyNumberFormat="0" applyFill="0" applyAlignment="0" applyProtection="0"/>
    <xf numFmtId="0" fontId="129" fillId="0" borderId="0" applyNumberFormat="0" applyFill="0" applyBorder="0" applyAlignment="0" applyProtection="0"/>
    <xf numFmtId="0" fontId="140" fillId="0" borderId="38" applyNumberFormat="0" applyFill="0" applyAlignment="0" applyProtection="0"/>
    <xf numFmtId="0" fontId="137" fillId="35" borderId="36" applyNumberFormat="0" applyAlignment="0" applyProtection="0"/>
    <xf numFmtId="0" fontId="126" fillId="0" borderId="0" applyNumberFormat="0" applyFill="0" applyBorder="0" applyAlignment="0" applyProtection="0"/>
    <xf numFmtId="0" fontId="132" fillId="32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2" fillId="0" borderId="0"/>
    <xf numFmtId="0" fontId="22" fillId="0" borderId="0"/>
    <xf numFmtId="0" fontId="131" fillId="31" borderId="0" applyNumberFormat="0" applyBorder="0" applyAlignment="0" applyProtection="0"/>
    <xf numFmtId="0" fontId="139" fillId="0" borderId="0" applyNumberFormat="0" applyFill="0" applyBorder="0" applyAlignment="0" applyProtection="0"/>
    <xf numFmtId="0" fontId="15" fillId="36" borderId="37" applyNumberFormat="0" applyFont="0" applyAlignment="0" applyProtection="0"/>
    <xf numFmtId="0" fontId="22" fillId="10" borderId="17" applyNumberFormat="0" applyFont="0" applyAlignment="0" applyProtection="0"/>
    <xf numFmtId="9" fontId="17" fillId="0" borderId="0" applyFont="0" applyFill="0" applyBorder="0" applyAlignment="0" applyProtection="0"/>
    <xf numFmtId="0" fontId="136" fillId="0" borderId="35" applyNumberFormat="0" applyFill="0" applyAlignment="0" applyProtection="0"/>
    <xf numFmtId="0" fontId="138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30" fillId="30" borderId="0" applyNumberFormat="0" applyBorder="0" applyAlignment="0" applyProtection="0"/>
    <xf numFmtId="0" fontId="112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61" fillId="0" borderId="0"/>
    <xf numFmtId="0" fontId="63" fillId="4" borderId="0" applyNumberFormat="0" applyBorder="0" applyAlignment="0" applyProtection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61" fillId="0" borderId="0"/>
    <xf numFmtId="0" fontId="17" fillId="0" borderId="0"/>
    <xf numFmtId="0" fontId="90" fillId="0" borderId="0"/>
    <xf numFmtId="0" fontId="18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77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28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43" fillId="60" borderId="8" xfId="0" applyFont="1" applyFill="1" applyBorder="1"/>
    <xf numFmtId="166" fontId="143" fillId="60" borderId="8" xfId="0" applyNumberFormat="1" applyFont="1" applyFill="1" applyBorder="1" applyAlignment="1">
      <alignment horizontal="center" wrapText="1"/>
    </xf>
    <xf numFmtId="0" fontId="143" fillId="59" borderId="8" xfId="0" applyFont="1" applyFill="1" applyBorder="1" applyAlignment="1">
      <alignment horizontal="left" indent="1"/>
    </xf>
    <xf numFmtId="166" fontId="143" fillId="59" borderId="8" xfId="0" applyNumberFormat="1" applyFont="1" applyFill="1" applyBorder="1" applyAlignment="1">
      <alignment horizontal="center" wrapText="1"/>
    </xf>
    <xf numFmtId="0" fontId="18" fillId="0" borderId="8" xfId="0" applyFont="1" applyBorder="1" applyAlignment="1">
      <alignment horizontal="left" indent="2"/>
    </xf>
    <xf numFmtId="166" fontId="143" fillId="0" borderId="8" xfId="0" applyNumberFormat="1" applyFont="1" applyFill="1" applyBorder="1" applyAlignment="1">
      <alignment horizontal="center" wrapText="1"/>
    </xf>
    <xf numFmtId="0" fontId="18" fillId="0" borderId="8" xfId="0" applyFont="1" applyBorder="1" applyAlignment="1">
      <alignment horizontal="left" wrapText="1" indent="2"/>
    </xf>
    <xf numFmtId="0" fontId="18" fillId="0" borderId="8" xfId="0" applyFont="1" applyBorder="1" applyAlignment="1">
      <alignment horizontal="left" wrapText="1"/>
    </xf>
    <xf numFmtId="166" fontId="18" fillId="0" borderId="8" xfId="0" applyNumberFormat="1" applyFont="1" applyBorder="1" applyAlignment="1">
      <alignment horizontal="center" vertical="center" wrapText="1"/>
    </xf>
    <xf numFmtId="166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0" xfId="918" applyFont="1"/>
    <xf numFmtId="166" fontId="18" fillId="0" borderId="0" xfId="918" applyNumberFormat="1" applyFont="1" applyBorder="1"/>
    <xf numFmtId="166" fontId="151" fillId="0" borderId="0" xfId="918" applyNumberFormat="1" applyFont="1" applyBorder="1"/>
    <xf numFmtId="166" fontId="151" fillId="0" borderId="0" xfId="918" applyNumberFormat="1" applyFont="1" applyFill="1" applyBorder="1"/>
    <xf numFmtId="166" fontId="18" fillId="0" borderId="0" xfId="918" applyNumberFormat="1" applyFont="1" applyFill="1" applyBorder="1"/>
    <xf numFmtId="3" fontId="153" fillId="0" borderId="0" xfId="920" applyNumberFormat="1" applyFont="1" applyFill="1"/>
    <xf numFmtId="2" fontId="154" fillId="0" borderId="0" xfId="920" applyNumberFormat="1" applyFont="1" applyFill="1"/>
    <xf numFmtId="0" fontId="155" fillId="0" borderId="0" xfId="917" applyFont="1" applyFill="1"/>
    <xf numFmtId="14" fontId="18" fillId="61" borderId="61" xfId="0" applyNumberFormat="1" applyFont="1" applyFill="1" applyBorder="1" applyAlignment="1" applyProtection="1">
      <alignment horizontal="center" vertical="center" wrapText="1"/>
    </xf>
    <xf numFmtId="14" fontId="18" fillId="61" borderId="62" xfId="0" applyNumberFormat="1" applyFont="1" applyFill="1" applyBorder="1" applyAlignment="1" applyProtection="1">
      <alignment horizontal="center" vertical="center" wrapText="1"/>
    </xf>
    <xf numFmtId="0" fontId="143" fillId="61" borderId="63" xfId="0" applyNumberFormat="1" applyFont="1" applyFill="1" applyBorder="1" applyAlignment="1" applyProtection="1"/>
    <xf numFmtId="3" fontId="143" fillId="61" borderId="58" xfId="0" applyNumberFormat="1" applyFont="1" applyFill="1" applyBorder="1" applyAlignment="1" applyProtection="1">
      <alignment horizontal="center"/>
    </xf>
    <xf numFmtId="3" fontId="143" fillId="61" borderId="64" xfId="0" applyNumberFormat="1" applyFont="1" applyFill="1" applyBorder="1" applyAlignment="1" applyProtection="1">
      <alignment horizontal="center"/>
    </xf>
    <xf numFmtId="3" fontId="143" fillId="61" borderId="65" xfId="0" applyNumberFormat="1" applyFont="1" applyFill="1" applyBorder="1" applyAlignment="1" applyProtection="1">
      <alignment horizontal="center"/>
    </xf>
    <xf numFmtId="3" fontId="143" fillId="61" borderId="66" xfId="0" applyNumberFormat="1" applyFont="1" applyFill="1" applyBorder="1" applyAlignment="1" applyProtection="1">
      <alignment horizontal="center"/>
    </xf>
    <xf numFmtId="189" fontId="143" fillId="61" borderId="66" xfId="0" applyNumberFormat="1" applyFont="1" applyFill="1" applyBorder="1" applyAlignment="1" applyProtection="1">
      <alignment horizontal="center"/>
    </xf>
    <xf numFmtId="189" fontId="143" fillId="61" borderId="65" xfId="0" applyNumberFormat="1" applyFont="1" applyFill="1" applyBorder="1" applyAlignment="1" applyProtection="1">
      <alignment horizontal="center"/>
    </xf>
    <xf numFmtId="0" fontId="143" fillId="61" borderId="63" xfId="0" applyNumberFormat="1" applyFont="1" applyFill="1" applyBorder="1" applyAlignment="1" applyProtection="1">
      <alignment horizontal="left"/>
    </xf>
    <xf numFmtId="3" fontId="143" fillId="61" borderId="67" xfId="0" applyNumberFormat="1" applyFont="1" applyFill="1" applyBorder="1" applyAlignment="1" applyProtection="1">
      <alignment horizontal="center"/>
    </xf>
    <xf numFmtId="3" fontId="143" fillId="61" borderId="68" xfId="0" applyNumberFormat="1" applyFont="1" applyFill="1" applyBorder="1" applyAlignment="1" applyProtection="1">
      <alignment horizontal="center"/>
    </xf>
    <xf numFmtId="3" fontId="143" fillId="61" borderId="69" xfId="0" applyNumberFormat="1" applyFont="1" applyFill="1" applyBorder="1" applyAlignment="1" applyProtection="1">
      <alignment horizontal="center"/>
    </xf>
    <xf numFmtId="3" fontId="143" fillId="61" borderId="70" xfId="0" applyNumberFormat="1" applyFont="1" applyFill="1" applyBorder="1" applyAlignment="1" applyProtection="1">
      <alignment horizontal="center"/>
    </xf>
    <xf numFmtId="189" fontId="143" fillId="61" borderId="70" xfId="0" applyNumberFormat="1" applyFont="1" applyFill="1" applyBorder="1" applyAlignment="1" applyProtection="1">
      <alignment horizontal="center"/>
    </xf>
    <xf numFmtId="189" fontId="143" fillId="61" borderId="69" xfId="0" applyNumberFormat="1" applyFont="1" applyFill="1" applyBorder="1" applyAlignment="1" applyProtection="1">
      <alignment horizontal="center"/>
    </xf>
    <xf numFmtId="0" fontId="18" fillId="0" borderId="63" xfId="0" applyNumberFormat="1" applyFont="1" applyFill="1" applyBorder="1" applyAlignment="1" applyProtection="1">
      <alignment horizontal="left"/>
    </xf>
    <xf numFmtId="3" fontId="18" fillId="0" borderId="67" xfId="0" applyNumberFormat="1" applyFont="1" applyFill="1" applyBorder="1" applyAlignment="1" applyProtection="1">
      <alignment horizontal="center"/>
    </xf>
    <xf numFmtId="3" fontId="18" fillId="0" borderId="68" xfId="0" applyNumberFormat="1" applyFont="1" applyFill="1" applyBorder="1" applyAlignment="1" applyProtection="1">
      <alignment horizontal="center"/>
    </xf>
    <xf numFmtId="3" fontId="18" fillId="0" borderId="69" xfId="0" applyNumberFormat="1" applyFont="1" applyFill="1" applyBorder="1" applyAlignment="1" applyProtection="1">
      <alignment horizontal="center"/>
    </xf>
    <xf numFmtId="3" fontId="18" fillId="0" borderId="70" xfId="0" applyNumberFormat="1" applyFont="1" applyFill="1" applyBorder="1" applyAlignment="1" applyProtection="1">
      <alignment horizontal="center"/>
    </xf>
    <xf numFmtId="189" fontId="18" fillId="0" borderId="70" xfId="0" applyNumberFormat="1" applyFont="1" applyFill="1" applyBorder="1" applyAlignment="1" applyProtection="1">
      <alignment horizontal="center"/>
    </xf>
    <xf numFmtId="189" fontId="18" fillId="0" borderId="69" xfId="0" applyNumberFormat="1" applyFont="1" applyFill="1" applyBorder="1" applyAlignment="1" applyProtection="1">
      <alignment horizontal="center"/>
    </xf>
    <xf numFmtId="0" fontId="18" fillId="0" borderId="63" xfId="0" applyNumberFormat="1" applyFont="1" applyFill="1" applyBorder="1" applyAlignment="1" applyProtection="1"/>
    <xf numFmtId="189" fontId="18" fillId="0" borderId="67" xfId="0" applyNumberFormat="1" applyFont="1" applyFill="1" applyBorder="1" applyAlignment="1" applyProtection="1">
      <alignment horizontal="center"/>
    </xf>
    <xf numFmtId="189" fontId="18" fillId="0" borderId="68" xfId="0" applyNumberFormat="1" applyFont="1" applyFill="1" applyBorder="1" applyAlignment="1" applyProtection="1">
      <alignment horizontal="center"/>
    </xf>
    <xf numFmtId="205" fontId="18" fillId="0" borderId="70" xfId="0" applyNumberFormat="1" applyFont="1" applyFill="1" applyBorder="1" applyAlignment="1" applyProtection="1">
      <alignment horizontal="center"/>
    </xf>
    <xf numFmtId="205" fontId="18" fillId="0" borderId="67" xfId="0" applyNumberFormat="1" applyFont="1" applyFill="1" applyBorder="1" applyAlignment="1" applyProtection="1">
      <alignment horizontal="center"/>
    </xf>
    <xf numFmtId="4" fontId="156" fillId="0" borderId="69" xfId="0" applyNumberFormat="1" applyFont="1" applyFill="1" applyBorder="1" applyAlignment="1" applyProtection="1">
      <alignment horizontal="center"/>
    </xf>
    <xf numFmtId="3" fontId="157" fillId="61" borderId="70" xfId="0" applyNumberFormat="1" applyFont="1" applyFill="1" applyBorder="1" applyAlignment="1" applyProtection="1">
      <alignment horizontal="center"/>
    </xf>
    <xf numFmtId="3" fontId="157" fillId="61" borderId="69" xfId="0" applyNumberFormat="1" applyFont="1" applyFill="1" applyBorder="1" applyAlignment="1" applyProtection="1">
      <alignment horizontal="center"/>
    </xf>
    <xf numFmtId="3" fontId="156" fillId="0" borderId="70" xfId="0" applyNumberFormat="1" applyFont="1" applyFill="1" applyBorder="1" applyAlignment="1" applyProtection="1">
      <alignment horizontal="center"/>
    </xf>
    <xf numFmtId="3" fontId="156" fillId="0" borderId="69" xfId="0" applyNumberFormat="1" applyFont="1" applyFill="1" applyBorder="1" applyAlignment="1" applyProtection="1">
      <alignment horizontal="center"/>
    </xf>
    <xf numFmtId="189" fontId="143" fillId="61" borderId="67" xfId="0" applyNumberFormat="1" applyFont="1" applyFill="1" applyBorder="1" applyAlignment="1" applyProtection="1">
      <alignment horizontal="center"/>
    </xf>
    <xf numFmtId="189" fontId="143" fillId="61" borderId="68" xfId="0" applyNumberFormat="1" applyFont="1" applyFill="1" applyBorder="1" applyAlignment="1" applyProtection="1">
      <alignment horizontal="center"/>
    </xf>
    <xf numFmtId="205" fontId="157" fillId="61" borderId="69" xfId="0" applyNumberFormat="1" applyFont="1" applyFill="1" applyBorder="1" applyAlignment="1" applyProtection="1">
      <alignment horizontal="center"/>
    </xf>
    <xf numFmtId="206" fontId="158" fillId="61" borderId="70" xfId="0" applyNumberFormat="1" applyFont="1" applyFill="1" applyBorder="1" applyAlignment="1" applyProtection="1">
      <alignment horizontal="center"/>
    </xf>
    <xf numFmtId="4" fontId="158" fillId="61" borderId="69" xfId="0" applyNumberFormat="1" applyFont="1" applyFill="1" applyBorder="1" applyAlignment="1" applyProtection="1">
      <alignment horizontal="center"/>
    </xf>
    <xf numFmtId="2" fontId="143" fillId="61" borderId="67" xfId="0" applyNumberFormat="1" applyFont="1" applyFill="1" applyBorder="1" applyAlignment="1" applyProtection="1">
      <alignment horizontal="center"/>
    </xf>
    <xf numFmtId="2" fontId="143" fillId="61" borderId="68" xfId="0" applyNumberFormat="1" applyFont="1" applyFill="1" applyBorder="1" applyAlignment="1" applyProtection="1">
      <alignment horizontal="center"/>
    </xf>
    <xf numFmtId="205" fontId="143" fillId="61" borderId="70" xfId="0" applyNumberFormat="1" applyFont="1" applyFill="1" applyBorder="1" applyAlignment="1" applyProtection="1">
      <alignment horizontal="center"/>
    </xf>
    <xf numFmtId="205" fontId="157" fillId="61" borderId="67" xfId="0" applyNumberFormat="1" applyFont="1" applyFill="1" applyBorder="1" applyAlignment="1" applyProtection="1">
      <alignment horizontal="center"/>
    </xf>
    <xf numFmtId="2" fontId="18" fillId="0" borderId="67" xfId="0" applyNumberFormat="1" applyFont="1" applyFill="1" applyBorder="1" applyAlignment="1" applyProtection="1">
      <alignment horizontal="center"/>
    </xf>
    <xf numFmtId="2" fontId="18" fillId="0" borderId="68" xfId="0" applyNumberFormat="1" applyFont="1" applyFill="1" applyBorder="1" applyAlignment="1" applyProtection="1">
      <alignment horizontal="center"/>
    </xf>
    <xf numFmtId="205" fontId="156" fillId="0" borderId="67" xfId="0" applyNumberFormat="1" applyFont="1" applyFill="1" applyBorder="1" applyAlignment="1" applyProtection="1">
      <alignment horizontal="center"/>
    </xf>
    <xf numFmtId="206" fontId="159" fillId="0" borderId="70" xfId="0" applyNumberFormat="1" applyFont="1" applyFill="1" applyBorder="1" applyAlignment="1" applyProtection="1">
      <alignment horizontal="center"/>
    </xf>
    <xf numFmtId="4" fontId="159" fillId="0" borderId="69" xfId="0" applyNumberFormat="1" applyFont="1" applyFill="1" applyBorder="1" applyAlignment="1" applyProtection="1">
      <alignment horizontal="center"/>
    </xf>
    <xf numFmtId="0" fontId="143" fillId="61" borderId="63" xfId="0" applyNumberFormat="1" applyFont="1" applyFill="1" applyBorder="1" applyAlignment="1" applyProtection="1">
      <alignment horizontal="left" wrapText="1"/>
    </xf>
    <xf numFmtId="0" fontId="18" fillId="0" borderId="54" xfId="0" applyNumberFormat="1" applyFont="1" applyFill="1" applyBorder="1" applyAlignment="1" applyProtection="1"/>
    <xf numFmtId="2" fontId="18" fillId="0" borderId="59" xfId="0" applyNumberFormat="1" applyFont="1" applyFill="1" applyBorder="1" applyAlignment="1" applyProtection="1">
      <alignment horizontal="center"/>
    </xf>
    <xf numFmtId="2" fontId="18" fillId="0" borderId="71" xfId="0" applyNumberFormat="1" applyFont="1" applyFill="1" applyBorder="1" applyAlignment="1" applyProtection="1">
      <alignment horizontal="center"/>
    </xf>
    <xf numFmtId="205" fontId="18" fillId="0" borderId="72" xfId="0" applyNumberFormat="1" applyFont="1" applyFill="1" applyBorder="1" applyAlignment="1" applyProtection="1">
      <alignment horizontal="center"/>
    </xf>
    <xf numFmtId="205" fontId="156" fillId="0" borderId="62" xfId="0" applyNumberFormat="1" applyFont="1" applyFill="1" applyBorder="1" applyAlignment="1" applyProtection="1">
      <alignment horizontal="center"/>
    </xf>
    <xf numFmtId="206" fontId="159" fillId="0" borderId="72" xfId="0" applyNumberFormat="1" applyFont="1" applyFill="1" applyBorder="1" applyAlignment="1" applyProtection="1">
      <alignment horizontal="center"/>
    </xf>
    <xf numFmtId="4" fontId="159" fillId="0" borderId="62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/>
    <xf numFmtId="166" fontId="18" fillId="0" borderId="0" xfId="0" applyNumberFormat="1" applyFont="1" applyFill="1" applyBorder="1" applyAlignment="1" applyProtection="1">
      <alignment horizontal="center"/>
    </xf>
    <xf numFmtId="0" fontId="162" fillId="0" borderId="0" xfId="925" applyFont="1"/>
    <xf numFmtId="0" fontId="162" fillId="63" borderId="0" xfId="925" applyFont="1" applyFill="1"/>
    <xf numFmtId="0" fontId="162" fillId="63" borderId="0" xfId="925" applyFont="1" applyFill="1" applyBorder="1"/>
    <xf numFmtId="0" fontId="163" fillId="0" borderId="0" xfId="925" applyFont="1"/>
    <xf numFmtId="0" fontId="20" fillId="0" borderId="0" xfId="925" applyFont="1"/>
    <xf numFmtId="0" fontId="162" fillId="0" borderId="0" xfId="925" applyFont="1" applyFill="1"/>
    <xf numFmtId="0" fontId="162" fillId="0" borderId="0" xfId="925" applyFont="1" applyFill="1" applyBorder="1"/>
    <xf numFmtId="0" fontId="164" fillId="0" borderId="0" xfId="925" applyFont="1" applyFill="1" applyBorder="1" applyAlignment="1">
      <alignment wrapText="1"/>
    </xf>
    <xf numFmtId="0" fontId="162" fillId="0" borderId="0" xfId="925" applyFont="1" applyBorder="1"/>
    <xf numFmtId="0" fontId="143" fillId="63" borderId="0" xfId="925" applyFont="1" applyFill="1" applyBorder="1" applyAlignment="1">
      <alignment horizontal="center" vertical="center" wrapText="1"/>
    </xf>
    <xf numFmtId="166" fontId="151" fillId="63" borderId="0" xfId="925" applyNumberFormat="1" applyFont="1" applyFill="1" applyBorder="1" applyAlignment="1">
      <alignment horizontal="center" vertical="center"/>
    </xf>
    <xf numFmtId="166" fontId="18" fillId="63" borderId="75" xfId="925" applyNumberFormat="1" applyFont="1" applyFill="1" applyBorder="1" applyAlignment="1">
      <alignment horizontal="center" vertical="center"/>
    </xf>
    <xf numFmtId="166" fontId="18" fillId="63" borderId="76" xfId="925" applyNumberFormat="1" applyFont="1" applyFill="1" applyBorder="1" applyAlignment="1">
      <alignment horizontal="center" vertical="center"/>
    </xf>
    <xf numFmtId="166" fontId="18" fillId="63" borderId="0" xfId="925" applyNumberFormat="1" applyFont="1" applyFill="1" applyBorder="1" applyAlignment="1">
      <alignment horizontal="center" vertical="center"/>
    </xf>
    <xf numFmtId="4" fontId="165" fillId="63" borderId="0" xfId="925" applyNumberFormat="1" applyFont="1" applyFill="1" applyBorder="1" applyAlignment="1">
      <alignment horizontal="right" wrapText="1"/>
    </xf>
    <xf numFmtId="166" fontId="151" fillId="63" borderId="78" xfId="925" applyNumberFormat="1" applyFont="1" applyFill="1" applyBorder="1" applyAlignment="1">
      <alignment horizontal="center" vertical="center"/>
    </xf>
    <xf numFmtId="4" fontId="125" fillId="63" borderId="0" xfId="925" applyNumberFormat="1" applyFont="1" applyFill="1" applyBorder="1" applyAlignment="1">
      <alignment horizontal="right" wrapText="1"/>
    </xf>
    <xf numFmtId="4" fontId="166" fillId="63" borderId="0" xfId="925" applyNumberFormat="1" applyFont="1" applyFill="1" applyBorder="1" applyAlignment="1">
      <alignment horizontal="right" wrapText="1"/>
    </xf>
    <xf numFmtId="166" fontId="151" fillId="64" borderId="0" xfId="925" applyNumberFormat="1" applyFont="1" applyFill="1" applyBorder="1" applyAlignment="1">
      <alignment horizontal="center" vertical="center"/>
    </xf>
    <xf numFmtId="166" fontId="151" fillId="64" borderId="78" xfId="925" applyNumberFormat="1" applyFont="1" applyFill="1" applyBorder="1" applyAlignment="1">
      <alignment horizontal="center" vertical="center"/>
    </xf>
    <xf numFmtId="166" fontId="143" fillId="64" borderId="77" xfId="925" applyNumberFormat="1" applyFont="1" applyFill="1" applyBorder="1" applyAlignment="1">
      <alignment horizontal="center" vertical="center" wrapText="1"/>
    </xf>
    <xf numFmtId="166" fontId="143" fillId="64" borderId="78" xfId="925" applyNumberFormat="1" applyFont="1" applyFill="1" applyBorder="1" applyAlignment="1">
      <alignment horizontal="center" vertical="center" wrapText="1"/>
    </xf>
    <xf numFmtId="166" fontId="143" fillId="63" borderId="77" xfId="925" applyNumberFormat="1" applyFont="1" applyFill="1" applyBorder="1" applyAlignment="1">
      <alignment horizontal="center" vertical="center"/>
    </xf>
    <xf numFmtId="166" fontId="143" fillId="63" borderId="78" xfId="925" applyNumberFormat="1" applyFont="1" applyFill="1" applyBorder="1" applyAlignment="1">
      <alignment horizontal="center" vertical="center"/>
    </xf>
    <xf numFmtId="166" fontId="143" fillId="64" borderId="77" xfId="925" applyNumberFormat="1" applyFont="1" applyFill="1" applyBorder="1" applyAlignment="1">
      <alignment horizontal="center" vertical="center"/>
    </xf>
    <xf numFmtId="166" fontId="143" fillId="64" borderId="78" xfId="925" applyNumberFormat="1" applyFont="1" applyFill="1" applyBorder="1" applyAlignment="1">
      <alignment horizontal="center" vertical="center"/>
    </xf>
    <xf numFmtId="166" fontId="18" fillId="63" borderId="77" xfId="925" applyNumberFormat="1" applyFont="1" applyFill="1" applyBorder="1" applyAlignment="1">
      <alignment horizontal="center" vertical="center"/>
    </xf>
    <xf numFmtId="166" fontId="18" fillId="63" borderId="78" xfId="925" applyNumberFormat="1" applyFont="1" applyFill="1" applyBorder="1" applyAlignment="1">
      <alignment horizontal="center" vertical="center"/>
    </xf>
    <xf numFmtId="4" fontId="165" fillId="63" borderId="0" xfId="925" applyNumberFormat="1" applyFont="1" applyFill="1" applyBorder="1"/>
    <xf numFmtId="0" fontId="162" fillId="0" borderId="78" xfId="925" applyFont="1" applyBorder="1"/>
    <xf numFmtId="0" fontId="162" fillId="0" borderId="77" xfId="925" applyFont="1" applyBorder="1"/>
    <xf numFmtId="1" fontId="18" fillId="63" borderId="0" xfId="925" applyNumberFormat="1" applyFont="1" applyFill="1" applyBorder="1" applyAlignment="1">
      <alignment horizontal="center" vertical="center"/>
    </xf>
    <xf numFmtId="4" fontId="167" fillId="63" borderId="0" xfId="925" applyNumberFormat="1" applyFont="1" applyFill="1" applyBorder="1"/>
    <xf numFmtId="4" fontId="24" fillId="63" borderId="0" xfId="925" applyNumberFormat="1" applyFont="1" applyFill="1" applyBorder="1"/>
    <xf numFmtId="4" fontId="168" fillId="63" borderId="0" xfId="925" applyNumberFormat="1" applyFont="1" applyFill="1" applyBorder="1"/>
    <xf numFmtId="0" fontId="151" fillId="63" borderId="0" xfId="925" applyFont="1" applyFill="1" applyBorder="1" applyAlignment="1">
      <alignment vertical="center" wrapText="1"/>
    </xf>
    <xf numFmtId="166" fontId="151" fillId="59" borderId="76" xfId="925" applyNumberFormat="1" applyFont="1" applyFill="1" applyBorder="1" applyAlignment="1"/>
    <xf numFmtId="166" fontId="151" fillId="59" borderId="52" xfId="925" applyNumberFormat="1" applyFont="1" applyFill="1" applyBorder="1" applyAlignment="1"/>
    <xf numFmtId="0" fontId="169" fillId="0" borderId="0" xfId="925" applyFont="1"/>
    <xf numFmtId="0" fontId="143" fillId="59" borderId="82" xfId="925" applyFont="1" applyFill="1" applyBorder="1" applyAlignment="1">
      <alignment horizontal="center" vertical="center"/>
    </xf>
    <xf numFmtId="0" fontId="143" fillId="59" borderId="83" xfId="925" applyFont="1" applyFill="1" applyBorder="1" applyAlignment="1">
      <alignment horizontal="center" vertical="center"/>
    </xf>
    <xf numFmtId="1" fontId="143" fillId="0" borderId="0" xfId="925" applyNumberFormat="1" applyFont="1" applyFill="1" applyBorder="1" applyAlignment="1">
      <alignment horizontal="center" vertical="center"/>
    </xf>
    <xf numFmtId="1" fontId="143" fillId="63" borderId="0" xfId="925" applyNumberFormat="1" applyFont="1" applyFill="1" applyBorder="1" applyAlignment="1">
      <alignment horizontal="center" vertical="center"/>
    </xf>
    <xf numFmtId="0" fontId="170" fillId="63" borderId="0" xfId="925" applyFont="1" applyFill="1" applyBorder="1" applyAlignment="1"/>
    <xf numFmtId="166" fontId="18" fillId="0" borderId="69" xfId="944" applyNumberFormat="1" applyFont="1" applyFill="1" applyBorder="1" applyAlignment="1">
      <alignment horizontal="center"/>
    </xf>
    <xf numFmtId="166" fontId="143" fillId="63" borderId="69" xfId="944" applyNumberFormat="1" applyFont="1" applyFill="1" applyBorder="1" applyAlignment="1">
      <alignment horizontal="center" vertical="center"/>
    </xf>
    <xf numFmtId="0" fontId="143" fillId="0" borderId="51" xfId="944" applyFont="1" applyFill="1" applyBorder="1" applyAlignment="1">
      <alignment horizontal="left" vertical="center" wrapText="1" indent="1"/>
    </xf>
    <xf numFmtId="166" fontId="151" fillId="64" borderId="69" xfId="944" applyNumberFormat="1" applyFont="1" applyFill="1" applyBorder="1" applyAlignment="1">
      <alignment horizontal="center" vertical="center"/>
    </xf>
    <xf numFmtId="166" fontId="143" fillId="64" borderId="69" xfId="944" applyNumberFormat="1" applyFont="1" applyFill="1" applyBorder="1" applyAlignment="1">
      <alignment horizontal="center" vertical="center"/>
    </xf>
    <xf numFmtId="0" fontId="18" fillId="0" borderId="51" xfId="944" applyFont="1" applyFill="1" applyBorder="1" applyAlignment="1">
      <alignment horizontal="left" vertical="center" wrapText="1" indent="2"/>
    </xf>
    <xf numFmtId="166" fontId="18" fillId="63" borderId="69" xfId="944" applyNumberFormat="1" applyFont="1" applyFill="1" applyBorder="1" applyAlignment="1">
      <alignment horizontal="center" vertical="center"/>
    </xf>
    <xf numFmtId="0" fontId="18" fillId="0" borderId="51" xfId="944" applyFont="1" applyFill="1" applyBorder="1" applyAlignment="1">
      <alignment horizontal="left" vertical="center" wrapText="1" indent="1"/>
    </xf>
    <xf numFmtId="0" fontId="143" fillId="64" borderId="51" xfId="944" applyFont="1" applyFill="1" applyBorder="1" applyAlignment="1">
      <alignment horizontal="left" vertical="center" wrapText="1" indent="1"/>
    </xf>
    <xf numFmtId="0" fontId="143" fillId="59" borderId="85" xfId="944" applyFont="1" applyFill="1" applyBorder="1" applyAlignment="1">
      <alignment horizontal="center" vertical="center"/>
    </xf>
    <xf numFmtId="166" fontId="18" fillId="63" borderId="62" xfId="925" applyNumberFormat="1" applyFont="1" applyFill="1" applyBorder="1" applyAlignment="1">
      <alignment horizontal="center" vertical="center"/>
    </xf>
    <xf numFmtId="0" fontId="18" fillId="0" borderId="57" xfId="925" applyFont="1" applyFill="1" applyBorder="1" applyAlignment="1">
      <alignment horizontal="left" vertical="center" wrapText="1" indent="1"/>
    </xf>
    <xf numFmtId="166" fontId="143" fillId="63" borderId="69" xfId="925" applyNumberFormat="1" applyFont="1" applyFill="1" applyBorder="1" applyAlignment="1">
      <alignment horizontal="center" vertical="center"/>
    </xf>
    <xf numFmtId="0" fontId="143" fillId="0" borderId="51" xfId="925" applyFont="1" applyFill="1" applyBorder="1" applyAlignment="1">
      <alignment horizontal="left" vertical="center" wrapText="1" indent="1"/>
    </xf>
    <xf numFmtId="166" fontId="151" fillId="64" borderId="69" xfId="925" applyNumberFormat="1" applyFont="1" applyFill="1" applyBorder="1" applyAlignment="1">
      <alignment horizontal="center" vertical="center"/>
    </xf>
    <xf numFmtId="0" fontId="18" fillId="0" borderId="51" xfId="925" applyFont="1" applyFill="1" applyBorder="1" applyAlignment="1">
      <alignment horizontal="left" vertical="center" wrapText="1" indent="3"/>
    </xf>
    <xf numFmtId="166" fontId="159" fillId="63" borderId="69" xfId="925" applyNumberFormat="1" applyFont="1" applyFill="1" applyBorder="1" applyAlignment="1">
      <alignment horizontal="center" vertical="center"/>
    </xf>
    <xf numFmtId="0" fontId="151" fillId="0" borderId="51" xfId="925" applyFont="1" applyFill="1" applyBorder="1" applyAlignment="1">
      <alignment horizontal="left" vertical="center" wrapText="1" indent="1"/>
    </xf>
    <xf numFmtId="0" fontId="18" fillId="0" borderId="51" xfId="925" applyFont="1" applyFill="1" applyBorder="1" applyAlignment="1">
      <alignment horizontal="left" vertical="center" wrapText="1" indent="2"/>
    </xf>
    <xf numFmtId="166" fontId="18" fillId="63" borderId="69" xfId="925" applyNumberFormat="1" applyFont="1" applyFill="1" applyBorder="1" applyAlignment="1">
      <alignment horizontal="center" vertical="center"/>
    </xf>
    <xf numFmtId="0" fontId="18" fillId="0" borderId="51" xfId="925" applyFont="1" applyFill="1" applyBorder="1" applyAlignment="1">
      <alignment horizontal="left" vertical="center" wrapText="1" indent="1"/>
    </xf>
    <xf numFmtId="166" fontId="143" fillId="64" borderId="65" xfId="925" applyNumberFormat="1" applyFont="1" applyFill="1" applyBorder="1" applyAlignment="1">
      <alignment horizontal="center" vertical="center"/>
    </xf>
    <xf numFmtId="0" fontId="143" fillId="64" borderId="51" xfId="925" applyFont="1" applyFill="1" applyBorder="1" applyAlignment="1">
      <alignment horizontal="left" vertical="center" wrapText="1" indent="1"/>
    </xf>
    <xf numFmtId="0" fontId="143" fillId="59" borderId="85" xfId="925" applyFont="1" applyFill="1" applyBorder="1" applyAlignment="1">
      <alignment horizontal="center" vertical="center"/>
    </xf>
    <xf numFmtId="1" fontId="143" fillId="0" borderId="69" xfId="925" applyNumberFormat="1" applyFont="1" applyFill="1" applyBorder="1" applyAlignment="1">
      <alignment horizontal="center" vertical="center"/>
    </xf>
    <xf numFmtId="1" fontId="143" fillId="0" borderId="51" xfId="925" applyNumberFormat="1" applyFont="1" applyFill="1" applyBorder="1" applyAlignment="1">
      <alignment horizontal="center" vertical="center"/>
    </xf>
    <xf numFmtId="0" fontId="143" fillId="59" borderId="83" xfId="944" applyFont="1" applyFill="1" applyBorder="1" applyAlignment="1">
      <alignment horizontal="center" vertical="center"/>
    </xf>
    <xf numFmtId="0" fontId="143" fillId="59" borderId="82" xfId="944" applyFont="1" applyFill="1" applyBorder="1" applyAlignment="1">
      <alignment horizontal="center" vertical="center"/>
    </xf>
    <xf numFmtId="166" fontId="151" fillId="59" borderId="52" xfId="944" applyNumberFormat="1" applyFont="1" applyFill="1" applyBorder="1" applyAlignment="1"/>
    <xf numFmtId="166" fontId="151" fillId="59" borderId="76" xfId="944" applyNumberFormat="1" applyFont="1" applyFill="1" applyBorder="1" applyAlignment="1"/>
    <xf numFmtId="0" fontId="18" fillId="0" borderId="0" xfId="944" applyFont="1" applyFill="1" applyBorder="1" applyAlignment="1">
      <alignment horizontal="left" vertical="center" wrapText="1" indent="1"/>
    </xf>
    <xf numFmtId="166" fontId="18" fillId="63" borderId="0" xfId="944" applyNumberFormat="1" applyFont="1" applyFill="1" applyBorder="1" applyAlignment="1">
      <alignment horizontal="center" vertical="center"/>
    </xf>
    <xf numFmtId="166" fontId="18" fillId="63" borderId="78" xfId="944" applyNumberFormat="1" applyFont="1" applyFill="1" applyBorder="1" applyAlignment="1">
      <alignment horizontal="center" vertical="center"/>
    </xf>
    <xf numFmtId="166" fontId="151" fillId="64" borderId="0" xfId="944" applyNumberFormat="1" applyFont="1" applyFill="1" applyBorder="1" applyAlignment="1">
      <alignment horizontal="center" vertical="center"/>
    </xf>
    <xf numFmtId="166" fontId="151" fillId="64" borderId="78" xfId="944" applyNumberFormat="1" applyFont="1" applyFill="1" applyBorder="1" applyAlignment="1">
      <alignment horizontal="center" vertical="center"/>
    </xf>
    <xf numFmtId="166" fontId="151" fillId="63" borderId="0" xfId="944" applyNumberFormat="1" applyFont="1" applyFill="1" applyBorder="1" applyAlignment="1">
      <alignment horizontal="center" vertical="center"/>
    </xf>
    <xf numFmtId="166" fontId="151" fillId="63" borderId="78" xfId="944" applyNumberFormat="1" applyFont="1" applyFill="1" applyBorder="1" applyAlignment="1">
      <alignment horizontal="center" vertical="center"/>
    </xf>
    <xf numFmtId="166" fontId="18" fillId="63" borderId="0" xfId="944" applyNumberFormat="1" applyFont="1" applyFill="1" applyBorder="1" applyAlignment="1">
      <alignment horizontal="center" vertical="center" wrapText="1"/>
    </xf>
    <xf numFmtId="0" fontId="18" fillId="0" borderId="57" xfId="944" applyFont="1" applyFill="1" applyBorder="1" applyAlignment="1">
      <alignment horizontal="left" vertical="center" wrapText="1" indent="2"/>
    </xf>
    <xf numFmtId="166" fontId="18" fillId="0" borderId="62" xfId="944" applyNumberFormat="1" applyFont="1" applyFill="1" applyBorder="1" applyAlignment="1">
      <alignment horizontal="center"/>
    </xf>
    <xf numFmtId="0" fontId="18" fillId="0" borderId="89" xfId="0" applyNumberFormat="1" applyFont="1" applyFill="1" applyBorder="1" applyAlignment="1" applyProtection="1"/>
    <xf numFmtId="3" fontId="143" fillId="61" borderId="90" xfId="0" applyNumberFormat="1" applyFont="1" applyFill="1" applyBorder="1" applyAlignment="1" applyProtection="1">
      <alignment horizontal="center"/>
    </xf>
    <xf numFmtId="3" fontId="143" fillId="61" borderId="0" xfId="0" applyNumberFormat="1" applyFont="1" applyFill="1" applyBorder="1" applyAlignment="1" applyProtection="1">
      <alignment horizontal="center"/>
    </xf>
    <xf numFmtId="3" fontId="18" fillId="0" borderId="0" xfId="0" applyNumberFormat="1" applyFont="1" applyFill="1" applyBorder="1" applyAlignment="1" applyProtection="1">
      <alignment horizontal="center"/>
    </xf>
    <xf numFmtId="189" fontId="18" fillId="0" borderId="0" xfId="0" applyNumberFormat="1" applyFont="1" applyFill="1" applyBorder="1" applyAlignment="1" applyProtection="1">
      <alignment horizontal="center"/>
    </xf>
    <xf numFmtId="189" fontId="143" fillId="61" borderId="0" xfId="0" applyNumberFormat="1" applyFont="1" applyFill="1" applyBorder="1" applyAlignment="1" applyProtection="1">
      <alignment horizontal="center"/>
    </xf>
    <xf numFmtId="2" fontId="143" fillId="61" borderId="0" xfId="0" applyNumberFormat="1" applyFont="1" applyFill="1" applyBorder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/>
    </xf>
    <xf numFmtId="2" fontId="18" fillId="0" borderId="52" xfId="0" applyNumberFormat="1" applyFont="1" applyFill="1" applyBorder="1" applyAlignment="1" applyProtection="1">
      <alignment horizontal="center"/>
    </xf>
    <xf numFmtId="166" fontId="19" fillId="60" borderId="28" xfId="0" applyNumberFormat="1" applyFont="1" applyFill="1" applyBorder="1" applyAlignment="1">
      <alignment horizontal="center"/>
    </xf>
    <xf numFmtId="166" fontId="19" fillId="60" borderId="8" xfId="0" applyNumberFormat="1" applyFont="1" applyFill="1" applyBorder="1" applyAlignment="1">
      <alignment horizontal="center"/>
    </xf>
    <xf numFmtId="0" fontId="19" fillId="0" borderId="52" xfId="0" applyFont="1" applyBorder="1" applyAlignment="1">
      <alignment horizontal="center"/>
    </xf>
    <xf numFmtId="0" fontId="19" fillId="0" borderId="54" xfId="0" applyFont="1" applyBorder="1" applyAlignment="1">
      <alignment horizontal="center"/>
    </xf>
    <xf numFmtId="0" fontId="19" fillId="0" borderId="54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89" xfId="0" applyFont="1" applyBorder="1" applyAlignment="1">
      <alignment horizontal="center"/>
    </xf>
    <xf numFmtId="0" fontId="19" fillId="59" borderId="28" xfId="0" applyFont="1" applyFill="1" applyBorder="1" applyAlignment="1">
      <alignment horizontal="center"/>
    </xf>
    <xf numFmtId="0" fontId="19" fillId="59" borderId="60" xfId="0" applyFont="1" applyFill="1" applyBorder="1" applyAlignment="1">
      <alignment horizontal="center"/>
    </xf>
    <xf numFmtId="0" fontId="18" fillId="0" borderId="52" xfId="0" applyFont="1" applyBorder="1" applyAlignment="1">
      <alignment horizontal="center"/>
    </xf>
    <xf numFmtId="0" fontId="18" fillId="0" borderId="54" xfId="0" applyFont="1" applyBorder="1" applyAlignment="1">
      <alignment horizontal="center"/>
    </xf>
    <xf numFmtId="0" fontId="18" fillId="0" borderId="0" xfId="0" applyFont="1" applyBorder="1"/>
    <xf numFmtId="1" fontId="143" fillId="64" borderId="0" xfId="925" applyNumberFormat="1" applyFont="1" applyFill="1" applyBorder="1" applyAlignment="1">
      <alignment horizontal="center" vertical="center"/>
    </xf>
    <xf numFmtId="1" fontId="143" fillId="64" borderId="78" xfId="925" applyNumberFormat="1" applyFont="1" applyFill="1" applyBorder="1" applyAlignment="1">
      <alignment horizontal="center" vertical="center"/>
    </xf>
    <xf numFmtId="0" fontId="143" fillId="59" borderId="69" xfId="918" applyFont="1" applyFill="1" applyBorder="1" applyAlignment="1">
      <alignment horizontal="center" wrapText="1"/>
    </xf>
    <xf numFmtId="0" fontId="143" fillId="0" borderId="0" xfId="918" applyFont="1" applyBorder="1" applyAlignment="1">
      <alignment horizontal="center" wrapText="1"/>
    </xf>
    <xf numFmtId="166" fontId="143" fillId="60" borderId="69" xfId="918" applyNumberFormat="1" applyFont="1" applyFill="1" applyBorder="1"/>
    <xf numFmtId="166" fontId="18" fillId="59" borderId="69" xfId="918" applyNumberFormat="1" applyFont="1" applyFill="1" applyBorder="1"/>
    <xf numFmtId="166" fontId="143" fillId="59" borderId="69" xfId="918" applyNumberFormat="1" applyFont="1" applyFill="1" applyBorder="1"/>
    <xf numFmtId="166" fontId="151" fillId="0" borderId="69" xfId="918" applyNumberFormat="1" applyFont="1" applyFill="1" applyBorder="1"/>
    <xf numFmtId="166" fontId="124" fillId="0" borderId="69" xfId="919" applyNumberFormat="1" applyFont="1" applyFill="1" applyBorder="1"/>
    <xf numFmtId="166" fontId="18" fillId="0" borderId="69" xfId="918" applyNumberFormat="1" applyFont="1" applyFill="1" applyBorder="1"/>
    <xf numFmtId="189" fontId="143" fillId="60" borderId="69" xfId="918" applyNumberFormat="1" applyFont="1" applyFill="1" applyBorder="1"/>
    <xf numFmtId="0" fontId="18" fillId="0" borderId="90" xfId="918" applyFont="1" applyBorder="1"/>
    <xf numFmtId="0" fontId="18" fillId="0" borderId="90" xfId="918" applyFont="1" applyFill="1" applyBorder="1"/>
    <xf numFmtId="0" fontId="18" fillId="0" borderId="93" xfId="918" applyFont="1" applyFill="1" applyBorder="1"/>
    <xf numFmtId="166" fontId="18" fillId="59" borderId="62" xfId="918" applyNumberFormat="1" applyFont="1" applyFill="1" applyBorder="1"/>
    <xf numFmtId="0" fontId="18" fillId="0" borderId="69" xfId="918" applyFont="1" applyFill="1" applyBorder="1"/>
    <xf numFmtId="166" fontId="18" fillId="0" borderId="69" xfId="917" applyNumberFormat="1" applyFont="1" applyFill="1" applyBorder="1"/>
    <xf numFmtId="166" fontId="18" fillId="0" borderId="52" xfId="918" applyNumberFormat="1" applyFont="1" applyFill="1" applyBorder="1"/>
    <xf numFmtId="166" fontId="18" fillId="0" borderId="52" xfId="918" applyNumberFormat="1" applyFont="1" applyBorder="1"/>
    <xf numFmtId="0" fontId="18" fillId="0" borderId="0" xfId="918" applyFont="1" applyFill="1"/>
    <xf numFmtId="207" fontId="157" fillId="61" borderId="70" xfId="0" applyNumberFormat="1" applyFont="1" applyFill="1" applyBorder="1" applyAlignment="1" applyProtection="1">
      <alignment horizontal="center"/>
    </xf>
    <xf numFmtId="166" fontId="18" fillId="63" borderId="52" xfId="925" applyNumberFormat="1" applyFont="1" applyFill="1" applyBorder="1" applyAlignment="1">
      <alignment horizontal="center" vertical="center"/>
    </xf>
    <xf numFmtId="166" fontId="18" fillId="0" borderId="77" xfId="925" applyNumberFormat="1" applyFont="1" applyFill="1" applyBorder="1" applyAlignment="1">
      <alignment horizontal="center"/>
    </xf>
    <xf numFmtId="166" fontId="18" fillId="0" borderId="78" xfId="925" applyNumberFormat="1" applyFont="1" applyFill="1" applyBorder="1" applyAlignment="1">
      <alignment horizontal="center"/>
    </xf>
    <xf numFmtId="166" fontId="18" fillId="0" borderId="69" xfId="925" applyNumberFormat="1" applyFont="1" applyFill="1" applyBorder="1" applyAlignment="1">
      <alignment horizontal="center"/>
    </xf>
    <xf numFmtId="166" fontId="18" fillId="63" borderId="52" xfId="944" applyNumberFormat="1" applyFont="1" applyFill="1" applyBorder="1" applyAlignment="1">
      <alignment horizontal="center" vertical="center"/>
    </xf>
    <xf numFmtId="166" fontId="18" fillId="63" borderId="76" xfId="944" applyNumberFormat="1" applyFont="1" applyFill="1" applyBorder="1" applyAlignment="1">
      <alignment horizontal="center" vertical="center"/>
    </xf>
    <xf numFmtId="166" fontId="18" fillId="0" borderId="75" xfId="925" applyNumberFormat="1" applyFont="1" applyFill="1" applyBorder="1" applyAlignment="1">
      <alignment horizontal="center"/>
    </xf>
    <xf numFmtId="166" fontId="18" fillId="0" borderId="76" xfId="925" applyNumberFormat="1" applyFont="1" applyFill="1" applyBorder="1" applyAlignment="1">
      <alignment horizontal="center"/>
    </xf>
    <xf numFmtId="0" fontId="143" fillId="60" borderId="55" xfId="0" applyFont="1" applyFill="1" applyBorder="1"/>
    <xf numFmtId="166" fontId="19" fillId="60" borderId="8" xfId="0" applyNumberFormat="1" applyFont="1" applyFill="1" applyBorder="1" applyAlignment="1">
      <alignment horizontal="center" vertical="center" wrapText="1"/>
    </xf>
    <xf numFmtId="0" fontId="19" fillId="0" borderId="57" xfId="0" applyFont="1" applyBorder="1" applyAlignment="1">
      <alignment horizontal="left" wrapText="1"/>
    </xf>
    <xf numFmtId="166" fontId="19" fillId="0" borderId="54" xfId="0" applyNumberFormat="1" applyFont="1" applyBorder="1" applyAlignment="1">
      <alignment horizontal="center"/>
    </xf>
    <xf numFmtId="0" fontId="19" fillId="0" borderId="55" xfId="0" applyFont="1" applyBorder="1" applyAlignment="1">
      <alignment horizontal="left" wrapText="1"/>
    </xf>
    <xf numFmtId="166" fontId="19" fillId="0" borderId="89" xfId="0" applyNumberFormat="1" applyFont="1" applyBorder="1" applyAlignment="1">
      <alignment horizontal="center"/>
    </xf>
    <xf numFmtId="0" fontId="173" fillId="59" borderId="55" xfId="0" applyFont="1" applyFill="1" applyBorder="1" applyAlignment="1">
      <alignment horizontal="center" vertical="center" wrapText="1"/>
    </xf>
    <xf numFmtId="166" fontId="19" fillId="59" borderId="8" xfId="0" applyNumberFormat="1" applyFont="1" applyFill="1" applyBorder="1" applyAlignment="1">
      <alignment horizontal="center"/>
    </xf>
    <xf numFmtId="166" fontId="19" fillId="0" borderId="8" xfId="0" applyNumberFormat="1" applyFont="1" applyFill="1" applyBorder="1" applyAlignment="1">
      <alignment horizontal="center"/>
    </xf>
    <xf numFmtId="0" fontId="18" fillId="0" borderId="55" xfId="0" applyFont="1" applyBorder="1"/>
    <xf numFmtId="166" fontId="0" fillId="0" borderId="0" xfId="0" applyNumberFormat="1"/>
    <xf numFmtId="1" fontId="143" fillId="64" borderId="79" xfId="925" applyNumberFormat="1" applyFont="1" applyFill="1" applyBorder="1" applyAlignment="1">
      <alignment horizontal="center" vertical="center"/>
    </xf>
    <xf numFmtId="166" fontId="19" fillId="0" borderId="52" xfId="0" applyNumberFormat="1" applyFont="1" applyBorder="1" applyAlignment="1">
      <alignment horizontal="center"/>
    </xf>
    <xf numFmtId="166" fontId="19" fillId="0" borderId="28" xfId="0" applyNumberFormat="1" applyFont="1" applyBorder="1" applyAlignment="1">
      <alignment horizontal="center"/>
    </xf>
    <xf numFmtId="166" fontId="19" fillId="0" borderId="54" xfId="0" applyNumberFormat="1" applyFont="1" applyFill="1" applyBorder="1" applyAlignment="1">
      <alignment horizontal="center"/>
    </xf>
    <xf numFmtId="49" fontId="152" fillId="59" borderId="8" xfId="0" applyNumberFormat="1" applyFont="1" applyFill="1" applyBorder="1" applyAlignment="1">
      <alignment horizontal="center" vertical="center" wrapText="1"/>
    </xf>
    <xf numFmtId="0" fontId="143" fillId="64" borderId="0" xfId="918" applyFont="1" applyFill="1" applyBorder="1" applyAlignment="1">
      <alignment horizontal="center"/>
    </xf>
    <xf numFmtId="0" fontId="143" fillId="64" borderId="0" xfId="918" applyFont="1" applyFill="1" applyBorder="1" applyAlignment="1">
      <alignment horizontal="center" wrapText="1"/>
    </xf>
    <xf numFmtId="166" fontId="143" fillId="0" borderId="0" xfId="918" applyNumberFormat="1" applyFont="1" applyBorder="1"/>
    <xf numFmtId="166" fontId="18" fillId="64" borderId="0" xfId="918" applyNumberFormat="1" applyFont="1" applyFill="1" applyBorder="1"/>
    <xf numFmtId="166" fontId="143" fillId="64" borderId="0" xfId="918" applyNumberFormat="1" applyFont="1" applyFill="1" applyBorder="1"/>
    <xf numFmtId="166" fontId="124" fillId="64" borderId="0" xfId="919" applyNumberFormat="1" applyFont="1" applyFill="1" applyBorder="1"/>
    <xf numFmtId="166" fontId="151" fillId="64" borderId="0" xfId="918" applyNumberFormat="1" applyFont="1" applyFill="1" applyBorder="1"/>
    <xf numFmtId="189" fontId="143" fillId="64" borderId="0" xfId="918" applyNumberFormat="1" applyFont="1" applyFill="1" applyBorder="1"/>
    <xf numFmtId="0" fontId="18" fillId="64" borderId="0" xfId="918" applyFont="1" applyFill="1" applyBorder="1"/>
    <xf numFmtId="0" fontId="18" fillId="64" borderId="104" xfId="918" applyFont="1" applyFill="1" applyBorder="1"/>
    <xf numFmtId="0" fontId="143" fillId="64" borderId="104" xfId="918" applyFont="1" applyFill="1" applyBorder="1" applyAlignment="1">
      <alignment horizontal="center"/>
    </xf>
    <xf numFmtId="0" fontId="143" fillId="64" borderId="104" xfId="918" applyFont="1" applyFill="1" applyBorder="1" applyAlignment="1">
      <alignment horizontal="center" wrapText="1"/>
    </xf>
    <xf numFmtId="0" fontId="152" fillId="59" borderId="92" xfId="0" applyFont="1" applyFill="1" applyBorder="1" applyAlignment="1">
      <alignment horizontal="center" vertical="center" wrapText="1"/>
    </xf>
    <xf numFmtId="0" fontId="152" fillId="59" borderId="91" xfId="0" applyFont="1" applyFill="1" applyBorder="1" applyAlignment="1">
      <alignment horizontal="center" vertical="center" wrapText="1"/>
    </xf>
    <xf numFmtId="17" fontId="152" fillId="59" borderId="90" xfId="0" applyNumberFormat="1" applyFont="1" applyFill="1" applyBorder="1" applyAlignment="1">
      <alignment horizontal="center" vertical="center" wrapText="1"/>
    </xf>
    <xf numFmtId="17" fontId="152" fillId="59" borderId="91" xfId="0" applyNumberFormat="1" applyFont="1" applyFill="1" applyBorder="1" applyAlignment="1">
      <alignment horizontal="center" vertical="center" wrapText="1"/>
    </xf>
    <xf numFmtId="49" fontId="152" fillId="59" borderId="90" xfId="0" applyNumberFormat="1" applyFont="1" applyFill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/>
    </xf>
    <xf numFmtId="49" fontId="19" fillId="0" borderId="8" xfId="0" applyNumberFormat="1" applyFont="1" applyFill="1" applyBorder="1" applyAlignment="1">
      <alignment horizontal="center"/>
    </xf>
    <xf numFmtId="166" fontId="18" fillId="0" borderId="0" xfId="917" applyNumberFormat="1" applyFont="1" applyFill="1"/>
    <xf numFmtId="166" fontId="162" fillId="63" borderId="0" xfId="925" applyNumberFormat="1" applyFont="1" applyFill="1" applyBorder="1"/>
    <xf numFmtId="166" fontId="162" fillId="63" borderId="0" xfId="925" applyNumberFormat="1" applyFont="1" applyFill="1"/>
    <xf numFmtId="166" fontId="143" fillId="64" borderId="69" xfId="925" applyNumberFormat="1" applyFont="1" applyFill="1" applyBorder="1" applyAlignment="1">
      <alignment horizontal="center" vertical="center"/>
    </xf>
    <xf numFmtId="0" fontId="143" fillId="0" borderId="0" xfId="918" applyFont="1" applyBorder="1"/>
    <xf numFmtId="166" fontId="143" fillId="0" borderId="0" xfId="918" applyNumberFormat="1" applyFont="1"/>
    <xf numFmtId="0" fontId="18" fillId="64" borderId="0" xfId="918" applyFont="1" applyFill="1" applyBorder="1" applyAlignment="1">
      <alignment horizontal="left" indent="1"/>
    </xf>
    <xf numFmtId="0" fontId="18" fillId="0" borderId="0" xfId="918" applyFont="1" applyBorder="1" applyAlignment="1">
      <alignment horizontal="left" indent="1"/>
    </xf>
    <xf numFmtId="166" fontId="18" fillId="0" borderId="0" xfId="918" applyNumberFormat="1" applyFont="1"/>
    <xf numFmtId="0" fontId="151" fillId="0" borderId="0" xfId="918" applyFont="1" applyBorder="1" applyAlignment="1">
      <alignment horizontal="left" indent="1"/>
    </xf>
    <xf numFmtId="166" fontId="151" fillId="0" borderId="0" xfId="918" applyNumberFormat="1" applyFont="1"/>
    <xf numFmtId="166" fontId="151" fillId="0" borderId="0" xfId="918" applyNumberFormat="1" applyFont="1" applyFill="1"/>
    <xf numFmtId="0" fontId="151" fillId="64" borderId="0" xfId="918" applyFont="1" applyFill="1" applyBorder="1" applyAlignment="1">
      <alignment horizontal="left" indent="1"/>
    </xf>
    <xf numFmtId="166" fontId="151" fillId="64" borderId="0" xfId="918" applyNumberFormat="1" applyFont="1" applyFill="1"/>
    <xf numFmtId="166" fontId="18" fillId="0" borderId="0" xfId="918" applyNumberFormat="1" applyFont="1" applyFill="1"/>
    <xf numFmtId="0" fontId="143" fillId="24" borderId="0" xfId="918" applyFont="1" applyFill="1" applyBorder="1" applyAlignment="1">
      <alignment wrapText="1"/>
    </xf>
    <xf numFmtId="0" fontId="18" fillId="63" borderId="0" xfId="918" applyFont="1" applyFill="1" applyBorder="1" applyAlignment="1">
      <alignment horizontal="left" indent="1"/>
    </xf>
    <xf numFmtId="0" fontId="143" fillId="64" borderId="0" xfId="918" applyFont="1" applyFill="1" applyBorder="1"/>
    <xf numFmtId="0" fontId="18" fillId="0" borderId="0" xfId="918" applyFont="1" applyBorder="1"/>
    <xf numFmtId="0" fontId="143" fillId="64" borderId="0" xfId="918" applyFont="1" applyFill="1" applyBorder="1" applyAlignment="1">
      <alignment wrapText="1"/>
    </xf>
    <xf numFmtId="166" fontId="143" fillId="64" borderId="0" xfId="918" applyNumberFormat="1" applyFont="1" applyFill="1"/>
    <xf numFmtId="0" fontId="18" fillId="0" borderId="0" xfId="918" applyFont="1" applyBorder="1" applyAlignment="1">
      <alignment wrapText="1"/>
    </xf>
    <xf numFmtId="0" fontId="18" fillId="0" borderId="52" xfId="918" applyFont="1" applyBorder="1"/>
    <xf numFmtId="0" fontId="18" fillId="24" borderId="0" xfId="918" applyFont="1" applyFill="1" applyBorder="1"/>
    <xf numFmtId="166" fontId="18" fillId="64" borderId="0" xfId="918" applyNumberFormat="1" applyFont="1" applyFill="1"/>
    <xf numFmtId="0" fontId="18" fillId="0" borderId="0" xfId="918" applyFont="1" applyFill="1" applyBorder="1" applyAlignment="1">
      <alignment wrapText="1"/>
    </xf>
    <xf numFmtId="17" fontId="18" fillId="0" borderId="90" xfId="918" applyNumberFormat="1" applyFont="1" applyBorder="1" applyAlignment="1"/>
    <xf numFmtId="166" fontId="143" fillId="64" borderId="0" xfId="918" applyNumberFormat="1" applyFont="1" applyFill="1" applyBorder="1" applyAlignment="1">
      <alignment horizontal="right"/>
    </xf>
    <xf numFmtId="0" fontId="151" fillId="0" borderId="0" xfId="918" applyFont="1" applyBorder="1" applyAlignment="1">
      <alignment horizontal="left" wrapText="1" indent="1"/>
    </xf>
    <xf numFmtId="0" fontId="151" fillId="64" borderId="0" xfId="918" applyFont="1" applyFill="1" applyBorder="1" applyAlignment="1">
      <alignment horizontal="left" wrapText="1" indent="1"/>
    </xf>
    <xf numFmtId="0" fontId="18" fillId="0" borderId="52" xfId="918" applyFont="1" applyBorder="1" applyAlignment="1">
      <alignment wrapText="1"/>
    </xf>
    <xf numFmtId="0" fontId="19" fillId="0" borderId="92" xfId="0" applyFont="1" applyBorder="1" applyAlignment="1">
      <alignment horizontal="left" wrapText="1"/>
    </xf>
    <xf numFmtId="2" fontId="162" fillId="0" borderId="0" xfId="925" applyNumberFormat="1" applyFont="1" applyFill="1" applyBorder="1"/>
    <xf numFmtId="166" fontId="162" fillId="0" borderId="0" xfId="925" applyNumberFormat="1" applyFont="1" applyFill="1" applyBorder="1"/>
    <xf numFmtId="0" fontId="17" fillId="0" borderId="0" xfId="739" applyAlignment="1"/>
    <xf numFmtId="0" fontId="1" fillId="0" borderId="0" xfId="961"/>
    <xf numFmtId="0" fontId="143" fillId="61" borderId="108" xfId="961" quotePrefix="1" applyNumberFormat="1" applyFont="1" applyFill="1" applyBorder="1" applyAlignment="1" applyProtection="1">
      <alignment horizontal="center" vertical="center" wrapText="1"/>
    </xf>
    <xf numFmtId="0" fontId="143" fillId="61" borderId="109" xfId="961" quotePrefix="1" applyNumberFormat="1" applyFont="1" applyFill="1" applyBorder="1" applyAlignment="1" applyProtection="1">
      <alignment horizontal="center" vertical="center" wrapText="1"/>
    </xf>
    <xf numFmtId="0" fontId="143" fillId="61" borderId="110" xfId="961" quotePrefix="1" applyNumberFormat="1" applyFont="1" applyFill="1" applyBorder="1" applyAlignment="1" applyProtection="1">
      <alignment horizontal="center" vertical="center" wrapText="1"/>
    </xf>
    <xf numFmtId="0" fontId="143" fillId="61" borderId="97" xfId="961" quotePrefix="1" applyNumberFormat="1" applyFont="1" applyFill="1" applyBorder="1" applyAlignment="1" applyProtection="1">
      <alignment horizontal="center" vertical="center" wrapText="1"/>
    </xf>
    <xf numFmtId="0" fontId="143" fillId="61" borderId="96" xfId="961" applyNumberFormat="1" applyFont="1" applyFill="1" applyBorder="1" applyAlignment="1" applyProtection="1">
      <alignment horizontal="center" vertical="center" wrapText="1"/>
    </xf>
    <xf numFmtId="0" fontId="18" fillId="62" borderId="44" xfId="961" applyNumberFormat="1" applyFont="1" applyFill="1" applyBorder="1" applyAlignment="1" applyProtection="1">
      <alignment horizontal="left" vertical="center" wrapText="1"/>
    </xf>
    <xf numFmtId="0" fontId="18" fillId="0" borderId="2" xfId="961" applyNumberFormat="1" applyFont="1" applyFill="1" applyBorder="1" applyAlignment="1" applyProtection="1">
      <alignment horizontal="center" vertical="center" wrapText="1"/>
    </xf>
    <xf numFmtId="1" fontId="18" fillId="0" borderId="52" xfId="961" applyNumberFormat="1" applyFont="1" applyFill="1" applyBorder="1" applyAlignment="1" applyProtection="1">
      <alignment horizontal="center" vertical="center" wrapText="1"/>
    </xf>
    <xf numFmtId="1" fontId="18" fillId="0" borderId="44" xfId="961" applyNumberFormat="1" applyFont="1" applyFill="1" applyBorder="1" applyAlignment="1" applyProtection="1">
      <alignment horizontal="center" vertical="center" wrapText="1"/>
    </xf>
    <xf numFmtId="1" fontId="18" fillId="0" borderId="39" xfId="961" applyNumberFormat="1" applyFont="1" applyFill="1" applyBorder="1" applyAlignment="1" applyProtection="1">
      <alignment horizontal="center" vertical="center" wrapText="1"/>
    </xf>
    <xf numFmtId="1" fontId="18" fillId="0" borderId="95" xfId="961" applyNumberFormat="1" applyFont="1" applyFill="1" applyBorder="1" applyAlignment="1" applyProtection="1">
      <alignment horizontal="center" vertical="center" wrapText="1"/>
    </xf>
    <xf numFmtId="1" fontId="18" fillId="63" borderId="95" xfId="961" applyNumberFormat="1" applyFont="1" applyFill="1" applyBorder="1" applyAlignment="1" applyProtection="1">
      <alignment horizontal="center" vertical="center" wrapText="1"/>
    </xf>
    <xf numFmtId="1" fontId="18" fillId="65" borderId="95" xfId="961" applyNumberFormat="1" applyFont="1" applyFill="1" applyBorder="1" applyAlignment="1" applyProtection="1">
      <alignment horizontal="center" vertical="center" wrapText="1"/>
    </xf>
    <xf numFmtId="1" fontId="18" fillId="63" borderId="40" xfId="961" applyNumberFormat="1" applyFont="1" applyFill="1" applyBorder="1" applyAlignment="1" applyProtection="1">
      <alignment horizontal="center" vertical="center" wrapText="1"/>
    </xf>
    <xf numFmtId="1" fontId="18" fillId="62" borderId="100" xfId="961" applyNumberFormat="1" applyFont="1" applyFill="1" applyBorder="1" applyAlignment="1" applyProtection="1">
      <alignment horizontal="center" vertical="center" wrapText="1"/>
    </xf>
    <xf numFmtId="1" fontId="18" fillId="65" borderId="95" xfId="961" quotePrefix="1" applyNumberFormat="1" applyFont="1" applyFill="1" applyBorder="1" applyAlignment="1" applyProtection="1">
      <alignment horizontal="center" vertical="center" wrapText="1"/>
    </xf>
    <xf numFmtId="166" fontId="18" fillId="65" borderId="39" xfId="961" applyNumberFormat="1" applyFont="1" applyFill="1" applyBorder="1" applyAlignment="1" applyProtection="1">
      <alignment horizontal="center" vertical="center"/>
    </xf>
    <xf numFmtId="166" fontId="18" fillId="65" borderId="40" xfId="961" applyNumberFormat="1" applyFont="1" applyFill="1" applyBorder="1" applyAlignment="1" applyProtection="1">
      <alignment horizontal="center" vertical="center"/>
    </xf>
    <xf numFmtId="166" fontId="1" fillId="0" borderId="0" xfId="961" applyNumberFormat="1"/>
    <xf numFmtId="0" fontId="18" fillId="62" borderId="27" xfId="961" applyNumberFormat="1" applyFont="1" applyFill="1" applyBorder="1" applyAlignment="1" applyProtection="1">
      <alignment horizontal="left" vertical="center" wrapText="1"/>
    </xf>
    <xf numFmtId="0" fontId="18" fillId="0" borderId="3" xfId="961" applyNumberFormat="1" applyFont="1" applyFill="1" applyBorder="1" applyAlignment="1" applyProtection="1">
      <alignment horizontal="center" vertical="center" wrapText="1"/>
    </xf>
    <xf numFmtId="166" fontId="18" fillId="0" borderId="28" xfId="961" applyNumberFormat="1" applyFont="1" applyFill="1" applyBorder="1" applyAlignment="1" applyProtection="1">
      <alignment horizontal="center" vertical="center"/>
    </xf>
    <xf numFmtId="166" fontId="18" fillId="0" borderId="27" xfId="961" applyNumberFormat="1" applyFont="1" applyFill="1" applyBorder="1" applyAlignment="1" applyProtection="1">
      <alignment horizontal="center" vertical="center"/>
    </xf>
    <xf numFmtId="166" fontId="18" fillId="0" borderId="45" xfId="961" applyNumberFormat="1" applyFont="1" applyFill="1" applyBorder="1" applyAlignment="1" applyProtection="1">
      <alignment horizontal="center" vertical="center"/>
    </xf>
    <xf numFmtId="166" fontId="18" fillId="0" borderId="8" xfId="961" applyNumberFormat="1" applyFont="1" applyFill="1" applyBorder="1" applyAlignment="1" applyProtection="1">
      <alignment horizontal="center" vertical="center"/>
    </xf>
    <xf numFmtId="166" fontId="18" fillId="0" borderId="46" xfId="961" applyNumberFormat="1" applyFont="1" applyFill="1" applyBorder="1" applyAlignment="1" applyProtection="1">
      <alignment horizontal="center" vertical="center"/>
    </xf>
    <xf numFmtId="166" fontId="18" fillId="0" borderId="101" xfId="961" applyNumberFormat="1" applyFont="1" applyFill="1" applyBorder="1" applyAlignment="1" applyProtection="1">
      <alignment horizontal="center" vertical="center"/>
    </xf>
    <xf numFmtId="166" fontId="18" fillId="62" borderId="46" xfId="961" applyNumberFormat="1" applyFont="1" applyFill="1" applyBorder="1" applyAlignment="1" applyProtection="1">
      <alignment horizontal="center" vertical="center"/>
    </xf>
    <xf numFmtId="0" fontId="18" fillId="63" borderId="27" xfId="961" applyNumberFormat="1" applyFont="1" applyFill="1" applyBorder="1" applyAlignment="1" applyProtection="1">
      <alignment horizontal="left" vertical="center" wrapText="1"/>
    </xf>
    <xf numFmtId="166" fontId="18" fillId="62" borderId="45" xfId="961" quotePrefix="1" applyNumberFormat="1" applyFont="1" applyFill="1" applyBorder="1" applyAlignment="1" applyProtection="1">
      <alignment horizontal="center" vertical="center"/>
    </xf>
    <xf numFmtId="166" fontId="18" fillId="0" borderId="46" xfId="961" quotePrefix="1" applyNumberFormat="1" applyFont="1" applyFill="1" applyBorder="1" applyAlignment="1" applyProtection="1">
      <alignment horizontal="center" vertical="center"/>
    </xf>
    <xf numFmtId="1" fontId="18" fillId="0" borderId="28" xfId="961" applyNumberFormat="1" applyFont="1" applyFill="1" applyBorder="1" applyAlignment="1" applyProtection="1">
      <alignment horizontal="center" vertical="center"/>
    </xf>
    <xf numFmtId="1" fontId="18" fillId="0" borderId="27" xfId="961" applyNumberFormat="1" applyFont="1" applyFill="1" applyBorder="1" applyAlignment="1" applyProtection="1">
      <alignment horizontal="center" vertical="center"/>
    </xf>
    <xf numFmtId="1" fontId="18" fillId="0" borderId="45" xfId="961" applyNumberFormat="1" applyFont="1" applyFill="1" applyBorder="1" applyAlignment="1" applyProtection="1">
      <alignment horizontal="center" vertical="center"/>
    </xf>
    <xf numFmtId="1" fontId="18" fillId="0" borderId="8" xfId="961" applyNumberFormat="1" applyFont="1" applyFill="1" applyBorder="1" applyAlignment="1" applyProtection="1">
      <alignment horizontal="center" vertical="center"/>
    </xf>
    <xf numFmtId="1" fontId="18" fillId="0" borderId="46" xfId="961" applyNumberFormat="1" applyFont="1" applyFill="1" applyBorder="1" applyAlignment="1" applyProtection="1">
      <alignment horizontal="center" vertical="center"/>
    </xf>
    <xf numFmtId="1" fontId="18" fillId="0" borderId="101" xfId="961" applyNumberFormat="1" applyFont="1" applyFill="1" applyBorder="1" applyAlignment="1" applyProtection="1">
      <alignment horizontal="center" vertical="center"/>
    </xf>
    <xf numFmtId="166" fontId="18" fillId="0" borderId="8" xfId="961" quotePrefix="1" applyNumberFormat="1" applyFont="1" applyFill="1" applyBorder="1" applyAlignment="1" applyProtection="1">
      <alignment horizontal="center" vertical="center"/>
    </xf>
    <xf numFmtId="1" fontId="18" fillId="0" borderId="46" xfId="961" quotePrefix="1" applyNumberFormat="1" applyFont="1" applyFill="1" applyBorder="1" applyAlignment="1" applyProtection="1">
      <alignment horizontal="center" vertical="center"/>
    </xf>
    <xf numFmtId="166" fontId="18" fillId="63" borderId="45" xfId="961" applyNumberFormat="1" applyFont="1" applyFill="1" applyBorder="1" applyAlignment="1" applyProtection="1">
      <alignment horizontal="center" vertical="center"/>
    </xf>
    <xf numFmtId="166" fontId="18" fillId="63" borderId="46" xfId="961" applyNumberFormat="1" applyFont="1" applyFill="1" applyBorder="1" applyAlignment="1" applyProtection="1">
      <alignment horizontal="center" vertical="center"/>
    </xf>
    <xf numFmtId="0" fontId="18" fillId="0" borderId="46" xfId="961" applyNumberFormat="1" applyFont="1" applyFill="1" applyBorder="1" applyAlignment="1" applyProtection="1">
      <alignment horizontal="center" vertical="center"/>
    </xf>
    <xf numFmtId="166" fontId="160" fillId="0" borderId="0" xfId="961" applyNumberFormat="1" applyFont="1"/>
    <xf numFmtId="0" fontId="160" fillId="0" borderId="0" xfId="961" applyFont="1"/>
    <xf numFmtId="0" fontId="18" fillId="63" borderId="45" xfId="961" quotePrefix="1" applyNumberFormat="1" applyFont="1" applyFill="1" applyBorder="1" applyAlignment="1" applyProtection="1">
      <alignment horizontal="center" vertical="center"/>
    </xf>
    <xf numFmtId="0" fontId="18" fillId="63" borderId="46" xfId="961" quotePrefix="1" applyNumberFormat="1" applyFont="1" applyFill="1" applyBorder="1" applyAlignment="1" applyProtection="1">
      <alignment horizontal="center" vertical="center"/>
    </xf>
    <xf numFmtId="166" fontId="180" fillId="0" borderId="46" xfId="961" applyNumberFormat="1" applyFont="1" applyFill="1" applyBorder="1" applyAlignment="1" applyProtection="1">
      <alignment horizontal="center" vertical="center"/>
    </xf>
    <xf numFmtId="166" fontId="18" fillId="62" borderId="27" xfId="961" applyNumberFormat="1" applyFont="1" applyFill="1" applyBorder="1" applyAlignment="1" applyProtection="1">
      <alignment horizontal="center" vertical="center"/>
    </xf>
    <xf numFmtId="166" fontId="18" fillId="62" borderId="101" xfId="961" applyNumberFormat="1" applyFont="1" applyFill="1" applyBorder="1" applyAlignment="1" applyProtection="1">
      <alignment horizontal="center" vertical="center"/>
    </xf>
    <xf numFmtId="0" fontId="18" fillId="62" borderId="3" xfId="961" applyNumberFormat="1" applyFont="1" applyFill="1" applyBorder="1" applyAlignment="1" applyProtection="1">
      <alignment horizontal="center" vertical="center" wrapText="1"/>
    </xf>
    <xf numFmtId="166" fontId="18" fillId="62" borderId="28" xfId="961" applyNumberFormat="1" applyFont="1" applyFill="1" applyBorder="1" applyAlignment="1" applyProtection="1">
      <alignment horizontal="center" vertical="center"/>
    </xf>
    <xf numFmtId="166" fontId="18" fillId="62" borderId="45" xfId="961" applyNumberFormat="1" applyFont="1" applyFill="1" applyBorder="1" applyAlignment="1" applyProtection="1">
      <alignment horizontal="center" vertical="center"/>
    </xf>
    <xf numFmtId="166" fontId="18" fillId="62" borderId="8" xfId="961" applyNumberFormat="1" applyFont="1" applyFill="1" applyBorder="1" applyAlignment="1" applyProtection="1">
      <alignment horizontal="center" vertical="center"/>
    </xf>
    <xf numFmtId="0" fontId="18" fillId="0" borderId="28" xfId="961" applyNumberFormat="1" applyFont="1" applyFill="1" applyBorder="1" applyAlignment="1" applyProtection="1">
      <alignment horizontal="center" vertical="center"/>
    </xf>
    <xf numFmtId="0" fontId="18" fillId="62" borderId="27" xfId="961" applyNumberFormat="1" applyFont="1" applyFill="1" applyBorder="1" applyAlignment="1" applyProtection="1">
      <alignment horizontal="center" vertical="center"/>
    </xf>
    <xf numFmtId="1" fontId="18" fillId="62" borderId="101" xfId="961" applyNumberFormat="1" applyFont="1" applyFill="1" applyBorder="1" applyAlignment="1" applyProtection="1">
      <alignment horizontal="center" vertical="center"/>
    </xf>
    <xf numFmtId="0" fontId="18" fillId="0" borderId="27" xfId="961" applyNumberFormat="1" applyFont="1" applyFill="1" applyBorder="1" applyAlignment="1" applyProtection="1">
      <alignment horizontal="center" vertical="center"/>
    </xf>
    <xf numFmtId="0" fontId="18" fillId="63" borderId="29" xfId="961" applyNumberFormat="1" applyFont="1" applyFill="1" applyBorder="1" applyAlignment="1" applyProtection="1">
      <alignment horizontal="left" vertical="center" wrapText="1"/>
    </xf>
    <xf numFmtId="0" fontId="18" fillId="0" borderId="47" xfId="961" applyNumberFormat="1" applyFont="1" applyFill="1" applyBorder="1" applyAlignment="1" applyProtection="1">
      <alignment horizontal="center" vertical="center" wrapText="1"/>
    </xf>
    <xf numFmtId="0" fontId="18" fillId="0" borderId="48" xfId="961" applyNumberFormat="1" applyFont="1" applyFill="1" applyBorder="1" applyAlignment="1" applyProtection="1">
      <alignment horizontal="center" vertical="center"/>
    </xf>
    <xf numFmtId="0" fontId="18" fillId="0" borderId="29" xfId="961" applyNumberFormat="1" applyFont="1" applyFill="1" applyBorder="1" applyAlignment="1" applyProtection="1">
      <alignment horizontal="center" vertical="center"/>
    </xf>
    <xf numFmtId="1" fontId="18" fillId="0" borderId="42" xfId="961" applyNumberFormat="1" applyFont="1" applyFill="1" applyBorder="1" applyAlignment="1" applyProtection="1">
      <alignment horizontal="center" vertical="center"/>
    </xf>
    <xf numFmtId="1" fontId="18" fillId="0" borderId="43" xfId="961" applyNumberFormat="1" applyFont="1" applyFill="1" applyBorder="1" applyAlignment="1" applyProtection="1">
      <alignment horizontal="center" vertical="center"/>
    </xf>
    <xf numFmtId="1" fontId="18" fillId="0" borderId="49" xfId="961" applyNumberFormat="1" applyFont="1" applyFill="1" applyBorder="1" applyAlignment="1" applyProtection="1">
      <alignment horizontal="center" vertical="center"/>
    </xf>
    <xf numFmtId="1" fontId="18" fillId="0" borderId="102" xfId="961" applyNumberFormat="1" applyFont="1" applyFill="1" applyBorder="1" applyAlignment="1" applyProtection="1">
      <alignment horizontal="center" vertical="center"/>
    </xf>
    <xf numFmtId="166" fontId="18" fillId="0" borderId="42" xfId="961" applyNumberFormat="1" applyFont="1" applyFill="1" applyBorder="1" applyAlignment="1" applyProtection="1">
      <alignment horizontal="center" vertical="center"/>
    </xf>
    <xf numFmtId="166" fontId="18" fillId="62" borderId="49" xfId="961" applyNumberFormat="1" applyFont="1" applyFill="1" applyBorder="1" applyAlignment="1" applyProtection="1">
      <alignment horizontal="center" vertical="center"/>
    </xf>
    <xf numFmtId="0" fontId="18" fillId="62" borderId="0" xfId="961" applyNumberFormat="1" applyFont="1" applyFill="1" applyBorder="1" applyAlignment="1" applyProtection="1"/>
    <xf numFmtId="0" fontId="18" fillId="0" borderId="0" xfId="961" applyNumberFormat="1" applyFont="1" applyFill="1" applyBorder="1" applyAlignment="1" applyProtection="1"/>
    <xf numFmtId="0" fontId="144" fillId="0" borderId="0" xfId="961" applyNumberFormat="1" applyFont="1" applyFill="1" applyBorder="1" applyAlignment="1" applyProtection="1">
      <alignment horizontal="left"/>
    </xf>
    <xf numFmtId="0" fontId="146" fillId="0" borderId="0" xfId="961" applyNumberFormat="1" applyFont="1" applyFill="1" applyBorder="1" applyAlignment="1" applyProtection="1"/>
    <xf numFmtId="0" fontId="144" fillId="0" borderId="0" xfId="961" applyNumberFormat="1" applyFont="1" applyFill="1" applyBorder="1" applyAlignment="1" applyProtection="1">
      <alignment horizontal="left" wrapText="1"/>
    </xf>
    <xf numFmtId="0" fontId="147" fillId="0" borderId="0" xfId="961" applyNumberFormat="1" applyFont="1" applyFill="1" applyBorder="1" applyAlignment="1" applyProtection="1">
      <alignment horizontal="left" wrapText="1"/>
    </xf>
    <xf numFmtId="166" fontId="160" fillId="0" borderId="0" xfId="962" applyNumberFormat="1" applyFont="1" applyFill="1" applyBorder="1" applyAlignment="1">
      <alignment horizontal="center"/>
    </xf>
    <xf numFmtId="0" fontId="144" fillId="0" borderId="0" xfId="961" quotePrefix="1" applyFont="1"/>
    <xf numFmtId="0" fontId="145" fillId="0" borderId="0" xfId="961" quotePrefix="1" applyFont="1"/>
    <xf numFmtId="0" fontId="143" fillId="58" borderId="89" xfId="0" applyFont="1" applyFill="1" applyBorder="1" applyAlignment="1">
      <alignment horizontal="center" wrapText="1"/>
    </xf>
    <xf numFmtId="0" fontId="143" fillId="58" borderId="54" xfId="0" applyFont="1" applyFill="1" applyBorder="1" applyAlignment="1">
      <alignment horizontal="center" wrapText="1"/>
    </xf>
    <xf numFmtId="0" fontId="180" fillId="59" borderId="60" xfId="0" applyFont="1" applyFill="1" applyBorder="1" applyAlignment="1">
      <alignment horizontal="center"/>
    </xf>
    <xf numFmtId="0" fontId="182" fillId="0" borderId="51" xfId="925" applyFont="1" applyFill="1" applyBorder="1" applyAlignment="1">
      <alignment horizontal="left" vertical="center" wrapText="1" indent="3"/>
    </xf>
    <xf numFmtId="2" fontId="162" fillId="63" borderId="0" xfId="925" applyNumberFormat="1" applyFont="1" applyFill="1" applyBorder="1"/>
    <xf numFmtId="166" fontId="143" fillId="64" borderId="0" xfId="925" applyNumberFormat="1" applyFont="1" applyFill="1" applyBorder="1" applyAlignment="1">
      <alignment horizontal="center" vertical="center"/>
    </xf>
    <xf numFmtId="2" fontId="18" fillId="0" borderId="77" xfId="925" applyNumberFormat="1" applyFont="1" applyFill="1" applyBorder="1" applyAlignment="1">
      <alignment horizontal="center"/>
    </xf>
    <xf numFmtId="2" fontId="18" fillId="0" borderId="78" xfId="925" applyNumberFormat="1" applyFont="1" applyFill="1" applyBorder="1" applyAlignment="1">
      <alignment horizontal="center"/>
    </xf>
    <xf numFmtId="166" fontId="182" fillId="0" borderId="78" xfId="925" applyNumberFormat="1" applyFont="1" applyFill="1" applyBorder="1" applyAlignment="1">
      <alignment horizontal="center"/>
    </xf>
    <xf numFmtId="208" fontId="18" fillId="62" borderId="0" xfId="951" applyNumberFormat="1" applyFont="1" applyFill="1" applyBorder="1" applyAlignment="1" applyProtection="1"/>
    <xf numFmtId="0" fontId="142" fillId="0" borderId="55" xfId="0" applyFont="1" applyBorder="1" applyAlignment="1">
      <alignment horizontal="center" vertical="center" wrapText="1"/>
    </xf>
    <xf numFmtId="0" fontId="142" fillId="0" borderId="28" xfId="0" applyFont="1" applyBorder="1" applyAlignment="1">
      <alignment horizontal="center" vertical="center" wrapText="1"/>
    </xf>
    <xf numFmtId="0" fontId="142" fillId="0" borderId="60" xfId="0" applyFont="1" applyBorder="1" applyAlignment="1">
      <alignment horizontal="center" vertical="center" wrapText="1"/>
    </xf>
    <xf numFmtId="0" fontId="142" fillId="58" borderId="55" xfId="0" applyFont="1" applyFill="1" applyBorder="1" applyAlignment="1">
      <alignment horizontal="center" vertical="center" wrapText="1"/>
    </xf>
    <xf numFmtId="0" fontId="142" fillId="58" borderId="28" xfId="0" applyFont="1" applyFill="1" applyBorder="1" applyAlignment="1">
      <alignment horizontal="center" vertical="center" wrapText="1"/>
    </xf>
    <xf numFmtId="0" fontId="142" fillId="58" borderId="60" xfId="0" applyFont="1" applyFill="1" applyBorder="1" applyAlignment="1">
      <alignment horizontal="center" vertical="center" wrapText="1"/>
    </xf>
    <xf numFmtId="0" fontId="143" fillId="58" borderId="55" xfId="0" applyFont="1" applyFill="1" applyBorder="1" applyAlignment="1">
      <alignment horizontal="center" wrapText="1"/>
    </xf>
    <xf numFmtId="0" fontId="143" fillId="58" borderId="28" xfId="0" applyFont="1" applyFill="1" applyBorder="1" applyAlignment="1">
      <alignment horizontal="center" wrapText="1"/>
    </xf>
    <xf numFmtId="0" fontId="143" fillId="58" borderId="60" xfId="0" applyFont="1" applyFill="1" applyBorder="1" applyAlignment="1">
      <alignment horizontal="center" wrapText="1"/>
    </xf>
    <xf numFmtId="0" fontId="143" fillId="58" borderId="91" xfId="0" applyFont="1" applyFill="1" applyBorder="1" applyAlignment="1">
      <alignment horizontal="center" wrapText="1"/>
    </xf>
    <xf numFmtId="0" fontId="143" fillId="58" borderId="89" xfId="0" applyFont="1" applyFill="1" applyBorder="1" applyAlignment="1">
      <alignment horizontal="center" wrapText="1"/>
    </xf>
    <xf numFmtId="0" fontId="143" fillId="58" borderId="54" xfId="0" applyFont="1" applyFill="1" applyBorder="1" applyAlignment="1">
      <alignment horizontal="center" wrapText="1"/>
    </xf>
    <xf numFmtId="0" fontId="143" fillId="58" borderId="91" xfId="0" applyFont="1" applyFill="1" applyBorder="1" applyAlignment="1">
      <alignment horizontal="center" vertical="center" wrapText="1"/>
    </xf>
    <xf numFmtId="0" fontId="143" fillId="58" borderId="89" xfId="0" applyFont="1" applyFill="1" applyBorder="1" applyAlignment="1">
      <alignment horizontal="center" vertical="center" wrapText="1"/>
    </xf>
    <xf numFmtId="0" fontId="143" fillId="58" borderId="54" xfId="0" applyFont="1" applyFill="1" applyBorder="1" applyAlignment="1">
      <alignment horizontal="center" vertical="center" wrapText="1"/>
    </xf>
    <xf numFmtId="0" fontId="18" fillId="0" borderId="92" xfId="0" applyFont="1" applyBorder="1" applyAlignment="1">
      <alignment horizontal="left" wrapText="1"/>
    </xf>
    <xf numFmtId="0" fontId="18" fillId="0" borderId="90" xfId="0" applyFont="1" applyBorder="1" applyAlignment="1">
      <alignment horizontal="left" wrapText="1"/>
    </xf>
    <xf numFmtId="0" fontId="18" fillId="0" borderId="93" xfId="0" applyFont="1" applyBorder="1" applyAlignment="1">
      <alignment horizontal="left" wrapText="1"/>
    </xf>
    <xf numFmtId="0" fontId="18" fillId="0" borderId="57" xfId="0" applyFont="1" applyBorder="1" applyAlignment="1">
      <alignment horizontal="left" wrapText="1"/>
    </xf>
    <xf numFmtId="0" fontId="18" fillId="0" borderId="52" xfId="0" applyFont="1" applyBorder="1" applyAlignment="1">
      <alignment horizontal="left" wrapText="1"/>
    </xf>
    <xf numFmtId="0" fontId="18" fillId="0" borderId="62" xfId="0" applyFont="1" applyBorder="1" applyAlignment="1">
      <alignment horizontal="left" wrapText="1"/>
    </xf>
    <xf numFmtId="0" fontId="143" fillId="59" borderId="51" xfId="0" applyFont="1" applyFill="1" applyBorder="1" applyAlignment="1">
      <alignment horizontal="center" vertical="center" wrapText="1"/>
    </xf>
    <xf numFmtId="0" fontId="143" fillId="59" borderId="89" xfId="0" applyFont="1" applyFill="1" applyBorder="1" applyAlignment="1">
      <alignment horizontal="center" vertical="center" wrapText="1"/>
    </xf>
    <xf numFmtId="166" fontId="19" fillId="0" borderId="89" xfId="0" applyNumberFormat="1" applyFont="1" applyBorder="1" applyAlignment="1">
      <alignment horizontal="center" vertical="center" wrapText="1"/>
    </xf>
    <xf numFmtId="166" fontId="19" fillId="0" borderId="54" xfId="0" applyNumberFormat="1" applyFont="1" applyBorder="1" applyAlignment="1">
      <alignment horizontal="center" vertical="center" wrapText="1"/>
    </xf>
    <xf numFmtId="0" fontId="142" fillId="0" borderId="92" xfId="0" applyFont="1" applyBorder="1" applyAlignment="1">
      <alignment horizontal="center" vertical="center" wrapText="1"/>
    </xf>
    <xf numFmtId="0" fontId="179" fillId="0" borderId="90" xfId="0" applyFont="1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90" xfId="0" applyBorder="1" applyAlignment="1"/>
    <xf numFmtId="0" fontId="0" fillId="0" borderId="93" xfId="0" applyBorder="1" applyAlignment="1"/>
    <xf numFmtId="0" fontId="152" fillId="59" borderId="57" xfId="0" applyFont="1" applyFill="1" applyBorder="1" applyAlignment="1">
      <alignment vertical="center" wrapText="1"/>
    </xf>
    <xf numFmtId="0" fontId="152" fillId="59" borderId="52" xfId="0" applyFont="1" applyFill="1" applyBorder="1" applyAlignment="1">
      <alignment vertical="center" wrapText="1"/>
    </xf>
    <xf numFmtId="0" fontId="0" fillId="0" borderId="52" xfId="0" applyBorder="1" applyAlignment="1"/>
    <xf numFmtId="0" fontId="0" fillId="0" borderId="62" xfId="0" applyBorder="1" applyAlignment="1"/>
    <xf numFmtId="0" fontId="142" fillId="0" borderId="0" xfId="918" applyFont="1" applyAlignment="1">
      <alignment horizontal="center"/>
    </xf>
    <xf numFmtId="0" fontId="145" fillId="0" borderId="0" xfId="961" quotePrefix="1" applyFont="1" applyAlignment="1"/>
    <xf numFmtId="0" fontId="17" fillId="0" borderId="0" xfId="739" applyAlignment="1"/>
    <xf numFmtId="0" fontId="142" fillId="0" borderId="92" xfId="961" applyNumberFormat="1" applyFont="1" applyFill="1" applyBorder="1" applyAlignment="1" applyProtection="1">
      <alignment horizontal="center"/>
    </xf>
    <xf numFmtId="0" fontId="142" fillId="0" borderId="90" xfId="961" applyNumberFormat="1" applyFont="1" applyFill="1" applyBorder="1" applyAlignment="1" applyProtection="1">
      <alignment horizontal="center"/>
    </xf>
    <xf numFmtId="0" fontId="142" fillId="0" borderId="93" xfId="961" applyNumberFormat="1" applyFont="1" applyFill="1" applyBorder="1" applyAlignment="1" applyProtection="1">
      <alignment horizontal="center"/>
    </xf>
    <xf numFmtId="0" fontId="143" fillId="61" borderId="73" xfId="961" applyNumberFormat="1" applyFont="1" applyFill="1" applyBorder="1" applyAlignment="1" applyProtection="1">
      <alignment horizontal="center" vertical="center" wrapText="1"/>
    </xf>
    <xf numFmtId="0" fontId="143" fillId="61" borderId="41" xfId="961" applyNumberFormat="1" applyFont="1" applyFill="1" applyBorder="1" applyAlignment="1" applyProtection="1">
      <alignment horizontal="center" vertical="center" wrapText="1"/>
    </xf>
    <xf numFmtId="0" fontId="143" fillId="61" borderId="74" xfId="961" applyNumberFormat="1" applyFont="1" applyFill="1" applyBorder="1" applyAlignment="1" applyProtection="1">
      <alignment horizontal="center" vertical="center"/>
    </xf>
    <xf numFmtId="0" fontId="143" fillId="61" borderId="1" xfId="961" applyNumberFormat="1" applyFont="1" applyFill="1" applyBorder="1" applyAlignment="1" applyProtection="1">
      <alignment horizontal="center" vertical="center"/>
    </xf>
    <xf numFmtId="0" fontId="143" fillId="61" borderId="73" xfId="961" applyNumberFormat="1" applyFont="1" applyFill="1" applyBorder="1" applyAlignment="1" applyProtection="1">
      <alignment horizontal="center" vertical="center"/>
    </xf>
    <xf numFmtId="0" fontId="143" fillId="61" borderId="41" xfId="961" applyNumberFormat="1" applyFont="1" applyFill="1" applyBorder="1" applyAlignment="1" applyProtection="1">
      <alignment horizontal="center" vertical="center"/>
    </xf>
    <xf numFmtId="0" fontId="143" fillId="61" borderId="107" xfId="961" quotePrefix="1" applyNumberFormat="1" applyFont="1" applyFill="1" applyBorder="1" applyAlignment="1" applyProtection="1">
      <alignment horizontal="center" vertical="center"/>
    </xf>
    <xf numFmtId="0" fontId="143" fillId="61" borderId="98" xfId="961" quotePrefix="1" applyNumberFormat="1" applyFont="1" applyFill="1" applyBorder="1" applyAlignment="1" applyProtection="1">
      <alignment horizontal="center" vertical="center"/>
    </xf>
    <xf numFmtId="0" fontId="143" fillId="61" borderId="94" xfId="961" quotePrefix="1" applyNumberFormat="1" applyFont="1" applyFill="1" applyBorder="1" applyAlignment="1" applyProtection="1">
      <alignment horizontal="center" vertical="center"/>
    </xf>
    <xf numFmtId="0" fontId="143" fillId="61" borderId="99" xfId="961" applyNumberFormat="1" applyFont="1" applyFill="1" applyBorder="1" applyAlignment="1" applyProtection="1">
      <alignment horizontal="center" vertical="center"/>
    </xf>
    <xf numFmtId="0" fontId="143" fillId="61" borderId="102" xfId="961" applyNumberFormat="1" applyFont="1" applyFill="1" applyBorder="1" applyAlignment="1" applyProtection="1">
      <alignment horizontal="center" vertical="center"/>
    </xf>
    <xf numFmtId="0" fontId="18" fillId="0" borderId="0" xfId="961" applyNumberFormat="1" applyFont="1" applyFill="1" applyBorder="1" applyAlignment="1" applyProtection="1"/>
    <xf numFmtId="0" fontId="144" fillId="0" borderId="0" xfId="961" applyNumberFormat="1" applyFont="1" applyFill="1" applyBorder="1" applyAlignment="1" applyProtection="1">
      <alignment horizontal="left"/>
    </xf>
    <xf numFmtId="0" fontId="144" fillId="0" borderId="0" xfId="961" applyNumberFormat="1" applyFont="1" applyFill="1" applyBorder="1" applyAlignment="1" applyProtection="1">
      <alignment horizontal="left" wrapText="1"/>
    </xf>
    <xf numFmtId="0" fontId="17" fillId="0" borderId="0" xfId="739" applyAlignment="1">
      <alignment horizontal="left" wrapText="1"/>
    </xf>
    <xf numFmtId="0" fontId="145" fillId="0" borderId="0" xfId="961" applyNumberFormat="1" applyFont="1" applyFill="1" applyBorder="1" applyAlignment="1" applyProtection="1">
      <alignment horizontal="left" wrapText="1"/>
    </xf>
    <xf numFmtId="0" fontId="143" fillId="59" borderId="56" xfId="925" applyFont="1" applyFill="1" applyBorder="1" applyAlignment="1">
      <alignment horizontal="center" vertical="center"/>
    </xf>
    <xf numFmtId="0" fontId="143" fillId="59" borderId="51" xfId="925" applyFont="1" applyFill="1" applyBorder="1" applyAlignment="1">
      <alignment horizontal="center" vertical="center"/>
    </xf>
    <xf numFmtId="0" fontId="143" fillId="59" borderId="57" xfId="925" applyFont="1" applyFill="1" applyBorder="1" applyAlignment="1">
      <alignment horizontal="center" vertical="center"/>
    </xf>
    <xf numFmtId="0" fontId="151" fillId="59" borderId="80" xfId="944" applyFont="1" applyFill="1" applyBorder="1" applyAlignment="1">
      <alignment horizontal="center" vertical="center" wrapText="1"/>
    </xf>
    <xf numFmtId="0" fontId="151" fillId="59" borderId="87" xfId="944" applyFont="1" applyFill="1" applyBorder="1" applyAlignment="1">
      <alignment horizontal="center" vertical="center" wrapText="1"/>
    </xf>
    <xf numFmtId="0" fontId="151" fillId="59" borderId="81" xfId="944" applyFont="1" applyFill="1" applyBorder="1" applyAlignment="1">
      <alignment horizontal="center" vertical="center" wrapText="1"/>
    </xf>
    <xf numFmtId="0" fontId="151" fillId="59" borderId="84" xfId="944" applyFont="1" applyFill="1" applyBorder="1" applyAlignment="1">
      <alignment horizontal="center" vertical="center" wrapText="1"/>
    </xf>
    <xf numFmtId="0" fontId="151" fillId="59" borderId="50" xfId="944" applyFont="1" applyFill="1" applyBorder="1" applyAlignment="1">
      <alignment horizontal="center" vertical="center" wrapText="1"/>
    </xf>
    <xf numFmtId="0" fontId="151" fillId="59" borderId="65" xfId="944" applyFont="1" applyFill="1" applyBorder="1" applyAlignment="1">
      <alignment horizontal="center" vertical="center" wrapText="1"/>
    </xf>
    <xf numFmtId="0" fontId="143" fillId="59" borderId="84" xfId="944" applyFont="1" applyFill="1" applyBorder="1" applyAlignment="1">
      <alignment horizontal="center" vertical="center" wrapText="1"/>
    </xf>
    <xf numFmtId="0" fontId="143" fillId="59" borderId="83" xfId="944" applyFont="1" applyFill="1" applyBorder="1" applyAlignment="1">
      <alignment horizontal="center" vertical="center" wrapText="1"/>
    </xf>
    <xf numFmtId="0" fontId="143" fillId="59" borderId="79" xfId="944" applyFont="1" applyFill="1" applyBorder="1" applyAlignment="1">
      <alignment horizontal="center" vertical="center" wrapText="1"/>
    </xf>
    <xf numFmtId="0" fontId="143" fillId="59" borderId="88" xfId="944" applyFont="1" applyFill="1" applyBorder="1" applyAlignment="1">
      <alignment horizontal="center" vertical="center" wrapText="1"/>
    </xf>
    <xf numFmtId="166" fontId="151" fillId="59" borderId="80" xfId="925" applyNumberFormat="1" applyFont="1" applyFill="1" applyBorder="1" applyAlignment="1">
      <alignment horizontal="center"/>
    </xf>
    <xf numFmtId="166" fontId="151" fillId="59" borderId="86" xfId="925" applyNumberFormat="1" applyFont="1" applyFill="1" applyBorder="1" applyAlignment="1">
      <alignment horizontal="center"/>
    </xf>
    <xf numFmtId="0" fontId="151" fillId="59" borderId="80" xfId="925" applyFont="1" applyFill="1" applyBorder="1" applyAlignment="1">
      <alignment horizontal="center" vertical="center" wrapText="1"/>
    </xf>
    <xf numFmtId="0" fontId="151" fillId="59" borderId="81" xfId="925" applyFont="1" applyFill="1" applyBorder="1" applyAlignment="1">
      <alignment horizontal="center" vertical="center" wrapText="1"/>
    </xf>
    <xf numFmtId="0" fontId="151" fillId="59" borderId="103" xfId="925" applyFont="1" applyFill="1" applyBorder="1" applyAlignment="1">
      <alignment horizontal="center" vertical="center" wrapText="1"/>
    </xf>
    <xf numFmtId="0" fontId="172" fillId="0" borderId="56" xfId="925" applyFont="1" applyBorder="1" applyAlignment="1">
      <alignment horizontal="center"/>
    </xf>
    <xf numFmtId="0" fontId="172" fillId="0" borderId="50" xfId="925" applyFont="1" applyBorder="1" applyAlignment="1">
      <alignment horizontal="center"/>
    </xf>
    <xf numFmtId="0" fontId="172" fillId="0" borderId="65" xfId="925" applyFont="1" applyBorder="1" applyAlignment="1">
      <alignment horizontal="center"/>
    </xf>
    <xf numFmtId="0" fontId="172" fillId="0" borderId="55" xfId="944" applyFont="1" applyBorder="1" applyAlignment="1">
      <alignment horizontal="center"/>
    </xf>
    <xf numFmtId="0" fontId="172" fillId="0" borderId="28" xfId="944" applyFont="1" applyBorder="1" applyAlignment="1">
      <alignment horizontal="center"/>
    </xf>
    <xf numFmtId="0" fontId="172" fillId="0" borderId="60" xfId="944" applyFont="1" applyBorder="1" applyAlignment="1">
      <alignment horizontal="center"/>
    </xf>
    <xf numFmtId="0" fontId="143" fillId="59" borderId="84" xfId="925" applyFont="1" applyFill="1" applyBorder="1" applyAlignment="1">
      <alignment horizontal="center" vertical="center" wrapText="1"/>
    </xf>
    <xf numFmtId="0" fontId="143" fillId="59" borderId="77" xfId="925" applyFont="1" applyFill="1" applyBorder="1" applyAlignment="1">
      <alignment horizontal="center" vertical="center" wrapText="1"/>
    </xf>
    <xf numFmtId="0" fontId="143" fillId="59" borderId="79" xfId="925" applyFont="1" applyFill="1" applyBorder="1" applyAlignment="1">
      <alignment horizontal="center" vertical="center" wrapText="1"/>
    </xf>
    <xf numFmtId="0" fontId="143" fillId="59" borderId="78" xfId="925" applyFont="1" applyFill="1" applyBorder="1" applyAlignment="1">
      <alignment horizontal="center" vertical="center" wrapText="1"/>
    </xf>
    <xf numFmtId="0" fontId="151" fillId="59" borderId="84" xfId="925" applyFont="1" applyFill="1" applyBorder="1" applyAlignment="1">
      <alignment horizontal="center" vertical="center" wrapText="1"/>
    </xf>
    <xf numFmtId="0" fontId="151" fillId="59" borderId="50" xfId="925" applyFont="1" applyFill="1" applyBorder="1" applyAlignment="1">
      <alignment horizontal="center" vertical="center" wrapText="1"/>
    </xf>
    <xf numFmtId="0" fontId="151" fillId="59" borderId="65" xfId="925" applyFont="1" applyFill="1" applyBorder="1" applyAlignment="1">
      <alignment horizontal="center" vertical="center" wrapText="1"/>
    </xf>
    <xf numFmtId="14" fontId="143" fillId="61" borderId="64" xfId="0" applyNumberFormat="1" applyFont="1" applyFill="1" applyBorder="1" applyAlignment="1" applyProtection="1">
      <alignment horizontal="center" vertical="center"/>
    </xf>
    <xf numFmtId="14" fontId="143" fillId="61" borderId="71" xfId="0" applyNumberFormat="1" applyFont="1" applyFill="1" applyBorder="1" applyAlignment="1" applyProtection="1">
      <alignment horizontal="center" vertical="center"/>
    </xf>
    <xf numFmtId="14" fontId="143" fillId="61" borderId="55" xfId="0" applyNumberFormat="1" applyFont="1" applyFill="1" applyBorder="1" applyAlignment="1" applyProtection="1">
      <alignment horizontal="center" vertical="center" wrapText="1"/>
    </xf>
    <xf numFmtId="14" fontId="143" fillId="61" borderId="60" xfId="0" applyNumberFormat="1" applyFont="1" applyFill="1" applyBorder="1" applyAlignment="1" applyProtection="1">
      <alignment horizontal="center" vertical="center" wrapText="1"/>
    </xf>
    <xf numFmtId="0" fontId="142" fillId="0" borderId="52" xfId="0" applyNumberFormat="1" applyFont="1" applyFill="1" applyBorder="1" applyAlignment="1" applyProtection="1">
      <alignment horizontal="center"/>
    </xf>
    <xf numFmtId="0" fontId="143" fillId="61" borderId="53" xfId="0" applyNumberFormat="1" applyFont="1" applyFill="1" applyBorder="1" applyAlignment="1" applyProtection="1">
      <alignment horizontal="center" vertical="center"/>
    </xf>
    <xf numFmtId="0" fontId="143" fillId="61" borderId="54" xfId="0" applyNumberFormat="1" applyFont="1" applyFill="1" applyBorder="1" applyAlignment="1" applyProtection="1">
      <alignment horizontal="center" vertical="center"/>
    </xf>
    <xf numFmtId="14" fontId="143" fillId="61" borderId="56" xfId="0" applyNumberFormat="1" applyFont="1" applyFill="1" applyBorder="1" applyAlignment="1" applyProtection="1">
      <alignment horizontal="center" vertical="center"/>
    </xf>
    <xf numFmtId="14" fontId="143" fillId="61" borderId="57" xfId="0" applyNumberFormat="1" applyFont="1" applyFill="1" applyBorder="1" applyAlignment="1" applyProtection="1">
      <alignment horizontal="center" vertical="center"/>
    </xf>
    <xf numFmtId="14" fontId="143" fillId="61" borderId="58" xfId="0" applyNumberFormat="1" applyFont="1" applyFill="1" applyBorder="1" applyAlignment="1" applyProtection="1">
      <alignment horizontal="center" vertical="center"/>
    </xf>
    <xf numFmtId="14" fontId="143" fillId="61" borderId="59" xfId="0" applyNumberFormat="1" applyFont="1" applyFill="1" applyBorder="1" applyAlignment="1" applyProtection="1">
      <alignment horizontal="center" vertical="center"/>
    </xf>
    <xf numFmtId="14" fontId="143" fillId="61" borderId="90" xfId="0" applyNumberFormat="1" applyFont="1" applyFill="1" applyBorder="1" applyAlignment="1" applyProtection="1">
      <alignment horizontal="center" vertical="center"/>
    </xf>
    <xf numFmtId="14" fontId="143" fillId="61" borderId="52" xfId="0" applyNumberFormat="1" applyFont="1" applyFill="1" applyBorder="1" applyAlignment="1" applyProtection="1">
      <alignment horizontal="center" vertical="center"/>
    </xf>
    <xf numFmtId="14" fontId="143" fillId="61" borderId="105" xfId="0" applyNumberFormat="1" applyFont="1" applyFill="1" applyBorder="1" applyAlignment="1" applyProtection="1">
      <alignment horizontal="center" vertical="center"/>
    </xf>
    <xf numFmtId="14" fontId="143" fillId="61" borderId="106" xfId="0" applyNumberFormat="1" applyFont="1" applyFill="1" applyBorder="1" applyAlignment="1" applyProtection="1">
      <alignment horizontal="center" vertical="center"/>
    </xf>
    <xf numFmtId="210" fontId="159" fillId="0" borderId="70" xfId="0" applyNumberFormat="1" applyFont="1" applyFill="1" applyBorder="1" applyAlignment="1" applyProtection="1">
      <alignment horizontal="center"/>
    </xf>
  </cellXfs>
  <cellStyles count="963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 10" xfId="927"/>
    <cellStyle name="Звичайний 11" xfId="928"/>
    <cellStyle name="Звичайний 12" xfId="929"/>
    <cellStyle name="Звичайний 13" xfId="930"/>
    <cellStyle name="Звичайний 14" xfId="931"/>
    <cellStyle name="Звичайний 15" xfId="932"/>
    <cellStyle name="Звичайний 16" xfId="933"/>
    <cellStyle name="Звичайний 17" xfId="934"/>
    <cellStyle name="Звичайний 18" xfId="935"/>
    <cellStyle name="Звичайний 19" xfId="936"/>
    <cellStyle name="Звичайний 2" xfId="718"/>
    <cellStyle name="Звичайний 2 2" xfId="945"/>
    <cellStyle name="Звичайний 20" xfId="937"/>
    <cellStyle name="Звичайний 21" xfId="960"/>
    <cellStyle name="Звичайний 22" xfId="962"/>
    <cellStyle name="Звичайний 3" xfId="958"/>
    <cellStyle name="Звичайний 4" xfId="938"/>
    <cellStyle name="Звичайний 5" xfId="939"/>
    <cellStyle name="Звичайний 6" xfId="940"/>
    <cellStyle name="Звичайний 7" xfId="941"/>
    <cellStyle name="Звичайний 8" xfId="942"/>
    <cellStyle name="Звичайний 9" xfId="943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" xfId="0" builtinId="0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6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7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21"/>
    <cellStyle name="Обычный 63" xfId="922"/>
    <cellStyle name="Обычный 63 10" xfId="961"/>
    <cellStyle name="Обычный 63 2" xfId="924"/>
    <cellStyle name="Обычный 63 3" xfId="948"/>
    <cellStyle name="Обычный 63 3 2" xfId="951"/>
    <cellStyle name="Обычный 63 3 2 2" xfId="952"/>
    <cellStyle name="Обычный 63 3 2 3" xfId="954"/>
    <cellStyle name="Обычный 63 4" xfId="949"/>
    <cellStyle name="Обычный 63 5" xfId="950"/>
    <cellStyle name="Обычный 63 5 2" xfId="955"/>
    <cellStyle name="Обычный 63 6" xfId="953"/>
    <cellStyle name="Обычный 63 7" xfId="956"/>
    <cellStyle name="Обычный 63 8" xfId="957"/>
    <cellStyle name="Обычный 63 9" xfId="959"/>
    <cellStyle name="Обычный 64" xfId="923"/>
    <cellStyle name="Обычный 65" xfId="925"/>
    <cellStyle name="Обычный 66" xfId="944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20"/>
    <cellStyle name="Обычный_Метали" xfId="919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6"/>
    <cellStyle name="Шапка" xfId="844"/>
  </cellStyles>
  <dxfs count="0"/>
  <tableStyles count="0" defaultTableStyle="TableStyleMedium2" defaultPivotStyle="PivotStyleLight16"/>
  <colors>
    <mruColors>
      <color rgb="FFC5D9F1"/>
      <color rgb="FF7CBE87"/>
      <color rgb="FF8CBA97"/>
      <color rgb="FF31AC10"/>
      <color rgb="FF6FBF7C"/>
      <color rgb="FF48C860"/>
      <color rgb="FF08B425"/>
      <color rgb="FF14A826"/>
      <color rgb="FF1BA11E"/>
      <color rgb="FF38C4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50" Type="http://schemas.openxmlformats.org/officeDocument/2006/relationships/externalLink" Target="externalLinks/externalLink4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41" Type="http://schemas.openxmlformats.org/officeDocument/2006/relationships/externalLink" Target="externalLinks/externalLink34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8" Type="http://schemas.openxmlformats.org/officeDocument/2006/relationships/externalLink" Target="externalLinks/externalLink1.xml"/><Relationship Id="rId51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Documents%20and%20Settings/CSONG/Local%20Settings/Temporary%20Internet%20Files/OLK3/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/TEMP/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.98/TEMP/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view="pageLayout" zoomScaleNormal="85" workbookViewId="0">
      <selection sqref="A1:N1"/>
    </sheetView>
  </sheetViews>
  <sheetFormatPr defaultRowHeight="12.75"/>
  <cols>
    <col min="1" max="1" width="54.7109375" customWidth="1"/>
    <col min="2" max="2" width="8.85546875" customWidth="1"/>
    <col min="3" max="3" width="8.7109375" customWidth="1"/>
    <col min="4" max="5" width="8.85546875" customWidth="1"/>
    <col min="8" max="8" width="8.85546875" customWidth="1"/>
  </cols>
  <sheetData>
    <row r="1" spans="1:14" ht="15.75">
      <c r="A1" s="374" t="s">
        <v>285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6"/>
    </row>
    <row r="2" spans="1:14" ht="15.6" customHeight="1">
      <c r="A2" s="377" t="s">
        <v>239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9"/>
    </row>
    <row r="3" spans="1:14" ht="13.15" customHeight="1">
      <c r="A3" s="386"/>
      <c r="B3" s="383" t="s">
        <v>37</v>
      </c>
      <c r="C3" s="380" t="s">
        <v>286</v>
      </c>
      <c r="D3" s="381"/>
      <c r="E3" s="381"/>
      <c r="F3" s="381"/>
      <c r="G3" s="381"/>
      <c r="H3" s="381"/>
      <c r="I3" s="381"/>
      <c r="J3" s="381"/>
      <c r="K3" s="381"/>
      <c r="L3" s="381"/>
      <c r="M3" s="382"/>
      <c r="N3" s="383" t="s">
        <v>314</v>
      </c>
    </row>
    <row r="4" spans="1:14">
      <c r="A4" s="387"/>
      <c r="B4" s="384"/>
      <c r="C4" s="364" t="s">
        <v>142</v>
      </c>
      <c r="D4" s="364" t="s">
        <v>140</v>
      </c>
      <c r="E4" s="364" t="s">
        <v>198</v>
      </c>
      <c r="F4" s="364" t="s">
        <v>218</v>
      </c>
      <c r="G4" s="364" t="s">
        <v>222</v>
      </c>
      <c r="H4" s="364" t="s">
        <v>235</v>
      </c>
      <c r="I4" s="364" t="s">
        <v>250</v>
      </c>
      <c r="J4" s="364" t="s">
        <v>251</v>
      </c>
      <c r="K4" s="364" t="s">
        <v>277</v>
      </c>
      <c r="L4" s="364" t="s">
        <v>287</v>
      </c>
      <c r="M4" s="364" t="s">
        <v>304</v>
      </c>
      <c r="N4" s="384"/>
    </row>
    <row r="5" spans="1:14">
      <c r="A5" s="388" t="s">
        <v>39</v>
      </c>
      <c r="B5" s="385">
        <v>100</v>
      </c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85"/>
    </row>
    <row r="6" spans="1:14">
      <c r="A6" s="5" t="s">
        <v>40</v>
      </c>
      <c r="B6" s="6">
        <v>100</v>
      </c>
      <c r="C6" s="6">
        <v>28.48356419872249</v>
      </c>
      <c r="D6" s="6">
        <v>34.48627544856339</v>
      </c>
      <c r="E6" s="6">
        <v>45.803124458912151</v>
      </c>
      <c r="F6" s="6">
        <v>60.905674620677473</v>
      </c>
      <c r="G6" s="6">
        <v>58.425433008027397</v>
      </c>
      <c r="H6" s="6">
        <v>57.484291821841083</v>
      </c>
      <c r="I6" s="6">
        <v>55.288295720739683</v>
      </c>
      <c r="J6" s="6">
        <v>52.823402137870829</v>
      </c>
      <c r="K6" s="6">
        <v>51.932303583131073</v>
      </c>
      <c r="L6" s="6">
        <v>46.442562145068678</v>
      </c>
      <c r="M6" s="6">
        <v>46.6</v>
      </c>
      <c r="N6" s="6">
        <v>2</v>
      </c>
    </row>
    <row r="7" spans="1:14">
      <c r="A7" s="7" t="s">
        <v>41</v>
      </c>
      <c r="B7" s="8">
        <v>46.7775399288671</v>
      </c>
      <c r="C7" s="8">
        <v>26.138506238080097</v>
      </c>
      <c r="D7" s="8">
        <v>33.222657372014453</v>
      </c>
      <c r="E7" s="8">
        <v>44.592056223357446</v>
      </c>
      <c r="F7" s="8">
        <v>47.123823744778093</v>
      </c>
      <c r="G7" s="8">
        <v>46.548559526812198</v>
      </c>
      <c r="H7" s="8">
        <v>45.138819977431979</v>
      </c>
      <c r="I7" s="8">
        <v>43.8</v>
      </c>
      <c r="J7" s="8">
        <v>42.4</v>
      </c>
      <c r="K7" s="8">
        <v>42.8</v>
      </c>
      <c r="L7" s="8">
        <v>40.1</v>
      </c>
      <c r="M7" s="8">
        <v>37.9</v>
      </c>
      <c r="N7" s="8">
        <v>0.7</v>
      </c>
    </row>
    <row r="8" spans="1:14">
      <c r="A8" s="7" t="s">
        <v>288</v>
      </c>
      <c r="B8" s="8">
        <v>53.2224600711329</v>
      </c>
      <c r="C8" s="8">
        <v>30.902521320607946</v>
      </c>
      <c r="D8" s="8">
        <v>35.728680661715458</v>
      </c>
      <c r="E8" s="8">
        <v>47.330157364381051</v>
      </c>
      <c r="F8" s="8">
        <v>73.710508711161168</v>
      </c>
      <c r="G8" s="8">
        <v>69.278111115030384</v>
      </c>
      <c r="H8" s="8">
        <v>68.43488574960017</v>
      </c>
      <c r="I8" s="8">
        <v>65.759200368871859</v>
      </c>
      <c r="J8" s="8">
        <v>62.331729095506574</v>
      </c>
      <c r="K8" s="8">
        <v>60.107331587305794</v>
      </c>
      <c r="L8" s="8">
        <v>51.962437973294811</v>
      </c>
      <c r="M8" s="8">
        <v>54.052191272443594</v>
      </c>
      <c r="N8" s="8">
        <v>2.9976353044732775</v>
      </c>
    </row>
    <row r="9" spans="1:14">
      <c r="A9" s="9" t="s">
        <v>42</v>
      </c>
      <c r="B9" s="10">
        <v>28.285124546664978</v>
      </c>
      <c r="C9" s="10">
        <v>22.569168076332716</v>
      </c>
      <c r="D9" s="10">
        <v>27.541801778002252</v>
      </c>
      <c r="E9" s="10">
        <v>42.754100217692127</v>
      </c>
      <c r="F9" s="10">
        <v>39.83283040125238</v>
      </c>
      <c r="G9" s="10">
        <v>40.948382890654045</v>
      </c>
      <c r="H9" s="10">
        <v>39.8194295970589</v>
      </c>
      <c r="I9" s="10">
        <v>34.657860365871443</v>
      </c>
      <c r="J9" s="10">
        <v>41.404019109834252</v>
      </c>
      <c r="K9" s="10">
        <v>39.031479280472468</v>
      </c>
      <c r="L9" s="10">
        <v>38.324601718183118</v>
      </c>
      <c r="M9" s="10">
        <v>43.535453395567657</v>
      </c>
      <c r="N9" s="10">
        <v>4.3213436846674478</v>
      </c>
    </row>
    <row r="10" spans="1:14">
      <c r="A10" s="9" t="s">
        <v>43</v>
      </c>
      <c r="B10" s="10">
        <v>22.522625098538281</v>
      </c>
      <c r="C10" s="10">
        <v>38.163480859528164</v>
      </c>
      <c r="D10" s="10">
        <v>41.268929188283721</v>
      </c>
      <c r="E10" s="10">
        <v>47.819456858163392</v>
      </c>
      <c r="F10" s="10">
        <v>126.28721594767427</v>
      </c>
      <c r="G10" s="10">
        <v>111.55351486337585</v>
      </c>
      <c r="H10" s="10">
        <v>111.96128225112835</v>
      </c>
      <c r="I10" s="10">
        <v>112.29361696927836</v>
      </c>
      <c r="J10" s="10">
        <v>92.273128321266739</v>
      </c>
      <c r="K10" s="10">
        <v>91.301009678965016</v>
      </c>
      <c r="L10" s="10">
        <v>72.318013967960525</v>
      </c>
      <c r="M10" s="10">
        <v>70.751263483614053</v>
      </c>
      <c r="N10" s="10">
        <v>1.9474382613028487</v>
      </c>
    </row>
    <row r="11" spans="1:14">
      <c r="A11" s="9" t="s">
        <v>44</v>
      </c>
      <c r="B11" s="10">
        <v>2.4147104259296408</v>
      </c>
      <c r="C11" s="10">
        <v>59.479463802832299</v>
      </c>
      <c r="D11" s="10">
        <v>83.8</v>
      </c>
      <c r="E11" s="10">
        <v>80.8</v>
      </c>
      <c r="F11" s="10">
        <v>40.4</v>
      </c>
      <c r="G11" s="10">
        <v>34.5</v>
      </c>
      <c r="H11" s="10">
        <v>34.5</v>
      </c>
      <c r="I11" s="10">
        <v>33.1</v>
      </c>
      <c r="J11" s="10">
        <v>25.628187910407192</v>
      </c>
      <c r="K11" s="10">
        <v>15.558753001557776</v>
      </c>
      <c r="L11" s="10">
        <v>16.8</v>
      </c>
      <c r="M11" s="10">
        <v>14.9</v>
      </c>
      <c r="N11" s="10">
        <v>0</v>
      </c>
    </row>
    <row r="12" spans="1:14" ht="15.6" customHeight="1">
      <c r="A12" s="377" t="s">
        <v>289</v>
      </c>
      <c r="B12" s="378"/>
      <c r="C12" s="378"/>
      <c r="D12" s="378"/>
      <c r="E12" s="378"/>
      <c r="F12" s="378"/>
      <c r="G12" s="378"/>
      <c r="H12" s="378"/>
      <c r="I12" s="378"/>
      <c r="J12" s="378"/>
      <c r="K12" s="378"/>
      <c r="L12" s="378"/>
      <c r="M12" s="378"/>
      <c r="N12" s="379"/>
    </row>
    <row r="13" spans="1:14">
      <c r="A13" s="7" t="s">
        <v>45</v>
      </c>
      <c r="B13" s="8">
        <v>50.773364940295487</v>
      </c>
      <c r="C13" s="8">
        <v>30.099999999999994</v>
      </c>
      <c r="D13" s="8">
        <v>35.900000000000006</v>
      </c>
      <c r="E13" s="8">
        <v>53.400000000000006</v>
      </c>
      <c r="F13" s="8">
        <v>53.699999999999989</v>
      </c>
      <c r="G13" s="8">
        <v>53</v>
      </c>
      <c r="H13" s="8">
        <v>51.900000000000006</v>
      </c>
      <c r="I13" s="8">
        <v>49.900000000000006</v>
      </c>
      <c r="J13" s="8">
        <v>47.5</v>
      </c>
      <c r="K13" s="8">
        <v>45.099999999999994</v>
      </c>
      <c r="L13" s="8">
        <v>43</v>
      </c>
      <c r="M13" s="8">
        <v>44.7</v>
      </c>
      <c r="N13" s="8">
        <v>2.5</v>
      </c>
    </row>
    <row r="14" spans="1:14">
      <c r="A14" s="7" t="s">
        <v>46</v>
      </c>
      <c r="B14" s="8">
        <v>6.8841582437555822</v>
      </c>
      <c r="C14" s="8">
        <v>30.199999999999989</v>
      </c>
      <c r="D14" s="8">
        <v>33.5</v>
      </c>
      <c r="E14" s="8">
        <v>36.900000000000006</v>
      </c>
      <c r="F14" s="8">
        <v>37.900000000000006</v>
      </c>
      <c r="G14" s="8">
        <v>38.900000000000006</v>
      </c>
      <c r="H14" s="8">
        <v>39.599999999999994</v>
      </c>
      <c r="I14" s="8">
        <v>38.099999999999994</v>
      </c>
      <c r="J14" s="8">
        <v>34.300000000000011</v>
      </c>
      <c r="K14" s="8">
        <v>32.199999999999989</v>
      </c>
      <c r="L14" s="8">
        <v>29.599999999999994</v>
      </c>
      <c r="M14" s="8">
        <v>27.3</v>
      </c>
      <c r="N14" s="8">
        <v>-0.6</v>
      </c>
    </row>
    <row r="15" spans="1:14">
      <c r="A15" s="7" t="s">
        <v>47</v>
      </c>
      <c r="B15" s="8">
        <v>7.1243797560479951</v>
      </c>
      <c r="C15" s="8">
        <v>14.299999999999997</v>
      </c>
      <c r="D15" s="8">
        <v>22.799999999999997</v>
      </c>
      <c r="E15" s="8">
        <v>31.199999999999989</v>
      </c>
      <c r="F15" s="8">
        <v>33.699999999999989</v>
      </c>
      <c r="G15" s="8">
        <v>34.5</v>
      </c>
      <c r="H15" s="8">
        <v>34.5</v>
      </c>
      <c r="I15" s="8">
        <v>32.400000000000006</v>
      </c>
      <c r="J15" s="8">
        <v>31.900000000000006</v>
      </c>
      <c r="K15" s="8">
        <v>44.599999999999994</v>
      </c>
      <c r="L15" s="8">
        <v>40.800000000000011</v>
      </c>
      <c r="M15" s="8">
        <v>38.6</v>
      </c>
      <c r="N15" s="8">
        <v>0.8</v>
      </c>
    </row>
    <row r="16" spans="1:14">
      <c r="A16" s="7" t="s">
        <v>48</v>
      </c>
      <c r="B16" s="8">
        <v>11.312028480716418</v>
      </c>
      <c r="C16" s="8">
        <v>34.599999999999994</v>
      </c>
      <c r="D16" s="8">
        <v>36.5</v>
      </c>
      <c r="E16" s="8">
        <v>37.699999999999989</v>
      </c>
      <c r="F16" s="8">
        <v>188.2</v>
      </c>
      <c r="G16" s="8">
        <v>158.5</v>
      </c>
      <c r="H16" s="8">
        <v>157.19999999999999</v>
      </c>
      <c r="I16" s="8">
        <v>147.80000000000001</v>
      </c>
      <c r="J16" s="8">
        <v>144.4</v>
      </c>
      <c r="K16" s="8">
        <v>146.4</v>
      </c>
      <c r="L16" s="8">
        <v>107.80000000000001</v>
      </c>
      <c r="M16" s="8">
        <v>105.6</v>
      </c>
      <c r="N16" s="8">
        <v>3.3</v>
      </c>
    </row>
    <row r="17" spans="1:14">
      <c r="A17" s="11" t="s">
        <v>49</v>
      </c>
      <c r="B17" s="10">
        <v>1.2857433884595193</v>
      </c>
      <c r="C17" s="10">
        <v>2.2000000000000028</v>
      </c>
      <c r="D17" s="10">
        <v>2.5</v>
      </c>
      <c r="E17" s="10">
        <v>2.5999999999999943</v>
      </c>
      <c r="F17" s="10">
        <v>3.5</v>
      </c>
      <c r="G17" s="10">
        <v>4.4000000000000057</v>
      </c>
      <c r="H17" s="10">
        <v>5.7000000000000028</v>
      </c>
      <c r="I17" s="10">
        <v>6.5</v>
      </c>
      <c r="J17" s="10">
        <v>7</v>
      </c>
      <c r="K17" s="10">
        <v>7.2999999999999972</v>
      </c>
      <c r="L17" s="10">
        <v>6.4000000000000057</v>
      </c>
      <c r="M17" s="10">
        <v>6.3688573241044111</v>
      </c>
      <c r="N17" s="10">
        <v>0</v>
      </c>
    </row>
    <row r="18" spans="1:14">
      <c r="A18" s="11" t="s">
        <v>50</v>
      </c>
      <c r="B18" s="10">
        <v>0.35847106685489943</v>
      </c>
      <c r="C18" s="10">
        <v>47.559211448769588</v>
      </c>
      <c r="D18" s="10">
        <v>47.559211448769616</v>
      </c>
      <c r="E18" s="10">
        <v>47.559211448769616</v>
      </c>
      <c r="F18" s="10">
        <v>48.759702245893976</v>
      </c>
      <c r="G18" s="10">
        <v>115.12521887857534</v>
      </c>
      <c r="H18" s="10">
        <v>132.48832579982326</v>
      </c>
      <c r="I18" s="10">
        <v>73.033883447322978</v>
      </c>
      <c r="J18" s="10">
        <v>70.396514632446753</v>
      </c>
      <c r="K18" s="10">
        <v>70.444225656543892</v>
      </c>
      <c r="L18" s="10">
        <v>69.51378860642032</v>
      </c>
      <c r="M18" s="10">
        <v>58.8</v>
      </c>
      <c r="N18" s="10">
        <v>0.1</v>
      </c>
    </row>
    <row r="19" spans="1:14">
      <c r="A19" s="11" t="s">
        <v>51</v>
      </c>
      <c r="B19" s="10">
        <v>2.2880583741301361</v>
      </c>
      <c r="C19" s="10">
        <v>62.800000000000011</v>
      </c>
      <c r="D19" s="10">
        <v>62.800000000000011</v>
      </c>
      <c r="E19" s="10">
        <v>62.800000000000011</v>
      </c>
      <c r="F19" s="10">
        <v>800.9</v>
      </c>
      <c r="G19" s="10">
        <v>453.4</v>
      </c>
      <c r="H19" s="10">
        <v>453.4</v>
      </c>
      <c r="I19" s="10">
        <v>453.4</v>
      </c>
      <c r="J19" s="10">
        <v>453.4</v>
      </c>
      <c r="K19" s="10">
        <v>453.4</v>
      </c>
      <c r="L19" s="10">
        <v>273</v>
      </c>
      <c r="M19" s="10">
        <v>272.99160000000006</v>
      </c>
      <c r="N19" s="10">
        <v>0</v>
      </c>
    </row>
    <row r="20" spans="1:14">
      <c r="A20" s="11" t="s">
        <v>52</v>
      </c>
      <c r="B20" s="10">
        <v>1.7811200542097445</v>
      </c>
      <c r="C20" s="10">
        <v>44.236266716093553</v>
      </c>
      <c r="D20" s="10">
        <v>43.733631273118561</v>
      </c>
      <c r="E20" s="10">
        <v>44.562167371961891</v>
      </c>
      <c r="F20" s="10">
        <v>47.81512678879858</v>
      </c>
      <c r="G20" s="10">
        <v>47.707057480894719</v>
      </c>
      <c r="H20" s="10">
        <v>47.857833269124313</v>
      </c>
      <c r="I20" s="10">
        <v>47.693893047841129</v>
      </c>
      <c r="J20" s="10">
        <v>46.136082409357414</v>
      </c>
      <c r="K20" s="10">
        <v>45.819653760696667</v>
      </c>
      <c r="L20" s="10">
        <v>96.107010742575824</v>
      </c>
      <c r="M20" s="10">
        <v>85</v>
      </c>
      <c r="N20" s="10">
        <v>19.7</v>
      </c>
    </row>
    <row r="21" spans="1:14">
      <c r="A21" s="7" t="s">
        <v>53</v>
      </c>
      <c r="B21" s="8">
        <v>5.0778299802995468</v>
      </c>
      <c r="C21" s="8">
        <v>42.699999999999989</v>
      </c>
      <c r="D21" s="8">
        <v>62.900000000000006</v>
      </c>
      <c r="E21" s="8">
        <v>65.5</v>
      </c>
      <c r="F21" s="8">
        <v>43.800000000000011</v>
      </c>
      <c r="G21" s="8">
        <v>39.099999999999994</v>
      </c>
      <c r="H21" s="8">
        <v>38</v>
      </c>
      <c r="I21" s="8">
        <v>37.300000000000011</v>
      </c>
      <c r="J21" s="8">
        <v>31.800000000000011</v>
      </c>
      <c r="K21" s="8">
        <v>25.5</v>
      </c>
      <c r="L21" s="8">
        <v>25.700000000000003</v>
      </c>
      <c r="M21" s="8">
        <v>23.9</v>
      </c>
      <c r="N21" s="8">
        <v>0.6</v>
      </c>
    </row>
    <row r="22" spans="1:14">
      <c r="A22" s="7" t="s">
        <v>54</v>
      </c>
      <c r="B22" s="8">
        <v>3.2606313708647217</v>
      </c>
      <c r="C22" s="8">
        <v>3</v>
      </c>
      <c r="D22" s="8">
        <v>4</v>
      </c>
      <c r="E22" s="8">
        <v>5.5999999999999943</v>
      </c>
      <c r="F22" s="8">
        <v>5.5</v>
      </c>
      <c r="G22" s="8">
        <v>5.9000000000000057</v>
      </c>
      <c r="H22" s="8">
        <v>6.4000000000000057</v>
      </c>
      <c r="I22" s="8">
        <v>6.5999999999999943</v>
      </c>
      <c r="J22" s="8">
        <v>6.5999999999999943</v>
      </c>
      <c r="K22" s="8">
        <v>6.2000000000000028</v>
      </c>
      <c r="L22" s="8">
        <v>7</v>
      </c>
      <c r="M22" s="8">
        <v>7.2</v>
      </c>
      <c r="N22" s="8">
        <v>0.4</v>
      </c>
    </row>
    <row r="23" spans="1:14">
      <c r="A23" s="7" t="s">
        <v>55</v>
      </c>
      <c r="B23" s="8">
        <v>1.3379646859626484</v>
      </c>
      <c r="C23" s="8">
        <v>7.2000000000000028</v>
      </c>
      <c r="D23" s="8">
        <v>11.099999999999994</v>
      </c>
      <c r="E23" s="8">
        <v>13.400000000000006</v>
      </c>
      <c r="F23" s="8">
        <v>15.200000000000003</v>
      </c>
      <c r="G23" s="8">
        <v>16.900000000000006</v>
      </c>
      <c r="H23" s="8">
        <v>17.599999999999994</v>
      </c>
      <c r="I23" s="8">
        <v>18.299999999999997</v>
      </c>
      <c r="J23" s="8">
        <v>18.299999999999997</v>
      </c>
      <c r="K23" s="8">
        <v>23.700000000000003</v>
      </c>
      <c r="L23" s="8">
        <v>23.900000000000006</v>
      </c>
      <c r="M23" s="8">
        <v>24.1</v>
      </c>
      <c r="N23" s="8">
        <v>0.3</v>
      </c>
    </row>
    <row r="24" spans="1:14" ht="15.75">
      <c r="A24" s="377" t="s">
        <v>290</v>
      </c>
      <c r="B24" s="378"/>
      <c r="C24" s="378"/>
      <c r="D24" s="378"/>
      <c r="E24" s="378"/>
      <c r="F24" s="378"/>
      <c r="G24" s="378"/>
      <c r="H24" s="378"/>
      <c r="I24" s="378"/>
      <c r="J24" s="378"/>
      <c r="K24" s="378"/>
      <c r="L24" s="378"/>
      <c r="M24" s="378"/>
      <c r="N24" s="379"/>
    </row>
    <row r="25" spans="1:14">
      <c r="A25" s="386"/>
      <c r="B25" s="383" t="s">
        <v>219</v>
      </c>
      <c r="C25" s="380" t="s">
        <v>286</v>
      </c>
      <c r="D25" s="381"/>
      <c r="E25" s="381"/>
      <c r="F25" s="381"/>
      <c r="G25" s="381"/>
      <c r="H25" s="381"/>
      <c r="I25" s="381"/>
      <c r="J25" s="381"/>
      <c r="K25" s="381"/>
      <c r="L25" s="381"/>
      <c r="M25" s="382"/>
      <c r="N25" s="383" t="s">
        <v>314</v>
      </c>
    </row>
    <row r="26" spans="1:14">
      <c r="A26" s="387"/>
      <c r="B26" s="384"/>
      <c r="C26" s="364" t="s">
        <v>142</v>
      </c>
      <c r="D26" s="364" t="s">
        <v>140</v>
      </c>
      <c r="E26" s="364" t="s">
        <v>198</v>
      </c>
      <c r="F26" s="364" t="s">
        <v>218</v>
      </c>
      <c r="G26" s="364" t="s">
        <v>222</v>
      </c>
      <c r="H26" s="364" t="s">
        <v>235</v>
      </c>
      <c r="I26" s="364" t="s">
        <v>250</v>
      </c>
      <c r="J26" s="364" t="s">
        <v>251</v>
      </c>
      <c r="K26" s="364" t="s">
        <v>277</v>
      </c>
      <c r="L26" s="364" t="s">
        <v>287</v>
      </c>
      <c r="M26" s="364" t="s">
        <v>304</v>
      </c>
      <c r="N26" s="384"/>
    </row>
    <row r="27" spans="1:14">
      <c r="A27" s="388" t="s">
        <v>39</v>
      </c>
      <c r="B27" s="385">
        <v>100</v>
      </c>
      <c r="C27" s="365"/>
      <c r="D27" s="365"/>
      <c r="E27" s="365"/>
      <c r="F27" s="365"/>
      <c r="G27" s="365"/>
      <c r="H27" s="365"/>
      <c r="I27" s="365"/>
      <c r="J27" s="365"/>
      <c r="K27" s="365"/>
      <c r="L27" s="365"/>
      <c r="M27" s="365"/>
      <c r="N27" s="385"/>
    </row>
    <row r="28" spans="1:14">
      <c r="A28" s="5" t="s">
        <v>56</v>
      </c>
      <c r="B28" s="6">
        <v>100</v>
      </c>
      <c r="C28" s="6">
        <v>34.099999999999994</v>
      </c>
      <c r="D28" s="6">
        <v>41</v>
      </c>
      <c r="E28" s="6">
        <v>51.699999999999989</v>
      </c>
      <c r="F28" s="6">
        <v>48.599999999999994</v>
      </c>
      <c r="G28" s="6">
        <v>42</v>
      </c>
      <c r="H28" s="6">
        <v>37.900000000000006</v>
      </c>
      <c r="I28" s="6">
        <v>37</v>
      </c>
      <c r="J28" s="6">
        <v>33</v>
      </c>
      <c r="K28" s="6">
        <v>32.5</v>
      </c>
      <c r="L28" s="6">
        <v>30.199999999999989</v>
      </c>
      <c r="M28" s="6">
        <v>25.1</v>
      </c>
      <c r="N28" s="6">
        <v>0.1</v>
      </c>
    </row>
    <row r="29" spans="1:14">
      <c r="A29" s="7" t="s">
        <v>57</v>
      </c>
      <c r="B29" s="8">
        <v>12.961572528474591</v>
      </c>
      <c r="C29" s="8">
        <v>25.299999999999997</v>
      </c>
      <c r="D29" s="8">
        <v>34</v>
      </c>
      <c r="E29" s="8">
        <v>46.5</v>
      </c>
      <c r="F29" s="8">
        <v>57.900000000000006</v>
      </c>
      <c r="G29" s="8">
        <v>44.699999999999989</v>
      </c>
      <c r="H29" s="8">
        <v>40</v>
      </c>
      <c r="I29" s="8">
        <v>42.800000000000011</v>
      </c>
      <c r="J29" s="8">
        <v>31.300000000000011</v>
      </c>
      <c r="K29" s="8">
        <v>27</v>
      </c>
      <c r="L29" s="8">
        <v>30.400000000000006</v>
      </c>
      <c r="M29" s="8">
        <v>25</v>
      </c>
      <c r="N29" s="8">
        <v>-1.8</v>
      </c>
    </row>
    <row r="30" spans="1:14">
      <c r="A30" s="12" t="s">
        <v>58</v>
      </c>
      <c r="B30" s="13">
        <v>3.1726957576789796</v>
      </c>
      <c r="C30" s="13">
        <v>40.800000000000011</v>
      </c>
      <c r="D30" s="13">
        <v>41</v>
      </c>
      <c r="E30" s="13">
        <v>49.599999999999994</v>
      </c>
      <c r="F30" s="13">
        <v>48</v>
      </c>
      <c r="G30" s="13">
        <v>48</v>
      </c>
      <c r="H30" s="13">
        <v>33.400000000000006</v>
      </c>
      <c r="I30" s="13">
        <v>32.400000000000006</v>
      </c>
      <c r="J30" s="13">
        <v>25.400000000000006</v>
      </c>
      <c r="K30" s="13">
        <v>17.400000000000006</v>
      </c>
      <c r="L30" s="13">
        <v>7.2999999999999972</v>
      </c>
      <c r="M30" s="13">
        <v>0.5</v>
      </c>
      <c r="N30" s="13">
        <v>-0.2</v>
      </c>
    </row>
    <row r="31" spans="1:14">
      <c r="A31" s="12" t="s">
        <v>59</v>
      </c>
      <c r="B31" s="13">
        <v>2.6345315630892907</v>
      </c>
      <c r="C31" s="13">
        <v>18.200000000000003</v>
      </c>
      <c r="D31" s="13">
        <v>17.200000000000003</v>
      </c>
      <c r="E31" s="13">
        <v>50.699999999999989</v>
      </c>
      <c r="F31" s="13">
        <v>172.89999999999998</v>
      </c>
      <c r="G31" s="13">
        <v>171.7</v>
      </c>
      <c r="H31" s="13">
        <v>166.89999999999998</v>
      </c>
      <c r="I31" s="13">
        <v>125.4</v>
      </c>
      <c r="J31" s="13">
        <v>113</v>
      </c>
      <c r="K31" s="13">
        <v>109.4</v>
      </c>
      <c r="L31" s="13">
        <v>127.4</v>
      </c>
      <c r="M31" s="13">
        <v>126.6</v>
      </c>
      <c r="N31" s="13">
        <v>0.2</v>
      </c>
    </row>
    <row r="32" spans="1:14">
      <c r="A32" s="12" t="s">
        <v>60</v>
      </c>
      <c r="B32" s="13">
        <v>6.1442639565232602</v>
      </c>
      <c r="C32" s="13">
        <v>17.099999999999994</v>
      </c>
      <c r="D32" s="13">
        <v>33.699999999999989</v>
      </c>
      <c r="E32" s="13">
        <v>41.800000000000011</v>
      </c>
      <c r="F32" s="13">
        <v>23.900000000000006</v>
      </c>
      <c r="G32" s="13">
        <v>-2</v>
      </c>
      <c r="H32" s="13">
        <v>-0.29999999999999716</v>
      </c>
      <c r="I32" s="13">
        <v>14.799999999999997</v>
      </c>
      <c r="J32" s="13">
        <v>1.5</v>
      </c>
      <c r="K32" s="13">
        <v>0.20000000000000284</v>
      </c>
      <c r="L32" s="13">
        <v>11</v>
      </c>
      <c r="M32" s="13">
        <v>5</v>
      </c>
      <c r="N32" s="13">
        <v>-5.7</v>
      </c>
    </row>
    <row r="33" spans="1:14">
      <c r="A33" s="7" t="s">
        <v>61</v>
      </c>
      <c r="B33" s="8">
        <v>68.203802064647661</v>
      </c>
      <c r="C33" s="8">
        <v>37.300000000000011</v>
      </c>
      <c r="D33" s="8">
        <v>47</v>
      </c>
      <c r="E33" s="8">
        <v>55.300000000000011</v>
      </c>
      <c r="F33" s="8">
        <v>45.599999999999994</v>
      </c>
      <c r="G33" s="8">
        <v>39.800000000000011</v>
      </c>
      <c r="H33" s="8">
        <v>38.400000000000006</v>
      </c>
      <c r="I33" s="8">
        <v>37.400000000000006</v>
      </c>
      <c r="J33" s="8">
        <v>35</v>
      </c>
      <c r="K33" s="8">
        <v>31.900000000000006</v>
      </c>
      <c r="L33" s="8">
        <v>29.699999999999989</v>
      </c>
      <c r="M33" s="8">
        <v>26.7</v>
      </c>
      <c r="N33" s="8">
        <v>0.4</v>
      </c>
    </row>
    <row r="34" spans="1:14">
      <c r="A34" s="12" t="s">
        <v>62</v>
      </c>
      <c r="B34" s="13">
        <v>21.460421824878001</v>
      </c>
      <c r="C34" s="13">
        <v>32.099999999999994</v>
      </c>
      <c r="D34" s="13">
        <v>41.699999999999989</v>
      </c>
      <c r="E34" s="13">
        <v>52.599999999999994</v>
      </c>
      <c r="F34" s="13">
        <v>49.199999999999989</v>
      </c>
      <c r="G34" s="13">
        <v>45.099999999999994</v>
      </c>
      <c r="H34" s="13">
        <v>44.099999999999994</v>
      </c>
      <c r="I34" s="13">
        <v>44.699999999999989</v>
      </c>
      <c r="J34" s="13">
        <v>42.699999999999989</v>
      </c>
      <c r="K34" s="13">
        <v>41.800000000000011</v>
      </c>
      <c r="L34" s="13">
        <v>40.800000000000011</v>
      </c>
      <c r="M34" s="13">
        <v>39.799999999999997</v>
      </c>
      <c r="N34" s="13">
        <v>1.5</v>
      </c>
    </row>
    <row r="35" spans="1:14">
      <c r="A35" s="12" t="s">
        <v>63</v>
      </c>
      <c r="B35" s="13">
        <v>3.7498814305233457</v>
      </c>
      <c r="C35" s="13">
        <v>54.099999999999994</v>
      </c>
      <c r="D35" s="13">
        <v>76.699999999999989</v>
      </c>
      <c r="E35" s="13">
        <v>63.800000000000011</v>
      </c>
      <c r="F35" s="13">
        <v>39.400000000000006</v>
      </c>
      <c r="G35" s="13">
        <v>34.5</v>
      </c>
      <c r="H35" s="13">
        <v>35.599999999999994</v>
      </c>
      <c r="I35" s="13">
        <v>32.900000000000006</v>
      </c>
      <c r="J35" s="13">
        <v>26</v>
      </c>
      <c r="K35" s="13">
        <v>19.900000000000006</v>
      </c>
      <c r="L35" s="13">
        <v>11.599999999999994</v>
      </c>
      <c r="M35" s="13">
        <v>4.9000000000000004</v>
      </c>
      <c r="N35" s="13">
        <v>-1.3</v>
      </c>
    </row>
    <row r="36" spans="1:14">
      <c r="A36" s="12" t="s">
        <v>64</v>
      </c>
      <c r="B36" s="13">
        <v>3.9311103962981875</v>
      </c>
      <c r="C36" s="13">
        <v>56.300000000000011</v>
      </c>
      <c r="D36" s="13">
        <v>84.6</v>
      </c>
      <c r="E36" s="13">
        <v>83.5</v>
      </c>
      <c r="F36" s="13">
        <v>55.199999999999989</v>
      </c>
      <c r="G36" s="13">
        <v>50.900000000000006</v>
      </c>
      <c r="H36" s="13">
        <v>54.800000000000011</v>
      </c>
      <c r="I36" s="13">
        <v>50.699999999999989</v>
      </c>
      <c r="J36" s="13">
        <v>46.199999999999989</v>
      </c>
      <c r="K36" s="13">
        <v>40.900000000000006</v>
      </c>
      <c r="L36" s="13">
        <v>38.5</v>
      </c>
      <c r="M36" s="13">
        <v>28.1</v>
      </c>
      <c r="N36" s="13">
        <v>-2</v>
      </c>
    </row>
    <row r="37" spans="1:14" ht="25.5">
      <c r="A37" s="12" t="s">
        <v>65</v>
      </c>
      <c r="B37" s="13">
        <v>4.7509408619716389</v>
      </c>
      <c r="C37" s="13">
        <v>28.800000000000011</v>
      </c>
      <c r="D37" s="13">
        <v>39.300000000000011</v>
      </c>
      <c r="E37" s="13">
        <v>49.400000000000006</v>
      </c>
      <c r="F37" s="13">
        <v>47.199999999999989</v>
      </c>
      <c r="G37" s="13">
        <v>42.099999999999994</v>
      </c>
      <c r="H37" s="13">
        <v>39.699999999999989</v>
      </c>
      <c r="I37" s="13">
        <v>40</v>
      </c>
      <c r="J37" s="13">
        <v>37.699999999999989</v>
      </c>
      <c r="K37" s="13">
        <v>34.099999999999994</v>
      </c>
      <c r="L37" s="13">
        <v>33.300000000000011</v>
      </c>
      <c r="M37" s="13">
        <v>31.7</v>
      </c>
      <c r="N37" s="13">
        <v>0.7</v>
      </c>
    </row>
    <row r="38" spans="1:14" ht="25.5">
      <c r="A38" s="12" t="s">
        <v>66</v>
      </c>
      <c r="B38" s="13">
        <v>19.176333153037465</v>
      </c>
      <c r="C38" s="13">
        <v>53.599999999999994</v>
      </c>
      <c r="D38" s="13">
        <v>55.699999999999989</v>
      </c>
      <c r="E38" s="13">
        <v>70.5</v>
      </c>
      <c r="F38" s="13">
        <v>52.699999999999989</v>
      </c>
      <c r="G38" s="13">
        <v>41.099999999999994</v>
      </c>
      <c r="H38" s="13">
        <v>36.099999999999994</v>
      </c>
      <c r="I38" s="13">
        <v>33.300000000000011</v>
      </c>
      <c r="J38" s="13">
        <v>31.099999999999994</v>
      </c>
      <c r="K38" s="13">
        <v>24.599999999999994</v>
      </c>
      <c r="L38" s="13">
        <v>21.099999999999994</v>
      </c>
      <c r="M38" s="13">
        <v>16.7</v>
      </c>
      <c r="N38" s="13">
        <v>-0.6</v>
      </c>
    </row>
    <row r="39" spans="1:14" ht="25.5">
      <c r="A39" s="12" t="s">
        <v>67</v>
      </c>
      <c r="B39" s="13">
        <v>3.188800127485901</v>
      </c>
      <c r="C39" s="13">
        <v>9.7000000000000028</v>
      </c>
      <c r="D39" s="13">
        <v>15.400000000000006</v>
      </c>
      <c r="E39" s="13">
        <v>16.400000000000006</v>
      </c>
      <c r="F39" s="13">
        <v>14.400000000000006</v>
      </c>
      <c r="G39" s="13">
        <v>10</v>
      </c>
      <c r="H39" s="13">
        <v>11.599999999999994</v>
      </c>
      <c r="I39" s="13">
        <v>13</v>
      </c>
      <c r="J39" s="13">
        <v>11.799999999999997</v>
      </c>
      <c r="K39" s="13">
        <v>13.700000000000003</v>
      </c>
      <c r="L39" s="13">
        <v>13.5</v>
      </c>
      <c r="M39" s="13">
        <v>16.100000000000001</v>
      </c>
      <c r="N39" s="13">
        <v>2.1</v>
      </c>
    </row>
    <row r="40" spans="1:14">
      <c r="A40" s="7" t="s">
        <v>68</v>
      </c>
      <c r="B40" s="8">
        <v>18.834625406877748</v>
      </c>
      <c r="C40" s="8">
        <v>30</v>
      </c>
      <c r="D40" s="8">
        <v>28.199999999999989</v>
      </c>
      <c r="E40" s="8">
        <v>44.599999999999994</v>
      </c>
      <c r="F40" s="8">
        <v>52.800000000000011</v>
      </c>
      <c r="G40" s="8">
        <v>46.199999999999989</v>
      </c>
      <c r="H40" s="8">
        <v>34.800000000000011</v>
      </c>
      <c r="I40" s="8">
        <v>32.599999999999994</v>
      </c>
      <c r="J40" s="8">
        <v>28.599999999999994</v>
      </c>
      <c r="K40" s="8">
        <v>36</v>
      </c>
      <c r="L40" s="8">
        <v>31.300000000000011</v>
      </c>
      <c r="M40" s="8">
        <v>21.2</v>
      </c>
      <c r="N40" s="8">
        <v>0.3</v>
      </c>
    </row>
    <row r="41" spans="1:14" ht="13.15" customHeight="1">
      <c r="A41" s="389" t="s">
        <v>291</v>
      </c>
      <c r="B41" s="390"/>
      <c r="C41" s="390"/>
      <c r="D41" s="390"/>
      <c r="E41" s="390"/>
      <c r="F41" s="390"/>
      <c r="G41" s="390"/>
      <c r="H41" s="390"/>
      <c r="I41" s="390"/>
      <c r="J41" s="390"/>
      <c r="K41" s="390"/>
      <c r="L41" s="390"/>
      <c r="M41" s="390"/>
      <c r="N41" s="391"/>
    </row>
    <row r="42" spans="1:14">
      <c r="A42" s="392"/>
      <c r="B42" s="393"/>
      <c r="C42" s="393"/>
      <c r="D42" s="393"/>
      <c r="E42" s="393"/>
      <c r="F42" s="393"/>
      <c r="G42" s="393"/>
      <c r="H42" s="393"/>
      <c r="I42" s="393"/>
      <c r="J42" s="393"/>
      <c r="K42" s="393"/>
      <c r="L42" s="393"/>
      <c r="M42" s="393"/>
      <c r="N42" s="394"/>
    </row>
    <row r="43" spans="1:14">
      <c r="A43" s="389" t="s">
        <v>220</v>
      </c>
      <c r="B43" s="390"/>
      <c r="C43" s="390"/>
      <c r="D43" s="390"/>
      <c r="E43" s="390"/>
      <c r="F43" s="390"/>
      <c r="G43" s="390"/>
      <c r="H43" s="390"/>
      <c r="I43" s="390"/>
      <c r="J43" s="390"/>
      <c r="K43" s="390"/>
      <c r="L43" s="390"/>
      <c r="M43" s="390"/>
      <c r="N43" s="391"/>
    </row>
    <row r="44" spans="1:14">
      <c r="A44" s="392"/>
      <c r="B44" s="393"/>
      <c r="C44" s="393"/>
      <c r="D44" s="393"/>
      <c r="E44" s="393"/>
      <c r="F44" s="393"/>
      <c r="G44" s="393"/>
      <c r="H44" s="393"/>
      <c r="I44" s="393"/>
      <c r="J44" s="393"/>
      <c r="K44" s="393"/>
      <c r="L44" s="393"/>
      <c r="M44" s="393"/>
      <c r="N44" s="394"/>
    </row>
  </sheetData>
  <mergeCells count="14">
    <mergeCell ref="A24:N24"/>
    <mergeCell ref="C25:M25"/>
    <mergeCell ref="N25:N27"/>
    <mergeCell ref="A41:N42"/>
    <mergeCell ref="A43:N44"/>
    <mergeCell ref="A25:A27"/>
    <mergeCell ref="B25:B27"/>
    <mergeCell ref="A1:N1"/>
    <mergeCell ref="A2:N2"/>
    <mergeCell ref="C3:M3"/>
    <mergeCell ref="N3:N5"/>
    <mergeCell ref="A12:N12"/>
    <mergeCell ref="B3:B5"/>
    <mergeCell ref="A3:A5"/>
  </mergeCells>
  <pageMargins left="0.11811023622047245" right="0.11811023622047245" top="1.1811023622047245" bottom="0.78740157480314965" header="0.51181102362204722" footer="0.51181102362204722"/>
  <pageSetup paperSize="9" scale="58" orientation="portrait" r:id="rId1"/>
  <headerFooter>
    <oddHeader>&amp;C&amp;"Times New Roman,звичайний"&amp;14&amp;K8CBA97Макроекономічний та монетарний огляд                                                                Грудень 2015 року</oddHeader>
    <oddFooter>&amp;C&amp;"Times New Roman,звичайний"&amp;14&amp;K8CBA97Національний банк України
Департамент монетарної політики та економічного аналізу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1"/>
  <sheetViews>
    <sheetView showGridLines="0" view="pageLayout" zoomScaleNormal="115" zoomScaleSheetLayoutView="100" workbookViewId="0">
      <selection activeCell="Q27" sqref="Q27"/>
    </sheetView>
  </sheetViews>
  <sheetFormatPr defaultColWidth="9.140625" defaultRowHeight="12.75"/>
  <cols>
    <col min="1" max="1" width="9.140625" style="1"/>
    <col min="2" max="2" width="25" style="1" customWidth="1"/>
    <col min="3" max="3" width="15.7109375" style="1" customWidth="1"/>
    <col min="4" max="5" width="9" style="1" customWidth="1"/>
    <col min="6" max="8" width="9.28515625" style="1" customWidth="1"/>
    <col min="9" max="9" width="9.7109375" style="1" customWidth="1"/>
    <col min="10" max="10" width="8.140625" style="1" customWidth="1"/>
    <col min="11" max="11" width="9.140625" style="1"/>
    <col min="12" max="12" width="9.140625" style="1" customWidth="1"/>
    <col min="13" max="16" width="9" style="1" customWidth="1"/>
    <col min="17" max="17" width="15.140625" style="1" customWidth="1"/>
    <col min="18" max="16384" width="9.140625" style="1"/>
  </cols>
  <sheetData>
    <row r="1" spans="2:17" ht="20.25" customHeight="1">
      <c r="B1" s="399" t="s">
        <v>8</v>
      </c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1"/>
      <c r="N1" s="402"/>
      <c r="O1" s="402"/>
      <c r="P1" s="402"/>
      <c r="Q1" s="403"/>
    </row>
    <row r="2" spans="2:17" ht="27" customHeight="1">
      <c r="B2" s="395" t="s">
        <v>0</v>
      </c>
      <c r="C2" s="396" t="s">
        <v>1</v>
      </c>
      <c r="D2" s="404" t="s">
        <v>247</v>
      </c>
      <c r="E2" s="405"/>
      <c r="F2" s="405"/>
      <c r="G2" s="405"/>
      <c r="H2" s="405"/>
      <c r="I2" s="405"/>
      <c r="J2" s="405"/>
      <c r="K2" s="405"/>
      <c r="L2" s="405"/>
      <c r="M2" s="405"/>
      <c r="N2" s="406"/>
      <c r="O2" s="406"/>
      <c r="P2" s="406"/>
      <c r="Q2" s="407"/>
    </row>
    <row r="3" spans="2:17" ht="25.5" customHeight="1">
      <c r="B3" s="395"/>
      <c r="C3" s="396"/>
      <c r="D3" s="245">
        <v>2013</v>
      </c>
      <c r="E3" s="246">
        <v>2014</v>
      </c>
      <c r="F3" s="247" t="s">
        <v>206</v>
      </c>
      <c r="G3" s="248" t="s">
        <v>207</v>
      </c>
      <c r="H3" s="248" t="s">
        <v>208</v>
      </c>
      <c r="I3" s="248" t="s">
        <v>209</v>
      </c>
      <c r="J3" s="248" t="s">
        <v>221</v>
      </c>
      <c r="K3" s="248" t="s">
        <v>229</v>
      </c>
      <c r="L3" s="249" t="s">
        <v>240</v>
      </c>
      <c r="M3" s="232" t="s">
        <v>248</v>
      </c>
      <c r="N3" s="232" t="s">
        <v>268</v>
      </c>
      <c r="O3" s="232" t="s">
        <v>301</v>
      </c>
      <c r="P3" s="232" t="s">
        <v>318</v>
      </c>
      <c r="Q3" s="246" t="s">
        <v>319</v>
      </c>
    </row>
    <row r="4" spans="2:17" ht="18" customHeight="1">
      <c r="B4" s="217" t="s">
        <v>210</v>
      </c>
      <c r="C4" s="218">
        <v>100</v>
      </c>
      <c r="D4" s="175">
        <v>-0.34186957846355881</v>
      </c>
      <c r="E4" s="176">
        <v>-10.04835429081956</v>
      </c>
      <c r="F4" s="175">
        <v>-19.697272934790146</v>
      </c>
      <c r="G4" s="176">
        <v>-19.216606764618898</v>
      </c>
      <c r="H4" s="176">
        <v>-20.028582354068448</v>
      </c>
      <c r="I4" s="176">
        <v>-22.044341984077139</v>
      </c>
      <c r="J4" s="176">
        <v>-16.336440252572647</v>
      </c>
      <c r="K4" s="176">
        <v>-17.108693525657262</v>
      </c>
      <c r="L4" s="175">
        <v>-7.7061994113491927</v>
      </c>
      <c r="M4" s="176">
        <v>-9.670728234052131</v>
      </c>
      <c r="N4" s="176">
        <v>-7.7979631416519997</v>
      </c>
      <c r="O4" s="176">
        <v>-3.1002982743944965</v>
      </c>
      <c r="P4" s="176">
        <v>-8.9852026666414861</v>
      </c>
      <c r="Q4" s="176">
        <v>-12.566174344662727</v>
      </c>
    </row>
    <row r="5" spans="2:17" s="2" customFormat="1">
      <c r="B5" s="219" t="s">
        <v>2</v>
      </c>
      <c r="C5" s="220">
        <v>22.574182757327694</v>
      </c>
      <c r="D5" s="177">
        <v>13.599999999999994</v>
      </c>
      <c r="E5" s="178">
        <v>2.7999999999999972</v>
      </c>
      <c r="F5" s="229">
        <v>-2.4</v>
      </c>
      <c r="G5" s="220">
        <v>-4.9000000000000004</v>
      </c>
      <c r="H5" s="220">
        <v>-6.8</v>
      </c>
      <c r="I5" s="220">
        <v>-5.0999999999999996</v>
      </c>
      <c r="J5" s="220">
        <v>-7.3</v>
      </c>
      <c r="K5" s="220">
        <v>-17.2</v>
      </c>
      <c r="L5" s="229">
        <v>1.9</v>
      </c>
      <c r="M5" s="231">
        <v>-11.099999999999994</v>
      </c>
      <c r="N5" s="179">
        <v>-4.2</v>
      </c>
      <c r="O5" s="231">
        <v>0.5</v>
      </c>
      <c r="P5" s="231">
        <v>-11.099999999999994</v>
      </c>
      <c r="Q5" s="14">
        <v>-4.7000000000000028</v>
      </c>
    </row>
    <row r="6" spans="2:17" s="2" customFormat="1">
      <c r="B6" s="221" t="s">
        <v>3</v>
      </c>
      <c r="C6" s="220">
        <v>12.171112225250997</v>
      </c>
      <c r="D6" s="177">
        <v>0.79999999999999716</v>
      </c>
      <c r="E6" s="178">
        <v>-13.700000000000003</v>
      </c>
      <c r="F6" s="229">
        <v>-24.099999999999994</v>
      </c>
      <c r="G6" s="220">
        <v>-29</v>
      </c>
      <c r="H6" s="220">
        <v>-28.5</v>
      </c>
      <c r="I6" s="220">
        <v>-25.400000000000006</v>
      </c>
      <c r="J6" s="220">
        <v>-20.599999999999994</v>
      </c>
      <c r="K6" s="220">
        <v>-20.099999999999994</v>
      </c>
      <c r="L6" s="229">
        <v>-16.200000000000003</v>
      </c>
      <c r="M6" s="231">
        <v>0.90000000000000568</v>
      </c>
      <c r="N6" s="179">
        <v>3.2000000000000028</v>
      </c>
      <c r="O6" s="231">
        <v>1.9000000000000057</v>
      </c>
      <c r="P6" s="231">
        <v>-2.7000000000000028</v>
      </c>
      <c r="Q6" s="14">
        <v>-15.700000000000003</v>
      </c>
    </row>
    <row r="7" spans="2:17" s="2" customFormat="1" ht="13.15" customHeight="1">
      <c r="B7" s="221" t="s">
        <v>4</v>
      </c>
      <c r="C7" s="14">
        <v>24.043934561602338</v>
      </c>
      <c r="D7" s="3">
        <v>-7.2999999999999972</v>
      </c>
      <c r="E7" s="15">
        <v>-9.2999999999999972</v>
      </c>
      <c r="F7" s="230">
        <v>-21.099999999999994</v>
      </c>
      <c r="G7" s="14">
        <v>-20.200000000000003</v>
      </c>
      <c r="H7" s="14">
        <v>-19.700000000000003</v>
      </c>
      <c r="I7" s="14">
        <v>-21.400000000000006</v>
      </c>
      <c r="J7" s="14">
        <v>-21.5</v>
      </c>
      <c r="K7" s="14">
        <v>-17.599999999999994</v>
      </c>
      <c r="L7" s="230">
        <v>-12</v>
      </c>
      <c r="M7" s="225">
        <v>-8.2999999999999972</v>
      </c>
      <c r="N7" s="180">
        <v>-8.2999999999999972</v>
      </c>
      <c r="O7" s="225">
        <v>-7.5999999999999943</v>
      </c>
      <c r="P7" s="225">
        <v>-4.9000000000000057</v>
      </c>
      <c r="Q7" s="14">
        <v>-14.400000000000006</v>
      </c>
    </row>
    <row r="8" spans="2:17" s="2" customFormat="1" ht="24" customHeight="1">
      <c r="B8" s="221" t="s">
        <v>135</v>
      </c>
      <c r="C8" s="14">
        <v>5.9405189738490769</v>
      </c>
      <c r="D8" s="3">
        <v>-1.0999999999999943</v>
      </c>
      <c r="E8" s="15">
        <v>-6.5999999999999943</v>
      </c>
      <c r="F8" s="230">
        <v>-17.200000000000003</v>
      </c>
      <c r="G8" s="14">
        <v>-18.900000000000006</v>
      </c>
      <c r="H8" s="14">
        <v>-12</v>
      </c>
      <c r="I8" s="14">
        <v>-15.099999999999994</v>
      </c>
      <c r="J8" s="14">
        <v>-16.900000000000006</v>
      </c>
      <c r="K8" s="14">
        <v>-15.5</v>
      </c>
      <c r="L8" s="230">
        <v>-13.900000000000006</v>
      </c>
      <c r="M8" s="225">
        <v>-7.5</v>
      </c>
      <c r="N8" s="180">
        <v>-5.4000000000000057</v>
      </c>
      <c r="O8" s="225">
        <v>-4.9000000000000057</v>
      </c>
      <c r="P8" s="225">
        <v>-8.0999999999999943</v>
      </c>
      <c r="Q8" s="14">
        <v>-12.200000000000003</v>
      </c>
    </row>
    <row r="9" spans="2:17" s="2" customFormat="1">
      <c r="B9" s="221" t="s">
        <v>5</v>
      </c>
      <c r="C9" s="14">
        <v>4.6810025573723522</v>
      </c>
      <c r="D9" s="3">
        <v>-11</v>
      </c>
      <c r="E9" s="15">
        <v>-20.400000000000006</v>
      </c>
      <c r="F9" s="230">
        <v>-36.700000000000003</v>
      </c>
      <c r="G9" s="14">
        <v>-31.2</v>
      </c>
      <c r="H9" s="14">
        <v>-33.5</v>
      </c>
      <c r="I9" s="14">
        <v>-38.200000000000003</v>
      </c>
      <c r="J9" s="14">
        <v>-31.7</v>
      </c>
      <c r="K9" s="14">
        <v>-23.9</v>
      </c>
      <c r="L9" s="230">
        <v>-24.599999999999994</v>
      </c>
      <c r="M9" s="225">
        <v>-15.400000000000006</v>
      </c>
      <c r="N9" s="180">
        <v>-16.399999999999999</v>
      </c>
      <c r="O9" s="225">
        <v>-12.200000000000003</v>
      </c>
      <c r="P9" s="225">
        <v>-9.5</v>
      </c>
      <c r="Q9" s="14">
        <v>-18.799999999999997</v>
      </c>
    </row>
    <row r="10" spans="2:17" s="2" customFormat="1">
      <c r="B10" s="221" t="s">
        <v>6</v>
      </c>
      <c r="C10" s="220">
        <v>6.1178497849195086</v>
      </c>
      <c r="D10" s="177">
        <v>8.5999999999999943</v>
      </c>
      <c r="E10" s="178">
        <v>-8.9000000000000057</v>
      </c>
      <c r="F10" s="229">
        <v>-22.599999999999994</v>
      </c>
      <c r="G10" s="250" t="s">
        <v>241</v>
      </c>
      <c r="H10" s="250" t="s">
        <v>242</v>
      </c>
      <c r="I10" s="250" t="s">
        <v>249</v>
      </c>
      <c r="J10" s="250" t="s">
        <v>243</v>
      </c>
      <c r="K10" s="250" t="s">
        <v>244</v>
      </c>
      <c r="L10" s="250" t="s">
        <v>245</v>
      </c>
      <c r="M10" s="251" t="s">
        <v>241</v>
      </c>
      <c r="N10" s="251" t="s">
        <v>269</v>
      </c>
      <c r="O10" s="251" t="s">
        <v>302</v>
      </c>
      <c r="P10" s="251" t="s">
        <v>315</v>
      </c>
      <c r="Q10" s="14">
        <v>-21.400000000000006</v>
      </c>
    </row>
    <row r="11" spans="2:17" s="2" customFormat="1">
      <c r="B11" s="283" t="s">
        <v>7</v>
      </c>
      <c r="C11" s="222">
        <v>24.471399139678034</v>
      </c>
      <c r="D11" s="181">
        <v>-2.5999999999999943</v>
      </c>
      <c r="E11" s="182">
        <v>-17.900000000000006</v>
      </c>
      <c r="F11" s="229">
        <v>-18.7</v>
      </c>
      <c r="G11" s="250" t="s">
        <v>270</v>
      </c>
      <c r="H11" s="250" t="s">
        <v>271</v>
      </c>
      <c r="I11" s="250" t="s">
        <v>272</v>
      </c>
      <c r="J11" s="250" t="s">
        <v>273</v>
      </c>
      <c r="K11" s="250" t="s">
        <v>274</v>
      </c>
      <c r="L11" s="250" t="s">
        <v>275</v>
      </c>
      <c r="M11" s="251" t="s">
        <v>276</v>
      </c>
      <c r="N11" s="251" t="s">
        <v>246</v>
      </c>
      <c r="O11" s="251" t="s">
        <v>316</v>
      </c>
      <c r="P11" s="251" t="s">
        <v>317</v>
      </c>
      <c r="Q11" s="14">
        <v>-13.299999999999997</v>
      </c>
    </row>
    <row r="12" spans="2:17" s="2" customFormat="1" ht="13.5">
      <c r="B12" s="223" t="s">
        <v>230</v>
      </c>
      <c r="C12" s="224"/>
      <c r="D12" s="183"/>
      <c r="E12" s="183"/>
      <c r="F12" s="183"/>
      <c r="G12" s="183"/>
      <c r="H12" s="183"/>
      <c r="I12" s="183"/>
      <c r="J12" s="183"/>
      <c r="K12" s="183"/>
      <c r="L12" s="183"/>
      <c r="M12" s="184"/>
      <c r="N12" s="184"/>
      <c r="O12" s="184"/>
      <c r="P12" s="366"/>
      <c r="Q12" s="366"/>
    </row>
    <row r="13" spans="2:17" s="2" customFormat="1" ht="13.15" customHeight="1">
      <c r="B13" s="219" t="s">
        <v>136</v>
      </c>
      <c r="C13" s="397" t="s">
        <v>9</v>
      </c>
      <c r="D13" s="177">
        <v>-4.3</v>
      </c>
      <c r="E13" s="178">
        <v>-10.1</v>
      </c>
      <c r="F13" s="177">
        <v>-21.299999999999997</v>
      </c>
      <c r="G13" s="178">
        <v>-22.5</v>
      </c>
      <c r="H13" s="178">
        <v>-21.099999999999994</v>
      </c>
      <c r="I13" s="178">
        <v>-21.700000000000003</v>
      </c>
      <c r="J13" s="15">
        <v>-20.700000000000003</v>
      </c>
      <c r="K13" s="15">
        <v>-18.099999999999994</v>
      </c>
      <c r="L13" s="177">
        <v>-13.400000000000006</v>
      </c>
      <c r="M13" s="179">
        <v>-5.7999999999999972</v>
      </c>
      <c r="N13" s="179">
        <v>-5.0999999999999943</v>
      </c>
      <c r="O13" s="179">
        <v>-5</v>
      </c>
      <c r="P13" s="179">
        <v>-4.9000000000000057</v>
      </c>
      <c r="Q13" s="14">
        <v>-14.4</v>
      </c>
    </row>
    <row r="14" spans="2:17" s="2" customFormat="1">
      <c r="B14" s="221" t="s">
        <v>10</v>
      </c>
      <c r="C14" s="397"/>
      <c r="D14" s="177">
        <v>-5</v>
      </c>
      <c r="E14" s="178">
        <v>2.5</v>
      </c>
      <c r="F14" s="177">
        <v>-11.900000000000006</v>
      </c>
      <c r="G14" s="178">
        <v>-10.099999999999994</v>
      </c>
      <c r="H14" s="178">
        <v>-9</v>
      </c>
      <c r="I14" s="178">
        <v>-15.700000000000003</v>
      </c>
      <c r="J14" s="178">
        <v>-15.200000000000003</v>
      </c>
      <c r="K14" s="178">
        <v>-15.5</v>
      </c>
      <c r="L14" s="177">
        <v>-6.4000000000000057</v>
      </c>
      <c r="M14" s="231">
        <v>-12.299999999999997</v>
      </c>
      <c r="N14" s="231">
        <v>-13.799999999999997</v>
      </c>
      <c r="O14" s="231">
        <v>-10.6</v>
      </c>
      <c r="P14" s="231">
        <v>-10.400000000000006</v>
      </c>
      <c r="Q14" s="14">
        <v>-11.8</v>
      </c>
    </row>
    <row r="15" spans="2:17" s="2" customFormat="1" ht="24" customHeight="1">
      <c r="B15" s="221" t="s">
        <v>137</v>
      </c>
      <c r="C15" s="397"/>
      <c r="D15" s="3">
        <v>-10.8</v>
      </c>
      <c r="E15" s="15">
        <v>-21.3</v>
      </c>
      <c r="F15" s="3">
        <v>-54.1</v>
      </c>
      <c r="G15" s="15">
        <v>-58</v>
      </c>
      <c r="H15" s="15">
        <v>-49.9</v>
      </c>
      <c r="I15" s="15">
        <v>-43.6</v>
      </c>
      <c r="J15" s="15">
        <v>-40.6</v>
      </c>
      <c r="K15" s="15">
        <v>-30.799999999999997</v>
      </c>
      <c r="L15" s="3">
        <v>-21.099999999999994</v>
      </c>
      <c r="M15" s="225">
        <v>24.700000000000003</v>
      </c>
      <c r="N15" s="225">
        <v>29</v>
      </c>
      <c r="O15" s="225">
        <v>15.7</v>
      </c>
      <c r="P15" s="225">
        <v>7.5999999999999943</v>
      </c>
      <c r="Q15" s="14">
        <v>-23.9</v>
      </c>
    </row>
    <row r="16" spans="2:17" s="2" customFormat="1">
      <c r="B16" s="221" t="s">
        <v>11</v>
      </c>
      <c r="C16" s="397"/>
      <c r="D16" s="3">
        <v>-19.3</v>
      </c>
      <c r="E16" s="15">
        <v>-14.2</v>
      </c>
      <c r="F16" s="3">
        <v>-21.599999999999994</v>
      </c>
      <c r="G16" s="15">
        <v>-24.200000000000003</v>
      </c>
      <c r="H16" s="15">
        <v>-22.5</v>
      </c>
      <c r="I16" s="15">
        <v>-23.5</v>
      </c>
      <c r="J16" s="15">
        <v>-29</v>
      </c>
      <c r="K16" s="15">
        <v>-19.400000000000006</v>
      </c>
      <c r="L16" s="3">
        <v>-16.5</v>
      </c>
      <c r="M16" s="180">
        <v>-13.900000000000006</v>
      </c>
      <c r="N16" s="180">
        <v>-14.900000000000006</v>
      </c>
      <c r="O16" s="180">
        <v>0</v>
      </c>
      <c r="P16" s="180">
        <v>-3.0999999999999943</v>
      </c>
      <c r="Q16" s="14">
        <v>-16.5</v>
      </c>
    </row>
    <row r="17" spans="2:17" s="2" customFormat="1">
      <c r="B17" s="221" t="s">
        <v>12</v>
      </c>
      <c r="C17" s="397"/>
      <c r="D17" s="3">
        <v>-5.3</v>
      </c>
      <c r="E17" s="15">
        <v>-14.5</v>
      </c>
      <c r="F17" s="3">
        <v>-18.900000000000006</v>
      </c>
      <c r="G17" s="15">
        <v>-27.599999999999994</v>
      </c>
      <c r="H17" s="15">
        <v>-31</v>
      </c>
      <c r="I17" s="15">
        <v>-25.700000000000003</v>
      </c>
      <c r="J17" s="15">
        <v>-24.599999999999994</v>
      </c>
      <c r="K17" s="15">
        <v>-27.099999999999994</v>
      </c>
      <c r="L17" s="3">
        <v>-23.299999999999997</v>
      </c>
      <c r="M17" s="180">
        <v>-1.7999999999999972</v>
      </c>
      <c r="N17" s="180">
        <v>3</v>
      </c>
      <c r="O17" s="180">
        <v>-4.9000000000000004</v>
      </c>
      <c r="P17" s="180">
        <v>-3.4000000000000057</v>
      </c>
      <c r="Q17" s="14">
        <v>-17.600000000000001</v>
      </c>
    </row>
    <row r="18" spans="2:17" s="2" customFormat="1">
      <c r="B18" s="221" t="s">
        <v>13</v>
      </c>
      <c r="C18" s="397"/>
      <c r="D18" s="4">
        <v>-13.6</v>
      </c>
      <c r="E18" s="16">
        <v>-20.6</v>
      </c>
      <c r="F18" s="3">
        <v>-32.5</v>
      </c>
      <c r="G18" s="15">
        <v>-21.700000000000003</v>
      </c>
      <c r="H18" s="15">
        <v>-22.700000000000003</v>
      </c>
      <c r="I18" s="15">
        <v>-25.799999999999997</v>
      </c>
      <c r="J18" s="15">
        <v>-26.700000000000003</v>
      </c>
      <c r="K18" s="15">
        <v>-16.700000000000003</v>
      </c>
      <c r="L18" s="230">
        <v>-11</v>
      </c>
      <c r="M18" s="180">
        <v>-6.2999999999999972</v>
      </c>
      <c r="N18" s="180">
        <v>-9.5999999999999943</v>
      </c>
      <c r="O18" s="180">
        <v>-9.3000000000000007</v>
      </c>
      <c r="P18" s="180">
        <v>4.0999999999999943</v>
      </c>
      <c r="Q18" s="14">
        <v>-16.399999999999999</v>
      </c>
    </row>
    <row r="19" spans="2:17">
      <c r="B19" s="226" t="s">
        <v>14</v>
      </c>
      <c r="C19" s="398"/>
      <c r="D19" s="185">
        <v>11.3</v>
      </c>
      <c r="E19" s="186">
        <v>3.5</v>
      </c>
      <c r="F19" s="177">
        <v>0.9</v>
      </c>
      <c r="G19" s="178">
        <v>12.3</v>
      </c>
      <c r="H19" s="178">
        <v>-2.9</v>
      </c>
      <c r="I19" s="178">
        <v>-36.200000000000003</v>
      </c>
      <c r="J19" s="178">
        <v>-17.100000000000001</v>
      </c>
      <c r="K19" s="178">
        <v>-23.4</v>
      </c>
      <c r="L19" s="177">
        <v>-16.399999999999999</v>
      </c>
      <c r="M19" s="231">
        <v>8.5</v>
      </c>
      <c r="N19" s="231">
        <v>-17.600000000000001</v>
      </c>
      <c r="O19" s="231">
        <v>-10.4</v>
      </c>
      <c r="P19" s="231">
        <v>-10.5</v>
      </c>
      <c r="Q19" s="14">
        <v>-3.5</v>
      </c>
    </row>
    <row r="20" spans="2:17"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</row>
    <row r="21" spans="2:17">
      <c r="B21" s="1" t="s">
        <v>231</v>
      </c>
    </row>
  </sheetData>
  <mergeCells count="5">
    <mergeCell ref="B2:B3"/>
    <mergeCell ref="C2:C3"/>
    <mergeCell ref="C13:C19"/>
    <mergeCell ref="B1:Q1"/>
    <mergeCell ref="D2:Q2"/>
  </mergeCells>
  <pageMargins left="0.53030303030303028" right="0.39772727272727271" top="0.78457446808510634" bottom="1.1163522012578617" header="0.49645390070921985" footer="0.49135220125786161"/>
  <pageSetup paperSize="9" scale="52" orientation="portrait" r:id="rId1"/>
  <headerFooter>
    <oddHeader>&amp;L&amp;"Times New Roman,звичайний"&amp;12&amp;K8CBA97Макроекономічний та монетарний огляд     &amp;C&amp;"Times New Roman,звичайний"&amp;12&amp;K8CBA97                                                &amp;R&amp;"Times New Roman,звичайний"&amp;12&amp;K8CBA97  Грудень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N55"/>
  <sheetViews>
    <sheetView showGridLines="0" view="pageLayout" zoomScaleNormal="115" zoomScaleSheetLayoutView="100" workbookViewId="0">
      <selection activeCell="F58" sqref="F58"/>
    </sheetView>
  </sheetViews>
  <sheetFormatPr defaultRowHeight="12.75"/>
  <cols>
    <col min="1" max="1" width="44.28515625" style="17" customWidth="1"/>
    <col min="2" max="4" width="10.42578125" style="17" customWidth="1"/>
    <col min="5" max="5" width="11" style="17" customWidth="1"/>
    <col min="6" max="9" width="10.42578125" style="17" customWidth="1"/>
    <col min="10" max="10" width="0" style="17" hidden="1" customWidth="1"/>
    <col min="11" max="254" width="9.140625" style="17"/>
    <col min="255" max="255" width="44.28515625" style="17" customWidth="1"/>
    <col min="256" max="256" width="0" style="17" hidden="1" customWidth="1"/>
    <col min="257" max="259" width="10.42578125" style="17" customWidth="1"/>
    <col min="260" max="260" width="11" style="17" customWidth="1"/>
    <col min="261" max="265" width="10.42578125" style="17" customWidth="1"/>
    <col min="266" max="510" width="9.140625" style="17"/>
    <col min="511" max="511" width="44.28515625" style="17" customWidth="1"/>
    <col min="512" max="512" width="0" style="17" hidden="1" customWidth="1"/>
    <col min="513" max="515" width="10.42578125" style="17" customWidth="1"/>
    <col min="516" max="516" width="11" style="17" customWidth="1"/>
    <col min="517" max="521" width="10.42578125" style="17" customWidth="1"/>
    <col min="522" max="766" width="9.140625" style="17"/>
    <col min="767" max="767" width="44.28515625" style="17" customWidth="1"/>
    <col min="768" max="768" width="0" style="17" hidden="1" customWidth="1"/>
    <col min="769" max="771" width="10.42578125" style="17" customWidth="1"/>
    <col min="772" max="772" width="11" style="17" customWidth="1"/>
    <col min="773" max="777" width="10.42578125" style="17" customWidth="1"/>
    <col min="778" max="1022" width="9.140625" style="17"/>
    <col min="1023" max="1023" width="44.28515625" style="17" customWidth="1"/>
    <col min="1024" max="1024" width="0" style="17" hidden="1" customWidth="1"/>
    <col min="1025" max="1027" width="10.42578125" style="17" customWidth="1"/>
    <col min="1028" max="1028" width="11" style="17" customWidth="1"/>
    <col min="1029" max="1033" width="10.42578125" style="17" customWidth="1"/>
    <col min="1034" max="1278" width="9.140625" style="17"/>
    <col min="1279" max="1279" width="44.28515625" style="17" customWidth="1"/>
    <col min="1280" max="1280" width="0" style="17" hidden="1" customWidth="1"/>
    <col min="1281" max="1283" width="10.42578125" style="17" customWidth="1"/>
    <col min="1284" max="1284" width="11" style="17" customWidth="1"/>
    <col min="1285" max="1289" width="10.42578125" style="17" customWidth="1"/>
    <col min="1290" max="1534" width="9.140625" style="17"/>
    <col min="1535" max="1535" width="44.28515625" style="17" customWidth="1"/>
    <col min="1536" max="1536" width="0" style="17" hidden="1" customWidth="1"/>
    <col min="1537" max="1539" width="10.42578125" style="17" customWidth="1"/>
    <col min="1540" max="1540" width="11" style="17" customWidth="1"/>
    <col min="1541" max="1545" width="10.42578125" style="17" customWidth="1"/>
    <col min="1546" max="1790" width="9.140625" style="17"/>
    <col min="1791" max="1791" width="44.28515625" style="17" customWidth="1"/>
    <col min="1792" max="1792" width="0" style="17" hidden="1" customWidth="1"/>
    <col min="1793" max="1795" width="10.42578125" style="17" customWidth="1"/>
    <col min="1796" max="1796" width="11" style="17" customWidth="1"/>
    <col min="1797" max="1801" width="10.42578125" style="17" customWidth="1"/>
    <col min="1802" max="2046" width="9.140625" style="17"/>
    <col min="2047" max="2047" width="44.28515625" style="17" customWidth="1"/>
    <col min="2048" max="2048" width="0" style="17" hidden="1" customWidth="1"/>
    <col min="2049" max="2051" width="10.42578125" style="17" customWidth="1"/>
    <col min="2052" max="2052" width="11" style="17" customWidth="1"/>
    <col min="2053" max="2057" width="10.42578125" style="17" customWidth="1"/>
    <col min="2058" max="2302" width="9.140625" style="17"/>
    <col min="2303" max="2303" width="44.28515625" style="17" customWidth="1"/>
    <col min="2304" max="2304" width="0" style="17" hidden="1" customWidth="1"/>
    <col min="2305" max="2307" width="10.42578125" style="17" customWidth="1"/>
    <col min="2308" max="2308" width="11" style="17" customWidth="1"/>
    <col min="2309" max="2313" width="10.42578125" style="17" customWidth="1"/>
    <col min="2314" max="2558" width="9.140625" style="17"/>
    <col min="2559" max="2559" width="44.28515625" style="17" customWidth="1"/>
    <col min="2560" max="2560" width="0" style="17" hidden="1" customWidth="1"/>
    <col min="2561" max="2563" width="10.42578125" style="17" customWidth="1"/>
    <col min="2564" max="2564" width="11" style="17" customWidth="1"/>
    <col min="2565" max="2569" width="10.42578125" style="17" customWidth="1"/>
    <col min="2570" max="2814" width="9.140625" style="17"/>
    <col min="2815" max="2815" width="44.28515625" style="17" customWidth="1"/>
    <col min="2816" max="2816" width="0" style="17" hidden="1" customWidth="1"/>
    <col min="2817" max="2819" width="10.42578125" style="17" customWidth="1"/>
    <col min="2820" max="2820" width="11" style="17" customWidth="1"/>
    <col min="2821" max="2825" width="10.42578125" style="17" customWidth="1"/>
    <col min="2826" max="3070" width="9.140625" style="17"/>
    <col min="3071" max="3071" width="44.28515625" style="17" customWidth="1"/>
    <col min="3072" max="3072" width="0" style="17" hidden="1" customWidth="1"/>
    <col min="3073" max="3075" width="10.42578125" style="17" customWidth="1"/>
    <col min="3076" max="3076" width="11" style="17" customWidth="1"/>
    <col min="3077" max="3081" width="10.42578125" style="17" customWidth="1"/>
    <col min="3082" max="3326" width="9.140625" style="17"/>
    <col min="3327" max="3327" width="44.28515625" style="17" customWidth="1"/>
    <col min="3328" max="3328" width="0" style="17" hidden="1" customWidth="1"/>
    <col min="3329" max="3331" width="10.42578125" style="17" customWidth="1"/>
    <col min="3332" max="3332" width="11" style="17" customWidth="1"/>
    <col min="3333" max="3337" width="10.42578125" style="17" customWidth="1"/>
    <col min="3338" max="3582" width="9.140625" style="17"/>
    <col min="3583" max="3583" width="44.28515625" style="17" customWidth="1"/>
    <col min="3584" max="3584" width="0" style="17" hidden="1" customWidth="1"/>
    <col min="3585" max="3587" width="10.42578125" style="17" customWidth="1"/>
    <col min="3588" max="3588" width="11" style="17" customWidth="1"/>
    <col min="3589" max="3593" width="10.42578125" style="17" customWidth="1"/>
    <col min="3594" max="3838" width="9.140625" style="17"/>
    <col min="3839" max="3839" width="44.28515625" style="17" customWidth="1"/>
    <col min="3840" max="3840" width="0" style="17" hidden="1" customWidth="1"/>
    <col min="3841" max="3843" width="10.42578125" style="17" customWidth="1"/>
    <col min="3844" max="3844" width="11" style="17" customWidth="1"/>
    <col min="3845" max="3849" width="10.42578125" style="17" customWidth="1"/>
    <col min="3850" max="4094" width="9.140625" style="17"/>
    <col min="4095" max="4095" width="44.28515625" style="17" customWidth="1"/>
    <col min="4096" max="4096" width="0" style="17" hidden="1" customWidth="1"/>
    <col min="4097" max="4099" width="10.42578125" style="17" customWidth="1"/>
    <col min="4100" max="4100" width="11" style="17" customWidth="1"/>
    <col min="4101" max="4105" width="10.42578125" style="17" customWidth="1"/>
    <col min="4106" max="4350" width="9.140625" style="17"/>
    <col min="4351" max="4351" width="44.28515625" style="17" customWidth="1"/>
    <col min="4352" max="4352" width="0" style="17" hidden="1" customWidth="1"/>
    <col min="4353" max="4355" width="10.42578125" style="17" customWidth="1"/>
    <col min="4356" max="4356" width="11" style="17" customWidth="1"/>
    <col min="4357" max="4361" width="10.42578125" style="17" customWidth="1"/>
    <col min="4362" max="4606" width="9.140625" style="17"/>
    <col min="4607" max="4607" width="44.28515625" style="17" customWidth="1"/>
    <col min="4608" max="4608" width="0" style="17" hidden="1" customWidth="1"/>
    <col min="4609" max="4611" width="10.42578125" style="17" customWidth="1"/>
    <col min="4612" max="4612" width="11" style="17" customWidth="1"/>
    <col min="4613" max="4617" width="10.42578125" style="17" customWidth="1"/>
    <col min="4618" max="4862" width="9.140625" style="17"/>
    <col min="4863" max="4863" width="44.28515625" style="17" customWidth="1"/>
    <col min="4864" max="4864" width="0" style="17" hidden="1" customWidth="1"/>
    <col min="4865" max="4867" width="10.42578125" style="17" customWidth="1"/>
    <col min="4868" max="4868" width="11" style="17" customWidth="1"/>
    <col min="4869" max="4873" width="10.42578125" style="17" customWidth="1"/>
    <col min="4874" max="5118" width="9.140625" style="17"/>
    <col min="5119" max="5119" width="44.28515625" style="17" customWidth="1"/>
    <col min="5120" max="5120" width="0" style="17" hidden="1" customWidth="1"/>
    <col min="5121" max="5123" width="10.42578125" style="17" customWidth="1"/>
    <col min="5124" max="5124" width="11" style="17" customWidth="1"/>
    <col min="5125" max="5129" width="10.42578125" style="17" customWidth="1"/>
    <col min="5130" max="5374" width="9.140625" style="17"/>
    <col min="5375" max="5375" width="44.28515625" style="17" customWidth="1"/>
    <col min="5376" max="5376" width="0" style="17" hidden="1" customWidth="1"/>
    <col min="5377" max="5379" width="10.42578125" style="17" customWidth="1"/>
    <col min="5380" max="5380" width="11" style="17" customWidth="1"/>
    <col min="5381" max="5385" width="10.42578125" style="17" customWidth="1"/>
    <col min="5386" max="5630" width="9.140625" style="17"/>
    <col min="5631" max="5631" width="44.28515625" style="17" customWidth="1"/>
    <col min="5632" max="5632" width="0" style="17" hidden="1" customWidth="1"/>
    <col min="5633" max="5635" width="10.42578125" style="17" customWidth="1"/>
    <col min="5636" max="5636" width="11" style="17" customWidth="1"/>
    <col min="5637" max="5641" width="10.42578125" style="17" customWidth="1"/>
    <col min="5642" max="5886" width="9.140625" style="17"/>
    <col min="5887" max="5887" width="44.28515625" style="17" customWidth="1"/>
    <col min="5888" max="5888" width="0" style="17" hidden="1" customWidth="1"/>
    <col min="5889" max="5891" width="10.42578125" style="17" customWidth="1"/>
    <col min="5892" max="5892" width="11" style="17" customWidth="1"/>
    <col min="5893" max="5897" width="10.42578125" style="17" customWidth="1"/>
    <col min="5898" max="6142" width="9.140625" style="17"/>
    <col min="6143" max="6143" width="44.28515625" style="17" customWidth="1"/>
    <col min="6144" max="6144" width="0" style="17" hidden="1" customWidth="1"/>
    <col min="6145" max="6147" width="10.42578125" style="17" customWidth="1"/>
    <col min="6148" max="6148" width="11" style="17" customWidth="1"/>
    <col min="6149" max="6153" width="10.42578125" style="17" customWidth="1"/>
    <col min="6154" max="6398" width="9.140625" style="17"/>
    <col min="6399" max="6399" width="44.28515625" style="17" customWidth="1"/>
    <col min="6400" max="6400" width="0" style="17" hidden="1" customWidth="1"/>
    <col min="6401" max="6403" width="10.42578125" style="17" customWidth="1"/>
    <col min="6404" max="6404" width="11" style="17" customWidth="1"/>
    <col min="6405" max="6409" width="10.42578125" style="17" customWidth="1"/>
    <col min="6410" max="6654" width="9.140625" style="17"/>
    <col min="6655" max="6655" width="44.28515625" style="17" customWidth="1"/>
    <col min="6656" max="6656" width="0" style="17" hidden="1" customWidth="1"/>
    <col min="6657" max="6659" width="10.42578125" style="17" customWidth="1"/>
    <col min="6660" max="6660" width="11" style="17" customWidth="1"/>
    <col min="6661" max="6665" width="10.42578125" style="17" customWidth="1"/>
    <col min="6666" max="6910" width="9.140625" style="17"/>
    <col min="6911" max="6911" width="44.28515625" style="17" customWidth="1"/>
    <col min="6912" max="6912" width="0" style="17" hidden="1" customWidth="1"/>
    <col min="6913" max="6915" width="10.42578125" style="17" customWidth="1"/>
    <col min="6916" max="6916" width="11" style="17" customWidth="1"/>
    <col min="6917" max="6921" width="10.42578125" style="17" customWidth="1"/>
    <col min="6922" max="7166" width="9.140625" style="17"/>
    <col min="7167" max="7167" width="44.28515625" style="17" customWidth="1"/>
    <col min="7168" max="7168" width="0" style="17" hidden="1" customWidth="1"/>
    <col min="7169" max="7171" width="10.42578125" style="17" customWidth="1"/>
    <col min="7172" max="7172" width="11" style="17" customWidth="1"/>
    <col min="7173" max="7177" width="10.42578125" style="17" customWidth="1"/>
    <col min="7178" max="7422" width="9.140625" style="17"/>
    <col min="7423" max="7423" width="44.28515625" style="17" customWidth="1"/>
    <col min="7424" max="7424" width="0" style="17" hidden="1" customWidth="1"/>
    <col min="7425" max="7427" width="10.42578125" style="17" customWidth="1"/>
    <col min="7428" max="7428" width="11" style="17" customWidth="1"/>
    <col min="7429" max="7433" width="10.42578125" style="17" customWidth="1"/>
    <col min="7434" max="7678" width="9.140625" style="17"/>
    <col min="7679" max="7679" width="44.28515625" style="17" customWidth="1"/>
    <col min="7680" max="7680" width="0" style="17" hidden="1" customWidth="1"/>
    <col min="7681" max="7683" width="10.42578125" style="17" customWidth="1"/>
    <col min="7684" max="7684" width="11" style="17" customWidth="1"/>
    <col min="7685" max="7689" width="10.42578125" style="17" customWidth="1"/>
    <col min="7690" max="7934" width="9.140625" style="17"/>
    <col min="7935" max="7935" width="44.28515625" style="17" customWidth="1"/>
    <col min="7936" max="7936" width="0" style="17" hidden="1" customWidth="1"/>
    <col min="7937" max="7939" width="10.42578125" style="17" customWidth="1"/>
    <col min="7940" max="7940" width="11" style="17" customWidth="1"/>
    <col min="7941" max="7945" width="10.42578125" style="17" customWidth="1"/>
    <col min="7946" max="8190" width="9.140625" style="17"/>
    <col min="8191" max="8191" width="44.28515625" style="17" customWidth="1"/>
    <col min="8192" max="8192" width="0" style="17" hidden="1" customWidth="1"/>
    <col min="8193" max="8195" width="10.42578125" style="17" customWidth="1"/>
    <col min="8196" max="8196" width="11" style="17" customWidth="1"/>
    <col min="8197" max="8201" width="10.42578125" style="17" customWidth="1"/>
    <col min="8202" max="8446" width="9.140625" style="17"/>
    <col min="8447" max="8447" width="44.28515625" style="17" customWidth="1"/>
    <col min="8448" max="8448" width="0" style="17" hidden="1" customWidth="1"/>
    <col min="8449" max="8451" width="10.42578125" style="17" customWidth="1"/>
    <col min="8452" max="8452" width="11" style="17" customWidth="1"/>
    <col min="8453" max="8457" width="10.42578125" style="17" customWidth="1"/>
    <col min="8458" max="8702" width="9.140625" style="17"/>
    <col min="8703" max="8703" width="44.28515625" style="17" customWidth="1"/>
    <col min="8704" max="8704" width="0" style="17" hidden="1" customWidth="1"/>
    <col min="8705" max="8707" width="10.42578125" style="17" customWidth="1"/>
    <col min="8708" max="8708" width="11" style="17" customWidth="1"/>
    <col min="8709" max="8713" width="10.42578125" style="17" customWidth="1"/>
    <col min="8714" max="8958" width="9.140625" style="17"/>
    <col min="8959" max="8959" width="44.28515625" style="17" customWidth="1"/>
    <col min="8960" max="8960" width="0" style="17" hidden="1" customWidth="1"/>
    <col min="8961" max="8963" width="10.42578125" style="17" customWidth="1"/>
    <col min="8964" max="8964" width="11" style="17" customWidth="1"/>
    <col min="8965" max="8969" width="10.42578125" style="17" customWidth="1"/>
    <col min="8970" max="9214" width="9.140625" style="17"/>
    <col min="9215" max="9215" width="44.28515625" style="17" customWidth="1"/>
    <col min="9216" max="9216" width="0" style="17" hidden="1" customWidth="1"/>
    <col min="9217" max="9219" width="10.42578125" style="17" customWidth="1"/>
    <col min="9220" max="9220" width="11" style="17" customWidth="1"/>
    <col min="9221" max="9225" width="10.42578125" style="17" customWidth="1"/>
    <col min="9226" max="9470" width="9.140625" style="17"/>
    <col min="9471" max="9471" width="44.28515625" style="17" customWidth="1"/>
    <col min="9472" max="9472" width="0" style="17" hidden="1" customWidth="1"/>
    <col min="9473" max="9475" width="10.42578125" style="17" customWidth="1"/>
    <col min="9476" max="9476" width="11" style="17" customWidth="1"/>
    <col min="9477" max="9481" width="10.42578125" style="17" customWidth="1"/>
    <col min="9482" max="9726" width="9.140625" style="17"/>
    <col min="9727" max="9727" width="44.28515625" style="17" customWidth="1"/>
    <col min="9728" max="9728" width="0" style="17" hidden="1" customWidth="1"/>
    <col min="9729" max="9731" width="10.42578125" style="17" customWidth="1"/>
    <col min="9732" max="9732" width="11" style="17" customWidth="1"/>
    <col min="9733" max="9737" width="10.42578125" style="17" customWidth="1"/>
    <col min="9738" max="9982" width="9.140625" style="17"/>
    <col min="9983" max="9983" width="44.28515625" style="17" customWidth="1"/>
    <col min="9984" max="9984" width="0" style="17" hidden="1" customWidth="1"/>
    <col min="9985" max="9987" width="10.42578125" style="17" customWidth="1"/>
    <col min="9988" max="9988" width="11" style="17" customWidth="1"/>
    <col min="9989" max="9993" width="10.42578125" style="17" customWidth="1"/>
    <col min="9994" max="10238" width="9.140625" style="17"/>
    <col min="10239" max="10239" width="44.28515625" style="17" customWidth="1"/>
    <col min="10240" max="10240" width="0" style="17" hidden="1" customWidth="1"/>
    <col min="10241" max="10243" width="10.42578125" style="17" customWidth="1"/>
    <col min="10244" max="10244" width="11" style="17" customWidth="1"/>
    <col min="10245" max="10249" width="10.42578125" style="17" customWidth="1"/>
    <col min="10250" max="10494" width="9.140625" style="17"/>
    <col min="10495" max="10495" width="44.28515625" style="17" customWidth="1"/>
    <col min="10496" max="10496" width="0" style="17" hidden="1" customWidth="1"/>
    <col min="10497" max="10499" width="10.42578125" style="17" customWidth="1"/>
    <col min="10500" max="10500" width="11" style="17" customWidth="1"/>
    <col min="10501" max="10505" width="10.42578125" style="17" customWidth="1"/>
    <col min="10506" max="10750" width="9.140625" style="17"/>
    <col min="10751" max="10751" width="44.28515625" style="17" customWidth="1"/>
    <col min="10752" max="10752" width="0" style="17" hidden="1" customWidth="1"/>
    <col min="10753" max="10755" width="10.42578125" style="17" customWidth="1"/>
    <col min="10756" max="10756" width="11" style="17" customWidth="1"/>
    <col min="10757" max="10761" width="10.42578125" style="17" customWidth="1"/>
    <col min="10762" max="11006" width="9.140625" style="17"/>
    <col min="11007" max="11007" width="44.28515625" style="17" customWidth="1"/>
    <col min="11008" max="11008" width="0" style="17" hidden="1" customWidth="1"/>
    <col min="11009" max="11011" width="10.42578125" style="17" customWidth="1"/>
    <col min="11012" max="11012" width="11" style="17" customWidth="1"/>
    <col min="11013" max="11017" width="10.42578125" style="17" customWidth="1"/>
    <col min="11018" max="11262" width="9.140625" style="17"/>
    <col min="11263" max="11263" width="44.28515625" style="17" customWidth="1"/>
    <col min="11264" max="11264" width="0" style="17" hidden="1" customWidth="1"/>
    <col min="11265" max="11267" width="10.42578125" style="17" customWidth="1"/>
    <col min="11268" max="11268" width="11" style="17" customWidth="1"/>
    <col min="11269" max="11273" width="10.42578125" style="17" customWidth="1"/>
    <col min="11274" max="11518" width="9.140625" style="17"/>
    <col min="11519" max="11519" width="44.28515625" style="17" customWidth="1"/>
    <col min="11520" max="11520" width="0" style="17" hidden="1" customWidth="1"/>
    <col min="11521" max="11523" width="10.42578125" style="17" customWidth="1"/>
    <col min="11524" max="11524" width="11" style="17" customWidth="1"/>
    <col min="11525" max="11529" width="10.42578125" style="17" customWidth="1"/>
    <col min="11530" max="11774" width="9.140625" style="17"/>
    <col min="11775" max="11775" width="44.28515625" style="17" customWidth="1"/>
    <col min="11776" max="11776" width="0" style="17" hidden="1" customWidth="1"/>
    <col min="11777" max="11779" width="10.42578125" style="17" customWidth="1"/>
    <col min="11780" max="11780" width="11" style="17" customWidth="1"/>
    <col min="11781" max="11785" width="10.42578125" style="17" customWidth="1"/>
    <col min="11786" max="12030" width="9.140625" style="17"/>
    <col min="12031" max="12031" width="44.28515625" style="17" customWidth="1"/>
    <col min="12032" max="12032" width="0" style="17" hidden="1" customWidth="1"/>
    <col min="12033" max="12035" width="10.42578125" style="17" customWidth="1"/>
    <col min="12036" max="12036" width="11" style="17" customWidth="1"/>
    <col min="12037" max="12041" width="10.42578125" style="17" customWidth="1"/>
    <col min="12042" max="12286" width="9.140625" style="17"/>
    <col min="12287" max="12287" width="44.28515625" style="17" customWidth="1"/>
    <col min="12288" max="12288" width="0" style="17" hidden="1" customWidth="1"/>
    <col min="12289" max="12291" width="10.42578125" style="17" customWidth="1"/>
    <col min="12292" max="12292" width="11" style="17" customWidth="1"/>
    <col min="12293" max="12297" width="10.42578125" style="17" customWidth="1"/>
    <col min="12298" max="12542" width="9.140625" style="17"/>
    <col min="12543" max="12543" width="44.28515625" style="17" customWidth="1"/>
    <col min="12544" max="12544" width="0" style="17" hidden="1" customWidth="1"/>
    <col min="12545" max="12547" width="10.42578125" style="17" customWidth="1"/>
    <col min="12548" max="12548" width="11" style="17" customWidth="1"/>
    <col min="12549" max="12553" width="10.42578125" style="17" customWidth="1"/>
    <col min="12554" max="12798" width="9.140625" style="17"/>
    <col min="12799" max="12799" width="44.28515625" style="17" customWidth="1"/>
    <col min="12800" max="12800" width="0" style="17" hidden="1" customWidth="1"/>
    <col min="12801" max="12803" width="10.42578125" style="17" customWidth="1"/>
    <col min="12804" max="12804" width="11" style="17" customWidth="1"/>
    <col min="12805" max="12809" width="10.42578125" style="17" customWidth="1"/>
    <col min="12810" max="13054" width="9.140625" style="17"/>
    <col min="13055" max="13055" width="44.28515625" style="17" customWidth="1"/>
    <col min="13056" max="13056" width="0" style="17" hidden="1" customWidth="1"/>
    <col min="13057" max="13059" width="10.42578125" style="17" customWidth="1"/>
    <col min="13060" max="13060" width="11" style="17" customWidth="1"/>
    <col min="13061" max="13065" width="10.42578125" style="17" customWidth="1"/>
    <col min="13066" max="13310" width="9.140625" style="17"/>
    <col min="13311" max="13311" width="44.28515625" style="17" customWidth="1"/>
    <col min="13312" max="13312" width="0" style="17" hidden="1" customWidth="1"/>
    <col min="13313" max="13315" width="10.42578125" style="17" customWidth="1"/>
    <col min="13316" max="13316" width="11" style="17" customWidth="1"/>
    <col min="13317" max="13321" width="10.42578125" style="17" customWidth="1"/>
    <col min="13322" max="13566" width="9.140625" style="17"/>
    <col min="13567" max="13567" width="44.28515625" style="17" customWidth="1"/>
    <col min="13568" max="13568" width="0" style="17" hidden="1" customWidth="1"/>
    <col min="13569" max="13571" width="10.42578125" style="17" customWidth="1"/>
    <col min="13572" max="13572" width="11" style="17" customWidth="1"/>
    <col min="13573" max="13577" width="10.42578125" style="17" customWidth="1"/>
    <col min="13578" max="13822" width="9.140625" style="17"/>
    <col min="13823" max="13823" width="44.28515625" style="17" customWidth="1"/>
    <col min="13824" max="13824" width="0" style="17" hidden="1" customWidth="1"/>
    <col min="13825" max="13827" width="10.42578125" style="17" customWidth="1"/>
    <col min="13828" max="13828" width="11" style="17" customWidth="1"/>
    <col min="13829" max="13833" width="10.42578125" style="17" customWidth="1"/>
    <col min="13834" max="14078" width="9.140625" style="17"/>
    <col min="14079" max="14079" width="44.28515625" style="17" customWidth="1"/>
    <col min="14080" max="14080" width="0" style="17" hidden="1" customWidth="1"/>
    <col min="14081" max="14083" width="10.42578125" style="17" customWidth="1"/>
    <col min="14084" max="14084" width="11" style="17" customWidth="1"/>
    <col min="14085" max="14089" width="10.42578125" style="17" customWidth="1"/>
    <col min="14090" max="14334" width="9.140625" style="17"/>
    <col min="14335" max="14335" width="44.28515625" style="17" customWidth="1"/>
    <col min="14336" max="14336" width="0" style="17" hidden="1" customWidth="1"/>
    <col min="14337" max="14339" width="10.42578125" style="17" customWidth="1"/>
    <col min="14340" max="14340" width="11" style="17" customWidth="1"/>
    <col min="14341" max="14345" width="10.42578125" style="17" customWidth="1"/>
    <col min="14346" max="14590" width="9.140625" style="17"/>
    <col min="14591" max="14591" width="44.28515625" style="17" customWidth="1"/>
    <col min="14592" max="14592" width="0" style="17" hidden="1" customWidth="1"/>
    <col min="14593" max="14595" width="10.42578125" style="17" customWidth="1"/>
    <col min="14596" max="14596" width="11" style="17" customWidth="1"/>
    <col min="14597" max="14601" width="10.42578125" style="17" customWidth="1"/>
    <col min="14602" max="14846" width="9.140625" style="17"/>
    <col min="14847" max="14847" width="44.28515625" style="17" customWidth="1"/>
    <col min="14848" max="14848" width="0" style="17" hidden="1" customWidth="1"/>
    <col min="14849" max="14851" width="10.42578125" style="17" customWidth="1"/>
    <col min="14852" max="14852" width="11" style="17" customWidth="1"/>
    <col min="14853" max="14857" width="10.42578125" style="17" customWidth="1"/>
    <col min="14858" max="15102" width="9.140625" style="17"/>
    <col min="15103" max="15103" width="44.28515625" style="17" customWidth="1"/>
    <col min="15104" max="15104" width="0" style="17" hidden="1" customWidth="1"/>
    <col min="15105" max="15107" width="10.42578125" style="17" customWidth="1"/>
    <col min="15108" max="15108" width="11" style="17" customWidth="1"/>
    <col min="15109" max="15113" width="10.42578125" style="17" customWidth="1"/>
    <col min="15114" max="15358" width="9.140625" style="17"/>
    <col min="15359" max="15359" width="44.28515625" style="17" customWidth="1"/>
    <col min="15360" max="15360" width="0" style="17" hidden="1" customWidth="1"/>
    <col min="15361" max="15363" width="10.42578125" style="17" customWidth="1"/>
    <col min="15364" max="15364" width="11" style="17" customWidth="1"/>
    <col min="15365" max="15369" width="10.42578125" style="17" customWidth="1"/>
    <col min="15370" max="15614" width="9.140625" style="17"/>
    <col min="15615" max="15615" width="44.28515625" style="17" customWidth="1"/>
    <col min="15616" max="15616" width="0" style="17" hidden="1" customWidth="1"/>
    <col min="15617" max="15619" width="10.42578125" style="17" customWidth="1"/>
    <col min="15620" max="15620" width="11" style="17" customWidth="1"/>
    <col min="15621" max="15625" width="10.42578125" style="17" customWidth="1"/>
    <col min="15626" max="15870" width="9.140625" style="17"/>
    <col min="15871" max="15871" width="44.28515625" style="17" customWidth="1"/>
    <col min="15872" max="15872" width="0" style="17" hidden="1" customWidth="1"/>
    <col min="15873" max="15875" width="10.42578125" style="17" customWidth="1"/>
    <col min="15876" max="15876" width="11" style="17" customWidth="1"/>
    <col min="15877" max="15881" width="10.42578125" style="17" customWidth="1"/>
    <col min="15882" max="16126" width="9.140625" style="17"/>
    <col min="16127" max="16127" width="44.28515625" style="17" customWidth="1"/>
    <col min="16128" max="16128" width="0" style="17" hidden="1" customWidth="1"/>
    <col min="16129" max="16131" width="10.42578125" style="17" customWidth="1"/>
    <col min="16132" max="16132" width="11" style="17" customWidth="1"/>
    <col min="16133" max="16137" width="10.42578125" style="17" customWidth="1"/>
    <col min="16138" max="16384" width="9.140625" style="17"/>
  </cols>
  <sheetData>
    <row r="2" spans="1:14" ht="18.75">
      <c r="A2" s="408" t="s">
        <v>323</v>
      </c>
      <c r="B2" s="408"/>
      <c r="C2" s="408"/>
      <c r="D2" s="408"/>
      <c r="E2" s="408"/>
      <c r="F2" s="408"/>
      <c r="G2" s="408"/>
      <c r="H2" s="408"/>
      <c r="I2" s="408"/>
      <c r="J2" s="190"/>
    </row>
    <row r="3" spans="1:14" ht="13.5" thickBot="1">
      <c r="J3" s="190"/>
      <c r="K3" s="191"/>
      <c r="L3" s="191"/>
      <c r="M3" s="191"/>
      <c r="N3" s="191"/>
    </row>
    <row r="4" spans="1:14">
      <c r="A4" s="242"/>
      <c r="B4" s="242"/>
      <c r="C4" s="242"/>
      <c r="D4" s="242"/>
      <c r="E4" s="243"/>
      <c r="F4" s="244"/>
      <c r="G4" s="244" t="s">
        <v>324</v>
      </c>
      <c r="H4" s="244"/>
      <c r="I4" s="244" t="s">
        <v>324</v>
      </c>
      <c r="J4" s="192"/>
    </row>
    <row r="5" spans="1:14">
      <c r="A5" s="241"/>
      <c r="B5" s="233">
        <v>2010</v>
      </c>
      <c r="C5" s="233">
        <v>2011</v>
      </c>
      <c r="D5" s="233">
        <v>2012</v>
      </c>
      <c r="E5" s="233">
        <v>2013</v>
      </c>
      <c r="F5" s="233">
        <v>2014</v>
      </c>
      <c r="G5" s="234">
        <v>2014</v>
      </c>
      <c r="H5" s="234">
        <v>2015</v>
      </c>
      <c r="I5" s="234">
        <v>2015</v>
      </c>
      <c r="J5" s="193"/>
    </row>
    <row r="6" spans="1:14">
      <c r="A6" s="256" t="s">
        <v>105</v>
      </c>
      <c r="B6" s="235">
        <v>-3.016</v>
      </c>
      <c r="C6" s="235">
        <v>-10.233000000000001</v>
      </c>
      <c r="D6" s="235">
        <v>-14.335000000000001</v>
      </c>
      <c r="E6" s="257">
        <v>-16.518000000000001</v>
      </c>
      <c r="F6" s="257">
        <v>-4.5960000000000001</v>
      </c>
      <c r="G6" s="257">
        <v>-0.7</v>
      </c>
      <c r="H6" s="257">
        <v>-0.2</v>
      </c>
      <c r="I6" s="257">
        <v>0.41799999999999998</v>
      </c>
      <c r="J6" s="193"/>
    </row>
    <row r="7" spans="1:14">
      <c r="A7" s="258" t="s">
        <v>106</v>
      </c>
      <c r="B7" s="236">
        <v>65.626000000000005</v>
      </c>
      <c r="C7" s="236">
        <v>83.652000000000001</v>
      </c>
      <c r="D7" s="236">
        <v>86.516000000000005</v>
      </c>
      <c r="E7" s="236">
        <v>81.718999999999994</v>
      </c>
      <c r="F7" s="236">
        <v>65.436000000000007</v>
      </c>
      <c r="G7" s="236">
        <v>4.8620000000000001</v>
      </c>
      <c r="H7" s="236">
        <v>47.4</v>
      </c>
      <c r="I7" s="236">
        <v>4.25</v>
      </c>
      <c r="J7" s="194"/>
    </row>
    <row r="8" spans="1:14">
      <c r="A8" s="259" t="s">
        <v>107</v>
      </c>
      <c r="B8" s="18">
        <v>69.608000000000004</v>
      </c>
      <c r="C8" s="18">
        <v>93.796999999999997</v>
      </c>
      <c r="D8" s="18">
        <v>100.86199999999999</v>
      </c>
      <c r="E8" s="18">
        <v>97.352999999999994</v>
      </c>
      <c r="F8" s="260">
        <v>70.042000000000002</v>
      </c>
      <c r="G8" s="260">
        <v>5.6870000000000003</v>
      </c>
      <c r="H8" s="260">
        <v>48.6</v>
      </c>
      <c r="I8" s="260">
        <v>4.0119999999999996</v>
      </c>
      <c r="J8" s="195"/>
    </row>
    <row r="9" spans="1:14">
      <c r="A9" s="258" t="s">
        <v>108</v>
      </c>
      <c r="B9" s="237">
        <v>47.298999999999999</v>
      </c>
      <c r="C9" s="237">
        <v>62.383000000000003</v>
      </c>
      <c r="D9" s="237">
        <v>64.427000000000007</v>
      </c>
      <c r="E9" s="237">
        <v>59.106000000000002</v>
      </c>
      <c r="F9" s="237">
        <v>50.552</v>
      </c>
      <c r="G9" s="237">
        <v>3.653</v>
      </c>
      <c r="H9" s="237">
        <v>35.134</v>
      </c>
      <c r="I9" s="237">
        <v>3.137</v>
      </c>
      <c r="J9" s="196"/>
    </row>
    <row r="10" spans="1:14">
      <c r="A10" s="261" t="s">
        <v>109</v>
      </c>
      <c r="B10" s="262">
        <v>14.428891976999999</v>
      </c>
      <c r="C10" s="262">
        <v>18.282189051</v>
      </c>
      <c r="D10" s="262">
        <v>15.019202219</v>
      </c>
      <c r="E10" s="263">
        <v>13.995690250000001</v>
      </c>
      <c r="F10" s="20">
        <v>12.673965292</v>
      </c>
      <c r="G10" s="262">
        <v>0.81200000000000006</v>
      </c>
      <c r="H10" s="262">
        <v>7.8330000000000002</v>
      </c>
      <c r="I10" s="262">
        <v>0.55700000000000005</v>
      </c>
      <c r="J10" s="195"/>
    </row>
    <row r="11" spans="1:14">
      <c r="A11" s="264" t="s">
        <v>215</v>
      </c>
      <c r="B11" s="265">
        <v>26.903095928839999</v>
      </c>
      <c r="C11" s="265">
        <v>27.510229603999999</v>
      </c>
      <c r="D11" s="265">
        <v>25.422750106999999</v>
      </c>
      <c r="E11" s="265">
        <v>26.376581744999999</v>
      </c>
      <c r="F11" s="265">
        <v>24.461779490000001</v>
      </c>
      <c r="G11" s="265">
        <v>1.722</v>
      </c>
      <c r="H11" s="238">
        <v>21.149000000000001</v>
      </c>
      <c r="I11" s="238">
        <v>1.85</v>
      </c>
      <c r="J11" s="195"/>
    </row>
    <row r="12" spans="1:14">
      <c r="A12" s="261" t="s">
        <v>216</v>
      </c>
      <c r="B12" s="19">
        <v>541.14616821582649</v>
      </c>
      <c r="C12" s="19">
        <v>667.85998684583467</v>
      </c>
      <c r="D12" s="19">
        <v>590.77802974842416</v>
      </c>
      <c r="E12" s="20">
        <v>530.61046292145318</v>
      </c>
      <c r="F12" s="20">
        <v>518.11297281872442</v>
      </c>
      <c r="G12" s="20">
        <v>471.54471544715449</v>
      </c>
      <c r="H12" s="20">
        <v>370.37212161331507</v>
      </c>
      <c r="I12" s="20">
        <v>301.08108108108109</v>
      </c>
      <c r="J12" s="195"/>
    </row>
    <row r="13" spans="1:14">
      <c r="A13" s="264" t="s">
        <v>110</v>
      </c>
      <c r="B13" s="239">
        <v>42.679392218829349</v>
      </c>
      <c r="C13" s="239">
        <v>26.705426030926333</v>
      </c>
      <c r="D13" s="239">
        <v>-17.847900067642712</v>
      </c>
      <c r="E13" s="239">
        <v>-6.8146893162221858</v>
      </c>
      <c r="F13" s="239">
        <v>-9.4437997297060861</v>
      </c>
      <c r="G13" s="239">
        <v>-33.601957571291095</v>
      </c>
      <c r="H13" s="239">
        <v>-38.19613814987872</v>
      </c>
      <c r="I13" s="239">
        <v>-31.403940886699516</v>
      </c>
      <c r="J13" s="195"/>
    </row>
    <row r="14" spans="1:14">
      <c r="A14" s="261" t="s">
        <v>111</v>
      </c>
      <c r="B14" s="19">
        <v>5.797102773981976</v>
      </c>
      <c r="C14" s="19">
        <v>2.2567427807041156</v>
      </c>
      <c r="D14" s="19">
        <v>-7.5880119033847677</v>
      </c>
      <c r="E14" s="20">
        <v>3.7518822078079097</v>
      </c>
      <c r="F14" s="20">
        <v>-7.2594784021359118</v>
      </c>
      <c r="G14" s="20">
        <v>-26.214260991410981</v>
      </c>
      <c r="H14" s="20">
        <v>-13.542675794924349</v>
      </c>
      <c r="I14" s="20">
        <v>7.4332171893147603</v>
      </c>
      <c r="J14" s="197"/>
    </row>
    <row r="15" spans="1:14">
      <c r="A15" s="264" t="s">
        <v>112</v>
      </c>
      <c r="B15" s="239">
        <v>34.861341641500559</v>
      </c>
      <c r="C15" s="239">
        <v>23.415821098352609</v>
      </c>
      <c r="D15" s="239">
        <v>-11.541634267004483</v>
      </c>
      <c r="E15" s="239">
        <v>-10.1844624879826</v>
      </c>
      <c r="F15" s="239">
        <v>-2.3553041215809429</v>
      </c>
      <c r="G15" s="239">
        <v>-10.012363742836754</v>
      </c>
      <c r="H15" s="239">
        <v>-28.515180849775874</v>
      </c>
      <c r="I15" s="239">
        <v>-36.150046598322461</v>
      </c>
      <c r="J15" s="195"/>
    </row>
    <row r="16" spans="1:14">
      <c r="A16" s="261" t="s">
        <v>113</v>
      </c>
      <c r="B16" s="260">
        <v>2.4670606669999997</v>
      </c>
      <c r="C16" s="260">
        <v>3.6172122110000005</v>
      </c>
      <c r="D16" s="260">
        <v>6.9998710539999989</v>
      </c>
      <c r="E16" s="266">
        <v>6.3713256890000007</v>
      </c>
      <c r="F16" s="266">
        <v>6.5439999999999996</v>
      </c>
      <c r="G16" s="260">
        <v>0.66</v>
      </c>
      <c r="H16" s="260">
        <v>6.0570000000000004</v>
      </c>
      <c r="I16" s="260">
        <v>0.65400000000000003</v>
      </c>
      <c r="J16" s="195"/>
    </row>
    <row r="17" spans="1:10">
      <c r="A17" s="264" t="s">
        <v>215</v>
      </c>
      <c r="B17" s="239">
        <v>13.905363301000001</v>
      </c>
      <c r="C17" s="239">
        <v>14.097614675999999</v>
      </c>
      <c r="D17" s="239">
        <v>26.980016645999999</v>
      </c>
      <c r="E17" s="239">
        <v>27.029030922</v>
      </c>
      <c r="F17" s="239">
        <v>32.58087352023</v>
      </c>
      <c r="G17" s="239">
        <v>3.714</v>
      </c>
      <c r="H17" s="239">
        <v>37.213999999999999</v>
      </c>
      <c r="I17" s="239">
        <v>4</v>
      </c>
      <c r="J17" s="194"/>
    </row>
    <row r="18" spans="1:10">
      <c r="A18" s="261" t="s">
        <v>216</v>
      </c>
      <c r="B18" s="19">
        <v>177.41792239420178</v>
      </c>
      <c r="C18" s="19">
        <v>256.58327980534182</v>
      </c>
      <c r="D18" s="19">
        <v>259.44650612503551</v>
      </c>
      <c r="E18" s="20">
        <v>235.72157312580993</v>
      </c>
      <c r="F18" s="20">
        <v>200.85403775121995</v>
      </c>
      <c r="G18" s="20">
        <v>177.7059773828756</v>
      </c>
      <c r="H18" s="20">
        <v>162.76132638254424</v>
      </c>
      <c r="I18" s="20">
        <v>163.5</v>
      </c>
      <c r="J18" s="195"/>
    </row>
    <row r="19" spans="1:10">
      <c r="A19" s="258" t="s">
        <v>114</v>
      </c>
      <c r="B19" s="237">
        <v>56.896000000000001</v>
      </c>
      <c r="C19" s="237">
        <v>80.414000000000001</v>
      </c>
      <c r="D19" s="237">
        <v>86.272999999999996</v>
      </c>
      <c r="E19" s="237">
        <v>81.233999999999995</v>
      </c>
      <c r="F19" s="237">
        <v>57.68</v>
      </c>
      <c r="G19" s="237">
        <v>4.7489999999999997</v>
      </c>
      <c r="H19" s="237">
        <v>38.299999999999997</v>
      </c>
      <c r="I19" s="237">
        <v>3.1320000000000001</v>
      </c>
      <c r="J19" s="195"/>
    </row>
    <row r="20" spans="1:10">
      <c r="A20" s="261" t="s">
        <v>115</v>
      </c>
      <c r="B20" s="262">
        <v>9.3624622250300007</v>
      </c>
      <c r="C20" s="262">
        <v>14.045999999999999</v>
      </c>
      <c r="D20" s="262">
        <v>14.025</v>
      </c>
      <c r="E20" s="263">
        <v>11.538</v>
      </c>
      <c r="F20" s="263">
        <v>5.6946355999999998</v>
      </c>
      <c r="G20" s="263">
        <v>0.54</v>
      </c>
      <c r="H20" s="263">
        <v>4.5147000000000004</v>
      </c>
      <c r="I20" s="263">
        <v>0.10979999999999999</v>
      </c>
      <c r="J20" s="195"/>
    </row>
    <row r="21" spans="1:10">
      <c r="A21" s="264" t="s">
        <v>116</v>
      </c>
      <c r="B21" s="239">
        <v>36.473854965000001</v>
      </c>
      <c r="C21" s="239">
        <v>44.801404193000003</v>
      </c>
      <c r="D21" s="239">
        <v>32.921875854999996</v>
      </c>
      <c r="E21" s="239">
        <v>27.968</v>
      </c>
      <c r="F21" s="239">
        <v>19.465949854000002</v>
      </c>
      <c r="G21" s="239">
        <v>1.5169999999999999</v>
      </c>
      <c r="H21" s="239">
        <v>16.454999999999998</v>
      </c>
      <c r="I21" s="239">
        <v>0.44400000000000001</v>
      </c>
      <c r="J21" s="195"/>
    </row>
    <row r="22" spans="1:10">
      <c r="A22" s="261" t="s">
        <v>117</v>
      </c>
      <c r="B22" s="19">
        <v>256.68968180122829</v>
      </c>
      <c r="C22" s="19">
        <v>313.5169589660901</v>
      </c>
      <c r="D22" s="19">
        <v>426.0085318883784</v>
      </c>
      <c r="E22" s="20">
        <v>412.54290617848972</v>
      </c>
      <c r="F22" s="20">
        <v>292.5434228851579</v>
      </c>
      <c r="G22" s="20">
        <v>355.96572181938041</v>
      </c>
      <c r="H22" s="20">
        <v>274.36645396536011</v>
      </c>
      <c r="I22" s="20">
        <v>247.29729729729726</v>
      </c>
      <c r="J22" s="192"/>
    </row>
    <row r="23" spans="1:10">
      <c r="A23" s="264" t="s">
        <v>118</v>
      </c>
      <c r="B23" s="239">
        <v>16.455396205409873</v>
      </c>
      <c r="C23" s="239">
        <v>17.467107717561618</v>
      </c>
      <c r="D23" s="239">
        <v>16.256534489353562</v>
      </c>
      <c r="E23" s="239">
        <v>14.203412364280968</v>
      </c>
      <c r="F23" s="239">
        <v>9.8728079056865461</v>
      </c>
      <c r="G23" s="239">
        <v>11.370814908401771</v>
      </c>
      <c r="H23" s="239">
        <v>11.787728459530028</v>
      </c>
      <c r="I23" s="239">
        <v>3.5057471264367814</v>
      </c>
      <c r="J23" s="193"/>
    </row>
    <row r="24" spans="1:10" ht="25.5">
      <c r="A24" s="267" t="s">
        <v>232</v>
      </c>
      <c r="B24" s="235">
        <v>-7.859</v>
      </c>
      <c r="C24" s="235">
        <v>-7.6769999999999996</v>
      </c>
      <c r="D24" s="235">
        <v>-10.119999999999999</v>
      </c>
      <c r="E24" s="235">
        <v>-18.600999999999999</v>
      </c>
      <c r="F24" s="257">
        <v>9.1110000000000007</v>
      </c>
      <c r="G24" s="257">
        <v>1.534</v>
      </c>
      <c r="H24" s="257">
        <v>-0.48799999999999999</v>
      </c>
      <c r="I24" s="257">
        <v>0.221</v>
      </c>
      <c r="J24" s="193"/>
    </row>
    <row r="25" spans="1:10">
      <c r="A25" s="258" t="s">
        <v>296</v>
      </c>
      <c r="B25" s="236">
        <v>-5.7590000000000003</v>
      </c>
      <c r="C25" s="236">
        <v>-7.0149999999999997</v>
      </c>
      <c r="D25" s="236">
        <v>-7.1950000000000003</v>
      </c>
      <c r="E25" s="236">
        <v>-4.0789999999999997</v>
      </c>
      <c r="F25" s="236">
        <v>-0.29899999999999999</v>
      </c>
      <c r="G25" s="236">
        <v>-0.34100000000000003</v>
      </c>
      <c r="H25" s="236">
        <v>-3.0579999999999998</v>
      </c>
      <c r="I25" s="236">
        <v>-0.79200000000000004</v>
      </c>
      <c r="J25" s="198"/>
    </row>
    <row r="26" spans="1:10">
      <c r="A26" s="268" t="s">
        <v>119</v>
      </c>
      <c r="B26" s="260">
        <v>-5.6</v>
      </c>
      <c r="C26" s="260">
        <v>-11.407999999999999</v>
      </c>
      <c r="D26" s="260">
        <v>-7.9610000000000003</v>
      </c>
      <c r="E26" s="260">
        <v>-2.6909999999999998</v>
      </c>
      <c r="F26" s="260">
        <v>3.452</v>
      </c>
      <c r="G26" s="260">
        <v>5.0999999999999997E-2</v>
      </c>
      <c r="H26" s="260">
        <v>-2.21</v>
      </c>
      <c r="I26" s="260">
        <v>-0.23699999999999999</v>
      </c>
      <c r="J26" s="193"/>
    </row>
    <row r="27" spans="1:10">
      <c r="A27" s="269" t="s">
        <v>120</v>
      </c>
      <c r="B27" s="240">
        <v>5.0309999999999997</v>
      </c>
      <c r="C27" s="240">
        <v>-2.4550000000000001</v>
      </c>
      <c r="D27" s="240">
        <v>-4.1749999999999998</v>
      </c>
      <c r="E27" s="240">
        <v>2.0230000000000001</v>
      </c>
      <c r="F27" s="240">
        <v>-13.307</v>
      </c>
      <c r="G27" s="240">
        <v>-2.2610000000000001</v>
      </c>
      <c r="H27" s="240">
        <v>0.84899999999999998</v>
      </c>
      <c r="I27" s="240">
        <v>0.28299999999999997</v>
      </c>
      <c r="J27" s="192"/>
    </row>
    <row r="28" spans="1:10">
      <c r="A28" s="270" t="s">
        <v>121</v>
      </c>
      <c r="B28" s="260">
        <v>3.4289999999999998</v>
      </c>
      <c r="C28" s="260">
        <v>0</v>
      </c>
      <c r="D28" s="260">
        <v>-3.419</v>
      </c>
      <c r="E28" s="266">
        <v>-5.5750000000000002</v>
      </c>
      <c r="F28" s="266">
        <v>0.90300000000000002</v>
      </c>
      <c r="G28" s="260">
        <v>-0.182</v>
      </c>
      <c r="H28" s="266">
        <v>5.1669999999999998</v>
      </c>
      <c r="I28" s="266">
        <v>-0.17299999999999999</v>
      </c>
      <c r="J28" s="201"/>
    </row>
    <row r="29" spans="1:10" ht="25.5">
      <c r="A29" s="271" t="s">
        <v>233</v>
      </c>
      <c r="B29" s="272">
        <v>8.4600000000000009</v>
      </c>
      <c r="C29" s="272">
        <v>-2.4550000000000001</v>
      </c>
      <c r="D29" s="272">
        <v>-7.5940000000000003</v>
      </c>
      <c r="E29" s="272">
        <v>-3.552</v>
      </c>
      <c r="F29" s="272">
        <v>-12.404</v>
      </c>
      <c r="G29" s="272">
        <v>-0.78600000000000003</v>
      </c>
      <c r="H29" s="272">
        <v>-1.3</v>
      </c>
      <c r="I29" s="272">
        <v>0.48899999999999999</v>
      </c>
      <c r="J29" s="192"/>
    </row>
    <row r="30" spans="1:10">
      <c r="A30" s="199"/>
      <c r="B30" s="199"/>
      <c r="C30" s="199"/>
      <c r="D30" s="199"/>
      <c r="E30" s="199"/>
      <c r="F30" s="200"/>
      <c r="G30" s="200"/>
      <c r="H30" s="200"/>
      <c r="I30" s="200"/>
      <c r="J30" s="193"/>
    </row>
    <row r="31" spans="1:10">
      <c r="A31" s="269" t="s">
        <v>122</v>
      </c>
      <c r="B31" s="237">
        <v>-2.1349351571207746</v>
      </c>
      <c r="C31" s="237">
        <v>-6.0443600136302029</v>
      </c>
      <c r="D31" s="237">
        <v>-7.8510545118927029</v>
      </c>
      <c r="E31" s="237">
        <v>-8.6709259346825558</v>
      </c>
      <c r="F31" s="237">
        <v>-3.4607825081177768</v>
      </c>
      <c r="G31" s="237">
        <v>-7.3320419646282282</v>
      </c>
      <c r="H31" s="237">
        <v>-0.22624178459519689</v>
      </c>
      <c r="I31" s="237">
        <v>5.1171786527137986</v>
      </c>
      <c r="J31" s="193"/>
    </row>
    <row r="32" spans="1:10" ht="12.75" hidden="1" customHeight="1">
      <c r="A32" s="259" t="s">
        <v>123</v>
      </c>
      <c r="B32" s="18">
        <v>46.454660020294412</v>
      </c>
      <c r="C32" s="18">
        <v>49.41100399298287</v>
      </c>
      <c r="D32" s="18">
        <v>47.383455329676252</v>
      </c>
      <c r="E32" s="18">
        <v>42.897408672740262</v>
      </c>
      <c r="F32" s="21">
        <v>49.273229808789125</v>
      </c>
      <c r="G32" s="21">
        <v>50.926268617174919</v>
      </c>
      <c r="H32" s="21">
        <v>53.619302949061655</v>
      </c>
      <c r="I32" s="21">
        <v>52.028730320654645</v>
      </c>
      <c r="J32" s="193"/>
    </row>
    <row r="33" spans="1:10" ht="12.75" hidden="1" customHeight="1">
      <c r="A33" s="258" t="s">
        <v>124</v>
      </c>
      <c r="B33" s="236">
        <v>49.273397353071253</v>
      </c>
      <c r="C33" s="236">
        <v>55.403384755054439</v>
      </c>
      <c r="D33" s="236">
        <v>55.24053436892374</v>
      </c>
      <c r="E33" s="236">
        <v>51.104289412710422</v>
      </c>
      <c r="F33" s="236">
        <v>52.741542304957633</v>
      </c>
      <c r="G33" s="236">
        <v>59.567603789772484</v>
      </c>
      <c r="H33" s="236">
        <v>54.976753656632845</v>
      </c>
      <c r="I33" s="236">
        <v>49.115121422697989</v>
      </c>
      <c r="J33" s="193"/>
    </row>
    <row r="34" spans="1:10">
      <c r="A34" s="259" t="s">
        <v>125</v>
      </c>
      <c r="B34" s="18">
        <v>33.48153116599984</v>
      </c>
      <c r="C34" s="18">
        <v>36.847973295249972</v>
      </c>
      <c r="D34" s="18">
        <v>35.285656716966251</v>
      </c>
      <c r="E34" s="18"/>
      <c r="F34" s="21"/>
      <c r="G34" s="21"/>
      <c r="H34" s="21"/>
      <c r="I34" s="21"/>
      <c r="J34" s="193"/>
    </row>
    <row r="35" spans="1:10">
      <c r="A35" s="259" t="s">
        <v>126</v>
      </c>
      <c r="B35" s="18">
        <v>40.274957128495885</v>
      </c>
      <c r="C35" s="18">
        <v>47.498403804950563</v>
      </c>
      <c r="D35" s="18">
        <v>47.250368043566034</v>
      </c>
      <c r="E35" s="18"/>
      <c r="F35" s="21"/>
      <c r="G35" s="21"/>
      <c r="H35" s="21"/>
      <c r="I35" s="21"/>
      <c r="J35" s="193"/>
    </row>
    <row r="36" spans="1:10">
      <c r="A36" s="273" t="s">
        <v>234</v>
      </c>
      <c r="B36" s="18">
        <v>-5.563148342112787</v>
      </c>
      <c r="C36" s="18">
        <v>-4.5345990251772763</v>
      </c>
      <c r="D36" s="18">
        <v>-5.5425651664007081</v>
      </c>
      <c r="E36" s="18">
        <v>-9.7643717950738704</v>
      </c>
      <c r="F36" s="21">
        <v>6.8605721130245998</v>
      </c>
      <c r="G36" s="21">
        <v>16.067646248199576</v>
      </c>
      <c r="H36" s="21">
        <v>-0.55202995441228042</v>
      </c>
      <c r="I36" s="21">
        <v>2.7054939766740418</v>
      </c>
      <c r="J36" s="202"/>
    </row>
    <row r="37" spans="1:10">
      <c r="A37" s="258" t="s">
        <v>217</v>
      </c>
      <c r="B37" s="236">
        <v>-4.0766218732952719</v>
      </c>
      <c r="C37" s="236">
        <v>-4.1435732918612205</v>
      </c>
      <c r="D37" s="236">
        <v>-3.9405885743333102</v>
      </c>
      <c r="E37" s="236">
        <v>-2.141222114515688</v>
      </c>
      <c r="F37" s="236">
        <v>-0.22514664271697457</v>
      </c>
      <c r="G37" s="236">
        <v>-3.5717518713403229</v>
      </c>
      <c r="H37" s="236">
        <v>-3.4592368864605603</v>
      </c>
      <c r="I37" s="236">
        <v>-9.6957069209314088</v>
      </c>
      <c r="J37" s="203"/>
    </row>
    <row r="38" spans="1:10">
      <c r="A38" s="274" t="s">
        <v>127</v>
      </c>
      <c r="B38" s="206">
        <v>3.5612926974385331</v>
      </c>
      <c r="C38" s="206">
        <v>-1.4501029838231356</v>
      </c>
      <c r="D38" s="206">
        <v>-2.2865819732927823</v>
      </c>
      <c r="E38" s="206">
        <v>1.061949580207217</v>
      </c>
      <c r="F38" s="205">
        <v>-10.02015509911298</v>
      </c>
      <c r="G38" s="205">
        <v>-23.68249554574918</v>
      </c>
      <c r="H38" s="205">
        <v>0.96039637560661073</v>
      </c>
      <c r="I38" s="205">
        <v>3.4645013366459447</v>
      </c>
      <c r="J38" s="193"/>
    </row>
    <row r="39" spans="1:10">
      <c r="A39" s="258"/>
      <c r="B39" s="241"/>
      <c r="C39" s="241"/>
      <c r="D39" s="241"/>
      <c r="E39" s="241"/>
      <c r="F39" s="241"/>
      <c r="G39" s="241"/>
      <c r="H39" s="241"/>
      <c r="I39" s="241"/>
      <c r="J39" s="193"/>
    </row>
    <row r="40" spans="1:10" ht="12.75" hidden="1" customHeight="1">
      <c r="A40" s="275" t="s">
        <v>128</v>
      </c>
      <c r="B40" s="18">
        <v>27.373835299186737</v>
      </c>
      <c r="C40" s="18">
        <v>31.890737647730418</v>
      </c>
      <c r="D40" s="18">
        <v>3.2765336710321833</v>
      </c>
      <c r="E40" s="18">
        <v>-8.2589597528986332</v>
      </c>
      <c r="F40" s="266">
        <v>-14.472303996210201</v>
      </c>
      <c r="G40" s="266">
        <v>-39.419568822553899</v>
      </c>
      <c r="H40" s="266">
        <v>-30.49928786200347</v>
      </c>
      <c r="I40" s="266">
        <v>-14.125376402956476</v>
      </c>
      <c r="J40" s="197"/>
    </row>
    <row r="41" spans="1:10" ht="12.75" hidden="1" customHeight="1">
      <c r="A41" s="241" t="s">
        <v>129</v>
      </c>
      <c r="B41" s="236">
        <v>33.945429291145786</v>
      </c>
      <c r="C41" s="236">
        <v>41.335067491563535</v>
      </c>
      <c r="D41" s="236">
        <v>7.2860447185813371</v>
      </c>
      <c r="E41" s="236">
        <v>-5.8407613042319184</v>
      </c>
      <c r="F41" s="276">
        <v>-28.995248295048867</v>
      </c>
      <c r="G41" s="276">
        <v>-38.172113006119005</v>
      </c>
      <c r="H41" s="276">
        <v>-33.5991678224688</v>
      </c>
      <c r="I41" s="276">
        <v>-34.049273531269733</v>
      </c>
      <c r="J41" s="204"/>
    </row>
    <row r="42" spans="1:10" ht="12.75" hidden="1" customHeight="1">
      <c r="A42" s="270" t="s">
        <v>130</v>
      </c>
      <c r="B42" s="21">
        <v>23.235341699999999</v>
      </c>
      <c r="C42" s="21">
        <v>6.0888622000000003</v>
      </c>
      <c r="D42" s="21" t="s">
        <v>27</v>
      </c>
      <c r="E42" s="21"/>
      <c r="F42" s="21"/>
      <c r="G42" s="21"/>
      <c r="H42" s="21"/>
      <c r="I42" s="21"/>
      <c r="J42" s="197"/>
    </row>
    <row r="43" spans="1:10" ht="14.25" hidden="1" customHeight="1">
      <c r="A43" s="270" t="s">
        <v>131</v>
      </c>
      <c r="B43" s="252">
        <v>26.1944047</v>
      </c>
      <c r="C43" s="252">
        <v>15.8171163</v>
      </c>
      <c r="D43" s="252" t="s">
        <v>27</v>
      </c>
      <c r="E43" s="252"/>
      <c r="F43" s="252"/>
      <c r="G43" s="252"/>
      <c r="H43" s="252"/>
      <c r="I43" s="252"/>
      <c r="J43" s="197"/>
    </row>
    <row r="44" spans="1:10" ht="30" customHeight="1">
      <c r="A44" s="270" t="s">
        <v>132</v>
      </c>
      <c r="B44" s="18">
        <v>-0.74196988918799889</v>
      </c>
      <c r="C44" s="18">
        <v>6.5987497236915402</v>
      </c>
      <c r="D44" s="18" t="s">
        <v>27</v>
      </c>
      <c r="E44" s="18"/>
      <c r="F44" s="21"/>
      <c r="G44" s="21"/>
      <c r="H44" s="21"/>
      <c r="I44" s="21"/>
    </row>
    <row r="45" spans="1:10" ht="25.5">
      <c r="A45" s="277" t="s">
        <v>133</v>
      </c>
      <c r="B45" s="18">
        <v>83.132381889763778</v>
      </c>
      <c r="C45" s="18">
        <v>77.577287536996053</v>
      </c>
      <c r="D45" s="18">
        <v>74.678056865995174</v>
      </c>
      <c r="E45" s="18"/>
      <c r="F45" s="21"/>
      <c r="G45" s="21"/>
      <c r="H45" s="21"/>
      <c r="I45" s="21"/>
    </row>
    <row r="46" spans="1:10">
      <c r="A46" s="199"/>
      <c r="B46" s="199"/>
      <c r="C46" s="199"/>
      <c r="D46" s="199"/>
      <c r="E46" s="278"/>
      <c r="F46" s="200"/>
      <c r="G46" s="200"/>
      <c r="H46" s="200"/>
      <c r="I46" s="200"/>
    </row>
    <row r="47" spans="1:10">
      <c r="A47" s="271" t="s">
        <v>297</v>
      </c>
      <c r="B47" s="237">
        <v>34.576349999999998</v>
      </c>
      <c r="C47" s="237">
        <v>31.794610000000002</v>
      </c>
      <c r="D47" s="237">
        <v>24.546189999999999</v>
      </c>
      <c r="E47" s="279">
        <v>20.415700000000001</v>
      </c>
      <c r="F47" s="279">
        <v>7.5332299999999996</v>
      </c>
      <c r="G47" s="279"/>
      <c r="H47" s="279">
        <v>13.3</v>
      </c>
      <c r="I47" s="279"/>
    </row>
    <row r="48" spans="1:10" ht="25.5">
      <c r="A48" s="280" t="s">
        <v>298</v>
      </c>
      <c r="B48" s="19">
        <v>4.4000000000000004</v>
      </c>
      <c r="C48" s="19">
        <v>3.7827923301144142</v>
      </c>
      <c r="D48" s="19">
        <v>3.0256224251717847</v>
      </c>
      <c r="E48" s="19">
        <v>3.4977520109326736</v>
      </c>
      <c r="F48" s="20">
        <v>1.8595887692947974</v>
      </c>
      <c r="G48" s="20"/>
      <c r="H48" s="20">
        <v>3.5</v>
      </c>
      <c r="I48" s="20"/>
    </row>
    <row r="49" spans="1:10" ht="25.5">
      <c r="A49" s="281" t="s">
        <v>299</v>
      </c>
      <c r="B49" s="239">
        <v>67.957330555528245</v>
      </c>
      <c r="C49" s="239">
        <v>52.843357991338848</v>
      </c>
      <c r="D49" s="239">
        <v>37.273205036820919</v>
      </c>
      <c r="E49" s="239">
        <v>34.431195160368738</v>
      </c>
      <c r="F49" s="239">
        <v>12.695065339385447</v>
      </c>
      <c r="G49" s="239"/>
      <c r="H49" s="239"/>
      <c r="I49" s="239"/>
    </row>
    <row r="50" spans="1:10" ht="25.5">
      <c r="A50" s="282" t="s">
        <v>300</v>
      </c>
      <c r="B50" s="206">
        <v>20.331029999999998</v>
      </c>
      <c r="C50" s="206">
        <v>17.593399999999999</v>
      </c>
      <c r="D50" s="206">
        <v>13.76374</v>
      </c>
      <c r="E50" s="205">
        <v>15.224769999999999</v>
      </c>
      <c r="F50" s="205">
        <v>1.8229831999999999</v>
      </c>
      <c r="G50" s="205"/>
      <c r="H50" s="205">
        <v>1.335</v>
      </c>
      <c r="I50" s="205"/>
    </row>
    <row r="51" spans="1:10">
      <c r="A51" s="373" t="s">
        <v>325</v>
      </c>
      <c r="B51" s="18"/>
      <c r="C51" s="18"/>
      <c r="D51" s="18"/>
      <c r="E51" s="18"/>
    </row>
    <row r="53" spans="1:10" ht="15">
      <c r="B53" s="22"/>
      <c r="C53" s="22"/>
      <c r="D53" s="22"/>
      <c r="E53" s="22"/>
      <c r="F53" s="22"/>
      <c r="G53" s="22"/>
      <c r="H53" s="22"/>
      <c r="I53" s="22"/>
      <c r="J53" s="207"/>
    </row>
    <row r="54" spans="1:10" ht="15">
      <c r="B54" s="22"/>
      <c r="C54" s="22"/>
      <c r="D54" s="22"/>
      <c r="E54" s="22"/>
      <c r="F54" s="22"/>
      <c r="G54" s="23"/>
      <c r="H54" s="23"/>
      <c r="I54" s="23"/>
      <c r="J54" s="207"/>
    </row>
    <row r="55" spans="1:10">
      <c r="F55" s="24"/>
      <c r="G55" s="24"/>
      <c r="H55" s="24"/>
      <c r="I55" s="24"/>
      <c r="J55" s="207"/>
    </row>
  </sheetData>
  <mergeCells count="1">
    <mergeCell ref="A2:I2"/>
  </mergeCells>
  <pageMargins left="0.51181102362204722" right="0.39370078740157483" top="0.78740157480314965" bottom="0.98425196850393704" header="0.51181102362204722" footer="0.51181102362204722"/>
  <pageSetup paperSize="9" scale="74" orientation="portrait" r:id="rId1"/>
  <headerFooter>
    <oddHeader>&amp;L&amp;"Times New Roman,обычный"&amp;12&amp;K8CBA97Макроекономічний та монетарний огляд&amp;R&amp;"Times New Roman,обычный"&amp;12&amp;K7CBE87 Грудень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E29"/>
  <sheetViews>
    <sheetView view="pageLayout" zoomScaleNormal="100" workbookViewId="0">
      <selection sqref="A1:AC1"/>
    </sheetView>
  </sheetViews>
  <sheetFormatPr defaultColWidth="9.140625" defaultRowHeight="15"/>
  <cols>
    <col min="1" max="1" width="54.140625" style="287" customWidth="1"/>
    <col min="2" max="2" width="8.5703125" style="287" customWidth="1"/>
    <col min="3" max="3" width="7.42578125" style="287" customWidth="1"/>
    <col min="4" max="4" width="7.7109375" style="287" customWidth="1"/>
    <col min="5" max="6" width="7.42578125" style="287" customWidth="1"/>
    <col min="7" max="12" width="7.7109375" style="287" customWidth="1"/>
    <col min="13" max="15" width="8.28515625" style="287" customWidth="1"/>
    <col min="16" max="16" width="7.7109375" style="287" customWidth="1"/>
    <col min="17" max="17" width="7.42578125" style="287" customWidth="1"/>
    <col min="18" max="18" width="7.28515625" style="287" bestFit="1" customWidth="1"/>
    <col min="19" max="27" width="8.140625" style="287" customWidth="1"/>
    <col min="28" max="28" width="8.5703125" style="287" customWidth="1"/>
    <col min="29" max="29" width="7.7109375" style="287" bestFit="1" customWidth="1"/>
    <col min="30" max="16384" width="9.140625" style="287"/>
  </cols>
  <sheetData>
    <row r="1" spans="1:30" ht="16.5" thickBot="1">
      <c r="A1" s="411" t="s">
        <v>15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2"/>
      <c r="Z1" s="412"/>
      <c r="AA1" s="412"/>
      <c r="AB1" s="412"/>
      <c r="AC1" s="413"/>
    </row>
    <row r="2" spans="1:30" ht="16.5" thickBot="1">
      <c r="A2" s="414" t="s">
        <v>16</v>
      </c>
      <c r="B2" s="416" t="s">
        <v>17</v>
      </c>
      <c r="C2" s="418" t="s">
        <v>139</v>
      </c>
      <c r="D2" s="418" t="s">
        <v>138</v>
      </c>
      <c r="E2" s="420" t="s">
        <v>141</v>
      </c>
      <c r="F2" s="421"/>
      <c r="G2" s="421"/>
      <c r="H2" s="421"/>
      <c r="I2" s="421"/>
      <c r="J2" s="421"/>
      <c r="K2" s="421"/>
      <c r="L2" s="421"/>
      <c r="M2" s="421"/>
      <c r="N2" s="421"/>
      <c r="O2" s="422"/>
      <c r="P2" s="423" t="s">
        <v>134</v>
      </c>
      <c r="Q2" s="420" t="s">
        <v>158</v>
      </c>
      <c r="R2" s="421"/>
      <c r="S2" s="421"/>
      <c r="T2" s="421"/>
      <c r="U2" s="421"/>
      <c r="V2" s="421"/>
      <c r="W2" s="421"/>
      <c r="X2" s="421"/>
      <c r="Y2" s="421"/>
      <c r="Z2" s="421"/>
      <c r="AA2" s="422"/>
      <c r="AB2" s="421" t="s">
        <v>18</v>
      </c>
      <c r="AC2" s="422"/>
    </row>
    <row r="3" spans="1:30" ht="39" thickBot="1">
      <c r="A3" s="415"/>
      <c r="B3" s="417"/>
      <c r="C3" s="419"/>
      <c r="D3" s="419"/>
      <c r="E3" s="288" t="s">
        <v>142</v>
      </c>
      <c r="F3" s="289" t="s">
        <v>140</v>
      </c>
      <c r="G3" s="289" t="s">
        <v>198</v>
      </c>
      <c r="H3" s="289" t="s">
        <v>218</v>
      </c>
      <c r="I3" s="289" t="s">
        <v>222</v>
      </c>
      <c r="J3" s="289" t="s">
        <v>235</v>
      </c>
      <c r="K3" s="289" t="s">
        <v>250</v>
      </c>
      <c r="L3" s="289" t="s">
        <v>251</v>
      </c>
      <c r="M3" s="289" t="s">
        <v>277</v>
      </c>
      <c r="N3" s="289" t="s">
        <v>287</v>
      </c>
      <c r="O3" s="290" t="s">
        <v>304</v>
      </c>
      <c r="P3" s="424"/>
      <c r="Q3" s="288" t="s">
        <v>142</v>
      </c>
      <c r="R3" s="289" t="s">
        <v>140</v>
      </c>
      <c r="S3" s="289" t="s">
        <v>198</v>
      </c>
      <c r="T3" s="289" t="s">
        <v>218</v>
      </c>
      <c r="U3" s="289" t="s">
        <v>222</v>
      </c>
      <c r="V3" s="289" t="s">
        <v>235</v>
      </c>
      <c r="W3" s="289" t="s">
        <v>250</v>
      </c>
      <c r="X3" s="289" t="s">
        <v>251</v>
      </c>
      <c r="Y3" s="289" t="s">
        <v>277</v>
      </c>
      <c r="Z3" s="289" t="s">
        <v>287</v>
      </c>
      <c r="AA3" s="290" t="s">
        <v>304</v>
      </c>
      <c r="AB3" s="291" t="s">
        <v>19</v>
      </c>
      <c r="AC3" s="292" t="s">
        <v>20</v>
      </c>
    </row>
    <row r="4" spans="1:30" ht="15.75">
      <c r="A4" s="293" t="s">
        <v>21</v>
      </c>
      <c r="B4" s="294" t="s">
        <v>22</v>
      </c>
      <c r="C4" s="295">
        <v>45633.599999999999</v>
      </c>
      <c r="D4" s="296">
        <v>45553</v>
      </c>
      <c r="E4" s="297">
        <v>43057.267</v>
      </c>
      <c r="F4" s="298">
        <v>43042.879999999997</v>
      </c>
      <c r="G4" s="298">
        <v>43023</v>
      </c>
      <c r="H4" s="299">
        <v>43009.3</v>
      </c>
      <c r="I4" s="298">
        <v>42995.5</v>
      </c>
      <c r="J4" s="299">
        <v>42988.025999999998</v>
      </c>
      <c r="K4" s="299">
        <v>42981.9</v>
      </c>
      <c r="L4" s="299">
        <v>42977.366999999998</v>
      </c>
      <c r="M4" s="299">
        <v>42973.696000000004</v>
      </c>
      <c r="N4" s="300">
        <v>42965.105000000003</v>
      </c>
      <c r="O4" s="301">
        <v>42953.889000000003</v>
      </c>
      <c r="P4" s="302">
        <v>42929</v>
      </c>
      <c r="Q4" s="297">
        <v>42910.9</v>
      </c>
      <c r="R4" s="298" t="s">
        <v>252</v>
      </c>
      <c r="S4" s="298" t="s">
        <v>253</v>
      </c>
      <c r="T4" s="299" t="s">
        <v>254</v>
      </c>
      <c r="U4" s="298" t="s">
        <v>255</v>
      </c>
      <c r="V4" s="299" t="s">
        <v>256</v>
      </c>
      <c r="W4" s="299" t="s">
        <v>257</v>
      </c>
      <c r="X4" s="299" t="s">
        <v>278</v>
      </c>
      <c r="Y4" s="299" t="s">
        <v>292</v>
      </c>
      <c r="Z4" s="303" t="s">
        <v>305</v>
      </c>
      <c r="AA4" s="301" t="s">
        <v>27</v>
      </c>
      <c r="AB4" s="304">
        <v>0</v>
      </c>
      <c r="AC4" s="305">
        <v>-0.4</v>
      </c>
    </row>
    <row r="5" spans="1:30" ht="18" customHeight="1">
      <c r="A5" s="307" t="s">
        <v>143</v>
      </c>
      <c r="B5" s="308" t="s">
        <v>23</v>
      </c>
      <c r="C5" s="309">
        <v>10.358599999999999</v>
      </c>
      <c r="D5" s="310">
        <v>9.9577000000000009</v>
      </c>
      <c r="E5" s="311">
        <v>9.5655999999999999</v>
      </c>
      <c r="F5" s="312">
        <v>9.5340000000000007</v>
      </c>
      <c r="G5" s="312">
        <v>9.5341000000000005</v>
      </c>
      <c r="H5" s="312">
        <v>9.4734999999999996</v>
      </c>
      <c r="I5" s="312">
        <v>9.4062999999999999</v>
      </c>
      <c r="J5" s="312">
        <v>9.3680000000000003</v>
      </c>
      <c r="K5" s="312" t="s">
        <v>258</v>
      </c>
      <c r="L5" s="312" t="s">
        <v>258</v>
      </c>
      <c r="M5" s="312">
        <v>8.8000000000000007</v>
      </c>
      <c r="N5" s="312">
        <v>8.6888000000000005</v>
      </c>
      <c r="O5" s="313">
        <v>8.5</v>
      </c>
      <c r="P5" s="314">
        <v>8.3927999999999994</v>
      </c>
      <c r="Q5" s="311">
        <v>8.1</v>
      </c>
      <c r="R5" s="312">
        <v>8.1228999999999996</v>
      </c>
      <c r="S5" s="312">
        <v>8.1318999999999999</v>
      </c>
      <c r="T5" s="312">
        <v>8.0753000000000004</v>
      </c>
      <c r="U5" s="312">
        <v>8.0393000000000008</v>
      </c>
      <c r="V5" s="312">
        <v>8.0329999999999995</v>
      </c>
      <c r="W5" s="312">
        <v>7.9909999999999997</v>
      </c>
      <c r="X5" s="312">
        <v>7.9539999999999997</v>
      </c>
      <c r="Y5" s="312">
        <v>7.9509999999999996</v>
      </c>
      <c r="Z5" s="312">
        <v>8</v>
      </c>
      <c r="AA5" s="313">
        <v>7.931</v>
      </c>
      <c r="AB5" s="311">
        <f>AA5/Z5*100-100</f>
        <v>-0.86249999999999716</v>
      </c>
      <c r="AC5" s="315">
        <f>AA5/O5*100-100</f>
        <v>-6.6941176470588317</v>
      </c>
    </row>
    <row r="6" spans="1:30" ht="15.75">
      <c r="A6" s="316" t="s">
        <v>144</v>
      </c>
      <c r="B6" s="308" t="s">
        <v>24</v>
      </c>
      <c r="C6" s="309">
        <v>1.8</v>
      </c>
      <c r="D6" s="310">
        <v>1.8</v>
      </c>
      <c r="E6" s="311">
        <v>1.9</v>
      </c>
      <c r="F6" s="312">
        <v>1.9</v>
      </c>
      <c r="G6" s="312">
        <v>1.8</v>
      </c>
      <c r="H6" s="312">
        <v>1.8</v>
      </c>
      <c r="I6" s="312">
        <v>1.7</v>
      </c>
      <c r="J6" s="312">
        <v>1.7</v>
      </c>
      <c r="K6" s="312">
        <v>1.6</v>
      </c>
      <c r="L6" s="312">
        <v>1.6</v>
      </c>
      <c r="M6" s="312">
        <v>1.6</v>
      </c>
      <c r="N6" s="312">
        <v>1.5</v>
      </c>
      <c r="O6" s="313">
        <v>1.7</v>
      </c>
      <c r="P6" s="314">
        <v>1.9</v>
      </c>
      <c r="Q6" s="311">
        <v>2</v>
      </c>
      <c r="R6" s="312">
        <v>2</v>
      </c>
      <c r="S6" s="312">
        <v>1.9</v>
      </c>
      <c r="T6" s="312">
        <v>1.8</v>
      </c>
      <c r="U6" s="312">
        <v>1.8</v>
      </c>
      <c r="V6" s="312">
        <v>1.7</v>
      </c>
      <c r="W6" s="312">
        <v>1.6</v>
      </c>
      <c r="X6" s="312">
        <v>1.6</v>
      </c>
      <c r="Y6" s="312">
        <v>1.5</v>
      </c>
      <c r="Z6" s="312">
        <v>1.5</v>
      </c>
      <c r="AA6" s="313">
        <v>1.6</v>
      </c>
      <c r="AB6" s="317" t="s">
        <v>306</v>
      </c>
      <c r="AC6" s="318" t="s">
        <v>307</v>
      </c>
      <c r="AD6" s="306"/>
    </row>
    <row r="7" spans="1:30">
      <c r="A7" s="316" t="s">
        <v>33</v>
      </c>
      <c r="B7" s="308" t="s">
        <v>22</v>
      </c>
      <c r="C7" s="319">
        <v>506.8</v>
      </c>
      <c r="D7" s="320">
        <v>487.7</v>
      </c>
      <c r="E7" s="321">
        <v>504.9</v>
      </c>
      <c r="F7" s="322">
        <v>515.70000000000005</v>
      </c>
      <c r="G7" s="322">
        <v>492.3</v>
      </c>
      <c r="H7" s="322">
        <v>474.7</v>
      </c>
      <c r="I7" s="322">
        <v>456.1</v>
      </c>
      <c r="J7" s="322">
        <v>437.5</v>
      </c>
      <c r="K7" s="322">
        <v>433.5</v>
      </c>
      <c r="L7" s="322">
        <v>426.1</v>
      </c>
      <c r="M7" s="322">
        <v>418</v>
      </c>
      <c r="N7" s="322">
        <v>402.7</v>
      </c>
      <c r="O7" s="323">
        <v>450.6</v>
      </c>
      <c r="P7" s="324">
        <v>512</v>
      </c>
      <c r="Q7" s="321">
        <v>524</v>
      </c>
      <c r="R7" s="322">
        <v>523</v>
      </c>
      <c r="S7" s="322">
        <v>506.8</v>
      </c>
      <c r="T7" s="322">
        <v>486.4</v>
      </c>
      <c r="U7" s="322">
        <v>469.4</v>
      </c>
      <c r="V7" s="322">
        <v>443.9</v>
      </c>
      <c r="W7" s="322">
        <v>427.5</v>
      </c>
      <c r="X7" s="322">
        <v>414.7</v>
      </c>
      <c r="Y7" s="322">
        <v>407</v>
      </c>
      <c r="Z7" s="322">
        <v>394.1</v>
      </c>
      <c r="AA7" s="323">
        <v>433.5</v>
      </c>
      <c r="AB7" s="311">
        <f>AA7/Z7*100-100</f>
        <v>9.9974625729510223</v>
      </c>
      <c r="AC7" s="315">
        <f>AA7/O7*100-100</f>
        <v>-3.7949400798934789</v>
      </c>
    </row>
    <row r="8" spans="1:30" ht="25.5">
      <c r="A8" s="316" t="s">
        <v>259</v>
      </c>
      <c r="B8" s="308" t="s">
        <v>24</v>
      </c>
      <c r="C8" s="309">
        <v>7.5</v>
      </c>
      <c r="D8" s="310">
        <v>7.2</v>
      </c>
      <c r="E8" s="321" t="s">
        <v>27</v>
      </c>
      <c r="F8" s="322" t="s">
        <v>27</v>
      </c>
      <c r="G8" s="312">
        <v>9</v>
      </c>
      <c r="H8" s="322" t="s">
        <v>27</v>
      </c>
      <c r="I8" s="322" t="s">
        <v>27</v>
      </c>
      <c r="J8" s="312">
        <v>8.1999999999999993</v>
      </c>
      <c r="K8" s="322" t="s">
        <v>27</v>
      </c>
      <c r="L8" s="322" t="s">
        <v>27</v>
      </c>
      <c r="M8" s="312">
        <v>9.5</v>
      </c>
      <c r="N8" s="312" t="s">
        <v>27</v>
      </c>
      <c r="O8" s="313" t="s">
        <v>27</v>
      </c>
      <c r="P8" s="314">
        <v>9.3000000000000007</v>
      </c>
      <c r="Q8" s="321" t="s">
        <v>27</v>
      </c>
      <c r="R8" s="322" t="s">
        <v>27</v>
      </c>
      <c r="S8" s="312" t="s">
        <v>260</v>
      </c>
      <c r="T8" s="322" t="s">
        <v>27</v>
      </c>
      <c r="U8" s="322" t="s">
        <v>27</v>
      </c>
      <c r="V8" s="312" t="s">
        <v>261</v>
      </c>
      <c r="W8" s="322" t="s">
        <v>27</v>
      </c>
      <c r="X8" s="322" t="s">
        <v>27</v>
      </c>
      <c r="Y8" s="325" t="s">
        <v>308</v>
      </c>
      <c r="Z8" s="312" t="s">
        <v>27</v>
      </c>
      <c r="AA8" s="313" t="s">
        <v>27</v>
      </c>
      <c r="AB8" s="311" t="s">
        <v>27</v>
      </c>
      <c r="AC8" s="313" t="s">
        <v>27</v>
      </c>
    </row>
    <row r="9" spans="1:30" ht="15.75">
      <c r="A9" s="316" t="s">
        <v>25</v>
      </c>
      <c r="B9" s="308" t="s">
        <v>26</v>
      </c>
      <c r="C9" s="319">
        <v>3377</v>
      </c>
      <c r="D9" s="320">
        <v>3619</v>
      </c>
      <c r="E9" s="321">
        <v>3167</v>
      </c>
      <c r="F9" s="322">
        <v>3209</v>
      </c>
      <c r="G9" s="322">
        <v>3415</v>
      </c>
      <c r="H9" s="322">
        <v>3432</v>
      </c>
      <c r="I9" s="322">
        <v>3430</v>
      </c>
      <c r="J9" s="322">
        <v>3601</v>
      </c>
      <c r="K9" s="322">
        <v>3537</v>
      </c>
      <c r="L9" s="322">
        <v>3370</v>
      </c>
      <c r="M9" s="322">
        <v>3481</v>
      </c>
      <c r="N9" s="322">
        <v>3509</v>
      </c>
      <c r="O9" s="323">
        <v>3534</v>
      </c>
      <c r="P9" s="324">
        <v>4012</v>
      </c>
      <c r="Q9" s="321" t="s">
        <v>159</v>
      </c>
      <c r="R9" s="322" t="s">
        <v>160</v>
      </c>
      <c r="S9" s="322" t="s">
        <v>211</v>
      </c>
      <c r="T9" s="322" t="s">
        <v>223</v>
      </c>
      <c r="U9" s="322" t="s">
        <v>226</v>
      </c>
      <c r="V9" s="322" t="s">
        <v>236</v>
      </c>
      <c r="W9" s="322" t="s">
        <v>262</v>
      </c>
      <c r="X9" s="322" t="s">
        <v>263</v>
      </c>
      <c r="Y9" s="322" t="s">
        <v>279</v>
      </c>
      <c r="Z9" s="322" t="s">
        <v>293</v>
      </c>
      <c r="AA9" s="326" t="s">
        <v>309</v>
      </c>
      <c r="AB9" s="327">
        <v>-0.7</v>
      </c>
      <c r="AC9" s="328">
        <v>27.3</v>
      </c>
    </row>
    <row r="10" spans="1:30" ht="25.5">
      <c r="A10" s="316" t="s">
        <v>161</v>
      </c>
      <c r="B10" s="308" t="s">
        <v>26</v>
      </c>
      <c r="C10" s="319">
        <v>3025</v>
      </c>
      <c r="D10" s="320">
        <v>3265</v>
      </c>
      <c r="E10" s="321">
        <v>3167</v>
      </c>
      <c r="F10" s="322">
        <f>(E9+F9)/2</f>
        <v>3188</v>
      </c>
      <c r="G10" s="322">
        <v>3263</v>
      </c>
      <c r="H10" s="322">
        <v>3302</v>
      </c>
      <c r="I10" s="322">
        <v>3328</v>
      </c>
      <c r="J10" s="322">
        <v>3368</v>
      </c>
      <c r="K10" s="322">
        <v>3395</v>
      </c>
      <c r="L10" s="322">
        <v>3399</v>
      </c>
      <c r="M10" s="322">
        <v>3424</v>
      </c>
      <c r="N10" s="322">
        <v>3421</v>
      </c>
      <c r="O10" s="323">
        <v>3439</v>
      </c>
      <c r="P10" s="324">
        <v>3480</v>
      </c>
      <c r="Q10" s="321">
        <v>3455</v>
      </c>
      <c r="R10" s="322">
        <v>3536</v>
      </c>
      <c r="S10" s="322">
        <v>3641</v>
      </c>
      <c r="T10" s="322">
        <v>3728</v>
      </c>
      <c r="U10" s="322">
        <v>3788</v>
      </c>
      <c r="V10" s="322">
        <v>3870</v>
      </c>
      <c r="W10" s="322">
        <v>3944</v>
      </c>
      <c r="X10" s="322">
        <v>3975</v>
      </c>
      <c r="Y10" s="322">
        <v>4012</v>
      </c>
      <c r="Z10" s="322">
        <v>4062</v>
      </c>
      <c r="AA10" s="323">
        <v>4096</v>
      </c>
      <c r="AB10" s="311" t="s">
        <v>27</v>
      </c>
      <c r="AC10" s="329" t="s">
        <v>27</v>
      </c>
    </row>
    <row r="11" spans="1:30" s="331" customFormat="1" ht="25.5">
      <c r="A11" s="316" t="s">
        <v>162</v>
      </c>
      <c r="B11" s="308" t="s">
        <v>24</v>
      </c>
      <c r="C11" s="309">
        <v>14.4</v>
      </c>
      <c r="D11" s="310">
        <v>8.1999999999999993</v>
      </c>
      <c r="E11" s="311">
        <v>4.5999999999999996</v>
      </c>
      <c r="F11" s="312">
        <v>3.6</v>
      </c>
      <c r="G11" s="312">
        <v>2.4</v>
      </c>
      <c r="H11" s="312">
        <v>-1.3</v>
      </c>
      <c r="I11" s="312">
        <v>-5.4</v>
      </c>
      <c r="J11" s="312">
        <v>-5.4</v>
      </c>
      <c r="K11" s="312">
        <v>-8.9</v>
      </c>
      <c r="L11" s="312">
        <v>-12.7</v>
      </c>
      <c r="M11" s="312">
        <v>-11.4</v>
      </c>
      <c r="N11" s="312">
        <v>-13.1</v>
      </c>
      <c r="O11" s="313">
        <v>-13.5</v>
      </c>
      <c r="P11" s="314">
        <f>93.5-100</f>
        <v>-6.5</v>
      </c>
      <c r="Q11" s="311">
        <f>82.7-100</f>
        <v>-17.299999999999997</v>
      </c>
      <c r="R11" s="312">
        <f>81.8-100</f>
        <v>-18.200000000000003</v>
      </c>
      <c r="S11" s="312">
        <v>-24.6</v>
      </c>
      <c r="T11" s="312">
        <v>-29.6</v>
      </c>
      <c r="U11" s="312">
        <v>-27.6</v>
      </c>
      <c r="V11" s="312">
        <v>-26.3</v>
      </c>
      <c r="W11" s="312">
        <v>-22.2</v>
      </c>
      <c r="X11" s="312">
        <v>-19.2</v>
      </c>
      <c r="Y11" s="312">
        <v>-18.600000000000001</v>
      </c>
      <c r="Z11" s="312">
        <v>-12.7</v>
      </c>
      <c r="AA11" s="313">
        <v>-14</v>
      </c>
      <c r="AB11" s="327">
        <v>-2.7</v>
      </c>
      <c r="AC11" s="318" t="s">
        <v>27</v>
      </c>
      <c r="AD11" s="330"/>
    </row>
    <row r="12" spans="1:30" ht="25.5">
      <c r="A12" s="316" t="s">
        <v>28</v>
      </c>
      <c r="B12" s="308" t="s">
        <v>24</v>
      </c>
      <c r="C12" s="309">
        <v>33.58010068107788</v>
      </c>
      <c r="D12" s="310">
        <v>33.65570599613153</v>
      </c>
      <c r="E12" s="311">
        <f>E19/E9*100</f>
        <v>38.459109567413954</v>
      </c>
      <c r="F12" s="312">
        <f>F19/F9*100</f>
        <v>37.955749454658772</v>
      </c>
      <c r="G12" s="312">
        <v>35.700000000000003</v>
      </c>
      <c r="H12" s="312">
        <v>35.5</v>
      </c>
      <c r="I12" s="312">
        <v>35.5</v>
      </c>
      <c r="J12" s="312">
        <v>33.799999999999997</v>
      </c>
      <c r="K12" s="312">
        <v>34.4</v>
      </c>
      <c r="L12" s="312">
        <v>36.1</v>
      </c>
      <c r="M12" s="312">
        <v>35</v>
      </c>
      <c r="N12" s="312">
        <v>34.700000000000003</v>
      </c>
      <c r="O12" s="313">
        <v>34.5</v>
      </c>
      <c r="P12" s="314">
        <v>30.4</v>
      </c>
      <c r="Q12" s="311">
        <v>35.299999999999997</v>
      </c>
      <c r="R12" s="312">
        <v>33.5</v>
      </c>
      <c r="S12" s="312">
        <v>31.5</v>
      </c>
      <c r="T12" s="312">
        <v>30.5</v>
      </c>
      <c r="U12" s="312">
        <v>30.1</v>
      </c>
      <c r="V12" s="312">
        <v>28.3</v>
      </c>
      <c r="W12" s="312">
        <v>27.7</v>
      </c>
      <c r="X12" s="312">
        <v>29</v>
      </c>
      <c r="Y12" s="312">
        <v>31.7</v>
      </c>
      <c r="Z12" s="312">
        <v>30.4</v>
      </c>
      <c r="AA12" s="313">
        <v>30.6</v>
      </c>
      <c r="AB12" s="332" t="s">
        <v>310</v>
      </c>
      <c r="AC12" s="333" t="s">
        <v>311</v>
      </c>
    </row>
    <row r="13" spans="1:30" ht="25.5">
      <c r="A13" s="316" t="s">
        <v>29</v>
      </c>
      <c r="B13" s="308" t="s">
        <v>155</v>
      </c>
      <c r="C13" s="309">
        <v>893.702</v>
      </c>
      <c r="D13" s="310">
        <v>808.16700000000003</v>
      </c>
      <c r="E13" s="311">
        <v>748.2</v>
      </c>
      <c r="F13" s="312">
        <v>930.2</v>
      </c>
      <c r="G13" s="312">
        <v>1046.9000000000001</v>
      </c>
      <c r="H13" s="312">
        <v>1008.5</v>
      </c>
      <c r="I13" s="312">
        <v>999.3</v>
      </c>
      <c r="J13" s="312">
        <v>970.7</v>
      </c>
      <c r="K13" s="325">
        <v>1084.8</v>
      </c>
      <c r="L13" s="312">
        <v>1424.4</v>
      </c>
      <c r="M13" s="312">
        <v>1927.7</v>
      </c>
      <c r="N13" s="312">
        <v>2205.7510000000002</v>
      </c>
      <c r="O13" s="313">
        <v>2366.8690000000001</v>
      </c>
      <c r="P13" s="314">
        <v>2436.8000000000002</v>
      </c>
      <c r="Q13" s="311" t="s">
        <v>30</v>
      </c>
      <c r="R13" s="312" t="s">
        <v>163</v>
      </c>
      <c r="S13" s="312" t="s">
        <v>212</v>
      </c>
      <c r="T13" s="312" t="s">
        <v>224</v>
      </c>
      <c r="U13" s="312" t="s">
        <v>227</v>
      </c>
      <c r="V13" s="312" t="s">
        <v>237</v>
      </c>
      <c r="W13" s="325" t="s">
        <v>264</v>
      </c>
      <c r="X13" s="312" t="s">
        <v>265</v>
      </c>
      <c r="Y13" s="312" t="s">
        <v>280</v>
      </c>
      <c r="Z13" s="312" t="s">
        <v>294</v>
      </c>
      <c r="AA13" s="318" t="s">
        <v>312</v>
      </c>
      <c r="AB13" s="327">
        <v>-15</v>
      </c>
      <c r="AC13" s="334" t="s">
        <v>27</v>
      </c>
    </row>
    <row r="14" spans="1:30" ht="15.75">
      <c r="A14" s="316" t="s">
        <v>31</v>
      </c>
      <c r="B14" s="308" t="s">
        <v>155</v>
      </c>
      <c r="C14" s="309">
        <v>2.581</v>
      </c>
      <c r="D14" s="310">
        <v>0.503</v>
      </c>
      <c r="E14" s="311">
        <v>0.219</v>
      </c>
      <c r="F14" s="312">
        <v>6.3E-2</v>
      </c>
      <c r="G14" s="312">
        <v>0.1</v>
      </c>
      <c r="H14" s="312">
        <v>0.2</v>
      </c>
      <c r="I14" s="312">
        <v>2.8</v>
      </c>
      <c r="J14" s="312">
        <v>3</v>
      </c>
      <c r="K14" s="312">
        <v>17.399999999999999</v>
      </c>
      <c r="L14" s="312">
        <v>126.2</v>
      </c>
      <c r="M14" s="312">
        <v>298.10000000000002</v>
      </c>
      <c r="N14" s="312">
        <v>386.12700000000001</v>
      </c>
      <c r="O14" s="313">
        <v>432.8</v>
      </c>
      <c r="P14" s="314">
        <v>463.7</v>
      </c>
      <c r="Q14" s="311" t="s">
        <v>32</v>
      </c>
      <c r="R14" s="312" t="s">
        <v>164</v>
      </c>
      <c r="S14" s="312" t="s">
        <v>213</v>
      </c>
      <c r="T14" s="312" t="s">
        <v>225</v>
      </c>
      <c r="U14" s="312" t="s">
        <v>228</v>
      </c>
      <c r="V14" s="312" t="s">
        <v>238</v>
      </c>
      <c r="W14" s="312" t="s">
        <v>266</v>
      </c>
      <c r="X14" s="312" t="s">
        <v>267</v>
      </c>
      <c r="Y14" s="312" t="s">
        <v>281</v>
      </c>
      <c r="Z14" s="312" t="s">
        <v>295</v>
      </c>
      <c r="AA14" s="318" t="s">
        <v>313</v>
      </c>
      <c r="AB14" s="327">
        <v>-97.8</v>
      </c>
      <c r="AC14" s="334" t="s">
        <v>27</v>
      </c>
    </row>
    <row r="15" spans="1:30" ht="28.5">
      <c r="A15" s="316" t="s">
        <v>165</v>
      </c>
      <c r="B15" s="308" t="s">
        <v>156</v>
      </c>
      <c r="C15" s="309">
        <v>292.39999999999998</v>
      </c>
      <c r="D15" s="335">
        <v>272.5</v>
      </c>
      <c r="E15" s="311">
        <v>12.3</v>
      </c>
      <c r="F15" s="312">
        <v>7.8</v>
      </c>
      <c r="G15" s="312">
        <v>5</v>
      </c>
      <c r="H15" s="312">
        <v>3.9</v>
      </c>
      <c r="I15" s="312">
        <v>8.6</v>
      </c>
      <c r="J15" s="312">
        <v>8.4</v>
      </c>
      <c r="K15" s="312">
        <v>3.8</v>
      </c>
      <c r="L15" s="312">
        <v>4.5</v>
      </c>
      <c r="M15" s="312">
        <v>2.6</v>
      </c>
      <c r="N15" s="312">
        <v>21.100999999999999</v>
      </c>
      <c r="O15" s="313">
        <v>143.80000000000001</v>
      </c>
      <c r="P15" s="336">
        <v>348.8</v>
      </c>
      <c r="Q15" s="311">
        <v>63.4</v>
      </c>
      <c r="R15" s="312">
        <v>37.299999999999997</v>
      </c>
      <c r="S15" s="312">
        <v>27</v>
      </c>
      <c r="T15" s="312">
        <v>40.5</v>
      </c>
      <c r="U15" s="312">
        <v>66.7</v>
      </c>
      <c r="V15" s="312">
        <v>141</v>
      </c>
      <c r="W15" s="312">
        <v>144.9</v>
      </c>
      <c r="X15" s="312">
        <v>104.8</v>
      </c>
      <c r="Y15" s="312">
        <v>79.599999999999994</v>
      </c>
      <c r="Z15" s="312">
        <v>200.06226899999999</v>
      </c>
      <c r="AA15" s="313">
        <v>577.1</v>
      </c>
      <c r="AB15" s="311">
        <f>AA15/Z15*100-100</f>
        <v>188.46018936234304</v>
      </c>
      <c r="AC15" s="315">
        <f>AA15/O15*100-100</f>
        <v>301.32127955493741</v>
      </c>
    </row>
    <row r="16" spans="1:30" ht="18.75" customHeight="1">
      <c r="A16" s="316" t="s">
        <v>145</v>
      </c>
      <c r="B16" s="337" t="s">
        <v>26</v>
      </c>
      <c r="C16" s="338">
        <v>142.5</v>
      </c>
      <c r="D16" s="335">
        <v>124</v>
      </c>
      <c r="E16" s="339">
        <v>203</v>
      </c>
      <c r="F16" s="340">
        <v>135.4</v>
      </c>
      <c r="G16" s="340">
        <v>88.4</v>
      </c>
      <c r="H16" s="340">
        <v>71.599999999999994</v>
      </c>
      <c r="I16" s="340">
        <v>66.7</v>
      </c>
      <c r="J16" s="340">
        <v>71.7</v>
      </c>
      <c r="K16" s="340">
        <v>72.900000000000006</v>
      </c>
      <c r="L16" s="340">
        <v>75.2</v>
      </c>
      <c r="M16" s="340">
        <v>84.7</v>
      </c>
      <c r="N16" s="340">
        <v>218.4</v>
      </c>
      <c r="O16" s="315">
        <v>311.7</v>
      </c>
      <c r="P16" s="336">
        <v>144.6</v>
      </c>
      <c r="Q16" s="339">
        <v>354.2</v>
      </c>
      <c r="R16" s="340">
        <v>326.39999999999998</v>
      </c>
      <c r="S16" s="340">
        <v>273.89999999999998</v>
      </c>
      <c r="T16" s="340">
        <v>335.2</v>
      </c>
      <c r="U16" s="340">
        <v>267.60000000000002</v>
      </c>
      <c r="V16" s="340">
        <v>205.2</v>
      </c>
      <c r="W16" s="340">
        <v>212.8</v>
      </c>
      <c r="X16" s="340">
        <v>190.9</v>
      </c>
      <c r="Y16" s="340">
        <v>143.80000000000001</v>
      </c>
      <c r="Z16" s="340">
        <v>321.3</v>
      </c>
      <c r="AA16" s="315">
        <v>771.5</v>
      </c>
      <c r="AB16" s="311">
        <f>AA16/Z16*100-100</f>
        <v>140.11826953003421</v>
      </c>
      <c r="AC16" s="315">
        <f>AA16/O16*100-100</f>
        <v>147.51363490535772</v>
      </c>
    </row>
    <row r="17" spans="1:31" ht="25.5">
      <c r="A17" s="316" t="s">
        <v>34</v>
      </c>
      <c r="B17" s="308" t="s">
        <v>26</v>
      </c>
      <c r="C17" s="341">
        <v>966.8</v>
      </c>
      <c r="D17" s="342">
        <v>1124.9000000000001</v>
      </c>
      <c r="E17" s="321">
        <v>1154</v>
      </c>
      <c r="F17" s="322">
        <v>1128</v>
      </c>
      <c r="G17" s="322">
        <v>1252</v>
      </c>
      <c r="H17" s="322">
        <v>1150</v>
      </c>
      <c r="I17" s="322">
        <v>1161</v>
      </c>
      <c r="J17" s="322">
        <v>1145</v>
      </c>
      <c r="K17" s="322">
        <v>1201</v>
      </c>
      <c r="L17" s="322">
        <v>1185</v>
      </c>
      <c r="M17" s="322">
        <v>1154</v>
      </c>
      <c r="N17" s="322">
        <v>1199</v>
      </c>
      <c r="O17" s="323">
        <v>1182</v>
      </c>
      <c r="P17" s="343">
        <v>1178.5999999999999</v>
      </c>
      <c r="Q17" s="321">
        <v>1252</v>
      </c>
      <c r="R17" s="322">
        <v>1206</v>
      </c>
      <c r="S17" s="322">
        <v>1288</v>
      </c>
      <c r="T17" s="322">
        <v>1196</v>
      </c>
      <c r="U17" s="322">
        <v>1219</v>
      </c>
      <c r="V17" s="322">
        <v>1221</v>
      </c>
      <c r="W17" s="322">
        <v>1270</v>
      </c>
      <c r="X17" s="322">
        <v>1260</v>
      </c>
      <c r="Y17" s="322">
        <v>1378</v>
      </c>
      <c r="Z17" s="322">
        <v>1373</v>
      </c>
      <c r="AA17" s="323">
        <v>1357</v>
      </c>
      <c r="AB17" s="311">
        <f>AA17/Z17*100-100</f>
        <v>-1.1653313911143499</v>
      </c>
      <c r="AC17" s="315">
        <f>AA17/O17*100-100</f>
        <v>14.805414551607441</v>
      </c>
    </row>
    <row r="18" spans="1:31" ht="15.75">
      <c r="A18" s="316" t="s">
        <v>146</v>
      </c>
      <c r="B18" s="308" t="s">
        <v>26</v>
      </c>
      <c r="C18" s="341">
        <v>1095</v>
      </c>
      <c r="D18" s="344">
        <v>1176</v>
      </c>
      <c r="E18" s="321">
        <v>1176</v>
      </c>
      <c r="F18" s="322">
        <v>1176</v>
      </c>
      <c r="G18" s="322">
        <v>1176</v>
      </c>
      <c r="H18" s="322">
        <v>1176</v>
      </c>
      <c r="I18" s="322">
        <v>1176</v>
      </c>
      <c r="J18" s="322">
        <v>1176</v>
      </c>
      <c r="K18" s="322">
        <v>1176</v>
      </c>
      <c r="L18" s="322">
        <v>1176</v>
      </c>
      <c r="M18" s="322">
        <v>1176</v>
      </c>
      <c r="N18" s="322">
        <v>1176</v>
      </c>
      <c r="O18" s="323">
        <v>1176</v>
      </c>
      <c r="P18" s="324">
        <v>1176</v>
      </c>
      <c r="Q18" s="321">
        <v>1176</v>
      </c>
      <c r="R18" s="322">
        <v>1176</v>
      </c>
      <c r="S18" s="322">
        <v>1176</v>
      </c>
      <c r="T18" s="322">
        <v>1176</v>
      </c>
      <c r="U18" s="322">
        <v>1176</v>
      </c>
      <c r="V18" s="322">
        <v>1176</v>
      </c>
      <c r="W18" s="322">
        <v>1176</v>
      </c>
      <c r="X18" s="322">
        <v>1176</v>
      </c>
      <c r="Y18" s="322">
        <v>1330</v>
      </c>
      <c r="Z18" s="322">
        <v>1330</v>
      </c>
      <c r="AA18" s="323">
        <v>1330</v>
      </c>
      <c r="AB18" s="311">
        <f>AA18/Z18*100-100</f>
        <v>0</v>
      </c>
      <c r="AC18" s="315">
        <f>AA18/O18*100-100</f>
        <v>13.095238095238088</v>
      </c>
    </row>
    <row r="19" spans="1:31" ht="15.75" thickBot="1">
      <c r="A19" s="345" t="s">
        <v>35</v>
      </c>
      <c r="B19" s="346" t="s">
        <v>26</v>
      </c>
      <c r="C19" s="347">
        <v>1134</v>
      </c>
      <c r="D19" s="348">
        <v>1218</v>
      </c>
      <c r="E19" s="349">
        <v>1218</v>
      </c>
      <c r="F19" s="350">
        <v>1218</v>
      </c>
      <c r="G19" s="350">
        <v>1218</v>
      </c>
      <c r="H19" s="350">
        <v>1218</v>
      </c>
      <c r="I19" s="350">
        <v>1218</v>
      </c>
      <c r="J19" s="350">
        <v>1218</v>
      </c>
      <c r="K19" s="350">
        <v>1218</v>
      </c>
      <c r="L19" s="350">
        <v>1218</v>
      </c>
      <c r="M19" s="350">
        <v>1218</v>
      </c>
      <c r="N19" s="350">
        <v>1218</v>
      </c>
      <c r="O19" s="351">
        <v>1218</v>
      </c>
      <c r="P19" s="352">
        <v>1218</v>
      </c>
      <c r="Q19" s="349">
        <v>1218</v>
      </c>
      <c r="R19" s="350">
        <v>1218</v>
      </c>
      <c r="S19" s="350">
        <v>1218</v>
      </c>
      <c r="T19" s="350">
        <v>1218</v>
      </c>
      <c r="U19" s="350">
        <v>1218</v>
      </c>
      <c r="V19" s="350">
        <v>1218</v>
      </c>
      <c r="W19" s="350">
        <v>1218</v>
      </c>
      <c r="X19" s="350">
        <v>1218</v>
      </c>
      <c r="Y19" s="350">
        <v>1378</v>
      </c>
      <c r="Z19" s="350">
        <v>1378</v>
      </c>
      <c r="AA19" s="351">
        <v>1378</v>
      </c>
      <c r="AB19" s="353">
        <f>AA19/Z19*100-100</f>
        <v>0</v>
      </c>
      <c r="AC19" s="354">
        <f>AA19/O19*100-100</f>
        <v>13.136288998357969</v>
      </c>
    </row>
    <row r="20" spans="1:31" ht="3" customHeight="1">
      <c r="A20" s="355"/>
      <c r="B20" s="356"/>
      <c r="C20" s="356"/>
      <c r="D20" s="356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6"/>
      <c r="R20" s="356"/>
      <c r="S20" s="356"/>
      <c r="T20" s="356"/>
      <c r="U20" s="356"/>
      <c r="V20" s="356"/>
      <c r="W20" s="356"/>
      <c r="X20" s="356"/>
      <c r="Y20" s="356"/>
      <c r="Z20" s="356"/>
      <c r="AA20" s="356"/>
      <c r="AB20" s="356"/>
      <c r="AC20" s="356"/>
    </row>
    <row r="21" spans="1:31">
      <c r="A21" s="425" t="s">
        <v>36</v>
      </c>
      <c r="B21" s="410"/>
      <c r="C21" s="410"/>
      <c r="D21" s="410"/>
      <c r="E21" s="410"/>
      <c r="F21" s="410"/>
      <c r="G21" s="410"/>
      <c r="H21" s="410"/>
      <c r="I21" s="410"/>
      <c r="J21" s="410"/>
      <c r="K21" s="410"/>
      <c r="L21" s="410"/>
      <c r="M21" s="410"/>
      <c r="N21" s="410"/>
      <c r="O21" s="410"/>
      <c r="P21" s="410"/>
      <c r="Q21" s="410"/>
      <c r="R21" s="410"/>
      <c r="S21" s="286"/>
      <c r="T21" s="286"/>
      <c r="U21" s="286"/>
      <c r="V21" s="286"/>
      <c r="W21" s="286"/>
      <c r="X21" s="286"/>
      <c r="Y21" s="286"/>
      <c r="Z21" s="286"/>
      <c r="AA21" s="286"/>
      <c r="AB21" s="356"/>
      <c r="AC21" s="356"/>
    </row>
    <row r="22" spans="1:31" ht="4.5" customHeight="1">
      <c r="A22" s="356"/>
      <c r="B22" s="356"/>
      <c r="C22" s="356"/>
      <c r="D22" s="356"/>
      <c r="E22" s="356"/>
      <c r="F22" s="356"/>
      <c r="G22" s="356"/>
      <c r="H22" s="356"/>
      <c r="I22" s="356"/>
      <c r="J22" s="356"/>
      <c r="K22" s="356"/>
      <c r="L22" s="356"/>
      <c r="M22" s="356"/>
      <c r="N22" s="356"/>
      <c r="O22" s="356"/>
      <c r="P22" s="356"/>
      <c r="Q22" s="356"/>
      <c r="R22" s="356"/>
      <c r="S22" s="356"/>
      <c r="T22" s="356"/>
      <c r="U22" s="356"/>
      <c r="V22" s="356"/>
      <c r="W22" s="356"/>
      <c r="X22" s="356"/>
      <c r="Y22" s="356"/>
      <c r="Z22" s="356"/>
      <c r="AA22" s="356"/>
      <c r="AB22" s="356"/>
      <c r="AC22" s="356"/>
    </row>
    <row r="23" spans="1:31" ht="16.5">
      <c r="A23" s="426" t="s">
        <v>147</v>
      </c>
      <c r="B23" s="426"/>
      <c r="C23" s="426"/>
      <c r="D23" s="426"/>
      <c r="E23" s="426"/>
      <c r="F23" s="426"/>
      <c r="G23" s="426"/>
      <c r="H23" s="426"/>
      <c r="I23" s="426"/>
      <c r="J23" s="426"/>
      <c r="K23" s="426"/>
      <c r="L23" s="426"/>
      <c r="M23" s="426"/>
      <c r="N23" s="426"/>
      <c r="O23" s="426"/>
      <c r="P23" s="426"/>
      <c r="Q23" s="426"/>
      <c r="R23" s="426"/>
      <c r="S23" s="357"/>
      <c r="T23" s="357"/>
      <c r="U23" s="357"/>
      <c r="V23" s="357"/>
      <c r="W23" s="357"/>
      <c r="X23" s="357"/>
      <c r="Y23" s="357"/>
      <c r="Z23" s="357"/>
      <c r="AA23" s="357"/>
      <c r="AB23" s="358"/>
      <c r="AC23" s="358"/>
    </row>
    <row r="24" spans="1:31" ht="16.5">
      <c r="A24" s="427" t="s">
        <v>148</v>
      </c>
      <c r="B24" s="427"/>
      <c r="C24" s="427"/>
      <c r="D24" s="427"/>
      <c r="E24" s="427"/>
      <c r="F24" s="427"/>
      <c r="G24" s="359"/>
      <c r="H24" s="359"/>
      <c r="I24" s="359"/>
      <c r="J24" s="359"/>
      <c r="K24" s="359"/>
      <c r="L24" s="359"/>
      <c r="M24" s="359"/>
      <c r="N24" s="359"/>
      <c r="O24" s="359"/>
      <c r="P24" s="360"/>
      <c r="Q24" s="360"/>
      <c r="R24" s="360"/>
      <c r="S24" s="360"/>
      <c r="T24" s="360"/>
      <c r="U24" s="360"/>
      <c r="V24" s="360"/>
      <c r="W24" s="360"/>
      <c r="X24" s="360"/>
      <c r="Y24" s="360"/>
      <c r="Z24" s="360"/>
      <c r="AA24" s="360"/>
      <c r="AB24" s="360"/>
      <c r="AC24" s="360"/>
      <c r="AE24" s="361"/>
    </row>
    <row r="25" spans="1:31" ht="16.5">
      <c r="A25" s="427" t="s">
        <v>282</v>
      </c>
      <c r="B25" s="427"/>
      <c r="C25" s="427"/>
      <c r="D25" s="427"/>
      <c r="E25" s="427"/>
      <c r="F25" s="427"/>
      <c r="G25" s="427"/>
      <c r="H25" s="427"/>
      <c r="I25" s="427"/>
      <c r="J25" s="427"/>
      <c r="K25" s="427"/>
      <c r="L25" s="427"/>
      <c r="M25" s="427"/>
      <c r="N25" s="427"/>
      <c r="O25" s="427"/>
      <c r="P25" s="428"/>
      <c r="Q25" s="428"/>
      <c r="R25" s="428"/>
      <c r="S25" s="428"/>
      <c r="T25" s="428"/>
      <c r="U25" s="428"/>
      <c r="V25" s="428"/>
      <c r="W25" s="428"/>
      <c r="X25" s="428"/>
      <c r="Y25" s="428"/>
      <c r="Z25" s="428"/>
      <c r="AA25" s="428"/>
      <c r="AB25" s="428"/>
      <c r="AC25" s="428"/>
      <c r="AE25" s="361"/>
    </row>
    <row r="26" spans="1:31" ht="16.5">
      <c r="A26" s="429" t="s">
        <v>149</v>
      </c>
      <c r="B26" s="427"/>
      <c r="C26" s="427"/>
      <c r="D26" s="427"/>
      <c r="E26" s="427"/>
      <c r="F26" s="359"/>
      <c r="G26" s="359"/>
      <c r="H26" s="359"/>
      <c r="I26" s="359"/>
      <c r="J26" s="359"/>
      <c r="K26" s="359"/>
      <c r="L26" s="359"/>
      <c r="M26" s="359"/>
      <c r="N26" s="359"/>
      <c r="O26" s="359"/>
      <c r="P26" s="360"/>
      <c r="Q26" s="360"/>
      <c r="R26" s="360"/>
      <c r="S26" s="360"/>
      <c r="T26" s="360"/>
      <c r="U26" s="360"/>
      <c r="V26" s="360"/>
      <c r="W26" s="360"/>
      <c r="X26" s="360"/>
      <c r="Y26" s="360"/>
      <c r="Z26" s="360"/>
      <c r="AA26" s="360"/>
      <c r="AB26" s="360"/>
      <c r="AC26" s="360"/>
      <c r="AE26" s="361"/>
    </row>
    <row r="27" spans="1:31" ht="16.5">
      <c r="A27" s="409" t="s">
        <v>283</v>
      </c>
      <c r="B27" s="410"/>
      <c r="C27" s="410"/>
      <c r="D27" s="410"/>
      <c r="E27" s="356"/>
      <c r="F27" s="356"/>
      <c r="G27" s="356"/>
      <c r="H27" s="356"/>
      <c r="I27" s="356"/>
      <c r="J27" s="356"/>
      <c r="K27" s="356"/>
      <c r="L27" s="356"/>
      <c r="M27" s="356"/>
      <c r="N27" s="356"/>
      <c r="O27" s="356"/>
      <c r="P27" s="356"/>
      <c r="Q27" s="356"/>
      <c r="R27" s="356"/>
      <c r="S27" s="356"/>
      <c r="T27" s="356"/>
      <c r="U27" s="356"/>
      <c r="V27" s="356"/>
      <c r="W27" s="356"/>
      <c r="X27" s="356"/>
      <c r="Y27" s="356"/>
      <c r="Z27" s="356"/>
      <c r="AA27" s="356"/>
      <c r="AB27" s="356"/>
      <c r="AC27" s="356"/>
    </row>
    <row r="28" spans="1:31" ht="16.5">
      <c r="A28" s="362" t="s">
        <v>284</v>
      </c>
      <c r="B28" s="356"/>
      <c r="C28" s="356"/>
      <c r="D28" s="356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O28" s="356"/>
      <c r="P28" s="356"/>
      <c r="Q28" s="356"/>
      <c r="R28" s="356"/>
      <c r="S28" s="356"/>
      <c r="T28" s="356"/>
      <c r="U28" s="356"/>
      <c r="V28" s="356"/>
      <c r="W28" s="356"/>
      <c r="X28" s="356"/>
      <c r="Y28" s="356"/>
      <c r="Z28" s="356"/>
      <c r="AA28" s="356"/>
      <c r="AB28" s="356"/>
      <c r="AC28" s="356"/>
    </row>
    <row r="29" spans="1:31" ht="16.5">
      <c r="A29" s="363" t="s">
        <v>214</v>
      </c>
    </row>
  </sheetData>
  <mergeCells count="15">
    <mergeCell ref="A27:D27"/>
    <mergeCell ref="A1:AC1"/>
    <mergeCell ref="A2:A3"/>
    <mergeCell ref="B2:B3"/>
    <mergeCell ref="C2:C3"/>
    <mergeCell ref="D2:D3"/>
    <mergeCell ref="E2:O2"/>
    <mergeCell ref="P2:P3"/>
    <mergeCell ref="Q2:AA2"/>
    <mergeCell ref="AB2:AC2"/>
    <mergeCell ref="A21:R21"/>
    <mergeCell ref="A23:R23"/>
    <mergeCell ref="A24:F24"/>
    <mergeCell ref="A25:AC25"/>
    <mergeCell ref="A26:E26"/>
  </mergeCells>
  <pageMargins left="0.7" right="0.7" top="0.78333333333333333" bottom="0.93971631205673756" header="0.49404761904761907" footer="0.49202127659574468"/>
  <pageSetup paperSize="9" scale="78" orientation="landscape" horizontalDpi="4294967294" r:id="rId1"/>
  <headerFooter>
    <oddHeader>&amp;L&amp;"Times New Roman,звичайний"&amp;12&amp;K8CBA97Макроекономічний та монетарний огляд  &amp;R&amp;"Times New Roman,звичайний"&amp;12&amp;K8CBA97Грудень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colBreaks count="1" manualBreakCount="1">
    <brk id="16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70"/>
  <sheetViews>
    <sheetView showGridLines="0" view="pageLayout" zoomScale="112" zoomScaleNormal="115" zoomScaleSheetLayoutView="100" zoomScalePageLayoutView="112" workbookViewId="0">
      <selection activeCell="B2" sqref="B2:J2"/>
    </sheetView>
  </sheetViews>
  <sheetFormatPr defaultColWidth="9.140625" defaultRowHeight="11.25"/>
  <cols>
    <col min="1" max="1" width="1.42578125" style="82" customWidth="1"/>
    <col min="2" max="2" width="41" style="82" customWidth="1"/>
    <col min="3" max="5" width="6.28515625" style="82" customWidth="1"/>
    <col min="6" max="10" width="6.42578125" style="82" customWidth="1"/>
    <col min="11" max="11" width="5.140625" style="84" customWidth="1"/>
    <col min="12" max="12" width="10.85546875" style="83" bestFit="1" customWidth="1"/>
    <col min="13" max="14" width="9.5703125" style="83" bestFit="1" customWidth="1"/>
    <col min="15" max="49" width="9.140625" style="83"/>
    <col min="50" max="16384" width="9.140625" style="82"/>
  </cols>
  <sheetData>
    <row r="1" spans="1:49" ht="3" customHeight="1"/>
    <row r="2" spans="1:49" ht="21.75" customHeight="1">
      <c r="A2" s="120"/>
      <c r="B2" s="448" t="s">
        <v>199</v>
      </c>
      <c r="C2" s="449"/>
      <c r="D2" s="449"/>
      <c r="E2" s="449"/>
      <c r="F2" s="449"/>
      <c r="G2" s="449"/>
      <c r="H2" s="449"/>
      <c r="I2" s="449"/>
      <c r="J2" s="450"/>
      <c r="K2" s="125"/>
    </row>
    <row r="3" spans="1:49" s="123" customFormat="1" ht="2.25" customHeight="1">
      <c r="B3" s="151"/>
      <c r="J3" s="150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</row>
    <row r="4" spans="1:49" s="90" customFormat="1" ht="11.25" customHeight="1">
      <c r="A4" s="120"/>
      <c r="B4" s="430" t="s">
        <v>69</v>
      </c>
      <c r="C4" s="454">
        <v>2013</v>
      </c>
      <c r="D4" s="456">
        <v>2014</v>
      </c>
      <c r="E4" s="458" t="s">
        <v>320</v>
      </c>
      <c r="F4" s="459"/>
      <c r="G4" s="459"/>
      <c r="H4" s="459"/>
      <c r="I4" s="459"/>
      <c r="J4" s="460"/>
      <c r="K4" s="91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</row>
    <row r="5" spans="1:49" s="90" customFormat="1" ht="11.25" customHeight="1">
      <c r="A5" s="120"/>
      <c r="B5" s="431"/>
      <c r="C5" s="455"/>
      <c r="D5" s="457"/>
      <c r="E5" s="122">
        <v>2014</v>
      </c>
      <c r="F5" s="121">
        <v>2015</v>
      </c>
      <c r="G5" s="121">
        <v>2014</v>
      </c>
      <c r="H5" s="121">
        <v>2015</v>
      </c>
      <c r="I5" s="121">
        <v>2014</v>
      </c>
      <c r="J5" s="149">
        <v>2015</v>
      </c>
      <c r="K5" s="91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</row>
    <row r="6" spans="1:49" s="90" customFormat="1" ht="12" customHeight="1">
      <c r="A6" s="120"/>
      <c r="B6" s="432"/>
      <c r="C6" s="445" t="s">
        <v>197</v>
      </c>
      <c r="D6" s="446"/>
      <c r="E6" s="447" t="s">
        <v>197</v>
      </c>
      <c r="F6" s="446"/>
      <c r="G6" s="119" t="s">
        <v>196</v>
      </c>
      <c r="H6" s="118"/>
      <c r="I6" s="443" t="s">
        <v>38</v>
      </c>
      <c r="J6" s="444"/>
      <c r="K6" s="117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</row>
    <row r="7" spans="1:49" s="90" customFormat="1" ht="12.75">
      <c r="A7" s="82"/>
      <c r="B7" s="148" t="s">
        <v>195</v>
      </c>
      <c r="C7" s="106">
        <v>442.78868929069</v>
      </c>
      <c r="D7" s="107">
        <v>456.06732354627997</v>
      </c>
      <c r="E7" s="106">
        <v>408.26153298467</v>
      </c>
      <c r="F7" s="107">
        <v>584.73211437244004</v>
      </c>
      <c r="G7" s="188">
        <f>G8+G14+G15</f>
        <v>100.00000000000001</v>
      </c>
      <c r="H7" s="228">
        <f>H8+H14+H15</f>
        <v>100</v>
      </c>
      <c r="I7" s="369">
        <v>1.5010773376918252</v>
      </c>
      <c r="J7" s="147">
        <f t="shared" ref="J7:J15" si="0">F7/E7*100-100</f>
        <v>43.224885797505777</v>
      </c>
      <c r="K7" s="114"/>
      <c r="L7" s="368"/>
      <c r="M7" s="285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</row>
    <row r="8" spans="1:49" s="90" customFormat="1" ht="12.75">
      <c r="A8" s="82"/>
      <c r="B8" s="146" t="s">
        <v>205</v>
      </c>
      <c r="C8" s="108">
        <v>353.96812170214997</v>
      </c>
      <c r="D8" s="109">
        <v>367.51193112837001</v>
      </c>
      <c r="E8" s="108">
        <v>326.78021568683994</v>
      </c>
      <c r="F8" s="109">
        <v>452.83897352256002</v>
      </c>
      <c r="G8" s="95">
        <f t="shared" ref="G8:H11" si="1">E8/E$7*100</f>
        <v>80.04188229487454</v>
      </c>
      <c r="H8" s="109">
        <f t="shared" si="1"/>
        <v>77.443834944582534</v>
      </c>
      <c r="I8" s="95">
        <v>1.7447066476400579</v>
      </c>
      <c r="J8" s="145">
        <f t="shared" si="0"/>
        <v>38.576006681054622</v>
      </c>
      <c r="K8" s="114"/>
      <c r="L8" s="368"/>
      <c r="M8" s="285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</row>
    <row r="9" spans="1:49" s="90" customFormat="1" ht="12.75">
      <c r="A9" s="82"/>
      <c r="B9" s="144" t="s">
        <v>194</v>
      </c>
      <c r="C9" s="108">
        <v>72.151072383040002</v>
      </c>
      <c r="D9" s="109">
        <v>75.202945342389995</v>
      </c>
      <c r="E9" s="108">
        <v>66.433903268659989</v>
      </c>
      <c r="F9" s="109">
        <v>88.154799119230006</v>
      </c>
      <c r="G9" s="95">
        <f t="shared" si="1"/>
        <v>16.272388628677035</v>
      </c>
      <c r="H9" s="109">
        <f t="shared" si="1"/>
        <v>15.076100140975083</v>
      </c>
      <c r="I9" s="95">
        <v>2.814458289588643</v>
      </c>
      <c r="J9" s="145">
        <f t="shared" si="0"/>
        <v>32.695498505831097</v>
      </c>
      <c r="K9" s="116"/>
      <c r="L9" s="368"/>
      <c r="M9" s="285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</row>
    <row r="10" spans="1:49" s="90" customFormat="1" ht="12.75">
      <c r="A10" s="82"/>
      <c r="B10" s="144" t="s">
        <v>193</v>
      </c>
      <c r="C10" s="108">
        <v>54.993846384390011</v>
      </c>
      <c r="D10" s="109">
        <v>40.201485679200005</v>
      </c>
      <c r="E10" s="108">
        <v>38.117429010290003</v>
      </c>
      <c r="F10" s="109">
        <v>36.474802388820002</v>
      </c>
      <c r="G10" s="95">
        <f t="shared" si="1"/>
        <v>9.3365222855128245</v>
      </c>
      <c r="H10" s="109">
        <f t="shared" si="1"/>
        <v>6.2378654245741831</v>
      </c>
      <c r="I10" s="95">
        <v>-23.954394807921375</v>
      </c>
      <c r="J10" s="145">
        <f t="shared" si="0"/>
        <v>-4.3093846151758157</v>
      </c>
      <c r="K10" s="115"/>
      <c r="L10" s="368"/>
      <c r="M10" s="285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</row>
    <row r="11" spans="1:49" s="90" customFormat="1" ht="12.75">
      <c r="A11" s="82"/>
      <c r="B11" s="144" t="s">
        <v>192</v>
      </c>
      <c r="C11" s="108">
        <v>128.26930791498</v>
      </c>
      <c r="D11" s="109">
        <v>139.02425885480002</v>
      </c>
      <c r="E11" s="108">
        <v>120.45781685042999</v>
      </c>
      <c r="F11" s="109">
        <v>162.67738520104999</v>
      </c>
      <c r="G11" s="95">
        <f t="shared" si="1"/>
        <v>29.505061613275508</v>
      </c>
      <c r="H11" s="109">
        <f t="shared" si="1"/>
        <v>27.820839868807688</v>
      </c>
      <c r="I11" s="95">
        <v>4.1276631774908452</v>
      </c>
      <c r="J11" s="145">
        <f t="shared" si="0"/>
        <v>35.049255793040942</v>
      </c>
      <c r="K11" s="115"/>
      <c r="L11" s="368"/>
      <c r="M11" s="285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</row>
    <row r="12" spans="1:49" s="90" customFormat="1" ht="12.75">
      <c r="A12" s="82"/>
      <c r="B12" s="144" t="s">
        <v>191</v>
      </c>
      <c r="C12" s="108">
        <v>-53.447576662279999</v>
      </c>
      <c r="D12" s="109">
        <v>-50.216250269029999</v>
      </c>
      <c r="E12" s="108">
        <v>-48.922455123489996</v>
      </c>
      <c r="F12" s="109">
        <v>-58.919264566720003</v>
      </c>
      <c r="G12" s="95" t="s">
        <v>27</v>
      </c>
      <c r="H12" s="109" t="s">
        <v>27</v>
      </c>
      <c r="I12" s="95">
        <v>-4.5645537407611414</v>
      </c>
      <c r="J12" s="145">
        <f t="shared" si="0"/>
        <v>20.433989704719593</v>
      </c>
      <c r="K12" s="115"/>
      <c r="L12" s="368"/>
      <c r="M12" s="285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</row>
    <row r="13" spans="1:49" s="90" customFormat="1" ht="12.75">
      <c r="A13" s="82"/>
      <c r="B13" s="144" t="s">
        <v>190</v>
      </c>
      <c r="C13" s="108">
        <v>36.668186774410003</v>
      </c>
      <c r="D13" s="109">
        <v>45.099574891519993</v>
      </c>
      <c r="E13" s="108">
        <v>40.801403702440005</v>
      </c>
      <c r="F13" s="109">
        <v>63.818884121290004</v>
      </c>
      <c r="G13" s="95">
        <f t="shared" ref="G13:H15" si="2">E13/E$7*100</f>
        <v>9.9939378084812311</v>
      </c>
      <c r="H13" s="109">
        <f t="shared" si="2"/>
        <v>10.914208840707031</v>
      </c>
      <c r="I13" s="95">
        <v>21.398908637537971</v>
      </c>
      <c r="J13" s="145">
        <f t="shared" si="0"/>
        <v>56.413452308439844</v>
      </c>
      <c r="K13" s="115"/>
      <c r="L13" s="368"/>
      <c r="M13" s="285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</row>
    <row r="14" spans="1:49" s="90" customFormat="1" ht="12.75">
      <c r="A14" s="82"/>
      <c r="B14" s="146" t="s">
        <v>189</v>
      </c>
      <c r="C14" s="108">
        <v>84.981018896669994</v>
      </c>
      <c r="D14" s="109">
        <v>80.612762657990004</v>
      </c>
      <c r="E14" s="108">
        <v>73.813561833310004</v>
      </c>
      <c r="F14" s="109">
        <v>128.13490235340001</v>
      </c>
      <c r="G14" s="95">
        <f t="shared" si="2"/>
        <v>18.079969791344919</v>
      </c>
      <c r="H14" s="109">
        <f t="shared" si="2"/>
        <v>21.913436803607063</v>
      </c>
      <c r="I14" s="95">
        <v>-6.1004302215965964</v>
      </c>
      <c r="J14" s="145">
        <f t="shared" si="0"/>
        <v>73.592628740449555</v>
      </c>
      <c r="K14" s="114"/>
      <c r="L14" s="368"/>
      <c r="M14" s="285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</row>
    <row r="15" spans="1:49" s="90" customFormat="1" ht="12.75">
      <c r="A15" s="82"/>
      <c r="B15" s="146" t="s">
        <v>188</v>
      </c>
      <c r="C15" s="108">
        <f>C7-C8-C14</f>
        <v>3.8395486918700357</v>
      </c>
      <c r="D15" s="109">
        <f>D7-D8-D14</f>
        <v>7.9426297599199529</v>
      </c>
      <c r="E15" s="108">
        <f>(E7-E8-E14)</f>
        <v>7.6677554645200559</v>
      </c>
      <c r="F15" s="109">
        <f>(F7-F8-F14)</f>
        <v>3.7582384964800042</v>
      </c>
      <c r="G15" s="95">
        <f t="shared" si="2"/>
        <v>1.8781479137805461</v>
      </c>
      <c r="H15" s="109">
        <f t="shared" si="2"/>
        <v>0.64272825181040538</v>
      </c>
      <c r="I15" s="95">
        <v>214.48890195189387</v>
      </c>
      <c r="J15" s="145">
        <f t="shared" si="0"/>
        <v>-50.986458633559963</v>
      </c>
      <c r="K15" s="95"/>
      <c r="L15" s="368"/>
      <c r="M15" s="285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</row>
    <row r="16" spans="1:49" s="90" customFormat="1" ht="3.75" customHeight="1">
      <c r="A16" s="82"/>
      <c r="B16" s="146"/>
      <c r="C16" s="108"/>
      <c r="D16" s="109"/>
      <c r="E16" s="108"/>
      <c r="F16" s="109"/>
      <c r="G16" s="95"/>
      <c r="H16" s="109"/>
      <c r="I16" s="95"/>
      <c r="J16" s="145"/>
      <c r="K16" s="95"/>
      <c r="L16" s="253"/>
      <c r="M16" s="285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</row>
    <row r="17" spans="1:49" s="90" customFormat="1" ht="12.75">
      <c r="A17" s="82"/>
      <c r="B17" s="148" t="s">
        <v>187</v>
      </c>
      <c r="C17" s="106">
        <v>505.84380962140006</v>
      </c>
      <c r="D17" s="107">
        <v>523.12569783725996</v>
      </c>
      <c r="E17" s="106">
        <v>458.33196673876989</v>
      </c>
      <c r="F17" s="107">
        <v>561.51239283405005</v>
      </c>
      <c r="G17" s="188">
        <f>G19+G20+G21+G23+G24+G25+G26+G22</f>
        <v>100</v>
      </c>
      <c r="H17" s="189">
        <f>H19+H20+H21+H23+H24+H25+H26+H22</f>
        <v>100.00000000000001</v>
      </c>
      <c r="I17" s="369">
        <v>3.7229988573244128</v>
      </c>
      <c r="J17" s="255">
        <f>F17/E17*100-100</f>
        <v>22.512160089869695</v>
      </c>
      <c r="K17" s="113"/>
      <c r="L17" s="368"/>
      <c r="M17" s="285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</row>
    <row r="18" spans="1:49" s="90" customFormat="1" ht="12.75">
      <c r="A18" s="82"/>
      <c r="B18" s="143" t="s">
        <v>186</v>
      </c>
      <c r="C18" s="112"/>
      <c r="D18" s="111"/>
      <c r="E18" s="112"/>
      <c r="F18" s="111"/>
      <c r="G18" s="92"/>
      <c r="H18" s="97"/>
      <c r="I18" s="92"/>
      <c r="J18" s="142"/>
      <c r="K18" s="92"/>
      <c r="L18" s="253"/>
      <c r="M18" s="285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</row>
    <row r="19" spans="1:49" s="90" customFormat="1" ht="12.75">
      <c r="A19" s="82"/>
      <c r="B19" s="144" t="s">
        <v>185</v>
      </c>
      <c r="C19" s="108">
        <v>61.702225567749998</v>
      </c>
      <c r="D19" s="109">
        <v>76.845869046000018</v>
      </c>
      <c r="E19" s="108">
        <v>67.874694217980007</v>
      </c>
      <c r="F19" s="109">
        <v>105.26248576123</v>
      </c>
      <c r="G19" s="95">
        <f t="shared" ref="G19:H26" si="3">E19/E$17*100</f>
        <v>14.809068348633373</v>
      </c>
      <c r="H19" s="109">
        <f t="shared" si="3"/>
        <v>18.746244447064122</v>
      </c>
      <c r="I19" s="95">
        <v>23.292513403703154</v>
      </c>
      <c r="J19" s="145">
        <f t="shared" ref="J19:J26" si="4">F19/E19*100-100</f>
        <v>55.08355061339779</v>
      </c>
      <c r="K19" s="110"/>
      <c r="L19" s="368"/>
      <c r="M19" s="285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</row>
    <row r="20" spans="1:49" s="90" customFormat="1" ht="12.75">
      <c r="A20" s="82"/>
      <c r="B20" s="144" t="s">
        <v>184</v>
      </c>
      <c r="C20" s="108">
        <v>14.84436156608</v>
      </c>
      <c r="D20" s="109">
        <v>27.365463997920003</v>
      </c>
      <c r="E20" s="108">
        <v>20.841306730159996</v>
      </c>
      <c r="F20" s="109">
        <v>41.945344990880002</v>
      </c>
      <c r="G20" s="95">
        <f t="shared" si="3"/>
        <v>4.5472077539026792</v>
      </c>
      <c r="H20" s="109">
        <f t="shared" si="3"/>
        <v>7.4700657592211988</v>
      </c>
      <c r="I20" s="95">
        <v>69.791586366644765</v>
      </c>
      <c r="J20" s="145">
        <f t="shared" si="4"/>
        <v>101.26062887496303</v>
      </c>
      <c r="K20" s="110"/>
      <c r="L20" s="368"/>
      <c r="M20" s="285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</row>
    <row r="21" spans="1:49" s="90" customFormat="1" ht="27.75" customHeight="1">
      <c r="A21" s="82"/>
      <c r="B21" s="144" t="s">
        <v>183</v>
      </c>
      <c r="C21" s="108">
        <v>39.409249484199997</v>
      </c>
      <c r="D21" s="109">
        <v>44.864567287569983</v>
      </c>
      <c r="E21" s="108">
        <v>37.078819342819997</v>
      </c>
      <c r="F21" s="109">
        <v>45.282500368740003</v>
      </c>
      <c r="G21" s="95">
        <f t="shared" si="3"/>
        <v>8.0899483417340114</v>
      </c>
      <c r="H21" s="109">
        <f t="shared" si="3"/>
        <v>8.0643812935617323</v>
      </c>
      <c r="I21" s="95">
        <v>9.8962170847041904</v>
      </c>
      <c r="J21" s="145">
        <f t="shared" si="4"/>
        <v>22.124979088657469</v>
      </c>
      <c r="K21" s="110"/>
      <c r="L21" s="368"/>
      <c r="M21" s="285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</row>
    <row r="22" spans="1:49" s="90" customFormat="1" ht="13.5" customHeight="1">
      <c r="A22" s="82"/>
      <c r="B22" s="144" t="s">
        <v>182</v>
      </c>
      <c r="C22" s="108">
        <v>50.757829192559996</v>
      </c>
      <c r="D22" s="109">
        <v>43.637572596489996</v>
      </c>
      <c r="E22" s="108">
        <v>40.210126457569991</v>
      </c>
      <c r="F22" s="109">
        <v>43.052858431970002</v>
      </c>
      <c r="G22" s="95">
        <f t="shared" si="3"/>
        <v>8.7731446583755499</v>
      </c>
      <c r="H22" s="109">
        <f t="shared" si="3"/>
        <v>7.6673033367393355</v>
      </c>
      <c r="I22" s="95">
        <v>-6.2253248526706955</v>
      </c>
      <c r="J22" s="145">
        <f t="shared" si="4"/>
        <v>7.0696917041523903</v>
      </c>
      <c r="K22" s="110"/>
      <c r="L22" s="368"/>
      <c r="M22" s="285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</row>
    <row r="23" spans="1:49" s="90" customFormat="1" ht="12.75">
      <c r="A23" s="82"/>
      <c r="B23" s="144" t="s">
        <v>181</v>
      </c>
      <c r="C23" s="108">
        <v>61.568770900609998</v>
      </c>
      <c r="D23" s="109">
        <v>57.150071128659995</v>
      </c>
      <c r="E23" s="108">
        <v>48.53943577295</v>
      </c>
      <c r="F23" s="109">
        <v>58.523204466430002</v>
      </c>
      <c r="G23" s="95">
        <f t="shared" si="3"/>
        <v>10.590453927603843</v>
      </c>
      <c r="H23" s="109">
        <f t="shared" si="3"/>
        <v>10.422424369131601</v>
      </c>
      <c r="I23" s="95">
        <v>-7.1528851978490877</v>
      </c>
      <c r="J23" s="145">
        <f t="shared" si="4"/>
        <v>20.568365772071346</v>
      </c>
      <c r="K23" s="95"/>
      <c r="L23" s="368"/>
      <c r="M23" s="285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</row>
    <row r="24" spans="1:49" s="90" customFormat="1" ht="12.75">
      <c r="A24" s="82"/>
      <c r="B24" s="144" t="s">
        <v>180</v>
      </c>
      <c r="C24" s="108">
        <v>105.53870162811002</v>
      </c>
      <c r="D24" s="109">
        <v>100.10953396687</v>
      </c>
      <c r="E24" s="108">
        <v>88.058810617559999</v>
      </c>
      <c r="F24" s="109">
        <v>97.517779967980005</v>
      </c>
      <c r="G24" s="95">
        <f t="shared" si="3"/>
        <v>19.21288869378597</v>
      </c>
      <c r="H24" s="109">
        <f t="shared" si="3"/>
        <v>17.366986234407207</v>
      </c>
      <c r="I24" s="95">
        <v>-5.0630706285252103</v>
      </c>
      <c r="J24" s="145">
        <f t="shared" si="4"/>
        <v>10.741650135953321</v>
      </c>
      <c r="K24" s="95"/>
      <c r="L24" s="368"/>
      <c r="M24" s="285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</row>
    <row r="25" spans="1:49" s="90" customFormat="1" ht="14.25" customHeight="1">
      <c r="A25" s="82"/>
      <c r="B25" s="144" t="s">
        <v>179</v>
      </c>
      <c r="C25" s="108">
        <v>145.06260670796001</v>
      </c>
      <c r="D25" s="109">
        <v>138.00468334570002</v>
      </c>
      <c r="E25" s="108">
        <v>125.82790430384999</v>
      </c>
      <c r="F25" s="109">
        <v>142.15164745267001</v>
      </c>
      <c r="G25" s="95">
        <f t="shared" si="3"/>
        <v>27.45344279587783</v>
      </c>
      <c r="H25" s="109">
        <f t="shared" si="3"/>
        <v>25.315852199664924</v>
      </c>
      <c r="I25" s="95">
        <v>-4.4152216993480664</v>
      </c>
      <c r="J25" s="145">
        <f t="shared" si="4"/>
        <v>12.973070829663769</v>
      </c>
      <c r="K25" s="95"/>
      <c r="L25" s="368"/>
      <c r="M25" s="285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</row>
    <row r="26" spans="1:49" s="90" customFormat="1" ht="12.75">
      <c r="A26" s="82"/>
      <c r="B26" s="144" t="s">
        <v>178</v>
      </c>
      <c r="C26" s="108">
        <f>C17-C19-C20-C21-C23-C24-C25-C22</f>
        <v>26.960064574130001</v>
      </c>
      <c r="D26" s="109">
        <f>D17-D19-D20-D21-D23-D24-D25-D22</f>
        <v>35.147936468049956</v>
      </c>
      <c r="E26" s="108">
        <f>(E17-E19-E20-E21-E23-E24-E25-E22)</f>
        <v>29.900869295879907</v>
      </c>
      <c r="F26" s="109">
        <f>(F17-F19-F20-F21-F23-F24-F25-F22)</f>
        <v>27.776571394150047</v>
      </c>
      <c r="G26" s="95">
        <f t="shared" si="3"/>
        <v>6.5238454800867416</v>
      </c>
      <c r="H26" s="109">
        <f t="shared" si="3"/>
        <v>4.9467423602098775</v>
      </c>
      <c r="I26" s="95">
        <v>40.637621769023127</v>
      </c>
      <c r="J26" s="145">
        <f t="shared" si="4"/>
        <v>-7.1044687052712874</v>
      </c>
      <c r="K26" s="95"/>
      <c r="L26" s="368"/>
      <c r="M26" s="285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</row>
    <row r="27" spans="1:49" s="90" customFormat="1" ht="12.75">
      <c r="A27" s="82"/>
      <c r="B27" s="143" t="s">
        <v>177</v>
      </c>
      <c r="C27" s="108"/>
      <c r="D27" s="109"/>
      <c r="E27" s="108"/>
      <c r="F27" s="109"/>
      <c r="G27" s="95"/>
      <c r="H27" s="109"/>
      <c r="I27" s="95"/>
      <c r="J27" s="142"/>
      <c r="K27" s="95"/>
      <c r="L27" s="253"/>
      <c r="M27" s="285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</row>
    <row r="28" spans="1:49" s="90" customFormat="1" ht="12.75">
      <c r="A28" s="82"/>
      <c r="B28" s="144" t="s">
        <v>176</v>
      </c>
      <c r="C28" s="108">
        <v>476.46360723644</v>
      </c>
      <c r="D28" s="109">
        <v>502.92603543213005</v>
      </c>
      <c r="E28" s="108">
        <v>441.50926890767005</v>
      </c>
      <c r="F28" s="109">
        <v>527.36535574844004</v>
      </c>
      <c r="G28" s="95">
        <f t="shared" ref="G28:H30" si="5">E28/E$17*100</f>
        <v>96.32958225654636</v>
      </c>
      <c r="H28" s="109">
        <f t="shared" si="5"/>
        <v>93.918738478190306</v>
      </c>
      <c r="I28" s="95">
        <v>5.0306641225525794</v>
      </c>
      <c r="J28" s="145">
        <f>F28/E28*100-100</f>
        <v>19.446044032820637</v>
      </c>
      <c r="K28" s="95"/>
      <c r="L28" s="368"/>
      <c r="M28" s="285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</row>
    <row r="29" spans="1:49" s="90" customFormat="1" ht="12.75">
      <c r="A29" s="82"/>
      <c r="B29" s="141" t="s">
        <v>175</v>
      </c>
      <c r="C29" s="108">
        <v>35.904198689319998</v>
      </c>
      <c r="D29" s="109">
        <v>52.483508752220004</v>
      </c>
      <c r="E29" s="108">
        <v>46.199210037159993</v>
      </c>
      <c r="F29" s="109">
        <v>81.20557801292</v>
      </c>
      <c r="G29" s="95">
        <f t="shared" si="5"/>
        <v>10.079857699188505</v>
      </c>
      <c r="H29" s="109">
        <f t="shared" si="5"/>
        <v>14.461938694364592</v>
      </c>
      <c r="I29" s="95">
        <v>41.575554748313948</v>
      </c>
      <c r="J29" s="145">
        <f>F29/E29*100-100</f>
        <v>75.772654873541995</v>
      </c>
      <c r="K29" s="95"/>
      <c r="L29" s="368"/>
      <c r="M29" s="285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</row>
    <row r="30" spans="1:49" s="90" customFormat="1" ht="12.75">
      <c r="A30" s="82"/>
      <c r="B30" s="144" t="s">
        <v>174</v>
      </c>
      <c r="C30" s="108">
        <v>29.38020238496</v>
      </c>
      <c r="D30" s="109">
        <v>20.199662405130002</v>
      </c>
      <c r="E30" s="108">
        <v>16.822697831099998</v>
      </c>
      <c r="F30" s="109">
        <v>34.147037085610002</v>
      </c>
      <c r="G30" s="95">
        <f t="shared" si="5"/>
        <v>3.6704177434536729</v>
      </c>
      <c r="H30" s="109">
        <f t="shared" si="5"/>
        <v>6.0812615218096981</v>
      </c>
      <c r="I30" s="95">
        <v>-21.822147447274205</v>
      </c>
      <c r="J30" s="145">
        <f>F30/E30*100-100</f>
        <v>102.98193208037435</v>
      </c>
      <c r="K30" s="95"/>
      <c r="L30" s="368"/>
      <c r="M30" s="285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</row>
    <row r="31" spans="1:49" s="90" customFormat="1" ht="3.75" customHeight="1">
      <c r="A31" s="82"/>
      <c r="B31" s="144"/>
      <c r="C31" s="108"/>
      <c r="D31" s="109"/>
      <c r="E31" s="108"/>
      <c r="F31" s="109"/>
      <c r="G31" s="95"/>
      <c r="H31" s="109"/>
      <c r="I31" s="95"/>
      <c r="J31" s="145"/>
      <c r="K31" s="95"/>
      <c r="L31" s="253"/>
      <c r="M31" s="285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</row>
    <row r="32" spans="1:49" s="90" customFormat="1" ht="12.75">
      <c r="A32" s="82"/>
      <c r="B32" s="148" t="s">
        <v>173</v>
      </c>
      <c r="C32" s="106">
        <v>0.53517793699999905</v>
      </c>
      <c r="D32" s="107">
        <v>4.9720847222199991</v>
      </c>
      <c r="E32" s="106">
        <v>3.0565431232300004</v>
      </c>
      <c r="F32" s="107">
        <v>3.2502363691000005</v>
      </c>
      <c r="G32" s="100" t="s">
        <v>166</v>
      </c>
      <c r="H32" s="101" t="s">
        <v>166</v>
      </c>
      <c r="I32" s="100" t="s">
        <v>166</v>
      </c>
      <c r="J32" s="140" t="s">
        <v>166</v>
      </c>
      <c r="K32" s="92"/>
      <c r="L32" s="253"/>
      <c r="M32" s="285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</row>
    <row r="33" spans="1:49" s="90" customFormat="1" ht="3.75" customHeight="1">
      <c r="A33" s="82"/>
      <c r="B33" s="139"/>
      <c r="C33" s="104"/>
      <c r="D33" s="105"/>
      <c r="E33" s="104"/>
      <c r="F33" s="105"/>
      <c r="G33" s="92"/>
      <c r="H33" s="97"/>
      <c r="I33" s="92"/>
      <c r="J33" s="138"/>
      <c r="K33" s="92"/>
      <c r="L33" s="253"/>
      <c r="M33" s="285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</row>
    <row r="34" spans="1:49" ht="12.75">
      <c r="B34" s="148" t="s">
        <v>172</v>
      </c>
      <c r="C34" s="102">
        <f>C7-C17-C32</f>
        <v>-63.590298267710054</v>
      </c>
      <c r="D34" s="103">
        <f>(D7-D17-D32)</f>
        <v>-72.030459013200002</v>
      </c>
      <c r="E34" s="102">
        <f>(E7-E17-E32)</f>
        <v>-53.126976877329895</v>
      </c>
      <c r="F34" s="103">
        <f>(F7-F17-F32)</f>
        <v>19.969485169289989</v>
      </c>
      <c r="G34" s="100" t="s">
        <v>166</v>
      </c>
      <c r="H34" s="101" t="s">
        <v>166</v>
      </c>
      <c r="I34" s="100" t="s">
        <v>166</v>
      </c>
      <c r="J34" s="140" t="s">
        <v>166</v>
      </c>
      <c r="K34" s="92"/>
      <c r="L34" s="254"/>
      <c r="M34" s="285"/>
    </row>
    <row r="35" spans="1:49" ht="12.75">
      <c r="B35" s="144" t="s">
        <v>171</v>
      </c>
      <c r="C35" s="210">
        <v>160.88866040344001</v>
      </c>
      <c r="D35" s="211">
        <v>325.03877821283004</v>
      </c>
      <c r="E35" s="210">
        <v>263.55692428873999</v>
      </c>
      <c r="F35" s="211">
        <v>495.46227318029997</v>
      </c>
      <c r="G35" s="95" t="s">
        <v>166</v>
      </c>
      <c r="H35" s="109" t="s">
        <v>166</v>
      </c>
      <c r="I35" s="95">
        <v>119.00144941481474</v>
      </c>
      <c r="J35" s="212">
        <f>F35/E35*100-100</f>
        <v>87.990611332789683</v>
      </c>
      <c r="K35" s="99"/>
      <c r="L35" s="368"/>
      <c r="M35" s="285"/>
    </row>
    <row r="36" spans="1:49" ht="12.75">
      <c r="B36" s="144" t="s">
        <v>170</v>
      </c>
      <c r="C36" s="210">
        <v>-80.408901910309993</v>
      </c>
      <c r="D36" s="211">
        <v>-124.09596073202998</v>
      </c>
      <c r="E36" s="210">
        <v>-94.014937475919993</v>
      </c>
      <c r="F36" s="211">
        <v>-408.19416661359003</v>
      </c>
      <c r="G36" s="95" t="s">
        <v>166</v>
      </c>
      <c r="H36" s="109" t="s">
        <v>166</v>
      </c>
      <c r="I36" s="95">
        <v>41.927305644022709</v>
      </c>
      <c r="J36" s="212">
        <f>F36/E36*100-100</f>
        <v>334.18011815211878</v>
      </c>
      <c r="K36" s="98"/>
      <c r="L36" s="368"/>
      <c r="M36" s="285"/>
    </row>
    <row r="37" spans="1:49" ht="12.75">
      <c r="B37" s="367" t="s">
        <v>321</v>
      </c>
      <c r="C37" s="108" t="s">
        <v>166</v>
      </c>
      <c r="D37" s="109" t="s">
        <v>166</v>
      </c>
      <c r="E37" s="108" t="s">
        <v>166</v>
      </c>
      <c r="F37" s="372">
        <v>28.254816708130001</v>
      </c>
      <c r="G37" s="95" t="s">
        <v>166</v>
      </c>
      <c r="H37" s="109" t="s">
        <v>166</v>
      </c>
      <c r="I37" s="95" t="s">
        <v>322</v>
      </c>
      <c r="J37" s="212" t="s">
        <v>322</v>
      </c>
      <c r="K37" s="98"/>
      <c r="L37" s="253"/>
      <c r="M37" s="285"/>
    </row>
    <row r="38" spans="1:49" ht="12.75">
      <c r="B38" s="144" t="s">
        <v>169</v>
      </c>
      <c r="C38" s="210">
        <v>1.4799686751300001</v>
      </c>
      <c r="D38" s="211">
        <v>0.46692072691999997</v>
      </c>
      <c r="E38" s="370">
        <v>6.0813102500000001E-2</v>
      </c>
      <c r="F38" s="371">
        <v>0.14443823258000002</v>
      </c>
      <c r="G38" s="95" t="s">
        <v>166</v>
      </c>
      <c r="H38" s="109" t="s">
        <v>166</v>
      </c>
      <c r="I38" s="95">
        <v>-93.816552707478806</v>
      </c>
      <c r="J38" s="212">
        <f>F38/E38*100-100</f>
        <v>137.51169837125153</v>
      </c>
      <c r="K38" s="96"/>
      <c r="L38" s="368"/>
      <c r="M38" s="285"/>
    </row>
    <row r="39" spans="1:49" ht="12.75">
      <c r="B39" s="144" t="s">
        <v>168</v>
      </c>
      <c r="C39" s="210">
        <v>-18.369428900550002</v>
      </c>
      <c r="D39" s="211">
        <v>-129.37927919452</v>
      </c>
      <c r="E39" s="210">
        <v>-116.47582303799001</v>
      </c>
      <c r="F39" s="211">
        <v>-135.63684667670998</v>
      </c>
      <c r="G39" s="95" t="s">
        <v>166</v>
      </c>
      <c r="H39" s="109" t="s">
        <v>166</v>
      </c>
      <c r="I39" s="95" t="s">
        <v>27</v>
      </c>
      <c r="J39" s="212" t="s">
        <v>166</v>
      </c>
      <c r="K39" s="96"/>
      <c r="L39" s="254"/>
    </row>
    <row r="40" spans="1:49" ht="12.75">
      <c r="B40" s="137" t="s">
        <v>167</v>
      </c>
      <c r="C40" s="93">
        <f>C7-(C17-C29)-C32</f>
        <v>-27.686099578390085</v>
      </c>
      <c r="D40" s="94">
        <f>D7-(D17-D29)-D32</f>
        <v>-19.54695026097998</v>
      </c>
      <c r="E40" s="93">
        <f>E7-(E17-E29)-E32</f>
        <v>-6.9277668401698804</v>
      </c>
      <c r="F40" s="94">
        <f>F7-(F17-F29)-F32</f>
        <v>101.17506318221</v>
      </c>
      <c r="G40" s="209" t="s">
        <v>166</v>
      </c>
      <c r="H40" s="94" t="s">
        <v>166</v>
      </c>
      <c r="I40" s="209" t="s">
        <v>166</v>
      </c>
      <c r="J40" s="136" t="s">
        <v>166</v>
      </c>
      <c r="K40" s="92"/>
      <c r="L40" s="254"/>
    </row>
    <row r="41" spans="1:49" s="88" customFormat="1" ht="25.15" customHeight="1">
      <c r="A41" s="87"/>
      <c r="B41" s="451" t="s">
        <v>200</v>
      </c>
      <c r="C41" s="452"/>
      <c r="D41" s="452"/>
      <c r="E41" s="452"/>
      <c r="F41" s="452"/>
      <c r="G41" s="452"/>
      <c r="H41" s="452"/>
      <c r="I41" s="452"/>
      <c r="J41" s="453"/>
    </row>
    <row r="42" spans="1:49" s="88" customFormat="1" ht="12.75" customHeight="1">
      <c r="A42" s="87"/>
      <c r="B42" s="430" t="s">
        <v>69</v>
      </c>
      <c r="C42" s="439">
        <v>2013</v>
      </c>
      <c r="D42" s="441">
        <v>2014</v>
      </c>
      <c r="E42" s="436" t="s">
        <v>320</v>
      </c>
      <c r="F42" s="437"/>
      <c r="G42" s="437"/>
      <c r="H42" s="437"/>
      <c r="I42" s="437"/>
      <c r="J42" s="438"/>
      <c r="K42" s="89"/>
    </row>
    <row r="43" spans="1:49" s="88" customFormat="1" ht="11.25" customHeight="1">
      <c r="A43" s="87"/>
      <c r="B43" s="431"/>
      <c r="C43" s="440"/>
      <c r="D43" s="442"/>
      <c r="E43" s="152">
        <v>2014</v>
      </c>
      <c r="F43" s="153">
        <v>2015</v>
      </c>
      <c r="G43" s="153">
        <v>2014</v>
      </c>
      <c r="H43" s="153">
        <v>2015</v>
      </c>
      <c r="I43" s="153">
        <v>2014</v>
      </c>
      <c r="J43" s="135">
        <v>2015</v>
      </c>
      <c r="K43" s="89"/>
    </row>
    <row r="44" spans="1:49" s="88" customFormat="1" ht="12.75">
      <c r="A44" s="87"/>
      <c r="B44" s="432"/>
      <c r="C44" s="433" t="s">
        <v>197</v>
      </c>
      <c r="D44" s="434"/>
      <c r="E44" s="433" t="s">
        <v>197</v>
      </c>
      <c r="F44" s="435"/>
      <c r="G44" s="154" t="s">
        <v>196</v>
      </c>
      <c r="H44" s="155"/>
      <c r="I44" s="443" t="s">
        <v>38</v>
      </c>
      <c r="J44" s="444"/>
    </row>
    <row r="45" spans="1:49" s="88" customFormat="1" ht="12.75">
      <c r="A45" s="87"/>
      <c r="B45" s="134" t="s">
        <v>195</v>
      </c>
      <c r="C45" s="106">
        <v>339.22690166771997</v>
      </c>
      <c r="D45" s="107">
        <v>357.08424366495001</v>
      </c>
      <c r="E45" s="106">
        <v>319.07293465521002</v>
      </c>
      <c r="F45" s="107">
        <v>479.85330795812996</v>
      </c>
      <c r="G45" s="106">
        <v>100</v>
      </c>
      <c r="H45" s="107">
        <v>100</v>
      </c>
      <c r="I45" s="106">
        <v>3.3242527146428102</v>
      </c>
      <c r="J45" s="147">
        <f>F45/E45*100-100</f>
        <v>50.389850043739727</v>
      </c>
      <c r="L45" s="253"/>
      <c r="M45" s="284"/>
    </row>
    <row r="46" spans="1:49" s="88" customFormat="1" ht="12.75">
      <c r="A46" s="87"/>
      <c r="B46" s="133" t="s">
        <v>205</v>
      </c>
      <c r="C46" s="108">
        <v>262.77705160587004</v>
      </c>
      <c r="D46" s="109">
        <v>280.17826146755999</v>
      </c>
      <c r="E46" s="108">
        <v>247.77292572299999</v>
      </c>
      <c r="F46" s="109">
        <v>364.72081899638999</v>
      </c>
      <c r="G46" s="108">
        <f>E46/E$45*100</f>
        <v>77.654009103198689</v>
      </c>
      <c r="H46" s="109">
        <f>F46/F$45*100</f>
        <v>76.00673225497782</v>
      </c>
      <c r="I46" s="108">
        <v>3.9067405771232586</v>
      </c>
      <c r="J46" s="145">
        <f t="shared" ref="J46:J53" si="6">F46/E46*100-100</f>
        <v>47.199625597565472</v>
      </c>
      <c r="L46" s="253"/>
      <c r="M46" s="284"/>
    </row>
    <row r="47" spans="1:49" s="88" customFormat="1" ht="12.75">
      <c r="A47" s="87"/>
      <c r="B47" s="131" t="s">
        <v>194</v>
      </c>
      <c r="C47" s="108">
        <v>7.5650373456399995</v>
      </c>
      <c r="D47" s="109">
        <v>12.645767212990002</v>
      </c>
      <c r="E47" s="108">
        <v>10.589260004569999</v>
      </c>
      <c r="F47" s="109">
        <v>39.913726120270006</v>
      </c>
      <c r="G47" s="108">
        <f>E47/E$45*100</f>
        <v>3.3187584575334621</v>
      </c>
      <c r="H47" s="109">
        <f>F47/F$45*100</f>
        <v>8.317901629168869</v>
      </c>
      <c r="I47" s="108">
        <v>57.667309803254057</v>
      </c>
      <c r="J47" s="145">
        <f t="shared" si="6"/>
        <v>276.92649064282557</v>
      </c>
      <c r="L47" s="253"/>
      <c r="M47" s="284"/>
    </row>
    <row r="48" spans="1:49" s="88" customFormat="1" ht="12.75">
      <c r="A48" s="87"/>
      <c r="B48" s="131" t="s">
        <v>193</v>
      </c>
      <c r="C48" s="108">
        <v>54.318415474480005</v>
      </c>
      <c r="D48" s="109">
        <v>39.941946519420007</v>
      </c>
      <c r="E48" s="108">
        <v>37.873851042209999</v>
      </c>
      <c r="F48" s="109">
        <v>32.497700403949999</v>
      </c>
      <c r="G48" s="108">
        <f t="shared" ref="G48:G53" si="7">E48/E$45*100</f>
        <v>11.869966684305723</v>
      </c>
      <c r="H48" s="109">
        <f>F48/F$45*100</f>
        <v>6.7724239606129002</v>
      </c>
      <c r="I48" s="108">
        <v>-23.466348954283532</v>
      </c>
      <c r="J48" s="145">
        <f t="shared" si="6"/>
        <v>-14.194887740009165</v>
      </c>
      <c r="L48" s="253"/>
      <c r="M48" s="284"/>
    </row>
    <row r="49" spans="1:13" s="88" customFormat="1" ht="12.75">
      <c r="A49" s="87"/>
      <c r="B49" s="131" t="s">
        <v>192</v>
      </c>
      <c r="C49" s="108">
        <v>128.26930791498</v>
      </c>
      <c r="D49" s="109">
        <v>139.02425885480002</v>
      </c>
      <c r="E49" s="108">
        <v>120.45781685042999</v>
      </c>
      <c r="F49" s="109">
        <v>162.67738520104999</v>
      </c>
      <c r="G49" s="108">
        <f t="shared" si="7"/>
        <v>37.752439573289607</v>
      </c>
      <c r="H49" s="109">
        <f>F49/F$45*100</f>
        <v>33.901482495405567</v>
      </c>
      <c r="I49" s="108">
        <v>4.1276631774908452</v>
      </c>
      <c r="J49" s="145">
        <f t="shared" si="6"/>
        <v>35.049255793040942</v>
      </c>
      <c r="L49" s="253"/>
      <c r="M49" s="284"/>
    </row>
    <row r="50" spans="1:13" s="88" customFormat="1" ht="12.75">
      <c r="A50" s="87"/>
      <c r="B50" s="131" t="s">
        <v>191</v>
      </c>
      <c r="C50" s="108">
        <v>-53.447576662279999</v>
      </c>
      <c r="D50" s="109">
        <v>-50.216250269029999</v>
      </c>
      <c r="E50" s="108">
        <v>-48.922455123489996</v>
      </c>
      <c r="F50" s="109">
        <v>-58.919264566720003</v>
      </c>
      <c r="G50" s="108" t="s">
        <v>27</v>
      </c>
      <c r="H50" s="109" t="s">
        <v>27</v>
      </c>
      <c r="I50" s="108">
        <v>-4.5645537407611414</v>
      </c>
      <c r="J50" s="145">
        <f t="shared" si="6"/>
        <v>20.433989704719593</v>
      </c>
      <c r="L50" s="253"/>
      <c r="M50" s="284"/>
    </row>
    <row r="51" spans="1:13" s="88" customFormat="1" ht="12.75">
      <c r="A51" s="87"/>
      <c r="B51" s="131" t="s">
        <v>190</v>
      </c>
      <c r="C51" s="108">
        <v>35.309490539949998</v>
      </c>
      <c r="D51" s="109">
        <v>44.940844349229998</v>
      </c>
      <c r="E51" s="108">
        <v>40.642673160150011</v>
      </c>
      <c r="F51" s="109">
        <v>56.793314030349997</v>
      </c>
      <c r="G51" s="108">
        <f t="shared" si="7"/>
        <v>12.737737597226307</v>
      </c>
      <c r="H51" s="109">
        <f>F51/F$45*100</f>
        <v>11.835557469014166</v>
      </c>
      <c r="I51" s="108">
        <v>25.371115950704024</v>
      </c>
      <c r="J51" s="145">
        <f t="shared" si="6"/>
        <v>39.738136334092388</v>
      </c>
      <c r="L51" s="253"/>
      <c r="M51" s="284"/>
    </row>
    <row r="52" spans="1:13" s="88" customFormat="1" ht="12.75">
      <c r="A52" s="87"/>
      <c r="B52" s="133" t="s">
        <v>189</v>
      </c>
      <c r="C52" s="108">
        <v>72.853174209049996</v>
      </c>
      <c r="D52" s="109">
        <v>68.355242477339999</v>
      </c>
      <c r="E52" s="108">
        <v>63.006281775840002</v>
      </c>
      <c r="F52" s="109">
        <v>110.35144764495001</v>
      </c>
      <c r="G52" s="108">
        <f t="shared" si="7"/>
        <v>19.746670724022565</v>
      </c>
      <c r="H52" s="109">
        <f>F52/F$45*100</f>
        <v>22.996912976283753</v>
      </c>
      <c r="I52" s="108">
        <v>-7.3261217247248283</v>
      </c>
      <c r="J52" s="145">
        <f t="shared" si="6"/>
        <v>75.143564315621461</v>
      </c>
      <c r="L52" s="253"/>
      <c r="M52" s="284"/>
    </row>
    <row r="53" spans="1:13" s="88" customFormat="1" ht="12.75">
      <c r="A53" s="87"/>
      <c r="B53" s="133" t="s">
        <v>188</v>
      </c>
      <c r="C53" s="108">
        <v>3.5966758527999332</v>
      </c>
      <c r="D53" s="109">
        <v>8.5507397200500179</v>
      </c>
      <c r="E53" s="108">
        <f>E45-E46-E52</f>
        <v>8.2937271563700321</v>
      </c>
      <c r="F53" s="109">
        <f>F45-F46-F52</f>
        <v>4.7810413167899526</v>
      </c>
      <c r="G53" s="108">
        <f t="shared" si="7"/>
        <v>2.5993201727787496</v>
      </c>
      <c r="H53" s="109">
        <f>F53/F$45*100</f>
        <v>0.99635476873843432</v>
      </c>
      <c r="I53" s="108">
        <v>250.94304313196261</v>
      </c>
      <c r="J53" s="145">
        <f t="shared" si="6"/>
        <v>-42.353525421705562</v>
      </c>
      <c r="L53" s="108"/>
      <c r="M53" s="284"/>
    </row>
    <row r="54" spans="1:13" s="88" customFormat="1" ht="12.75">
      <c r="A54" s="87"/>
      <c r="B54" s="133"/>
      <c r="C54" s="108"/>
      <c r="D54" s="109"/>
      <c r="E54" s="108"/>
      <c r="F54" s="109"/>
      <c r="G54" s="157"/>
      <c r="H54" s="158"/>
      <c r="I54" s="108"/>
      <c r="J54" s="132"/>
      <c r="M54" s="284"/>
    </row>
    <row r="55" spans="1:13" s="88" customFormat="1" ht="12.75">
      <c r="A55" s="87"/>
      <c r="B55" s="134" t="s">
        <v>187</v>
      </c>
      <c r="C55" s="106">
        <v>403.45607339062002</v>
      </c>
      <c r="D55" s="107">
        <v>430.21778452593009</v>
      </c>
      <c r="E55" s="106">
        <v>378.34224596322997</v>
      </c>
      <c r="F55" s="107">
        <v>481.02740854865004</v>
      </c>
      <c r="G55" s="159" t="s">
        <v>166</v>
      </c>
      <c r="H55" s="160" t="s">
        <v>166</v>
      </c>
      <c r="I55" s="106">
        <v>6.8223237739780274</v>
      </c>
      <c r="J55" s="130">
        <f>F55/E55*100-100</f>
        <v>27.140813292999198</v>
      </c>
      <c r="L55" s="253"/>
      <c r="M55" s="284"/>
    </row>
    <row r="56" spans="1:13" s="88" customFormat="1" ht="12.75">
      <c r="A56" s="87"/>
      <c r="B56" s="131"/>
      <c r="C56" s="108"/>
      <c r="D56" s="109"/>
      <c r="E56" s="108"/>
      <c r="F56" s="109"/>
      <c r="G56" s="157"/>
      <c r="H56" s="158"/>
      <c r="I56" s="108"/>
      <c r="J56" s="132"/>
      <c r="M56" s="284"/>
    </row>
    <row r="57" spans="1:13" s="88" customFormat="1" ht="12.75">
      <c r="A57" s="87"/>
      <c r="B57" s="134" t="s">
        <v>173</v>
      </c>
      <c r="C57" s="106">
        <v>0.47749704163000012</v>
      </c>
      <c r="D57" s="107">
        <v>4.9192643647099992</v>
      </c>
      <c r="E57" s="106">
        <v>3.0065748411000004</v>
      </c>
      <c r="F57" s="107">
        <v>3.1622677125700007</v>
      </c>
      <c r="G57" s="159" t="s">
        <v>166</v>
      </c>
      <c r="H57" s="160" t="s">
        <v>166</v>
      </c>
      <c r="I57" s="106" t="s">
        <v>322</v>
      </c>
      <c r="J57" s="129" t="s">
        <v>166</v>
      </c>
      <c r="M57" s="284"/>
    </row>
    <row r="58" spans="1:13" s="88" customFormat="1" ht="12.75">
      <c r="A58" s="87"/>
      <c r="B58" s="128"/>
      <c r="C58" s="108"/>
      <c r="D58" s="109"/>
      <c r="E58" s="108"/>
      <c r="F58" s="109"/>
      <c r="G58" s="161"/>
      <c r="H58" s="162"/>
      <c r="I58" s="108"/>
      <c r="J58" s="127"/>
      <c r="M58" s="284"/>
    </row>
    <row r="59" spans="1:13" s="87" customFormat="1" ht="12.75">
      <c r="B59" s="134" t="s">
        <v>172</v>
      </c>
      <c r="C59" s="102">
        <v>-64.70666876453005</v>
      </c>
      <c r="D59" s="103">
        <v>-78.052805225690079</v>
      </c>
      <c r="E59" s="102">
        <f>E45-E55-E57</f>
        <v>-62.275886149119948</v>
      </c>
      <c r="F59" s="103">
        <f>F45-F55-F57</f>
        <v>-4.3363683030900848</v>
      </c>
      <c r="G59" s="159" t="s">
        <v>166</v>
      </c>
      <c r="H59" s="160" t="s">
        <v>166</v>
      </c>
      <c r="I59" s="102" t="s">
        <v>322</v>
      </c>
      <c r="J59" s="129" t="s">
        <v>166</v>
      </c>
      <c r="K59" s="88"/>
      <c r="M59" s="284"/>
    </row>
    <row r="60" spans="1:13" s="87" customFormat="1" ht="12.75">
      <c r="B60" s="131" t="s">
        <v>171</v>
      </c>
      <c r="C60" s="210">
        <v>160.87581306484998</v>
      </c>
      <c r="D60" s="211">
        <v>227.62117760865002</v>
      </c>
      <c r="E60" s="210">
        <v>261.17585593103001</v>
      </c>
      <c r="F60" s="211">
        <v>495.41638835539999</v>
      </c>
      <c r="G60" s="157" t="s">
        <v>166</v>
      </c>
      <c r="H60" s="158" t="s">
        <v>166</v>
      </c>
      <c r="I60" s="210">
        <v>117.03642390123301</v>
      </c>
      <c r="J60" s="126">
        <f>F60/E60*100-100</f>
        <v>89.686901413363046</v>
      </c>
      <c r="K60" s="88"/>
      <c r="L60" s="253"/>
      <c r="M60" s="284"/>
    </row>
    <row r="61" spans="1:13" s="87" customFormat="1" ht="12.75">
      <c r="B61" s="131" t="s">
        <v>170</v>
      </c>
      <c r="C61" s="210">
        <v>-79.837000011010005</v>
      </c>
      <c r="D61" s="211">
        <v>-120.81978430644999</v>
      </c>
      <c r="E61" s="210">
        <v>-90.858994257250004</v>
      </c>
      <c r="F61" s="211">
        <v>-406.73905193851999</v>
      </c>
      <c r="G61" s="157" t="s">
        <v>166</v>
      </c>
      <c r="H61" s="158" t="s">
        <v>166</v>
      </c>
      <c r="I61" s="210">
        <v>38.350883728443677</v>
      </c>
      <c r="J61" s="126">
        <f t="shared" ref="J61:J63" si="8">F61/E61*100-100</f>
        <v>347.65964587602144</v>
      </c>
      <c r="K61" s="88"/>
      <c r="L61" s="253"/>
      <c r="M61" s="284"/>
    </row>
    <row r="62" spans="1:13" s="87" customFormat="1" ht="12.75">
      <c r="B62" s="367" t="s">
        <v>321</v>
      </c>
      <c r="C62" s="210" t="s">
        <v>322</v>
      </c>
      <c r="D62" s="211" t="s">
        <v>322</v>
      </c>
      <c r="E62" s="210" t="s">
        <v>322</v>
      </c>
      <c r="F62" s="372">
        <v>28.254816708130001</v>
      </c>
      <c r="G62" s="157"/>
      <c r="H62" s="158"/>
      <c r="I62" s="210"/>
      <c r="J62" s="126"/>
      <c r="K62" s="88"/>
      <c r="M62" s="284"/>
    </row>
    <row r="63" spans="1:13" ht="12.75">
      <c r="B63" s="131" t="s">
        <v>169</v>
      </c>
      <c r="C63" s="210">
        <v>1.4799686751300001</v>
      </c>
      <c r="D63" s="211">
        <v>0.46692072691999997</v>
      </c>
      <c r="E63" s="370">
        <v>6.0813102500000001E-2</v>
      </c>
      <c r="F63" s="371">
        <v>0.14443823258000002</v>
      </c>
      <c r="G63" s="157" t="s">
        <v>166</v>
      </c>
      <c r="H63" s="158" t="s">
        <v>166</v>
      </c>
      <c r="I63" s="210">
        <v>-93.816552707478806</v>
      </c>
      <c r="J63" s="126">
        <f t="shared" si="8"/>
        <v>137.51169837125153</v>
      </c>
      <c r="L63" s="253"/>
      <c r="M63" s="284"/>
    </row>
    <row r="64" spans="1:13" ht="12.75">
      <c r="B64" s="164" t="s">
        <v>168</v>
      </c>
      <c r="C64" s="215">
        <v>-17.812112964440004</v>
      </c>
      <c r="D64" s="216">
        <v>-124.24776773235001</v>
      </c>
      <c r="E64" s="215">
        <v>-108.10178862716</v>
      </c>
      <c r="F64" s="216">
        <v>-112.74022305449998</v>
      </c>
      <c r="G64" s="213" t="s">
        <v>166</v>
      </c>
      <c r="H64" s="214" t="s">
        <v>166</v>
      </c>
      <c r="I64" s="215" t="s">
        <v>166</v>
      </c>
      <c r="J64" s="165" t="s">
        <v>166</v>
      </c>
    </row>
    <row r="65" spans="2:10" ht="12.75">
      <c r="B65" s="156"/>
      <c r="C65" s="163"/>
      <c r="D65" s="163"/>
      <c r="E65" s="163"/>
      <c r="F65" s="163"/>
      <c r="G65" s="161"/>
      <c r="H65" s="161"/>
      <c r="I65" s="161"/>
      <c r="J65" s="161"/>
    </row>
    <row r="66" spans="2:10" ht="12">
      <c r="B66" s="86"/>
    </row>
    <row r="67" spans="2:10" ht="12">
      <c r="B67" s="86"/>
    </row>
    <row r="68" spans="2:10" ht="12">
      <c r="B68" s="86"/>
    </row>
    <row r="69" spans="2:10" ht="12">
      <c r="B69" s="86"/>
    </row>
    <row r="70" spans="2:10" ht="12">
      <c r="B70" s="86"/>
    </row>
    <row r="71" spans="2:10" ht="12">
      <c r="B71" s="86"/>
    </row>
    <row r="72" spans="2:10" ht="12">
      <c r="B72" s="86"/>
    </row>
    <row r="73" spans="2:10" ht="12">
      <c r="B73" s="86"/>
    </row>
    <row r="74" spans="2:10" ht="12">
      <c r="B74" s="86"/>
    </row>
    <row r="75" spans="2:10" ht="12">
      <c r="B75" s="86"/>
    </row>
    <row r="76" spans="2:10" ht="12">
      <c r="B76" s="86"/>
    </row>
    <row r="77" spans="2:10" ht="12">
      <c r="B77" s="86"/>
    </row>
    <row r="78" spans="2:10" ht="12">
      <c r="B78" s="86"/>
    </row>
    <row r="79" spans="2:10" ht="12">
      <c r="B79" s="86"/>
    </row>
    <row r="80" spans="2:10" ht="12">
      <c r="B80" s="86"/>
    </row>
    <row r="81" spans="2:2" ht="12">
      <c r="B81" s="86"/>
    </row>
    <row r="82" spans="2:2" ht="12">
      <c r="B82" s="86"/>
    </row>
    <row r="83" spans="2:2" ht="12">
      <c r="B83" s="86"/>
    </row>
    <row r="84" spans="2:2" ht="12">
      <c r="B84" s="86"/>
    </row>
    <row r="85" spans="2:2" ht="12">
      <c r="B85" s="86"/>
    </row>
    <row r="86" spans="2:2" ht="12">
      <c r="B86" s="86"/>
    </row>
    <row r="87" spans="2:2" ht="12">
      <c r="B87" s="86"/>
    </row>
    <row r="88" spans="2:2" ht="12">
      <c r="B88" s="86"/>
    </row>
    <row r="89" spans="2:2" ht="12">
      <c r="B89" s="86"/>
    </row>
    <row r="90" spans="2:2" ht="12">
      <c r="B90" s="86"/>
    </row>
    <row r="91" spans="2:2" ht="12">
      <c r="B91" s="86"/>
    </row>
    <row r="92" spans="2:2" ht="12">
      <c r="B92" s="85"/>
    </row>
    <row r="93" spans="2:2" ht="12">
      <c r="B93" s="85"/>
    </row>
    <row r="94" spans="2:2" ht="12">
      <c r="B94" s="85"/>
    </row>
    <row r="95" spans="2:2" ht="12">
      <c r="B95" s="85"/>
    </row>
    <row r="96" spans="2:2" ht="12">
      <c r="B96" s="85"/>
    </row>
    <row r="97" spans="2:2" ht="12">
      <c r="B97" s="85"/>
    </row>
    <row r="98" spans="2:2" ht="12">
      <c r="B98" s="85"/>
    </row>
    <row r="99" spans="2:2" ht="12">
      <c r="B99" s="85"/>
    </row>
    <row r="100" spans="2:2" ht="12">
      <c r="B100" s="85"/>
    </row>
    <row r="101" spans="2:2" ht="12">
      <c r="B101" s="85"/>
    </row>
    <row r="102" spans="2:2" ht="12">
      <c r="B102" s="85"/>
    </row>
    <row r="103" spans="2:2" ht="12">
      <c r="B103" s="85"/>
    </row>
    <row r="104" spans="2:2" ht="12">
      <c r="B104" s="85"/>
    </row>
    <row r="105" spans="2:2" ht="12">
      <c r="B105" s="85"/>
    </row>
    <row r="106" spans="2:2" ht="12">
      <c r="B106" s="85"/>
    </row>
    <row r="107" spans="2:2" ht="12">
      <c r="B107" s="85"/>
    </row>
    <row r="108" spans="2:2" ht="12">
      <c r="B108" s="85"/>
    </row>
    <row r="109" spans="2:2" ht="12">
      <c r="B109" s="85"/>
    </row>
    <row r="110" spans="2:2" ht="12">
      <c r="B110" s="85"/>
    </row>
    <row r="111" spans="2:2" ht="12">
      <c r="B111" s="85"/>
    </row>
    <row r="112" spans="2:2" ht="12">
      <c r="B112" s="85"/>
    </row>
    <row r="113" spans="2:2" ht="12">
      <c r="B113" s="85"/>
    </row>
    <row r="114" spans="2:2" ht="12">
      <c r="B114" s="85"/>
    </row>
    <row r="115" spans="2:2" ht="12">
      <c r="B115" s="85"/>
    </row>
    <row r="116" spans="2:2" ht="12">
      <c r="B116" s="85"/>
    </row>
    <row r="117" spans="2:2" ht="12">
      <c r="B117" s="85"/>
    </row>
    <row r="118" spans="2:2" ht="12">
      <c r="B118" s="85"/>
    </row>
    <row r="119" spans="2:2" ht="12">
      <c r="B119" s="85"/>
    </row>
    <row r="120" spans="2:2" ht="12">
      <c r="B120" s="85"/>
    </row>
    <row r="121" spans="2:2" ht="12">
      <c r="B121" s="85"/>
    </row>
    <row r="122" spans="2:2" ht="12">
      <c r="B122" s="85"/>
    </row>
    <row r="123" spans="2:2" ht="12">
      <c r="B123" s="85"/>
    </row>
    <row r="124" spans="2:2" ht="12">
      <c r="B124" s="85"/>
    </row>
    <row r="125" spans="2:2" ht="12">
      <c r="B125" s="85"/>
    </row>
    <row r="126" spans="2:2" ht="12">
      <c r="B126" s="85"/>
    </row>
    <row r="127" spans="2:2" ht="12">
      <c r="B127" s="85"/>
    </row>
    <row r="128" spans="2:2" ht="12">
      <c r="B128" s="85"/>
    </row>
    <row r="129" spans="2:2" ht="12">
      <c r="B129" s="85"/>
    </row>
    <row r="130" spans="2:2" ht="12">
      <c r="B130" s="85"/>
    </row>
    <row r="131" spans="2:2" ht="12">
      <c r="B131" s="85"/>
    </row>
    <row r="132" spans="2:2" ht="12">
      <c r="B132" s="85"/>
    </row>
    <row r="133" spans="2:2" ht="12">
      <c r="B133" s="85"/>
    </row>
    <row r="134" spans="2:2" ht="12">
      <c r="B134" s="85"/>
    </row>
    <row r="135" spans="2:2" ht="12">
      <c r="B135" s="85"/>
    </row>
    <row r="136" spans="2:2" ht="12">
      <c r="B136" s="85"/>
    </row>
    <row r="137" spans="2:2" ht="12">
      <c r="B137" s="85"/>
    </row>
    <row r="138" spans="2:2" ht="12">
      <c r="B138" s="85"/>
    </row>
    <row r="139" spans="2:2" ht="12">
      <c r="B139" s="85"/>
    </row>
    <row r="140" spans="2:2" ht="12">
      <c r="B140" s="85"/>
    </row>
    <row r="141" spans="2:2" ht="12">
      <c r="B141" s="85"/>
    </row>
    <row r="142" spans="2:2" ht="12">
      <c r="B142" s="85"/>
    </row>
    <row r="143" spans="2:2" ht="12">
      <c r="B143" s="85"/>
    </row>
    <row r="144" spans="2:2" ht="12">
      <c r="B144" s="85"/>
    </row>
    <row r="145" spans="2:2" ht="12">
      <c r="B145" s="85"/>
    </row>
    <row r="146" spans="2:2" ht="12">
      <c r="B146" s="85"/>
    </row>
    <row r="147" spans="2:2" ht="12">
      <c r="B147" s="85"/>
    </row>
    <row r="148" spans="2:2" ht="12">
      <c r="B148" s="85"/>
    </row>
    <row r="149" spans="2:2" ht="12">
      <c r="B149" s="85"/>
    </row>
    <row r="150" spans="2:2" ht="12">
      <c r="B150" s="85"/>
    </row>
    <row r="151" spans="2:2" ht="12">
      <c r="B151" s="85"/>
    </row>
    <row r="152" spans="2:2" ht="12">
      <c r="B152" s="85"/>
    </row>
    <row r="153" spans="2:2" ht="12">
      <c r="B153" s="85"/>
    </row>
    <row r="154" spans="2:2" ht="12">
      <c r="B154" s="85"/>
    </row>
    <row r="155" spans="2:2" ht="12">
      <c r="B155" s="85"/>
    </row>
    <row r="156" spans="2:2" ht="12">
      <c r="B156" s="85"/>
    </row>
    <row r="157" spans="2:2" ht="12">
      <c r="B157" s="85"/>
    </row>
    <row r="158" spans="2:2" ht="12">
      <c r="B158" s="85"/>
    </row>
    <row r="159" spans="2:2" ht="12">
      <c r="B159" s="85"/>
    </row>
    <row r="160" spans="2:2" ht="12">
      <c r="B160" s="85"/>
    </row>
    <row r="161" spans="2:2" ht="12">
      <c r="B161" s="85"/>
    </row>
    <row r="162" spans="2:2" ht="12">
      <c r="B162" s="85"/>
    </row>
    <row r="163" spans="2:2" ht="12">
      <c r="B163" s="85"/>
    </row>
    <row r="164" spans="2:2" ht="12">
      <c r="B164" s="85"/>
    </row>
    <row r="165" spans="2:2" ht="12">
      <c r="B165" s="85"/>
    </row>
    <row r="166" spans="2:2" ht="12">
      <c r="B166" s="85"/>
    </row>
    <row r="167" spans="2:2" ht="12">
      <c r="B167" s="85"/>
    </row>
    <row r="168" spans="2:2" ht="12">
      <c r="B168" s="85"/>
    </row>
    <row r="169" spans="2:2" ht="12">
      <c r="B169" s="85"/>
    </row>
    <row r="170" spans="2:2" ht="12">
      <c r="B170" s="85"/>
    </row>
    <row r="171" spans="2:2" ht="12">
      <c r="B171" s="85"/>
    </row>
    <row r="172" spans="2:2" ht="12">
      <c r="B172" s="85"/>
    </row>
    <row r="173" spans="2:2" ht="12">
      <c r="B173" s="85"/>
    </row>
    <row r="174" spans="2:2" ht="12">
      <c r="B174" s="85"/>
    </row>
    <row r="175" spans="2:2" ht="12">
      <c r="B175" s="85"/>
    </row>
    <row r="176" spans="2:2" ht="12">
      <c r="B176" s="85"/>
    </row>
    <row r="177" spans="2:2" ht="12">
      <c r="B177" s="85"/>
    </row>
    <row r="178" spans="2:2" ht="12">
      <c r="B178" s="85"/>
    </row>
    <row r="179" spans="2:2" ht="12">
      <c r="B179" s="85"/>
    </row>
    <row r="180" spans="2:2" ht="12">
      <c r="B180" s="85"/>
    </row>
    <row r="181" spans="2:2" ht="12">
      <c r="B181" s="85"/>
    </row>
    <row r="182" spans="2:2" ht="12">
      <c r="B182" s="85"/>
    </row>
    <row r="183" spans="2:2" ht="12">
      <c r="B183" s="85"/>
    </row>
    <row r="184" spans="2:2" ht="12">
      <c r="B184" s="85"/>
    </row>
    <row r="185" spans="2:2" ht="12">
      <c r="B185" s="85"/>
    </row>
    <row r="186" spans="2:2" ht="12">
      <c r="B186" s="85"/>
    </row>
    <row r="187" spans="2:2" ht="12">
      <c r="B187" s="85"/>
    </row>
    <row r="188" spans="2:2" ht="12">
      <c r="B188" s="85"/>
    </row>
    <row r="189" spans="2:2" ht="12">
      <c r="B189" s="85"/>
    </row>
    <row r="190" spans="2:2" ht="12">
      <c r="B190" s="85"/>
    </row>
    <row r="191" spans="2:2" ht="12">
      <c r="B191" s="85"/>
    </row>
    <row r="192" spans="2:2" ht="12">
      <c r="B192" s="85"/>
    </row>
    <row r="193" spans="2:2" ht="12">
      <c r="B193" s="85"/>
    </row>
    <row r="194" spans="2:2" ht="12">
      <c r="B194" s="85"/>
    </row>
    <row r="195" spans="2:2" ht="12">
      <c r="B195" s="85"/>
    </row>
    <row r="196" spans="2:2" ht="12">
      <c r="B196" s="85"/>
    </row>
    <row r="197" spans="2:2" ht="12">
      <c r="B197" s="85"/>
    </row>
    <row r="198" spans="2:2" ht="12">
      <c r="B198" s="85"/>
    </row>
    <row r="199" spans="2:2" ht="12">
      <c r="B199" s="85"/>
    </row>
    <row r="200" spans="2:2" ht="12">
      <c r="B200" s="85"/>
    </row>
    <row r="201" spans="2:2" ht="12">
      <c r="B201" s="85"/>
    </row>
    <row r="202" spans="2:2" ht="12">
      <c r="B202" s="85"/>
    </row>
    <row r="203" spans="2:2" ht="12">
      <c r="B203" s="85"/>
    </row>
    <row r="204" spans="2:2" ht="12">
      <c r="B204" s="85"/>
    </row>
    <row r="205" spans="2:2" ht="12">
      <c r="B205" s="85"/>
    </row>
    <row r="206" spans="2:2" ht="12">
      <c r="B206" s="85"/>
    </row>
    <row r="207" spans="2:2" ht="12">
      <c r="B207" s="85"/>
    </row>
    <row r="208" spans="2:2" ht="12">
      <c r="B208" s="85"/>
    </row>
    <row r="209" spans="2:2" ht="12">
      <c r="B209" s="85"/>
    </row>
    <row r="210" spans="2:2" ht="12">
      <c r="B210" s="85"/>
    </row>
    <row r="211" spans="2:2" ht="12">
      <c r="B211" s="85"/>
    </row>
    <row r="212" spans="2:2" ht="12">
      <c r="B212" s="85"/>
    </row>
    <row r="213" spans="2:2" ht="12">
      <c r="B213" s="85"/>
    </row>
    <row r="214" spans="2:2" ht="12">
      <c r="B214" s="85"/>
    </row>
    <row r="215" spans="2:2" ht="12">
      <c r="B215" s="85"/>
    </row>
    <row r="216" spans="2:2" ht="12">
      <c r="B216" s="85"/>
    </row>
    <row r="217" spans="2:2" ht="12">
      <c r="B217" s="85"/>
    </row>
    <row r="218" spans="2:2" ht="12">
      <c r="B218" s="85"/>
    </row>
    <row r="219" spans="2:2" ht="12">
      <c r="B219" s="85"/>
    </row>
    <row r="220" spans="2:2" ht="12">
      <c r="B220" s="85"/>
    </row>
    <row r="221" spans="2:2" ht="12">
      <c r="B221" s="85"/>
    </row>
    <row r="222" spans="2:2" ht="12">
      <c r="B222" s="85"/>
    </row>
    <row r="223" spans="2:2" ht="12">
      <c r="B223" s="85"/>
    </row>
    <row r="224" spans="2:2" ht="12">
      <c r="B224" s="85"/>
    </row>
    <row r="225" spans="2:2" ht="12">
      <c r="B225" s="85"/>
    </row>
    <row r="226" spans="2:2" ht="12">
      <c r="B226" s="85"/>
    </row>
    <row r="227" spans="2:2" ht="12">
      <c r="B227" s="85"/>
    </row>
    <row r="228" spans="2:2" ht="12">
      <c r="B228" s="85"/>
    </row>
    <row r="229" spans="2:2" ht="12">
      <c r="B229" s="85"/>
    </row>
    <row r="230" spans="2:2" ht="12">
      <c r="B230" s="85"/>
    </row>
    <row r="231" spans="2:2" ht="12">
      <c r="B231" s="85"/>
    </row>
    <row r="232" spans="2:2" ht="12">
      <c r="B232" s="85"/>
    </row>
    <row r="233" spans="2:2" ht="12">
      <c r="B233" s="85"/>
    </row>
    <row r="234" spans="2:2" ht="12">
      <c r="B234" s="85"/>
    </row>
    <row r="235" spans="2:2" ht="12">
      <c r="B235" s="85"/>
    </row>
    <row r="236" spans="2:2" ht="12">
      <c r="B236" s="85"/>
    </row>
    <row r="237" spans="2:2" ht="12">
      <c r="B237" s="85"/>
    </row>
    <row r="238" spans="2:2" ht="12">
      <c r="B238" s="85"/>
    </row>
    <row r="239" spans="2:2" ht="12">
      <c r="B239" s="85"/>
    </row>
    <row r="240" spans="2:2" ht="12">
      <c r="B240" s="85"/>
    </row>
    <row r="241" spans="2:2" ht="12">
      <c r="B241" s="85"/>
    </row>
    <row r="242" spans="2:2" ht="12">
      <c r="B242" s="85"/>
    </row>
    <row r="243" spans="2:2" ht="12">
      <c r="B243" s="85"/>
    </row>
    <row r="244" spans="2:2" ht="12">
      <c r="B244" s="85"/>
    </row>
    <row r="245" spans="2:2" ht="12">
      <c r="B245" s="85"/>
    </row>
    <row r="246" spans="2:2" ht="12">
      <c r="B246" s="85"/>
    </row>
    <row r="247" spans="2:2" ht="12">
      <c r="B247" s="85"/>
    </row>
    <row r="248" spans="2:2" ht="12">
      <c r="B248" s="85"/>
    </row>
    <row r="249" spans="2:2" ht="12">
      <c r="B249" s="85"/>
    </row>
    <row r="250" spans="2:2" ht="12">
      <c r="B250" s="85"/>
    </row>
    <row r="251" spans="2:2" ht="12">
      <c r="B251" s="85"/>
    </row>
    <row r="252" spans="2:2" ht="12">
      <c r="B252" s="85"/>
    </row>
    <row r="253" spans="2:2" ht="12">
      <c r="B253" s="85"/>
    </row>
    <row r="254" spans="2:2" ht="12">
      <c r="B254" s="85"/>
    </row>
    <row r="255" spans="2:2" ht="12">
      <c r="B255" s="85"/>
    </row>
    <row r="256" spans="2:2" ht="12">
      <c r="B256" s="85"/>
    </row>
    <row r="257" spans="2:2" ht="12">
      <c r="B257" s="85"/>
    </row>
    <row r="258" spans="2:2" ht="12">
      <c r="B258" s="85"/>
    </row>
    <row r="259" spans="2:2" ht="12">
      <c r="B259" s="85"/>
    </row>
    <row r="260" spans="2:2" ht="12">
      <c r="B260" s="85"/>
    </row>
    <row r="261" spans="2:2" ht="12">
      <c r="B261" s="85"/>
    </row>
    <row r="262" spans="2:2" ht="12">
      <c r="B262" s="85"/>
    </row>
    <row r="263" spans="2:2" ht="12">
      <c r="B263" s="85"/>
    </row>
    <row r="264" spans="2:2" ht="12">
      <c r="B264" s="85"/>
    </row>
    <row r="265" spans="2:2" ht="12">
      <c r="B265" s="85"/>
    </row>
    <row r="266" spans="2:2" ht="12">
      <c r="B266" s="85"/>
    </row>
    <row r="267" spans="2:2" ht="12">
      <c r="B267" s="85"/>
    </row>
    <row r="268" spans="2:2" ht="12">
      <c r="B268" s="85"/>
    </row>
    <row r="269" spans="2:2" ht="12">
      <c r="B269" s="85"/>
    </row>
    <row r="270" spans="2:2" ht="12">
      <c r="B270" s="85"/>
    </row>
  </sheetData>
  <mergeCells count="16">
    <mergeCell ref="C6:D6"/>
    <mergeCell ref="E6:F6"/>
    <mergeCell ref="I6:J6"/>
    <mergeCell ref="B2:J2"/>
    <mergeCell ref="B41:J41"/>
    <mergeCell ref="B4:B6"/>
    <mergeCell ref="C4:C5"/>
    <mergeCell ref="D4:D5"/>
    <mergeCell ref="E4:J4"/>
    <mergeCell ref="B42:B44"/>
    <mergeCell ref="C44:D44"/>
    <mergeCell ref="E44:F44"/>
    <mergeCell ref="E42:J42"/>
    <mergeCell ref="C42:C43"/>
    <mergeCell ref="D42:D43"/>
    <mergeCell ref="I44:J44"/>
  </mergeCells>
  <pageMargins left="1.1811023622047245" right="0.39370078740157483" top="0.78740157480314965" bottom="0.78740157480314965" header="0.15748031496062992" footer="0.19685039370078741"/>
  <pageSetup paperSize="9" scale="88" orientation="portrait" r:id="rId1"/>
  <headerFooter alignWithMargins="0">
    <oddHeader>&amp;L&amp;"Times New Roman,звичайний"&amp;12&amp;K8CBA97Макроекономічний та монетарний огляд  &amp;R&amp;"Times New Roman,звичайний"&amp;12&amp;K8CBA97Грудень 2015 року</oddHeader>
    <oddFooter>&amp;C&amp;"Times New Roman,полужирный"&amp;12&amp;K8CBA97Національний банк України
Департамент монетарної політики та економічного аналізу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showGridLines="0" tabSelected="1" view="pageLayout" zoomScale="70" zoomScaleNormal="100" zoomScalePageLayoutView="70" workbookViewId="0">
      <selection activeCell="R47" sqref="R47:R48"/>
    </sheetView>
  </sheetViews>
  <sheetFormatPr defaultRowHeight="12.75" outlineLevelRow="1"/>
  <cols>
    <col min="1" max="1" width="87.28515625" customWidth="1"/>
    <col min="2" max="3" width="11.7109375" customWidth="1"/>
    <col min="4" max="15" width="11.5703125" customWidth="1"/>
    <col min="16" max="16" width="13.85546875" customWidth="1"/>
    <col min="17" max="17" width="18.140625" customWidth="1"/>
    <col min="18" max="18" width="13.42578125" customWidth="1"/>
    <col min="19" max="19" width="13.85546875" customWidth="1"/>
  </cols>
  <sheetData>
    <row r="1" spans="1:20" ht="15.75">
      <c r="A1" s="465" t="s">
        <v>150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06"/>
      <c r="S1" s="406"/>
    </row>
    <row r="2" spans="1:20">
      <c r="A2" s="466" t="s">
        <v>69</v>
      </c>
      <c r="B2" s="468">
        <v>41275</v>
      </c>
      <c r="C2" s="461">
        <v>41640</v>
      </c>
      <c r="D2" s="461">
        <v>42005</v>
      </c>
      <c r="E2" s="470">
        <v>42036</v>
      </c>
      <c r="F2" s="461">
        <v>42064</v>
      </c>
      <c r="G2" s="472">
        <v>42095</v>
      </c>
      <c r="H2" s="461">
        <v>42125</v>
      </c>
      <c r="I2" s="472">
        <v>42156</v>
      </c>
      <c r="J2" s="461">
        <v>42186</v>
      </c>
      <c r="K2" s="461">
        <v>42217</v>
      </c>
      <c r="L2" s="461">
        <v>42248</v>
      </c>
      <c r="M2" s="461">
        <v>42278</v>
      </c>
      <c r="N2" s="461">
        <v>42309</v>
      </c>
      <c r="O2" s="474" t="s">
        <v>303</v>
      </c>
      <c r="P2" s="463" t="s">
        <v>70</v>
      </c>
      <c r="Q2" s="464"/>
      <c r="R2" s="463" t="s">
        <v>157</v>
      </c>
      <c r="S2" s="464"/>
    </row>
    <row r="3" spans="1:20" ht="69.75" customHeight="1">
      <c r="A3" s="467"/>
      <c r="B3" s="469"/>
      <c r="C3" s="462"/>
      <c r="D3" s="462"/>
      <c r="E3" s="471"/>
      <c r="F3" s="462"/>
      <c r="G3" s="473"/>
      <c r="H3" s="462"/>
      <c r="I3" s="473"/>
      <c r="J3" s="462"/>
      <c r="K3" s="462"/>
      <c r="L3" s="462"/>
      <c r="M3" s="462"/>
      <c r="N3" s="462"/>
      <c r="O3" s="475"/>
      <c r="P3" s="25" t="s">
        <v>71</v>
      </c>
      <c r="Q3" s="26" t="s">
        <v>72</v>
      </c>
      <c r="R3" s="25" t="s">
        <v>71</v>
      </c>
      <c r="S3" s="26" t="s">
        <v>72</v>
      </c>
    </row>
    <row r="4" spans="1:20">
      <c r="A4" s="27" t="s">
        <v>73</v>
      </c>
      <c r="B4" s="28">
        <v>255283.3805496</v>
      </c>
      <c r="C4" s="29">
        <v>307138.76896850998</v>
      </c>
      <c r="D4" s="29">
        <v>333194.23173366999</v>
      </c>
      <c r="E4" s="29">
        <v>326731.86610556999</v>
      </c>
      <c r="F4" s="29">
        <v>331607.83463517</v>
      </c>
      <c r="G4" s="167">
        <v>331991.32964554999</v>
      </c>
      <c r="H4" s="29">
        <v>330359.08956698998</v>
      </c>
      <c r="I4" s="167">
        <v>329619.79473000998</v>
      </c>
      <c r="J4" s="29">
        <v>330379.08319171</v>
      </c>
      <c r="K4" s="29">
        <v>332327.08399999997</v>
      </c>
      <c r="L4" s="29">
        <v>328775.57400000002</v>
      </c>
      <c r="M4" s="29">
        <v>321206.65899999999</v>
      </c>
      <c r="N4" s="29">
        <v>318358.82900000003</v>
      </c>
      <c r="O4" s="167">
        <v>321231.04499999998</v>
      </c>
      <c r="P4" s="31">
        <v>2872.2159999999567</v>
      </c>
      <c r="Q4" s="30">
        <v>-7156.6795271600131</v>
      </c>
      <c r="R4" s="32">
        <v>0.90219454852937986</v>
      </c>
      <c r="S4" s="33">
        <v>-2.1793383225468688</v>
      </c>
    </row>
    <row r="5" spans="1:20">
      <c r="A5" s="34" t="s">
        <v>74</v>
      </c>
      <c r="B5" s="35">
        <v>773198.63114842004</v>
      </c>
      <c r="C5" s="36">
        <v>908994.28726828995</v>
      </c>
      <c r="D5" s="36">
        <v>956727.72384662996</v>
      </c>
      <c r="E5" s="36">
        <v>936216.31157585001</v>
      </c>
      <c r="F5" s="36">
        <v>1136132.6618111399</v>
      </c>
      <c r="G5" s="168">
        <v>1024941.90434101</v>
      </c>
      <c r="H5" s="36">
        <v>980233.19119716994</v>
      </c>
      <c r="I5" s="168">
        <v>963833.80929580994</v>
      </c>
      <c r="J5" s="36">
        <v>975119.04025687999</v>
      </c>
      <c r="K5" s="36">
        <v>968356.04</v>
      </c>
      <c r="L5" s="36">
        <v>948322.39399999997</v>
      </c>
      <c r="M5" s="36">
        <v>936372.98400000005</v>
      </c>
      <c r="N5" s="36">
        <v>959640.21200000006</v>
      </c>
      <c r="O5" s="168">
        <v>969142.55700000003</v>
      </c>
      <c r="P5" s="38">
        <v>9502.3449999999721</v>
      </c>
      <c r="Q5" s="37">
        <v>-2034.3113329899497</v>
      </c>
      <c r="R5" s="39">
        <v>0.99019871001404169</v>
      </c>
      <c r="S5" s="40">
        <v>-0.20946867654311063</v>
      </c>
      <c r="T5" s="227"/>
    </row>
    <row r="6" spans="1:20">
      <c r="A6" s="41" t="s">
        <v>75</v>
      </c>
      <c r="B6" s="42">
        <v>203245.00996706999</v>
      </c>
      <c r="C6" s="43">
        <v>237776.61807714999</v>
      </c>
      <c r="D6" s="43">
        <v>282947.10859040997</v>
      </c>
      <c r="E6" s="43">
        <v>274365.5933904</v>
      </c>
      <c r="F6" s="43">
        <v>283871.68865257001</v>
      </c>
      <c r="G6" s="169">
        <v>284826.18851854</v>
      </c>
      <c r="H6" s="43">
        <v>285980.09082436998</v>
      </c>
      <c r="I6" s="169">
        <v>283413.86372422997</v>
      </c>
      <c r="J6" s="43">
        <v>286124.86082846002</v>
      </c>
      <c r="K6" s="43">
        <v>284071.20799999998</v>
      </c>
      <c r="L6" s="43">
        <v>276317.07900000003</v>
      </c>
      <c r="M6" s="43">
        <v>271132.25300000003</v>
      </c>
      <c r="N6" s="43">
        <v>274927.228</v>
      </c>
      <c r="O6" s="169">
        <v>273190.14399999997</v>
      </c>
      <c r="P6" s="45">
        <v>-1737.0840000000317</v>
      </c>
      <c r="Q6" s="44">
        <v>-9251.2033381400397</v>
      </c>
      <c r="R6" s="46">
        <v>-0.63183410847908306</v>
      </c>
      <c r="S6" s="47">
        <v>-3.27544229105537</v>
      </c>
    </row>
    <row r="7" spans="1:20">
      <c r="A7" s="27" t="s">
        <v>76</v>
      </c>
      <c r="B7" s="35">
        <v>24691.192447950001</v>
      </c>
      <c r="C7" s="36">
        <v>33040.584776329997</v>
      </c>
      <c r="D7" s="36">
        <v>27223.579507620001</v>
      </c>
      <c r="E7" s="36">
        <v>33868.088535789997</v>
      </c>
      <c r="F7" s="36">
        <v>27467.888952910002</v>
      </c>
      <c r="G7" s="168">
        <v>26660.883682560001</v>
      </c>
      <c r="H7" s="36">
        <v>23206.356147229999</v>
      </c>
      <c r="I7" s="168">
        <v>25631.316840290001</v>
      </c>
      <c r="J7" s="36">
        <v>22372.78282955</v>
      </c>
      <c r="K7" s="36">
        <v>27787.65</v>
      </c>
      <c r="L7" s="36">
        <v>30817.271000000001</v>
      </c>
      <c r="M7" s="36">
        <v>30892.080999999998</v>
      </c>
      <c r="N7" s="36">
        <v>22375.439999999999</v>
      </c>
      <c r="O7" s="168">
        <v>26936.923999999999</v>
      </c>
      <c r="P7" s="38">
        <v>4561.4840000000004</v>
      </c>
      <c r="Q7" s="37">
        <v>1791.9392450099986</v>
      </c>
      <c r="R7" s="39">
        <v>20.386119781331672</v>
      </c>
      <c r="S7" s="40">
        <v>7.1264280430887652</v>
      </c>
    </row>
    <row r="8" spans="1:20">
      <c r="A8" s="34" t="s">
        <v>77</v>
      </c>
      <c r="B8" s="35">
        <v>567881.27132608998</v>
      </c>
      <c r="C8" s="36">
        <v>668459.83903468004</v>
      </c>
      <c r="D8" s="36">
        <v>672401.51507922006</v>
      </c>
      <c r="E8" s="36">
        <v>660727.92424540001</v>
      </c>
      <c r="F8" s="36">
        <v>851340.93078897998</v>
      </c>
      <c r="G8" s="168">
        <v>739548.35429761</v>
      </c>
      <c r="H8" s="36">
        <v>693859.71654314001</v>
      </c>
      <c r="I8" s="168">
        <v>680059.71275715996</v>
      </c>
      <c r="J8" s="36">
        <v>688683.03973644995</v>
      </c>
      <c r="K8" s="36">
        <v>683974.38199999998</v>
      </c>
      <c r="L8" s="36">
        <v>671757.71200000006</v>
      </c>
      <c r="M8" s="36">
        <v>664959.24300000002</v>
      </c>
      <c r="N8" s="36">
        <v>684346.71699999995</v>
      </c>
      <c r="O8" s="168">
        <v>695554.03099999996</v>
      </c>
      <c r="P8" s="38">
        <v>11207.314000000013</v>
      </c>
      <c r="Q8" s="37">
        <v>8839.4354146099649</v>
      </c>
      <c r="R8" s="39">
        <v>1.6376660721234941</v>
      </c>
      <c r="S8" s="40">
        <v>1.2872065733617859</v>
      </c>
    </row>
    <row r="9" spans="1:20">
      <c r="A9" s="48" t="s">
        <v>78</v>
      </c>
      <c r="B9" s="42">
        <v>319828.46589970996</v>
      </c>
      <c r="C9" s="43">
        <v>422351.04912688001</v>
      </c>
      <c r="D9" s="43">
        <v>365890.01433290995</v>
      </c>
      <c r="E9" s="43">
        <v>358708.39954876003</v>
      </c>
      <c r="F9" s="43">
        <v>352300.41180614999</v>
      </c>
      <c r="G9" s="169">
        <v>346086.18558445002</v>
      </c>
      <c r="H9" s="43">
        <v>347828.34267322998</v>
      </c>
      <c r="I9" s="169">
        <v>346380.60127608001</v>
      </c>
      <c r="J9" s="43">
        <v>359099.55344453</v>
      </c>
      <c r="K9" s="43">
        <v>355926.52500000002</v>
      </c>
      <c r="L9" s="43">
        <v>355617.08199999999</v>
      </c>
      <c r="M9" s="43">
        <v>355423.16099999996</v>
      </c>
      <c r="N9" s="43">
        <v>361945.06799999997</v>
      </c>
      <c r="O9" s="169">
        <v>363978.64300000004</v>
      </c>
      <c r="P9" s="45">
        <v>2033.5750000000698</v>
      </c>
      <c r="Q9" s="44">
        <v>1812.1985574500868</v>
      </c>
      <c r="R9" s="46">
        <v>0.56184630757284992</v>
      </c>
      <c r="S9" s="47">
        <v>0.50037726720913156</v>
      </c>
    </row>
    <row r="10" spans="1:20">
      <c r="A10" s="48" t="s">
        <v>79</v>
      </c>
      <c r="B10" s="42">
        <v>248052.80542638001</v>
      </c>
      <c r="C10" s="43">
        <v>246108.78990779998</v>
      </c>
      <c r="D10" s="43">
        <v>306511.50074630999</v>
      </c>
      <c r="E10" s="43">
        <v>302019.52469663997</v>
      </c>
      <c r="F10" s="43">
        <v>499040.51898282999</v>
      </c>
      <c r="G10" s="169">
        <v>393462.16871315998</v>
      </c>
      <c r="H10" s="43">
        <v>346031.37386991002</v>
      </c>
      <c r="I10" s="169">
        <v>333679.11148108001</v>
      </c>
      <c r="J10" s="43">
        <v>329583.48629192001</v>
      </c>
      <c r="K10" s="43">
        <v>328047.85700000002</v>
      </c>
      <c r="L10" s="43">
        <v>316140.63099999999</v>
      </c>
      <c r="M10" s="43">
        <v>309536.08100000001</v>
      </c>
      <c r="N10" s="43">
        <v>322401.64799999999</v>
      </c>
      <c r="O10" s="169">
        <v>331575.38800000004</v>
      </c>
      <c r="P10" s="45">
        <v>9173.7400000000489</v>
      </c>
      <c r="Q10" s="44">
        <v>7027.2368571600528</v>
      </c>
      <c r="R10" s="46">
        <v>2.8454383086776431</v>
      </c>
      <c r="S10" s="47">
        <v>2.165237063411027</v>
      </c>
    </row>
    <row r="11" spans="1:20">
      <c r="A11" s="48" t="s">
        <v>80</v>
      </c>
      <c r="B11" s="42">
        <v>31033.755214109849</v>
      </c>
      <c r="C11" s="43">
        <v>30790.540461378707</v>
      </c>
      <c r="D11" s="43">
        <v>19438.146444500686</v>
      </c>
      <c r="E11" s="43">
        <v>18691.852042676306</v>
      </c>
      <c r="F11" s="43">
        <v>17974.94370167438</v>
      </c>
      <c r="G11" s="169">
        <v>16784.049086361276</v>
      </c>
      <c r="H11" s="43">
        <v>16441.019430853539</v>
      </c>
      <c r="I11" s="169">
        <v>15853.07453597303</v>
      </c>
      <c r="J11" s="43">
        <v>15682.982240508107</v>
      </c>
      <c r="K11" s="43">
        <v>15179.126055125043</v>
      </c>
      <c r="L11" s="43">
        <v>14922.54190035506</v>
      </c>
      <c r="M11" s="43">
        <v>14378.606356582062</v>
      </c>
      <c r="N11" s="43">
        <v>14076.225076116667</v>
      </c>
      <c r="O11" s="169">
        <v>13882.359787806869</v>
      </c>
      <c r="P11" s="45">
        <v>-193.86528830979842</v>
      </c>
      <c r="Q11" s="44">
        <v>-7798.6021310977885</v>
      </c>
      <c r="R11" s="46">
        <v>-1.3772533989864399</v>
      </c>
      <c r="S11" s="47">
        <v>-35.969816100722994</v>
      </c>
    </row>
    <row r="12" spans="1:20">
      <c r="A12" s="41" t="s">
        <v>81</v>
      </c>
      <c r="B12" s="42">
        <v>202027.01658209</v>
      </c>
      <c r="C12" s="43">
        <v>231278.63314727999</v>
      </c>
      <c r="D12" s="43">
        <v>260137.90744718001</v>
      </c>
      <c r="E12" s="43">
        <v>256027.09346872001</v>
      </c>
      <c r="F12" s="43">
        <v>321582.92642422998</v>
      </c>
      <c r="G12" s="169">
        <v>290907.84519296</v>
      </c>
      <c r="H12" s="43">
        <v>273601.44624358002</v>
      </c>
      <c r="I12" s="169">
        <v>274893.72277604003</v>
      </c>
      <c r="J12" s="43">
        <v>285303.77544100001</v>
      </c>
      <c r="K12" s="43">
        <v>288133.85200000001</v>
      </c>
      <c r="L12" s="43">
        <v>283125.05900000001</v>
      </c>
      <c r="M12" s="43">
        <v>292125.36599999998</v>
      </c>
      <c r="N12" s="43">
        <v>294745.08899999998</v>
      </c>
      <c r="O12" s="169">
        <v>300681.80900000001</v>
      </c>
      <c r="P12" s="45">
        <v>5936.7200000000303</v>
      </c>
      <c r="Q12" s="44">
        <v>27737.708854230004</v>
      </c>
      <c r="R12" s="46">
        <v>2.0141879276570478</v>
      </c>
      <c r="S12" s="47">
        <v>10.162413783414365</v>
      </c>
    </row>
    <row r="13" spans="1:20">
      <c r="A13" s="48" t="s">
        <v>82</v>
      </c>
      <c r="B13" s="42">
        <v>136042.13911374999</v>
      </c>
      <c r="C13" s="43">
        <v>168796.72751244</v>
      </c>
      <c r="D13" s="43">
        <v>169875.41397031999</v>
      </c>
      <c r="E13" s="43">
        <v>167228.25901872001</v>
      </c>
      <c r="F13" s="43">
        <v>168519.27896147</v>
      </c>
      <c r="G13" s="169">
        <v>169648.78412806999</v>
      </c>
      <c r="H13" s="43">
        <v>167175.45084385001</v>
      </c>
      <c r="I13" s="169">
        <v>168965.16193939999</v>
      </c>
      <c r="J13" s="43">
        <v>179148.86321901999</v>
      </c>
      <c r="K13" s="43">
        <v>180822.764</v>
      </c>
      <c r="L13" s="43">
        <v>181632.351</v>
      </c>
      <c r="M13" s="43">
        <v>185560.40599999999</v>
      </c>
      <c r="N13" s="43">
        <v>187332.42</v>
      </c>
      <c r="O13" s="169">
        <v>188117.34400000001</v>
      </c>
      <c r="P13" s="45">
        <v>784.92399999999907</v>
      </c>
      <c r="Q13" s="44">
        <v>27206.96363403002</v>
      </c>
      <c r="R13" s="46">
        <v>0.41900061932686583</v>
      </c>
      <c r="S13" s="47">
        <v>16.908146989741297</v>
      </c>
    </row>
    <row r="14" spans="1:20">
      <c r="A14" s="48" t="s">
        <v>83</v>
      </c>
      <c r="B14" s="42">
        <v>65984.877468339997</v>
      </c>
      <c r="C14" s="43">
        <v>62481.905634839997</v>
      </c>
      <c r="D14" s="43">
        <v>90262.493476860007</v>
      </c>
      <c r="E14" s="43">
        <v>88798.834449999995</v>
      </c>
      <c r="F14" s="43">
        <v>153063.64746276001</v>
      </c>
      <c r="G14" s="169">
        <v>121259.06106489</v>
      </c>
      <c r="H14" s="43">
        <v>106425.99539973</v>
      </c>
      <c r="I14" s="169">
        <v>105928.56083664</v>
      </c>
      <c r="J14" s="43">
        <v>106154.91222198</v>
      </c>
      <c r="K14" s="43">
        <v>107311.088</v>
      </c>
      <c r="L14" s="43">
        <v>101492.708</v>
      </c>
      <c r="M14" s="43">
        <v>106564.959</v>
      </c>
      <c r="N14" s="43">
        <v>107412.66899999999</v>
      </c>
      <c r="O14" s="169">
        <v>112564.465</v>
      </c>
      <c r="P14" s="45">
        <v>5151.7960000000021</v>
      </c>
      <c r="Q14" s="44">
        <v>530.74522019999858</v>
      </c>
      <c r="R14" s="46">
        <v>4.7962647683580144</v>
      </c>
      <c r="S14" s="47">
        <v>0.47373703313893145</v>
      </c>
    </row>
    <row r="15" spans="1:20">
      <c r="A15" s="48" t="s">
        <v>84</v>
      </c>
      <c r="B15" s="42">
        <v>8255.3331000050039</v>
      </c>
      <c r="C15" s="43">
        <v>7817.078147734268</v>
      </c>
      <c r="D15" s="43">
        <v>5724.2079412255634</v>
      </c>
      <c r="E15" s="43">
        <v>5495.7197776159974</v>
      </c>
      <c r="F15" s="43">
        <v>5513.2005143067499</v>
      </c>
      <c r="G15" s="169">
        <v>5172.5888660032742</v>
      </c>
      <c r="H15" s="43">
        <v>5056.6277813083707</v>
      </c>
      <c r="I15" s="169">
        <v>5032.6595601919344</v>
      </c>
      <c r="J15" s="43">
        <v>5051.3016348320116</v>
      </c>
      <c r="K15" s="43">
        <v>4965.3990937810531</v>
      </c>
      <c r="L15" s="43">
        <v>4790.6818649656616</v>
      </c>
      <c r="M15" s="43">
        <v>4950.1679801467371</v>
      </c>
      <c r="N15" s="43">
        <v>4689.6934747381292</v>
      </c>
      <c r="O15" s="169">
        <v>4712.8359311517825</v>
      </c>
      <c r="P15" s="45">
        <v>23.142456413653235</v>
      </c>
      <c r="Q15" s="44">
        <v>-2771.4119489417617</v>
      </c>
      <c r="R15" s="46">
        <v>0.49347481958712081</v>
      </c>
      <c r="S15" s="47">
        <v>-37.029932644442589</v>
      </c>
    </row>
    <row r="16" spans="1:20">
      <c r="A16" s="41" t="s">
        <v>85</v>
      </c>
      <c r="B16" s="42">
        <v>365854.25474399998</v>
      </c>
      <c r="C16" s="43">
        <v>437181.20588740002</v>
      </c>
      <c r="D16" s="43">
        <v>412263.60763203999</v>
      </c>
      <c r="E16" s="43">
        <v>404700.83077668003</v>
      </c>
      <c r="F16" s="43">
        <v>529758.00436475</v>
      </c>
      <c r="G16" s="169">
        <v>448640.50910465</v>
      </c>
      <c r="H16" s="43">
        <v>420258.27029955998</v>
      </c>
      <c r="I16" s="169">
        <v>405165.98998111999</v>
      </c>
      <c r="J16" s="43">
        <v>403379.26429545</v>
      </c>
      <c r="K16" s="43">
        <v>395840.53</v>
      </c>
      <c r="L16" s="43">
        <v>388632.65299999999</v>
      </c>
      <c r="M16" s="43">
        <v>372833.87699999998</v>
      </c>
      <c r="N16" s="43">
        <v>389601.62800000003</v>
      </c>
      <c r="O16" s="169">
        <v>394872.22200000001</v>
      </c>
      <c r="P16" s="45">
        <v>5270.5939999999828</v>
      </c>
      <c r="Q16" s="44">
        <v>-18898.273439619981</v>
      </c>
      <c r="R16" s="46">
        <v>1.352816215644765</v>
      </c>
      <c r="S16" s="47">
        <v>-4.5673322887706291</v>
      </c>
    </row>
    <row r="17" spans="1:19">
      <c r="A17" s="48" t="s">
        <v>82</v>
      </c>
      <c r="B17" s="42">
        <v>183786.32678596</v>
      </c>
      <c r="C17" s="43">
        <v>253554.32161444001</v>
      </c>
      <c r="D17" s="43">
        <v>196014.60036258999</v>
      </c>
      <c r="E17" s="43">
        <v>191480.14053003999</v>
      </c>
      <c r="F17" s="43">
        <v>183781.13284467999</v>
      </c>
      <c r="G17" s="169">
        <v>176437.40145638</v>
      </c>
      <c r="H17" s="43">
        <v>180652.89182938001</v>
      </c>
      <c r="I17" s="169">
        <v>177415.43933667999</v>
      </c>
      <c r="J17" s="43">
        <v>179950.69022551001</v>
      </c>
      <c r="K17" s="43">
        <v>175103.761</v>
      </c>
      <c r="L17" s="43">
        <v>173984.731</v>
      </c>
      <c r="M17" s="43">
        <v>169862.755</v>
      </c>
      <c r="N17" s="43">
        <v>174612.64799999999</v>
      </c>
      <c r="O17" s="169">
        <v>175861.299</v>
      </c>
      <c r="P17" s="45">
        <v>1248.6510000000126</v>
      </c>
      <c r="Q17" s="44">
        <v>-25394.765076579992</v>
      </c>
      <c r="R17" s="46">
        <v>0.71509768295823051</v>
      </c>
      <c r="S17" s="47">
        <v>-12.618136597820481</v>
      </c>
    </row>
    <row r="18" spans="1:19">
      <c r="A18" s="48" t="s">
        <v>83</v>
      </c>
      <c r="B18" s="42">
        <v>182067.92795804</v>
      </c>
      <c r="C18" s="43">
        <v>183626.88427295999</v>
      </c>
      <c r="D18" s="43">
        <v>216249.00726945</v>
      </c>
      <c r="E18" s="43">
        <v>213220.69024664001</v>
      </c>
      <c r="F18" s="43">
        <v>345976.87152007001</v>
      </c>
      <c r="G18" s="169">
        <v>272203.10764826997</v>
      </c>
      <c r="H18" s="43">
        <v>239605.37847018</v>
      </c>
      <c r="I18" s="169">
        <v>227750.55064443999</v>
      </c>
      <c r="J18" s="43">
        <v>223428.57406993999</v>
      </c>
      <c r="K18" s="43">
        <v>220736.769</v>
      </c>
      <c r="L18" s="43">
        <v>214647.92300000001</v>
      </c>
      <c r="M18" s="43">
        <v>202971.122</v>
      </c>
      <c r="N18" s="43">
        <v>214988.97899999999</v>
      </c>
      <c r="O18" s="169">
        <v>219010.92300000001</v>
      </c>
      <c r="P18" s="45">
        <v>4021.9440000000177</v>
      </c>
      <c r="Q18" s="44">
        <v>6496.4916369600105</v>
      </c>
      <c r="R18" s="46">
        <v>1.8707675243203994</v>
      </c>
      <c r="S18" s="47">
        <v>3.056964929530821</v>
      </c>
    </row>
    <row r="19" spans="1:19">
      <c r="A19" s="48" t="s">
        <v>84</v>
      </c>
      <c r="B19" s="42">
        <v>22778.422114104844</v>
      </c>
      <c r="C19" s="43">
        <v>22973.462313644439</v>
      </c>
      <c r="D19" s="43">
        <v>13713.938503275125</v>
      </c>
      <c r="E19" s="43">
        <v>13196.132265060311</v>
      </c>
      <c r="F19" s="43">
        <v>12461.743187367631</v>
      </c>
      <c r="G19" s="169">
        <v>11611.460220358002</v>
      </c>
      <c r="H19" s="43">
        <v>11384.391649545169</v>
      </c>
      <c r="I19" s="169">
        <v>10820.414975781096</v>
      </c>
      <c r="J19" s="43">
        <v>10631.680605676094</v>
      </c>
      <c r="K19" s="43">
        <v>10213.726961343991</v>
      </c>
      <c r="L19" s="43">
        <v>10131.860035389398</v>
      </c>
      <c r="M19" s="43">
        <v>9428.4383764353242</v>
      </c>
      <c r="N19" s="43">
        <v>9386.5316013785377</v>
      </c>
      <c r="O19" s="169">
        <v>9169.5238566550852</v>
      </c>
      <c r="P19" s="45">
        <v>-217.00774472345256</v>
      </c>
      <c r="Q19" s="44">
        <v>-5027.1901821560296</v>
      </c>
      <c r="R19" s="46">
        <v>-2.3119055465767815</v>
      </c>
      <c r="S19" s="47">
        <v>-35.410942056116994</v>
      </c>
    </row>
    <row r="20" spans="1:19">
      <c r="A20" s="27" t="s">
        <v>86</v>
      </c>
      <c r="B20" s="35">
        <v>809339.22215058003</v>
      </c>
      <c r="C20" s="36">
        <v>904874.0467522</v>
      </c>
      <c r="D20" s="36">
        <v>1015741.19913338</v>
      </c>
      <c r="E20" s="36">
        <v>1014688.27605232</v>
      </c>
      <c r="F20" s="36">
        <v>1327506.4340897</v>
      </c>
      <c r="G20" s="168">
        <v>1176033.9251760801</v>
      </c>
      <c r="H20" s="36">
        <v>1098941.2457024502</v>
      </c>
      <c r="I20" s="168">
        <v>1038997.3728198099</v>
      </c>
      <c r="J20" s="36">
        <v>1034988.5368452399</v>
      </c>
      <c r="K20" s="36">
        <v>1042509.047</v>
      </c>
      <c r="L20" s="36">
        <v>1031199.7370000001</v>
      </c>
      <c r="M20" s="36">
        <v>983030.47199999995</v>
      </c>
      <c r="N20" s="36">
        <v>1011797.709</v>
      </c>
      <c r="O20" s="168">
        <v>1040554.444</v>
      </c>
      <c r="P20" s="38">
        <v>28756.734999999986</v>
      </c>
      <c r="Q20" s="37">
        <v>37249.041950469953</v>
      </c>
      <c r="R20" s="39">
        <v>2.8421427271684081</v>
      </c>
      <c r="S20" s="40">
        <v>3.7126324521305776</v>
      </c>
    </row>
    <row r="21" spans="1:19">
      <c r="A21" s="48" t="s">
        <v>78</v>
      </c>
      <c r="B21" s="42">
        <v>509776.99422020995</v>
      </c>
      <c r="C21" s="43">
        <v>596868.00023010001</v>
      </c>
      <c r="D21" s="43">
        <v>543060.83955178002</v>
      </c>
      <c r="E21" s="43">
        <v>539584.47644034994</v>
      </c>
      <c r="F21" s="43">
        <v>530792.30650631001</v>
      </c>
      <c r="G21" s="169">
        <v>516055.44531048997</v>
      </c>
      <c r="H21" s="43">
        <v>513845.83004769997</v>
      </c>
      <c r="I21" s="169">
        <v>490569.65546356002</v>
      </c>
      <c r="J21" s="43">
        <v>488596.25469424995</v>
      </c>
      <c r="K21" s="43">
        <v>484957.90300000005</v>
      </c>
      <c r="L21" s="43">
        <v>489771.09900000005</v>
      </c>
      <c r="M21" s="43">
        <v>461073.527</v>
      </c>
      <c r="N21" s="43">
        <v>461607.18599999999</v>
      </c>
      <c r="O21" s="169">
        <v>463421.67599999998</v>
      </c>
      <c r="P21" s="45">
        <v>1814.4899999999907</v>
      </c>
      <c r="Q21" s="44">
        <v>-76196.27466066007</v>
      </c>
      <c r="R21" s="46">
        <v>0.39308096906445655</v>
      </c>
      <c r="S21" s="47">
        <v>-14.120411407250657</v>
      </c>
    </row>
    <row r="22" spans="1:19">
      <c r="A22" s="48" t="s">
        <v>79</v>
      </c>
      <c r="B22" s="42">
        <v>299562.22793036996</v>
      </c>
      <c r="C22" s="43">
        <v>308006.04652209999</v>
      </c>
      <c r="D22" s="43">
        <v>472680.35958159994</v>
      </c>
      <c r="E22" s="43">
        <v>475103.79961196997</v>
      </c>
      <c r="F22" s="43">
        <v>796714.11758338998</v>
      </c>
      <c r="G22" s="169">
        <v>659978.47986559011</v>
      </c>
      <c r="H22" s="43">
        <v>585095.41565474996</v>
      </c>
      <c r="I22" s="169">
        <v>548427.71735624992</v>
      </c>
      <c r="J22" s="43">
        <v>546392.28215098998</v>
      </c>
      <c r="K22" s="43">
        <v>557551.14400000009</v>
      </c>
      <c r="L22" s="43">
        <v>541428.63899999997</v>
      </c>
      <c r="M22" s="43">
        <v>521956.946</v>
      </c>
      <c r="N22" s="43">
        <v>550190.52399999998</v>
      </c>
      <c r="O22" s="169">
        <v>577132.76699999999</v>
      </c>
      <c r="P22" s="45">
        <v>26942.243000000017</v>
      </c>
      <c r="Q22" s="44">
        <v>113445.31561112998</v>
      </c>
      <c r="R22" s="46">
        <v>4.896893316904908</v>
      </c>
      <c r="S22" s="47">
        <v>24.465901604913043</v>
      </c>
    </row>
    <row r="23" spans="1:19">
      <c r="A23" s="48" t="s">
        <v>80</v>
      </c>
      <c r="B23" s="42">
        <v>37478.071804124855</v>
      </c>
      <c r="C23" s="43">
        <v>38534.473479557113</v>
      </c>
      <c r="D23" s="43">
        <v>29976.134757145799</v>
      </c>
      <c r="E23" s="43">
        <v>29403.959681680386</v>
      </c>
      <c r="F23" s="43">
        <v>28696.850987331032</v>
      </c>
      <c r="G23" s="169">
        <v>28152.925701178519</v>
      </c>
      <c r="H23" s="43">
        <v>27799.690502340211</v>
      </c>
      <c r="I23" s="169">
        <v>26055.767897041871</v>
      </c>
      <c r="J23" s="43">
        <v>25999.665680260594</v>
      </c>
      <c r="K23" s="43">
        <v>25798.489203223711</v>
      </c>
      <c r="L23" s="43">
        <v>25556.637645635979</v>
      </c>
      <c r="M23" s="43">
        <v>24246.005303716949</v>
      </c>
      <c r="N23" s="43">
        <v>24021.606895044682</v>
      </c>
      <c r="O23" s="169">
        <v>24163.32757733668</v>
      </c>
      <c r="P23" s="45">
        <v>141.72068229199795</v>
      </c>
      <c r="Q23" s="44">
        <v>-6812.630660094288</v>
      </c>
      <c r="R23" s="46">
        <v>0.58997169885930134</v>
      </c>
      <c r="S23" s="47">
        <v>-21.993284623756978</v>
      </c>
    </row>
    <row r="24" spans="1:19">
      <c r="A24" s="48" t="s">
        <v>87</v>
      </c>
      <c r="B24" s="42">
        <v>626222.65991729009</v>
      </c>
      <c r="C24" s="43">
        <v>716341.09793141996</v>
      </c>
      <c r="D24" s="43">
        <v>809059.86206188996</v>
      </c>
      <c r="E24" s="43">
        <v>807312.69971195003</v>
      </c>
      <c r="F24" s="43">
        <v>1051611.70134285</v>
      </c>
      <c r="G24" s="169">
        <v>931404.26704335993</v>
      </c>
      <c r="H24" s="43">
        <v>870133.97319455992</v>
      </c>
      <c r="I24" s="169">
        <v>839447.70002022001</v>
      </c>
      <c r="J24" s="43">
        <v>836269.64488420996</v>
      </c>
      <c r="K24" s="43">
        <v>843557.56</v>
      </c>
      <c r="L24" s="43">
        <v>835118.74400000006</v>
      </c>
      <c r="M24" s="43">
        <v>813591.81699999992</v>
      </c>
      <c r="N24" s="43">
        <v>838401.92300000007</v>
      </c>
      <c r="O24" s="169">
        <v>859403.81099999999</v>
      </c>
      <c r="P24" s="45">
        <v>21001.887999999919</v>
      </c>
      <c r="Q24" s="44">
        <v>63132.778123329976</v>
      </c>
      <c r="R24" s="46">
        <v>2.5049904376233059</v>
      </c>
      <c r="S24" s="47">
        <v>7.9285539115056878</v>
      </c>
    </row>
    <row r="25" spans="1:19">
      <c r="A25" s="48" t="s">
        <v>82</v>
      </c>
      <c r="B25" s="42">
        <v>410296.98830818996</v>
      </c>
      <c r="C25" s="43">
        <v>475089.86348245997</v>
      </c>
      <c r="D25" s="43">
        <v>436079.31704222003</v>
      </c>
      <c r="E25" s="43">
        <v>433212.81983281998</v>
      </c>
      <c r="F25" s="43">
        <v>425256.72117739997</v>
      </c>
      <c r="G25" s="169">
        <v>411463.95326980995</v>
      </c>
      <c r="H25" s="43">
        <v>409586.04568573</v>
      </c>
      <c r="I25" s="169">
        <v>390419.99068004003</v>
      </c>
      <c r="J25" s="43">
        <v>388882.52932847996</v>
      </c>
      <c r="K25" s="43">
        <v>386578.45400000003</v>
      </c>
      <c r="L25" s="43">
        <v>391519.53100000002</v>
      </c>
      <c r="M25" s="43">
        <v>381084.75300000003</v>
      </c>
      <c r="N25" s="43">
        <v>382003.72099999996</v>
      </c>
      <c r="O25" s="169">
        <v>382919.3</v>
      </c>
      <c r="P25" s="45">
        <v>915.57900000002701</v>
      </c>
      <c r="Q25" s="44">
        <v>-47560.153981300013</v>
      </c>
      <c r="R25" s="46">
        <v>0.2396780318273386</v>
      </c>
      <c r="S25" s="47">
        <v>-11.048182100548303</v>
      </c>
    </row>
    <row r="26" spans="1:19">
      <c r="A26" s="48" t="s">
        <v>83</v>
      </c>
      <c r="B26" s="42">
        <v>215925.67160909998</v>
      </c>
      <c r="C26" s="43">
        <v>241251.23444895999</v>
      </c>
      <c r="D26" s="43">
        <v>372980.54501966998</v>
      </c>
      <c r="E26" s="43">
        <v>374099.87987912999</v>
      </c>
      <c r="F26" s="43">
        <v>626355.03016544995</v>
      </c>
      <c r="G26" s="169">
        <v>519940.31377355003</v>
      </c>
      <c r="H26" s="43">
        <v>460547.92750882998</v>
      </c>
      <c r="I26" s="169">
        <v>449027.70934017998</v>
      </c>
      <c r="J26" s="43">
        <v>447387.11555573001</v>
      </c>
      <c r="K26" s="43">
        <v>456979.10600000003</v>
      </c>
      <c r="L26" s="43">
        <v>443599.21299999999</v>
      </c>
      <c r="M26" s="43">
        <v>432507.065</v>
      </c>
      <c r="N26" s="43">
        <v>456398.20199999999</v>
      </c>
      <c r="O26" s="169">
        <v>476484.511</v>
      </c>
      <c r="P26" s="45">
        <v>20086.309000000008</v>
      </c>
      <c r="Q26" s="44">
        <v>110692.93210462999</v>
      </c>
      <c r="R26" s="46">
        <v>4.4010491084274719</v>
      </c>
      <c r="S26" s="47">
        <v>30.26120296123392</v>
      </c>
    </row>
    <row r="27" spans="1:19">
      <c r="A27" s="48" t="s">
        <v>84</v>
      </c>
      <c r="B27" s="42">
        <v>27014.346504328787</v>
      </c>
      <c r="C27" s="43">
        <v>30182.814268605031</v>
      </c>
      <c r="D27" s="43">
        <v>23653.436942461311</v>
      </c>
      <c r="E27" s="43">
        <v>23152.872685656112</v>
      </c>
      <c r="F27" s="43">
        <v>22560.685908696498</v>
      </c>
      <c r="G27" s="169">
        <v>22179.270187257189</v>
      </c>
      <c r="H27" s="43">
        <v>21882.054625077541</v>
      </c>
      <c r="I27" s="169">
        <v>21333.279489060049</v>
      </c>
      <c r="J27" s="43">
        <v>21288.579312126396</v>
      </c>
      <c r="K27" s="43">
        <v>21144.913178117025</v>
      </c>
      <c r="L27" s="43">
        <v>20938.870850033283</v>
      </c>
      <c r="M27" s="43">
        <v>20090.868935165108</v>
      </c>
      <c r="N27" s="43">
        <v>19926.584915245097</v>
      </c>
      <c r="O27" s="169">
        <v>19949.398098930124</v>
      </c>
      <c r="P27" s="45">
        <v>22.813183685026161</v>
      </c>
      <c r="Q27" s="44">
        <v>-4486.7703536088775</v>
      </c>
      <c r="R27" s="46">
        <v>0.11448616901520836</v>
      </c>
      <c r="S27" s="47">
        <v>-18.361186052237613</v>
      </c>
    </row>
    <row r="28" spans="1:19">
      <c r="A28" s="48" t="s">
        <v>88</v>
      </c>
      <c r="B28" s="42">
        <v>183116.56223328999</v>
      </c>
      <c r="C28" s="43">
        <v>188532.94882078</v>
      </c>
      <c r="D28" s="43">
        <v>206681.33707149001</v>
      </c>
      <c r="E28" s="43">
        <v>207375.57634037</v>
      </c>
      <c r="F28" s="43">
        <v>275894.67274685</v>
      </c>
      <c r="G28" s="169">
        <v>244629.65813271998</v>
      </c>
      <c r="H28" s="43">
        <v>228807.27250788998</v>
      </c>
      <c r="I28" s="169">
        <v>199549.67279959001</v>
      </c>
      <c r="J28" s="43">
        <v>198718.89196102999</v>
      </c>
      <c r="K28" s="43">
        <v>198951.486</v>
      </c>
      <c r="L28" s="43">
        <v>196080.995</v>
      </c>
      <c r="M28" s="43">
        <v>169438.655</v>
      </c>
      <c r="N28" s="43">
        <v>173395.78700000001</v>
      </c>
      <c r="O28" s="169">
        <v>181150.63199999998</v>
      </c>
      <c r="P28" s="45">
        <v>7754.8449999999721</v>
      </c>
      <c r="Q28" s="44">
        <v>-25883.737172860012</v>
      </c>
      <c r="R28" s="46">
        <v>4.4723376122165917</v>
      </c>
      <c r="S28" s="47">
        <v>-12.502145067154913</v>
      </c>
    </row>
    <row r="29" spans="1:19">
      <c r="A29" s="48" t="s">
        <v>89</v>
      </c>
      <c r="B29" s="42">
        <v>99480.005912020002</v>
      </c>
      <c r="C29" s="43">
        <v>121778.13674764</v>
      </c>
      <c r="D29" s="43">
        <v>106981.52250956</v>
      </c>
      <c r="E29" s="43">
        <v>106371.65660752999</v>
      </c>
      <c r="F29" s="43">
        <v>105535.58532890999</v>
      </c>
      <c r="G29" s="169">
        <v>104591.49204067999</v>
      </c>
      <c r="H29" s="43">
        <v>104259.78436197</v>
      </c>
      <c r="I29" s="169">
        <v>100149.66478352</v>
      </c>
      <c r="J29" s="43">
        <v>99713.725365769991</v>
      </c>
      <c r="K29" s="43">
        <v>98379.449000000008</v>
      </c>
      <c r="L29" s="43">
        <v>98251.567999999999</v>
      </c>
      <c r="M29" s="43">
        <v>79988.77399999999</v>
      </c>
      <c r="N29" s="43">
        <v>79603.465000000011</v>
      </c>
      <c r="O29" s="169">
        <v>80502.375999999989</v>
      </c>
      <c r="P29" s="45">
        <v>898.91099999997823</v>
      </c>
      <c r="Q29" s="44">
        <v>-28636.120679360014</v>
      </c>
      <c r="R29" s="46">
        <v>1.1292360200651785</v>
      </c>
      <c r="S29" s="47">
        <v>-26.238331615919719</v>
      </c>
    </row>
    <row r="30" spans="1:19">
      <c r="A30" s="48" t="s">
        <v>83</v>
      </c>
      <c r="B30" s="42">
        <v>83636.556321269993</v>
      </c>
      <c r="C30" s="43">
        <v>66754.812073139998</v>
      </c>
      <c r="D30" s="43">
        <v>99699.81456192999</v>
      </c>
      <c r="E30" s="43">
        <v>101003.91973284</v>
      </c>
      <c r="F30" s="43">
        <v>170359.08741794</v>
      </c>
      <c r="G30" s="169">
        <v>140038.16609204002</v>
      </c>
      <c r="H30" s="43">
        <v>124547.48814592</v>
      </c>
      <c r="I30" s="169">
        <v>99400.008016070002</v>
      </c>
      <c r="J30" s="43">
        <v>99005.166595260001</v>
      </c>
      <c r="K30" s="43">
        <v>100572.038</v>
      </c>
      <c r="L30" s="43">
        <v>97829.426000000007</v>
      </c>
      <c r="M30" s="43">
        <v>89449.880999999994</v>
      </c>
      <c r="N30" s="43">
        <v>93792.322</v>
      </c>
      <c r="O30" s="169">
        <v>100648.25599999999</v>
      </c>
      <c r="P30" s="45">
        <v>6855.9339999999938</v>
      </c>
      <c r="Q30" s="44">
        <v>2752.3835064999876</v>
      </c>
      <c r="R30" s="46">
        <v>7.3096964163015201</v>
      </c>
      <c r="S30" s="47">
        <v>2.8115419336834009</v>
      </c>
    </row>
    <row r="31" spans="1:19">
      <c r="A31" s="48" t="s">
        <v>84</v>
      </c>
      <c r="B31" s="42">
        <v>10463.725299796071</v>
      </c>
      <c r="C31" s="43">
        <v>8351.6592109520825</v>
      </c>
      <c r="D31" s="43">
        <v>6322.6978146844895</v>
      </c>
      <c r="E31" s="43">
        <v>6251.0869960242771</v>
      </c>
      <c r="F31" s="43">
        <v>6136.1650786345335</v>
      </c>
      <c r="G31" s="169">
        <v>5973.6555139213297</v>
      </c>
      <c r="H31" s="43">
        <v>5917.6358772626691</v>
      </c>
      <c r="I31" s="169">
        <v>4722.4884079818221</v>
      </c>
      <c r="J31" s="43">
        <v>4711.0863681341989</v>
      </c>
      <c r="K31" s="43">
        <v>4653.576025106684</v>
      </c>
      <c r="L31" s="43">
        <v>4617.7667956026971</v>
      </c>
      <c r="M31" s="43">
        <v>4155.1363685518418</v>
      </c>
      <c r="N31" s="43">
        <v>4095.0219797995856</v>
      </c>
      <c r="O31" s="169">
        <v>4213.9294784065551</v>
      </c>
      <c r="P31" s="45">
        <v>118.90749860696951</v>
      </c>
      <c r="Q31" s="44">
        <v>-2325.8603064854133</v>
      </c>
      <c r="R31" s="46">
        <v>2.9037084341312607</v>
      </c>
      <c r="S31" s="47">
        <v>-35.564756406368716</v>
      </c>
    </row>
    <row r="32" spans="1:19">
      <c r="A32" s="27" t="s">
        <v>201</v>
      </c>
      <c r="B32" s="35">
        <v>334</v>
      </c>
      <c r="C32" s="36">
        <v>3126</v>
      </c>
      <c r="D32" s="36">
        <v>19594</v>
      </c>
      <c r="E32" s="36">
        <v>19132</v>
      </c>
      <c r="F32" s="36">
        <v>18115</v>
      </c>
      <c r="G32" s="168">
        <v>14124</v>
      </c>
      <c r="H32" s="36">
        <v>23239</v>
      </c>
      <c r="I32" s="168">
        <v>26063</v>
      </c>
      <c r="J32" s="36">
        <v>39224</v>
      </c>
      <c r="K32" s="36">
        <v>40333</v>
      </c>
      <c r="L32" s="36">
        <v>37785</v>
      </c>
      <c r="M32" s="36">
        <v>47240</v>
      </c>
      <c r="N32" s="36">
        <v>63982</v>
      </c>
      <c r="O32" s="168">
        <v>61357</v>
      </c>
      <c r="P32" s="38">
        <v>-2625</v>
      </c>
      <c r="Q32" s="37">
        <v>46395</v>
      </c>
      <c r="R32" s="39">
        <v>-4.1027163889844047</v>
      </c>
      <c r="S32" s="40">
        <v>310.0855500601524</v>
      </c>
    </row>
    <row r="33" spans="1:19">
      <c r="A33" s="27" t="s">
        <v>202</v>
      </c>
      <c r="B33" s="35">
        <v>75097.629652379997</v>
      </c>
      <c r="C33" s="36">
        <v>76121.975521369997</v>
      </c>
      <c r="D33" s="36">
        <v>119144.28607364</v>
      </c>
      <c r="E33" s="36">
        <v>120401.55392388</v>
      </c>
      <c r="F33" s="36">
        <v>129266.95615627</v>
      </c>
      <c r="G33" s="168">
        <v>130260.45308631001</v>
      </c>
      <c r="H33" s="36">
        <v>136619.22240919</v>
      </c>
      <c r="I33" s="168">
        <v>131916.28375164999</v>
      </c>
      <c r="J33" s="36">
        <v>128368.91855559</v>
      </c>
      <c r="K33" s="36">
        <v>128187.095552</v>
      </c>
      <c r="L33" s="36">
        <v>128133.89461455001</v>
      </c>
      <c r="M33" s="36">
        <v>124876.55137419001</v>
      </c>
      <c r="N33" s="36">
        <v>124671.75384712001</v>
      </c>
      <c r="O33" s="168">
        <v>121432.43281391001</v>
      </c>
      <c r="P33" s="38">
        <v>-3239.3210332099989</v>
      </c>
      <c r="Q33" s="37">
        <v>5484.4858160200092</v>
      </c>
      <c r="R33" s="39">
        <v>-2.5982798294329399</v>
      </c>
      <c r="S33" s="40">
        <v>4.7301275770926736</v>
      </c>
    </row>
    <row r="34" spans="1:19">
      <c r="A34" s="27" t="s">
        <v>90</v>
      </c>
      <c r="B34" s="35"/>
      <c r="C34" s="36"/>
      <c r="D34" s="36"/>
      <c r="E34" s="36"/>
      <c r="F34" s="36"/>
      <c r="G34" s="168"/>
      <c r="H34" s="36"/>
      <c r="I34" s="168"/>
      <c r="J34" s="36"/>
      <c r="K34" s="36"/>
      <c r="L34" s="36"/>
      <c r="M34" s="36"/>
      <c r="N34" s="36"/>
      <c r="O34" s="168"/>
      <c r="P34" s="38"/>
      <c r="Q34" s="37"/>
      <c r="R34" s="39"/>
      <c r="S34" s="40"/>
    </row>
    <row r="35" spans="1:19">
      <c r="A35" s="48" t="s">
        <v>91</v>
      </c>
      <c r="B35" s="49">
        <v>43.680399046642023</v>
      </c>
      <c r="C35" s="50">
        <v>36.817288868573556</v>
      </c>
      <c r="D35" s="50">
        <v>45.584594007078913</v>
      </c>
      <c r="E35" s="50">
        <v>45.710119644416196</v>
      </c>
      <c r="F35" s="50">
        <v>58.618175273253257</v>
      </c>
      <c r="G35" s="170">
        <v>53.203034855895638</v>
      </c>
      <c r="H35" s="50">
        <v>49.870509213860068</v>
      </c>
      <c r="I35" s="170">
        <v>49.066148930988398</v>
      </c>
      <c r="J35" s="50">
        <v>47.857064465831385</v>
      </c>
      <c r="K35" s="50">
        <v>47.962009343209587</v>
      </c>
      <c r="L35" s="50">
        <v>47.061704741545263</v>
      </c>
      <c r="M35" s="50">
        <v>46.54963206519411</v>
      </c>
      <c r="N35" s="50">
        <v>47.110863541996068</v>
      </c>
      <c r="O35" s="170">
        <v>47.670687426438057</v>
      </c>
      <c r="P35" s="51">
        <v>0.55982388444198961</v>
      </c>
      <c r="Q35" s="52">
        <v>0.40969235960409378</v>
      </c>
      <c r="R35" s="46">
        <v>1.1883116596726211</v>
      </c>
      <c r="S35" s="53">
        <v>0.86687205596227557</v>
      </c>
    </row>
    <row r="36" spans="1:19">
      <c r="A36" s="48" t="s">
        <v>92</v>
      </c>
      <c r="B36" s="49">
        <v>37.013185538490497</v>
      </c>
      <c r="C36" s="50">
        <v>34.038554606312793</v>
      </c>
      <c r="D36" s="50">
        <v>46.535511209438582</v>
      </c>
      <c r="E36" s="50">
        <v>46.822636155842638</v>
      </c>
      <c r="F36" s="50">
        <v>60.015838501733079</v>
      </c>
      <c r="G36" s="170">
        <v>56.119000118706239</v>
      </c>
      <c r="H36" s="50">
        <v>53.241737712806767</v>
      </c>
      <c r="I36" s="170">
        <v>52.784321857121967</v>
      </c>
      <c r="J36" s="50">
        <v>52.792109545140896</v>
      </c>
      <c r="K36" s="50">
        <v>53.481660001364006</v>
      </c>
      <c r="L36" s="50">
        <v>52.504730128727715</v>
      </c>
      <c r="M36" s="50">
        <v>53.096720891882995</v>
      </c>
      <c r="N36" s="50">
        <v>54.377522216745803</v>
      </c>
      <c r="O36" s="170">
        <v>55.463966381368891</v>
      </c>
      <c r="P36" s="51">
        <v>1.0864441646230887</v>
      </c>
      <c r="Q36" s="52">
        <v>9.2479836465346565</v>
      </c>
      <c r="R36" s="46">
        <v>1.9979655569677846</v>
      </c>
      <c r="S36" s="53">
        <v>20.010358104024917</v>
      </c>
    </row>
    <row r="37" spans="1:19">
      <c r="A37" s="27" t="s">
        <v>151</v>
      </c>
      <c r="B37" s="35">
        <v>24546.19</v>
      </c>
      <c r="C37" s="36">
        <v>20415.71</v>
      </c>
      <c r="D37" s="36">
        <v>7533.33</v>
      </c>
      <c r="E37" s="36">
        <v>6419.66</v>
      </c>
      <c r="F37" s="36">
        <v>5625.31</v>
      </c>
      <c r="G37" s="168">
        <v>9969.9141772020394</v>
      </c>
      <c r="H37" s="36">
        <v>9630.98</v>
      </c>
      <c r="I37" s="168">
        <v>9918.09</v>
      </c>
      <c r="J37" s="36">
        <v>10263.700000000001</v>
      </c>
      <c r="K37" s="36">
        <v>10375.392600000001</v>
      </c>
      <c r="L37" s="36">
        <v>12616.67</v>
      </c>
      <c r="M37" s="36">
        <v>12773.86</v>
      </c>
      <c r="N37" s="36">
        <v>12962.03</v>
      </c>
      <c r="O37" s="168">
        <v>13147.95</v>
      </c>
      <c r="P37" s="54">
        <v>185.92000000000007</v>
      </c>
      <c r="Q37" s="55">
        <v>3181.8700000000008</v>
      </c>
      <c r="R37" s="39">
        <v>1.4343432317314608</v>
      </c>
      <c r="S37" s="40">
        <v>31.92699637169278</v>
      </c>
    </row>
    <row r="38" spans="1:19">
      <c r="A38" s="27" t="s">
        <v>203</v>
      </c>
      <c r="B38" s="35"/>
      <c r="C38" s="36"/>
      <c r="D38" s="36"/>
      <c r="E38" s="36"/>
      <c r="F38" s="36"/>
      <c r="G38" s="168"/>
      <c r="H38" s="36"/>
      <c r="I38" s="168"/>
      <c r="J38" s="36"/>
      <c r="K38" s="36"/>
      <c r="L38" s="36"/>
      <c r="M38" s="36"/>
      <c r="N38" s="36"/>
      <c r="O38" s="168"/>
      <c r="P38" s="54"/>
      <c r="Q38" s="55"/>
      <c r="R38" s="39"/>
      <c r="S38" s="40"/>
    </row>
    <row r="39" spans="1:19">
      <c r="A39" s="48" t="s">
        <v>94</v>
      </c>
      <c r="B39" s="42">
        <v>4365.6197120887009</v>
      </c>
      <c r="C39" s="43">
        <v>1114.8723985925185</v>
      </c>
      <c r="D39" s="43">
        <v>980.84494652000012</v>
      </c>
      <c r="E39" s="43">
        <v>0</v>
      </c>
      <c r="F39" s="43">
        <v>144.71043867</v>
      </c>
      <c r="G39" s="169">
        <v>581.36289913000007</v>
      </c>
      <c r="H39" s="43">
        <v>158.17691273</v>
      </c>
      <c r="I39" s="169">
        <v>168.64818160999999</v>
      </c>
      <c r="J39" s="43">
        <v>239.23360579000001</v>
      </c>
      <c r="K39" s="43">
        <v>163.20296662000001</v>
      </c>
      <c r="L39" s="43">
        <v>9.1570510300000016</v>
      </c>
      <c r="M39" s="43">
        <v>152.24849999999998</v>
      </c>
      <c r="N39" s="43">
        <v>300.476</v>
      </c>
      <c r="O39" s="169">
        <v>9.5</v>
      </c>
      <c r="P39" s="56">
        <v>-290.976</v>
      </c>
      <c r="Q39" s="57">
        <v>6.4183399999999997</v>
      </c>
      <c r="R39" s="46">
        <v>-96.838349818288322</v>
      </c>
      <c r="S39" s="47">
        <v>208.27541000629526</v>
      </c>
    </row>
    <row r="40" spans="1:19">
      <c r="A40" s="48" t="s">
        <v>93</v>
      </c>
      <c r="B40" s="42">
        <v>11864.450613556</v>
      </c>
      <c r="C40" s="43">
        <v>4260.5576229929902</v>
      </c>
      <c r="D40" s="43">
        <v>13246.1632533882</v>
      </c>
      <c r="E40" s="43">
        <v>518.19147611999995</v>
      </c>
      <c r="F40" s="43">
        <v>651.30761923723401</v>
      </c>
      <c r="G40" s="169">
        <v>372.49654547</v>
      </c>
      <c r="H40" s="43">
        <v>239.64839395999999</v>
      </c>
      <c r="I40" s="169">
        <v>100</v>
      </c>
      <c r="J40" s="43">
        <v>30</v>
      </c>
      <c r="K40" s="43">
        <v>74.349000000000004</v>
      </c>
      <c r="L40" s="43">
        <v>0</v>
      </c>
      <c r="M40" s="43">
        <v>0</v>
      </c>
      <c r="N40" s="43">
        <v>46.48039</v>
      </c>
      <c r="O40" s="169">
        <v>143.11461</v>
      </c>
      <c r="P40" s="56">
        <v>96.634219999999999</v>
      </c>
      <c r="Q40" s="57">
        <v>-430.20654999999999</v>
      </c>
      <c r="R40" s="46">
        <v>207.90320391029422</v>
      </c>
      <c r="S40" s="47">
        <v>-75.037619403407334</v>
      </c>
    </row>
    <row r="41" spans="1:19">
      <c r="A41" s="166" t="s">
        <v>204</v>
      </c>
      <c r="B41" s="42">
        <v>1271.347</v>
      </c>
      <c r="C41" s="43">
        <v>0</v>
      </c>
      <c r="D41" s="43">
        <v>8905.6228390514007</v>
      </c>
      <c r="E41" s="43">
        <v>464.22147611999998</v>
      </c>
      <c r="F41" s="43">
        <v>560.41761923723402</v>
      </c>
      <c r="G41" s="169">
        <v>281.26900000000001</v>
      </c>
      <c r="H41" s="43">
        <v>140</v>
      </c>
      <c r="I41" s="169">
        <v>100</v>
      </c>
      <c r="J41" s="43">
        <v>30</v>
      </c>
      <c r="K41" s="43">
        <v>48.02</v>
      </c>
      <c r="L41" s="43">
        <v>0</v>
      </c>
      <c r="M41" s="43">
        <v>0</v>
      </c>
      <c r="N41" s="43">
        <v>8.9803899999999999</v>
      </c>
      <c r="O41" s="169">
        <v>12.720610000000001</v>
      </c>
      <c r="P41" s="56">
        <v>3.7402200000000008</v>
      </c>
      <c r="Q41" s="57">
        <v>-242.05755027000001</v>
      </c>
      <c r="R41" s="46">
        <v>41.648747994240779</v>
      </c>
      <c r="S41" s="47">
        <v>-95.007181939566806</v>
      </c>
    </row>
    <row r="42" spans="1:19">
      <c r="A42" s="27" t="s">
        <v>152</v>
      </c>
      <c r="B42" s="35"/>
      <c r="C42" s="36"/>
      <c r="D42" s="36"/>
      <c r="E42" s="36"/>
      <c r="F42" s="36"/>
      <c r="G42" s="168"/>
      <c r="H42" s="36"/>
      <c r="I42" s="168"/>
      <c r="J42" s="36"/>
      <c r="K42" s="36"/>
      <c r="L42" s="36"/>
      <c r="M42" s="36"/>
      <c r="N42" s="36"/>
      <c r="O42" s="168"/>
      <c r="P42" s="54"/>
      <c r="Q42" s="55"/>
      <c r="R42" s="39"/>
      <c r="S42" s="40"/>
    </row>
    <row r="43" spans="1:19">
      <c r="A43" s="48" t="s">
        <v>93</v>
      </c>
      <c r="B43" s="42">
        <v>25245.173464949628</v>
      </c>
      <c r="C43" s="43">
        <v>19209.437357292383</v>
      </c>
      <c r="D43" s="43">
        <v>8023.2086365542145</v>
      </c>
      <c r="E43" s="43">
        <v>109.04206496747599</v>
      </c>
      <c r="F43" s="43">
        <v>67.905564181356951</v>
      </c>
      <c r="G43" s="169">
        <v>39.893146578831086</v>
      </c>
      <c r="H43" s="43">
        <v>32.560720363958566</v>
      </c>
      <c r="I43" s="169">
        <v>30.046594805229777</v>
      </c>
      <c r="J43" s="43">
        <v>44.344685941495015</v>
      </c>
      <c r="K43" s="43">
        <v>72.332670480008801</v>
      </c>
      <c r="L43" s="43">
        <v>49.070429454282007</v>
      </c>
      <c r="M43" s="43">
        <v>47.642436427353985</v>
      </c>
      <c r="N43" s="43">
        <v>68.708903917047579</v>
      </c>
      <c r="O43" s="169">
        <v>62.925363386669204</v>
      </c>
      <c r="P43" s="56">
        <v>-5.7835405303783745</v>
      </c>
      <c r="Q43" s="57">
        <v>-134.32249533535736</v>
      </c>
      <c r="R43" s="46">
        <v>-8.4174542172304996</v>
      </c>
      <c r="S43" s="47">
        <v>-68.098328775600351</v>
      </c>
    </row>
    <row r="44" spans="1:19">
      <c r="A44" s="48" t="s">
        <v>94</v>
      </c>
      <c r="B44" s="42">
        <v>15057.576169303633</v>
      </c>
      <c r="C44" s="43">
        <v>16329.603127680259</v>
      </c>
      <c r="D44" s="43">
        <v>5612.9848110371349</v>
      </c>
      <c r="E44" s="43">
        <v>89.599948450273658</v>
      </c>
      <c r="F44" s="43">
        <v>194.2764973996542</v>
      </c>
      <c r="G44" s="169">
        <v>169.09652967145018</v>
      </c>
      <c r="H44" s="43">
        <v>237.96270128889014</v>
      </c>
      <c r="I44" s="169">
        <v>207.28033282521514</v>
      </c>
      <c r="J44" s="43">
        <v>223.60610567841127</v>
      </c>
      <c r="K44" s="43">
        <v>207.8769407454549</v>
      </c>
      <c r="L44" s="43">
        <v>201.22839658964583</v>
      </c>
      <c r="M44" s="43">
        <v>214.46114224971322</v>
      </c>
      <c r="N44" s="43">
        <v>173.35208745979935</v>
      </c>
      <c r="O44" s="169">
        <v>133.05574894671832</v>
      </c>
      <c r="P44" s="56">
        <v>-40.296338513081025</v>
      </c>
      <c r="Q44" s="57">
        <v>-42.840941418613056</v>
      </c>
      <c r="R44" s="46">
        <v>-23.245372526838366</v>
      </c>
      <c r="S44" s="47">
        <v>-24.355740480184068</v>
      </c>
    </row>
    <row r="45" spans="1:19">
      <c r="A45" s="27" t="s">
        <v>95</v>
      </c>
      <c r="B45" s="58">
        <v>7.5</v>
      </c>
      <c r="C45" s="59">
        <v>6.5</v>
      </c>
      <c r="D45" s="59">
        <v>14</v>
      </c>
      <c r="E45" s="59">
        <v>14</v>
      </c>
      <c r="F45" s="59">
        <v>19.5</v>
      </c>
      <c r="G45" s="171">
        <v>30</v>
      </c>
      <c r="H45" s="59">
        <v>30</v>
      </c>
      <c r="I45" s="171">
        <v>30</v>
      </c>
      <c r="J45" s="59">
        <v>30</v>
      </c>
      <c r="K45" s="59">
        <v>30</v>
      </c>
      <c r="L45" s="59">
        <v>27</v>
      </c>
      <c r="M45" s="59">
        <v>22</v>
      </c>
      <c r="N45" s="59">
        <v>22</v>
      </c>
      <c r="O45" s="171">
        <v>22</v>
      </c>
      <c r="P45" s="208">
        <v>0</v>
      </c>
      <c r="Q45" s="60">
        <v>8</v>
      </c>
      <c r="R45" s="61"/>
      <c r="S45" s="62"/>
    </row>
    <row r="46" spans="1:19">
      <c r="A46" s="27" t="s">
        <v>96</v>
      </c>
      <c r="B46" s="63">
        <v>3.8109950539193194</v>
      </c>
      <c r="C46" s="64">
        <v>4.4494682257564113</v>
      </c>
      <c r="D46" s="64">
        <v>23.136396682113862</v>
      </c>
      <c r="E46" s="64">
        <v>16.231104889036946</v>
      </c>
      <c r="F46" s="64">
        <v>21.118758749513471</v>
      </c>
      <c r="G46" s="172">
        <v>24.870093308589748</v>
      </c>
      <c r="H46" s="64">
        <v>25.626353625614069</v>
      </c>
      <c r="I46" s="172">
        <v>21.154398782737733</v>
      </c>
      <c r="J46" s="64">
        <v>13.44726500371261</v>
      </c>
      <c r="K46" s="64">
        <v>4.861884456939757</v>
      </c>
      <c r="L46" s="64">
        <v>4.2170122061679995</v>
      </c>
      <c r="M46" s="64">
        <v>4.4543887653722045</v>
      </c>
      <c r="N46" s="64">
        <v>3.8193207164893206</v>
      </c>
      <c r="O46" s="172">
        <v>4.0056023152568461</v>
      </c>
      <c r="P46" s="65">
        <v>0.18628159876752548</v>
      </c>
      <c r="Q46" s="66">
        <v>-11.343219832235274</v>
      </c>
      <c r="R46" s="61"/>
      <c r="S46" s="62"/>
    </row>
    <row r="47" spans="1:19">
      <c r="A47" s="48" t="s">
        <v>89</v>
      </c>
      <c r="B47" s="67">
        <v>8.0981322923035908</v>
      </c>
      <c r="C47" s="68">
        <v>11.052532360477301</v>
      </c>
      <c r="D47" s="68">
        <v>24.619936877576102</v>
      </c>
      <c r="E47" s="68">
        <v>17.221606173537001</v>
      </c>
      <c r="F47" s="68">
        <v>22.391140250934601</v>
      </c>
      <c r="G47" s="173">
        <v>26.007689548457101</v>
      </c>
      <c r="H47" s="68">
        <v>26.878178953786701</v>
      </c>
      <c r="I47" s="173">
        <v>24.843925666350302</v>
      </c>
      <c r="J47" s="68">
        <v>23.370024189472201</v>
      </c>
      <c r="K47" s="68">
        <v>21.831731362129901</v>
      </c>
      <c r="L47" s="68">
        <v>19.9155491020481</v>
      </c>
      <c r="M47" s="68">
        <v>21.148550660757699</v>
      </c>
      <c r="N47" s="68">
        <v>19.5897441817066</v>
      </c>
      <c r="O47" s="173">
        <v>19.50119620230376</v>
      </c>
      <c r="P47" s="51">
        <v>-8.8547979402839871E-2</v>
      </c>
      <c r="Q47" s="69">
        <v>3.01117482536376</v>
      </c>
      <c r="R47" s="476"/>
      <c r="S47" s="71"/>
    </row>
    <row r="48" spans="1:19">
      <c r="A48" s="48" t="s">
        <v>83</v>
      </c>
      <c r="B48" s="67">
        <v>0.857250530819479</v>
      </c>
      <c r="C48" s="68">
        <v>0.73325614520778803</v>
      </c>
      <c r="D48" s="68">
        <v>7.2780659637307696</v>
      </c>
      <c r="E48" s="68">
        <v>5.1023935224225596</v>
      </c>
      <c r="F48" s="68">
        <v>5.1904821463943103</v>
      </c>
      <c r="G48" s="173">
        <v>4.9816638161395597</v>
      </c>
      <c r="H48" s="68">
        <v>5.3982269822871398</v>
      </c>
      <c r="I48" s="173">
        <v>6.4468327806377896</v>
      </c>
      <c r="J48" s="68">
        <v>1.9312657737189001</v>
      </c>
      <c r="K48" s="68">
        <v>0.41207250851056099</v>
      </c>
      <c r="L48" s="68">
        <v>0.45543246173750102</v>
      </c>
      <c r="M48" s="68">
        <v>0.612981004244738</v>
      </c>
      <c r="N48" s="68">
        <v>0.58763172521881302</v>
      </c>
      <c r="O48" s="173">
        <v>0.2220989071613603</v>
      </c>
      <c r="P48" s="51">
        <v>-0.36553281805745275</v>
      </c>
      <c r="Q48" s="69">
        <v>-6.0620419581536495</v>
      </c>
      <c r="R48" s="476"/>
      <c r="S48" s="71"/>
    </row>
    <row r="49" spans="1:19">
      <c r="A49" s="27" t="s">
        <v>97</v>
      </c>
      <c r="B49" s="63">
        <v>17.554900916623499</v>
      </c>
      <c r="C49" s="64">
        <v>17.4645970155625</v>
      </c>
      <c r="D49" s="64">
        <v>16.63</v>
      </c>
      <c r="E49" s="64">
        <v>16.98</v>
      </c>
      <c r="F49" s="64">
        <v>18.6443106782448</v>
      </c>
      <c r="G49" s="172">
        <v>24.1556817578881</v>
      </c>
      <c r="H49" s="64">
        <v>23.896200233643</v>
      </c>
      <c r="I49" s="172">
        <v>23.559627963839901</v>
      </c>
      <c r="J49" s="64">
        <v>22.3853445223161</v>
      </c>
      <c r="K49" s="64">
        <v>21.496175631789299</v>
      </c>
      <c r="L49" s="64">
        <v>21.011898743574701</v>
      </c>
      <c r="M49" s="64">
        <v>21.058351962763901</v>
      </c>
      <c r="N49" s="64">
        <v>20.776389113597599</v>
      </c>
      <c r="O49" s="172">
        <v>20.730844078043031</v>
      </c>
      <c r="P49" s="65">
        <v>-4.5545035554567903E-2</v>
      </c>
      <c r="Q49" s="66">
        <v>4.0844574450633324</v>
      </c>
      <c r="R49" s="61"/>
      <c r="S49" s="62"/>
    </row>
    <row r="50" spans="1:19">
      <c r="A50" s="48" t="s">
        <v>98</v>
      </c>
      <c r="B50" s="67">
        <v>27.316802479351399</v>
      </c>
      <c r="C50" s="68">
        <v>26.1075205754045</v>
      </c>
      <c r="D50" s="68">
        <v>29.829562236378202</v>
      </c>
      <c r="E50" s="68">
        <v>29.274041387302901</v>
      </c>
      <c r="F50" s="68">
        <v>28.6817794744065</v>
      </c>
      <c r="G50" s="173">
        <v>28.1581096970997</v>
      </c>
      <c r="H50" s="68">
        <v>29.506103455915401</v>
      </c>
      <c r="I50" s="173">
        <v>30.2822878897557</v>
      </c>
      <c r="J50" s="68">
        <v>29.639707115245098</v>
      </c>
      <c r="K50" s="68">
        <v>29.131382378716701</v>
      </c>
      <c r="L50" s="68">
        <v>30.324603598540499</v>
      </c>
      <c r="M50" s="68">
        <v>30.403756494966402</v>
      </c>
      <c r="N50" s="68">
        <v>31.206233499558799</v>
      </c>
      <c r="O50" s="173">
        <v>31.024626590805251</v>
      </c>
      <c r="P50" s="51">
        <v>-0.18160690875354746</v>
      </c>
      <c r="Q50" s="69">
        <v>1.2495905230945503</v>
      </c>
      <c r="R50" s="70"/>
      <c r="S50" s="71"/>
    </row>
    <row r="51" spans="1:19">
      <c r="A51" s="48" t="s">
        <v>99</v>
      </c>
      <c r="B51" s="67">
        <v>16.669368962772001</v>
      </c>
      <c r="C51" s="68">
        <v>16.602157952438301</v>
      </c>
      <c r="D51" s="68">
        <v>15.866187903459</v>
      </c>
      <c r="E51" s="68">
        <v>16.439563301740201</v>
      </c>
      <c r="F51" s="68">
        <v>18.118130609536799</v>
      </c>
      <c r="G51" s="173">
        <v>23.976052789305299</v>
      </c>
      <c r="H51" s="68">
        <v>23.685940016494001</v>
      </c>
      <c r="I51" s="173">
        <v>23.2719661350717</v>
      </c>
      <c r="J51" s="68">
        <v>22.124654892953501</v>
      </c>
      <c r="K51" s="68">
        <v>21.1455841007404</v>
      </c>
      <c r="L51" s="68">
        <v>20.599701994171401</v>
      </c>
      <c r="M51" s="68">
        <v>20.615010621082501</v>
      </c>
      <c r="N51" s="68">
        <v>20.190171190817502</v>
      </c>
      <c r="O51" s="173">
        <v>20.13837052216012</v>
      </c>
      <c r="P51" s="51">
        <v>-5.1800668657381976E-2</v>
      </c>
      <c r="Q51" s="69">
        <v>4.2413211991435205</v>
      </c>
      <c r="R51" s="70"/>
      <c r="S51" s="71"/>
    </row>
    <row r="52" spans="1:19">
      <c r="A52" s="72" t="s">
        <v>100</v>
      </c>
      <c r="B52" s="63">
        <v>9.3026160159263807</v>
      </c>
      <c r="C52" s="64">
        <v>8.7386447103932205</v>
      </c>
      <c r="D52" s="64">
        <v>8.3874211910768999</v>
      </c>
      <c r="E52" s="64">
        <v>8.4464544708937996</v>
      </c>
      <c r="F52" s="64">
        <v>7.8721131975050804</v>
      </c>
      <c r="G52" s="172">
        <v>7.6294744749744403</v>
      </c>
      <c r="H52" s="64">
        <v>8.3169123806328606</v>
      </c>
      <c r="I52" s="172">
        <v>8.6335174438138491</v>
      </c>
      <c r="J52" s="64">
        <v>8.2786678974272707</v>
      </c>
      <c r="K52" s="64">
        <v>7.9098128907649903</v>
      </c>
      <c r="L52" s="64">
        <v>8.1836096513845096</v>
      </c>
      <c r="M52" s="64">
        <v>8.4856556019222502</v>
      </c>
      <c r="N52" s="64">
        <v>8.3673749564821893</v>
      </c>
      <c r="O52" s="172">
        <v>9.714379875053508</v>
      </c>
      <c r="P52" s="65">
        <v>1.3470049185713187</v>
      </c>
      <c r="Q52" s="66">
        <v>1.7709379810552681</v>
      </c>
      <c r="R52" s="61"/>
      <c r="S52" s="62"/>
    </row>
    <row r="53" spans="1:19">
      <c r="A53" s="48" t="s">
        <v>98</v>
      </c>
      <c r="B53" s="67">
        <v>12.646766605834999</v>
      </c>
      <c r="C53" s="68">
        <v>15.451488703299599</v>
      </c>
      <c r="D53" s="68">
        <v>11.720722492434801</v>
      </c>
      <c r="E53" s="68">
        <v>13.998496781766899</v>
      </c>
      <c r="F53" s="68">
        <v>13.7144400006787</v>
      </c>
      <c r="G53" s="173">
        <v>29.8361990814915</v>
      </c>
      <c r="H53" s="68">
        <v>16.7503550140177</v>
      </c>
      <c r="I53" s="173">
        <v>14.9058017322706</v>
      </c>
      <c r="J53" s="68">
        <v>12.067721968966501</v>
      </c>
      <c r="K53" s="68">
        <v>12.5035285067095</v>
      </c>
      <c r="L53" s="68">
        <v>30</v>
      </c>
      <c r="M53" s="68">
        <v>19.306831993167101</v>
      </c>
      <c r="N53" s="68">
        <v>12.9071671885039</v>
      </c>
      <c r="O53" s="173">
        <v>12.662741530530599</v>
      </c>
      <c r="P53" s="51">
        <v>-0.2444256579733004</v>
      </c>
      <c r="Q53" s="69">
        <v>-3.6444226804823998</v>
      </c>
      <c r="R53" s="70"/>
      <c r="S53" s="71"/>
    </row>
    <row r="54" spans="1:19">
      <c r="A54" s="48" t="s">
        <v>99</v>
      </c>
      <c r="B54" s="67">
        <v>9.3025597327038607</v>
      </c>
      <c r="C54" s="68">
        <v>8.7384432284310805</v>
      </c>
      <c r="D54" s="68">
        <v>8.38736994082557</v>
      </c>
      <c r="E54" s="68">
        <v>8.4463915748092795</v>
      </c>
      <c r="F54" s="68">
        <v>7.8718566947830304</v>
      </c>
      <c r="G54" s="173">
        <v>7.6294274436244898</v>
      </c>
      <c r="H54" s="68">
        <v>8.3168563859306399</v>
      </c>
      <c r="I54" s="173">
        <v>8.6334707107127198</v>
      </c>
      <c r="J54" s="68">
        <v>8.2785937391508799</v>
      </c>
      <c r="K54" s="68">
        <v>7.90761712271033</v>
      </c>
      <c r="L54" s="68">
        <v>8.1836084270746792</v>
      </c>
      <c r="M54" s="68">
        <v>8.4856353489346894</v>
      </c>
      <c r="N54" s="68">
        <v>8.3673540967283397</v>
      </c>
      <c r="O54" s="173">
        <v>9.7143632011879806</v>
      </c>
      <c r="P54" s="51">
        <v>1.3470091044596408</v>
      </c>
      <c r="Q54" s="69">
        <v>1.7709243966902708</v>
      </c>
      <c r="R54" s="70"/>
      <c r="S54" s="71"/>
    </row>
    <row r="55" spans="1:19">
      <c r="A55" s="27" t="s">
        <v>101</v>
      </c>
      <c r="B55" s="63">
        <v>14.8787975862571</v>
      </c>
      <c r="C55" s="64">
        <v>13.780982605530401</v>
      </c>
      <c r="D55" s="64">
        <v>10.859674318578101</v>
      </c>
      <c r="E55" s="64">
        <v>8.3220683406906293</v>
      </c>
      <c r="F55" s="64">
        <v>9.3394940942905507</v>
      </c>
      <c r="G55" s="172">
        <v>13.646018427074001</v>
      </c>
      <c r="H55" s="64">
        <v>17.166824500347101</v>
      </c>
      <c r="I55" s="172">
        <v>17.140097103681001</v>
      </c>
      <c r="J55" s="64">
        <v>16.513641925870399</v>
      </c>
      <c r="K55" s="64">
        <v>15.533788395816901</v>
      </c>
      <c r="L55" s="64">
        <v>14.5662350129214</v>
      </c>
      <c r="M55" s="64">
        <v>14.1950753600852</v>
      </c>
      <c r="N55" s="64">
        <v>13.7996354584249</v>
      </c>
      <c r="O55" s="172">
        <v>13.26585255750067</v>
      </c>
      <c r="P55" s="65">
        <v>-0.53378290092422986</v>
      </c>
      <c r="Q55" s="66">
        <v>1.8883184651888705</v>
      </c>
      <c r="R55" s="61"/>
      <c r="S55" s="62"/>
    </row>
    <row r="56" spans="1:19">
      <c r="A56" s="48" t="s">
        <v>98</v>
      </c>
      <c r="B56" s="67">
        <v>21.243960430363799</v>
      </c>
      <c r="C56" s="68">
        <v>18.674216403461799</v>
      </c>
      <c r="D56" s="68">
        <v>20.033726801953001</v>
      </c>
      <c r="E56" s="68">
        <v>20.126495062763802</v>
      </c>
      <c r="F56" s="68">
        <v>19.817023929192899</v>
      </c>
      <c r="G56" s="173">
        <v>21.400106552670501</v>
      </c>
      <c r="H56" s="68">
        <v>23.443953365982001</v>
      </c>
      <c r="I56" s="173">
        <v>23.257052693812199</v>
      </c>
      <c r="J56" s="68">
        <v>22.208128657585299</v>
      </c>
      <c r="K56" s="68">
        <v>21.518412473380302</v>
      </c>
      <c r="L56" s="68">
        <v>21.571259941548199</v>
      </c>
      <c r="M56" s="68">
        <v>21.308413937392501</v>
      </c>
      <c r="N56" s="68">
        <v>21.358173187294501</v>
      </c>
      <c r="O56" s="173">
        <v>21.09726122061118</v>
      </c>
      <c r="P56" s="51">
        <v>-0.26091196668332017</v>
      </c>
      <c r="Q56" s="69">
        <v>1.2384098505540813</v>
      </c>
      <c r="R56" s="70"/>
      <c r="S56" s="71"/>
    </row>
    <row r="57" spans="1:19">
      <c r="A57" s="48" t="s">
        <v>99</v>
      </c>
      <c r="B57" s="67">
        <v>12.034645394141499</v>
      </c>
      <c r="C57" s="68">
        <v>11.224710693004999</v>
      </c>
      <c r="D57" s="68">
        <v>7.6515518537076899</v>
      </c>
      <c r="E57" s="68">
        <v>5.0042586164838498</v>
      </c>
      <c r="F57" s="68">
        <v>6.5763687675754499</v>
      </c>
      <c r="G57" s="173">
        <v>11.8668530128204</v>
      </c>
      <c r="H57" s="68">
        <v>15.5344698998952</v>
      </c>
      <c r="I57" s="173">
        <v>15.599299765488899</v>
      </c>
      <c r="J57" s="68">
        <v>15.211976572512899</v>
      </c>
      <c r="K57" s="68">
        <v>14.440152830272501</v>
      </c>
      <c r="L57" s="68">
        <v>13.4226355999901</v>
      </c>
      <c r="M57" s="68">
        <v>13.0550119565196</v>
      </c>
      <c r="N57" s="68">
        <v>12.675784094267501</v>
      </c>
      <c r="O57" s="173">
        <v>12.106404465106101</v>
      </c>
      <c r="P57" s="51">
        <v>-0.56937962916139995</v>
      </c>
      <c r="Q57" s="69">
        <v>4.0213097983188799</v>
      </c>
      <c r="R57" s="70"/>
      <c r="S57" s="71"/>
    </row>
    <row r="58" spans="1:19">
      <c r="A58" s="27" t="s">
        <v>102</v>
      </c>
      <c r="B58" s="63">
        <v>7.0311344860375504</v>
      </c>
      <c r="C58" s="64">
        <v>7.1134770836126302</v>
      </c>
      <c r="D58" s="64">
        <v>7.7216616839805701</v>
      </c>
      <c r="E58" s="64">
        <v>7.75981125660382</v>
      </c>
      <c r="F58" s="64">
        <v>7.1382258402832903</v>
      </c>
      <c r="G58" s="172">
        <v>6.89334784146532</v>
      </c>
      <c r="H58" s="64">
        <v>7.8635896789901603</v>
      </c>
      <c r="I58" s="172">
        <v>8.6476866626654605</v>
      </c>
      <c r="J58" s="64">
        <v>7.8604807181343199</v>
      </c>
      <c r="K58" s="64">
        <v>7.2002367622772097</v>
      </c>
      <c r="L58" s="64">
        <v>6.7260704577967099</v>
      </c>
      <c r="M58" s="64">
        <v>7.6662890647447997</v>
      </c>
      <c r="N58" s="64">
        <v>6.9522320576028198</v>
      </c>
      <c r="O58" s="172">
        <v>7.4369166553665238</v>
      </c>
      <c r="P58" s="65">
        <v>0.48468459776370398</v>
      </c>
      <c r="Q58" s="66">
        <v>1.4747323781503674E-2</v>
      </c>
      <c r="R58" s="61"/>
      <c r="S58" s="62"/>
    </row>
    <row r="59" spans="1:19">
      <c r="A59" s="48" t="s">
        <v>98</v>
      </c>
      <c r="B59" s="67">
        <v>8.1210668160290709</v>
      </c>
      <c r="C59" s="68">
        <v>7.7796328248496396</v>
      </c>
      <c r="D59" s="68">
        <v>8.8160902173257103</v>
      </c>
      <c r="E59" s="68">
        <v>8.8523480991008707</v>
      </c>
      <c r="F59" s="68">
        <v>8.4445995315675209</v>
      </c>
      <c r="G59" s="173">
        <v>8.9303850695439397</v>
      </c>
      <c r="H59" s="68">
        <v>9.8747023952461905</v>
      </c>
      <c r="I59" s="173">
        <v>9.99220961968852</v>
      </c>
      <c r="J59" s="68">
        <v>8.8390248120476205</v>
      </c>
      <c r="K59" s="68">
        <v>8.2899864978690392</v>
      </c>
      <c r="L59" s="68">
        <v>8.3445967848273899</v>
      </c>
      <c r="M59" s="68">
        <v>8.7070133912915892</v>
      </c>
      <c r="N59" s="68">
        <v>8.4618088553278792</v>
      </c>
      <c r="O59" s="173">
        <v>8.1187730655949331</v>
      </c>
      <c r="P59" s="51">
        <v>-0.34303578973294613</v>
      </c>
      <c r="Q59" s="69">
        <v>-0.28613916432916753</v>
      </c>
      <c r="R59" s="70"/>
      <c r="S59" s="71"/>
    </row>
    <row r="60" spans="1:19">
      <c r="A60" s="73" t="s">
        <v>99</v>
      </c>
      <c r="B60" s="74">
        <v>4.4010349357495402</v>
      </c>
      <c r="C60" s="75">
        <v>5.0232384295625296</v>
      </c>
      <c r="D60" s="75">
        <v>5.0848415752742699</v>
      </c>
      <c r="E60" s="75">
        <v>5.3401809541986296</v>
      </c>
      <c r="F60" s="75">
        <v>5.2545585203745198</v>
      </c>
      <c r="G60" s="174">
        <v>4.5981199433456297</v>
      </c>
      <c r="H60" s="75">
        <v>4.0822272613916599</v>
      </c>
      <c r="I60" s="174">
        <v>5.2281565256203804</v>
      </c>
      <c r="J60" s="75">
        <v>5.2532983591952602</v>
      </c>
      <c r="K60" s="75">
        <v>4.5740800602087601</v>
      </c>
      <c r="L60" s="75">
        <v>3.2502547864748901</v>
      </c>
      <c r="M60" s="75">
        <v>4.6317573413623503</v>
      </c>
      <c r="N60" s="75">
        <v>4.1620193368706202</v>
      </c>
      <c r="O60" s="174">
        <v>5.0619311971249861</v>
      </c>
      <c r="P60" s="76">
        <v>0.89991186025436587</v>
      </c>
      <c r="Q60" s="77">
        <v>-0.36261481599538392</v>
      </c>
      <c r="R60" s="78"/>
      <c r="S60" s="79"/>
    </row>
    <row r="61" spans="1:19">
      <c r="A61" s="80" t="s">
        <v>103</v>
      </c>
      <c r="B61" s="80"/>
      <c r="C61" s="80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</row>
    <row r="62" spans="1:19" outlineLevel="1">
      <c r="A62" s="80" t="s">
        <v>154</v>
      </c>
      <c r="B62" s="80"/>
      <c r="C62" s="80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</row>
    <row r="63" spans="1:19">
      <c r="A63" s="80" t="s">
        <v>153</v>
      </c>
      <c r="B63" s="80"/>
      <c r="C63" s="80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</row>
    <row r="64" spans="1:19">
      <c r="A64" s="80" t="s">
        <v>104</v>
      </c>
      <c r="B64" s="80"/>
      <c r="C64" s="80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</row>
  </sheetData>
  <mergeCells count="18">
    <mergeCell ref="K2:K3"/>
    <mergeCell ref="O2:O3"/>
    <mergeCell ref="M2:M3"/>
    <mergeCell ref="R2:S2"/>
    <mergeCell ref="A1:S1"/>
    <mergeCell ref="A2:A3"/>
    <mergeCell ref="B2:B3"/>
    <mergeCell ref="C2:C3"/>
    <mergeCell ref="D2:D3"/>
    <mergeCell ref="E2:E3"/>
    <mergeCell ref="H2:H3"/>
    <mergeCell ref="P2:Q2"/>
    <mergeCell ref="F2:F3"/>
    <mergeCell ref="G2:G3"/>
    <mergeCell ref="I2:I3"/>
    <mergeCell ref="J2:J3"/>
    <mergeCell ref="N2:N3"/>
    <mergeCell ref="L2:L3"/>
  </mergeCells>
  <pageMargins left="0.51181102362204722" right="0.51181102362204722" top="0.78740157480314965" bottom="0.82677165354330717" header="0.51181102362204722" footer="0.51181102362204722"/>
  <pageSetup paperSize="9" scale="43" orientation="landscape" r:id="rId1"/>
  <headerFooter>
    <oddHeader>&amp;L&amp;"Times New Roman,звичайний"&amp;21&amp;K8CBA97Макроекономічний та монетарний огляд &amp;R&amp;"Times New Roman,звичайний"&amp;21&amp;K8CBA97Грудень 2015 року</oddHeader>
    <oddFooter>&amp;C&amp;"Times New Roman,обычный"&amp;21&amp;K8CBA97Національний банк України
Департамент монетарної політики та економічного аналізу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N55"/>
  <sheetViews>
    <sheetView showGridLines="0" view="pageLayout" topLeftCell="A19" zoomScaleNormal="115" zoomScaleSheetLayoutView="100" workbookViewId="0">
      <selection activeCell="F59" sqref="F59"/>
    </sheetView>
  </sheetViews>
  <sheetFormatPr defaultRowHeight="12.75"/>
  <cols>
    <col min="1" max="1" width="44.28515625" style="17" customWidth="1"/>
    <col min="2" max="4" width="10.42578125" style="17" customWidth="1"/>
    <col min="5" max="5" width="11" style="17" customWidth="1"/>
    <col min="6" max="9" width="10.42578125" style="17" customWidth="1"/>
    <col min="10" max="10" width="0" style="17" hidden="1" customWidth="1"/>
    <col min="11" max="254" width="9.140625" style="17"/>
    <col min="255" max="255" width="44.28515625" style="17" customWidth="1"/>
    <col min="256" max="256" width="0" style="17" hidden="1" customWidth="1"/>
    <col min="257" max="259" width="10.42578125" style="17" customWidth="1"/>
    <col min="260" max="260" width="11" style="17" customWidth="1"/>
    <col min="261" max="265" width="10.42578125" style="17" customWidth="1"/>
    <col min="266" max="510" width="9.140625" style="17"/>
    <col min="511" max="511" width="44.28515625" style="17" customWidth="1"/>
    <col min="512" max="512" width="0" style="17" hidden="1" customWidth="1"/>
    <col min="513" max="515" width="10.42578125" style="17" customWidth="1"/>
    <col min="516" max="516" width="11" style="17" customWidth="1"/>
    <col min="517" max="521" width="10.42578125" style="17" customWidth="1"/>
    <col min="522" max="766" width="9.140625" style="17"/>
    <col min="767" max="767" width="44.28515625" style="17" customWidth="1"/>
    <col min="768" max="768" width="0" style="17" hidden="1" customWidth="1"/>
    <col min="769" max="771" width="10.42578125" style="17" customWidth="1"/>
    <col min="772" max="772" width="11" style="17" customWidth="1"/>
    <col min="773" max="777" width="10.42578125" style="17" customWidth="1"/>
    <col min="778" max="1022" width="9.140625" style="17"/>
    <col min="1023" max="1023" width="44.28515625" style="17" customWidth="1"/>
    <col min="1024" max="1024" width="0" style="17" hidden="1" customWidth="1"/>
    <col min="1025" max="1027" width="10.42578125" style="17" customWidth="1"/>
    <col min="1028" max="1028" width="11" style="17" customWidth="1"/>
    <col min="1029" max="1033" width="10.42578125" style="17" customWidth="1"/>
    <col min="1034" max="1278" width="9.140625" style="17"/>
    <col min="1279" max="1279" width="44.28515625" style="17" customWidth="1"/>
    <col min="1280" max="1280" width="0" style="17" hidden="1" customWidth="1"/>
    <col min="1281" max="1283" width="10.42578125" style="17" customWidth="1"/>
    <col min="1284" max="1284" width="11" style="17" customWidth="1"/>
    <col min="1285" max="1289" width="10.42578125" style="17" customWidth="1"/>
    <col min="1290" max="1534" width="9.140625" style="17"/>
    <col min="1535" max="1535" width="44.28515625" style="17" customWidth="1"/>
    <col min="1536" max="1536" width="0" style="17" hidden="1" customWidth="1"/>
    <col min="1537" max="1539" width="10.42578125" style="17" customWidth="1"/>
    <col min="1540" max="1540" width="11" style="17" customWidth="1"/>
    <col min="1541" max="1545" width="10.42578125" style="17" customWidth="1"/>
    <col min="1546" max="1790" width="9.140625" style="17"/>
    <col min="1791" max="1791" width="44.28515625" style="17" customWidth="1"/>
    <col min="1792" max="1792" width="0" style="17" hidden="1" customWidth="1"/>
    <col min="1793" max="1795" width="10.42578125" style="17" customWidth="1"/>
    <col min="1796" max="1796" width="11" style="17" customWidth="1"/>
    <col min="1797" max="1801" width="10.42578125" style="17" customWidth="1"/>
    <col min="1802" max="2046" width="9.140625" style="17"/>
    <col min="2047" max="2047" width="44.28515625" style="17" customWidth="1"/>
    <col min="2048" max="2048" width="0" style="17" hidden="1" customWidth="1"/>
    <col min="2049" max="2051" width="10.42578125" style="17" customWidth="1"/>
    <col min="2052" max="2052" width="11" style="17" customWidth="1"/>
    <col min="2053" max="2057" width="10.42578125" style="17" customWidth="1"/>
    <col min="2058" max="2302" width="9.140625" style="17"/>
    <col min="2303" max="2303" width="44.28515625" style="17" customWidth="1"/>
    <col min="2304" max="2304" width="0" style="17" hidden="1" customWidth="1"/>
    <col min="2305" max="2307" width="10.42578125" style="17" customWidth="1"/>
    <col min="2308" max="2308" width="11" style="17" customWidth="1"/>
    <col min="2309" max="2313" width="10.42578125" style="17" customWidth="1"/>
    <col min="2314" max="2558" width="9.140625" style="17"/>
    <col min="2559" max="2559" width="44.28515625" style="17" customWidth="1"/>
    <col min="2560" max="2560" width="0" style="17" hidden="1" customWidth="1"/>
    <col min="2561" max="2563" width="10.42578125" style="17" customWidth="1"/>
    <col min="2564" max="2564" width="11" style="17" customWidth="1"/>
    <col min="2565" max="2569" width="10.42578125" style="17" customWidth="1"/>
    <col min="2570" max="2814" width="9.140625" style="17"/>
    <col min="2815" max="2815" width="44.28515625" style="17" customWidth="1"/>
    <col min="2816" max="2816" width="0" style="17" hidden="1" customWidth="1"/>
    <col min="2817" max="2819" width="10.42578125" style="17" customWidth="1"/>
    <col min="2820" max="2820" width="11" style="17" customWidth="1"/>
    <col min="2821" max="2825" width="10.42578125" style="17" customWidth="1"/>
    <col min="2826" max="3070" width="9.140625" style="17"/>
    <col min="3071" max="3071" width="44.28515625" style="17" customWidth="1"/>
    <col min="3072" max="3072" width="0" style="17" hidden="1" customWidth="1"/>
    <col min="3073" max="3075" width="10.42578125" style="17" customWidth="1"/>
    <col min="3076" max="3076" width="11" style="17" customWidth="1"/>
    <col min="3077" max="3081" width="10.42578125" style="17" customWidth="1"/>
    <col min="3082" max="3326" width="9.140625" style="17"/>
    <col min="3327" max="3327" width="44.28515625" style="17" customWidth="1"/>
    <col min="3328" max="3328" width="0" style="17" hidden="1" customWidth="1"/>
    <col min="3329" max="3331" width="10.42578125" style="17" customWidth="1"/>
    <col min="3332" max="3332" width="11" style="17" customWidth="1"/>
    <col min="3333" max="3337" width="10.42578125" style="17" customWidth="1"/>
    <col min="3338" max="3582" width="9.140625" style="17"/>
    <col min="3583" max="3583" width="44.28515625" style="17" customWidth="1"/>
    <col min="3584" max="3584" width="0" style="17" hidden="1" customWidth="1"/>
    <col min="3585" max="3587" width="10.42578125" style="17" customWidth="1"/>
    <col min="3588" max="3588" width="11" style="17" customWidth="1"/>
    <col min="3589" max="3593" width="10.42578125" style="17" customWidth="1"/>
    <col min="3594" max="3838" width="9.140625" style="17"/>
    <col min="3839" max="3839" width="44.28515625" style="17" customWidth="1"/>
    <col min="3840" max="3840" width="0" style="17" hidden="1" customWidth="1"/>
    <col min="3841" max="3843" width="10.42578125" style="17" customWidth="1"/>
    <col min="3844" max="3844" width="11" style="17" customWidth="1"/>
    <col min="3845" max="3849" width="10.42578125" style="17" customWidth="1"/>
    <col min="3850" max="4094" width="9.140625" style="17"/>
    <col min="4095" max="4095" width="44.28515625" style="17" customWidth="1"/>
    <col min="4096" max="4096" width="0" style="17" hidden="1" customWidth="1"/>
    <col min="4097" max="4099" width="10.42578125" style="17" customWidth="1"/>
    <col min="4100" max="4100" width="11" style="17" customWidth="1"/>
    <col min="4101" max="4105" width="10.42578125" style="17" customWidth="1"/>
    <col min="4106" max="4350" width="9.140625" style="17"/>
    <col min="4351" max="4351" width="44.28515625" style="17" customWidth="1"/>
    <col min="4352" max="4352" width="0" style="17" hidden="1" customWidth="1"/>
    <col min="4353" max="4355" width="10.42578125" style="17" customWidth="1"/>
    <col min="4356" max="4356" width="11" style="17" customWidth="1"/>
    <col min="4357" max="4361" width="10.42578125" style="17" customWidth="1"/>
    <col min="4362" max="4606" width="9.140625" style="17"/>
    <col min="4607" max="4607" width="44.28515625" style="17" customWidth="1"/>
    <col min="4608" max="4608" width="0" style="17" hidden="1" customWidth="1"/>
    <col min="4609" max="4611" width="10.42578125" style="17" customWidth="1"/>
    <col min="4612" max="4612" width="11" style="17" customWidth="1"/>
    <col min="4613" max="4617" width="10.42578125" style="17" customWidth="1"/>
    <col min="4618" max="4862" width="9.140625" style="17"/>
    <col min="4863" max="4863" width="44.28515625" style="17" customWidth="1"/>
    <col min="4864" max="4864" width="0" style="17" hidden="1" customWidth="1"/>
    <col min="4865" max="4867" width="10.42578125" style="17" customWidth="1"/>
    <col min="4868" max="4868" width="11" style="17" customWidth="1"/>
    <col min="4869" max="4873" width="10.42578125" style="17" customWidth="1"/>
    <col min="4874" max="5118" width="9.140625" style="17"/>
    <col min="5119" max="5119" width="44.28515625" style="17" customWidth="1"/>
    <col min="5120" max="5120" width="0" style="17" hidden="1" customWidth="1"/>
    <col min="5121" max="5123" width="10.42578125" style="17" customWidth="1"/>
    <col min="5124" max="5124" width="11" style="17" customWidth="1"/>
    <col min="5125" max="5129" width="10.42578125" style="17" customWidth="1"/>
    <col min="5130" max="5374" width="9.140625" style="17"/>
    <col min="5375" max="5375" width="44.28515625" style="17" customWidth="1"/>
    <col min="5376" max="5376" width="0" style="17" hidden="1" customWidth="1"/>
    <col min="5377" max="5379" width="10.42578125" style="17" customWidth="1"/>
    <col min="5380" max="5380" width="11" style="17" customWidth="1"/>
    <col min="5381" max="5385" width="10.42578125" style="17" customWidth="1"/>
    <col min="5386" max="5630" width="9.140625" style="17"/>
    <col min="5631" max="5631" width="44.28515625" style="17" customWidth="1"/>
    <col min="5632" max="5632" width="0" style="17" hidden="1" customWidth="1"/>
    <col min="5633" max="5635" width="10.42578125" style="17" customWidth="1"/>
    <col min="5636" max="5636" width="11" style="17" customWidth="1"/>
    <col min="5637" max="5641" width="10.42578125" style="17" customWidth="1"/>
    <col min="5642" max="5886" width="9.140625" style="17"/>
    <col min="5887" max="5887" width="44.28515625" style="17" customWidth="1"/>
    <col min="5888" max="5888" width="0" style="17" hidden="1" customWidth="1"/>
    <col min="5889" max="5891" width="10.42578125" style="17" customWidth="1"/>
    <col min="5892" max="5892" width="11" style="17" customWidth="1"/>
    <col min="5893" max="5897" width="10.42578125" style="17" customWidth="1"/>
    <col min="5898" max="6142" width="9.140625" style="17"/>
    <col min="6143" max="6143" width="44.28515625" style="17" customWidth="1"/>
    <col min="6144" max="6144" width="0" style="17" hidden="1" customWidth="1"/>
    <col min="6145" max="6147" width="10.42578125" style="17" customWidth="1"/>
    <col min="6148" max="6148" width="11" style="17" customWidth="1"/>
    <col min="6149" max="6153" width="10.42578125" style="17" customWidth="1"/>
    <col min="6154" max="6398" width="9.140625" style="17"/>
    <col min="6399" max="6399" width="44.28515625" style="17" customWidth="1"/>
    <col min="6400" max="6400" width="0" style="17" hidden="1" customWidth="1"/>
    <col min="6401" max="6403" width="10.42578125" style="17" customWidth="1"/>
    <col min="6404" max="6404" width="11" style="17" customWidth="1"/>
    <col min="6405" max="6409" width="10.42578125" style="17" customWidth="1"/>
    <col min="6410" max="6654" width="9.140625" style="17"/>
    <col min="6655" max="6655" width="44.28515625" style="17" customWidth="1"/>
    <col min="6656" max="6656" width="0" style="17" hidden="1" customWidth="1"/>
    <col min="6657" max="6659" width="10.42578125" style="17" customWidth="1"/>
    <col min="6660" max="6660" width="11" style="17" customWidth="1"/>
    <col min="6661" max="6665" width="10.42578125" style="17" customWidth="1"/>
    <col min="6666" max="6910" width="9.140625" style="17"/>
    <col min="6911" max="6911" width="44.28515625" style="17" customWidth="1"/>
    <col min="6912" max="6912" width="0" style="17" hidden="1" customWidth="1"/>
    <col min="6913" max="6915" width="10.42578125" style="17" customWidth="1"/>
    <col min="6916" max="6916" width="11" style="17" customWidth="1"/>
    <col min="6917" max="6921" width="10.42578125" style="17" customWidth="1"/>
    <col min="6922" max="7166" width="9.140625" style="17"/>
    <col min="7167" max="7167" width="44.28515625" style="17" customWidth="1"/>
    <col min="7168" max="7168" width="0" style="17" hidden="1" customWidth="1"/>
    <col min="7169" max="7171" width="10.42578125" style="17" customWidth="1"/>
    <col min="7172" max="7172" width="11" style="17" customWidth="1"/>
    <col min="7173" max="7177" width="10.42578125" style="17" customWidth="1"/>
    <col min="7178" max="7422" width="9.140625" style="17"/>
    <col min="7423" max="7423" width="44.28515625" style="17" customWidth="1"/>
    <col min="7424" max="7424" width="0" style="17" hidden="1" customWidth="1"/>
    <col min="7425" max="7427" width="10.42578125" style="17" customWidth="1"/>
    <col min="7428" max="7428" width="11" style="17" customWidth="1"/>
    <col min="7429" max="7433" width="10.42578125" style="17" customWidth="1"/>
    <col min="7434" max="7678" width="9.140625" style="17"/>
    <col min="7679" max="7679" width="44.28515625" style="17" customWidth="1"/>
    <col min="7680" max="7680" width="0" style="17" hidden="1" customWidth="1"/>
    <col min="7681" max="7683" width="10.42578125" style="17" customWidth="1"/>
    <col min="7684" max="7684" width="11" style="17" customWidth="1"/>
    <col min="7685" max="7689" width="10.42578125" style="17" customWidth="1"/>
    <col min="7690" max="7934" width="9.140625" style="17"/>
    <col min="7935" max="7935" width="44.28515625" style="17" customWidth="1"/>
    <col min="7936" max="7936" width="0" style="17" hidden="1" customWidth="1"/>
    <col min="7937" max="7939" width="10.42578125" style="17" customWidth="1"/>
    <col min="7940" max="7940" width="11" style="17" customWidth="1"/>
    <col min="7941" max="7945" width="10.42578125" style="17" customWidth="1"/>
    <col min="7946" max="8190" width="9.140625" style="17"/>
    <col min="8191" max="8191" width="44.28515625" style="17" customWidth="1"/>
    <col min="8192" max="8192" width="0" style="17" hidden="1" customWidth="1"/>
    <col min="8193" max="8195" width="10.42578125" style="17" customWidth="1"/>
    <col min="8196" max="8196" width="11" style="17" customWidth="1"/>
    <col min="8197" max="8201" width="10.42578125" style="17" customWidth="1"/>
    <col min="8202" max="8446" width="9.140625" style="17"/>
    <col min="8447" max="8447" width="44.28515625" style="17" customWidth="1"/>
    <col min="8448" max="8448" width="0" style="17" hidden="1" customWidth="1"/>
    <col min="8449" max="8451" width="10.42578125" style="17" customWidth="1"/>
    <col min="8452" max="8452" width="11" style="17" customWidth="1"/>
    <col min="8453" max="8457" width="10.42578125" style="17" customWidth="1"/>
    <col min="8458" max="8702" width="9.140625" style="17"/>
    <col min="8703" max="8703" width="44.28515625" style="17" customWidth="1"/>
    <col min="8704" max="8704" width="0" style="17" hidden="1" customWidth="1"/>
    <col min="8705" max="8707" width="10.42578125" style="17" customWidth="1"/>
    <col min="8708" max="8708" width="11" style="17" customWidth="1"/>
    <col min="8709" max="8713" width="10.42578125" style="17" customWidth="1"/>
    <col min="8714" max="8958" width="9.140625" style="17"/>
    <col min="8959" max="8959" width="44.28515625" style="17" customWidth="1"/>
    <col min="8960" max="8960" width="0" style="17" hidden="1" customWidth="1"/>
    <col min="8961" max="8963" width="10.42578125" style="17" customWidth="1"/>
    <col min="8964" max="8964" width="11" style="17" customWidth="1"/>
    <col min="8965" max="8969" width="10.42578125" style="17" customWidth="1"/>
    <col min="8970" max="9214" width="9.140625" style="17"/>
    <col min="9215" max="9215" width="44.28515625" style="17" customWidth="1"/>
    <col min="9216" max="9216" width="0" style="17" hidden="1" customWidth="1"/>
    <col min="9217" max="9219" width="10.42578125" style="17" customWidth="1"/>
    <col min="9220" max="9220" width="11" style="17" customWidth="1"/>
    <col min="9221" max="9225" width="10.42578125" style="17" customWidth="1"/>
    <col min="9226" max="9470" width="9.140625" style="17"/>
    <col min="9471" max="9471" width="44.28515625" style="17" customWidth="1"/>
    <col min="9472" max="9472" width="0" style="17" hidden="1" customWidth="1"/>
    <col min="9473" max="9475" width="10.42578125" style="17" customWidth="1"/>
    <col min="9476" max="9476" width="11" style="17" customWidth="1"/>
    <col min="9477" max="9481" width="10.42578125" style="17" customWidth="1"/>
    <col min="9482" max="9726" width="9.140625" style="17"/>
    <col min="9727" max="9727" width="44.28515625" style="17" customWidth="1"/>
    <col min="9728" max="9728" width="0" style="17" hidden="1" customWidth="1"/>
    <col min="9729" max="9731" width="10.42578125" style="17" customWidth="1"/>
    <col min="9732" max="9732" width="11" style="17" customWidth="1"/>
    <col min="9733" max="9737" width="10.42578125" style="17" customWidth="1"/>
    <col min="9738" max="9982" width="9.140625" style="17"/>
    <col min="9983" max="9983" width="44.28515625" style="17" customWidth="1"/>
    <col min="9984" max="9984" width="0" style="17" hidden="1" customWidth="1"/>
    <col min="9985" max="9987" width="10.42578125" style="17" customWidth="1"/>
    <col min="9988" max="9988" width="11" style="17" customWidth="1"/>
    <col min="9989" max="9993" width="10.42578125" style="17" customWidth="1"/>
    <col min="9994" max="10238" width="9.140625" style="17"/>
    <col min="10239" max="10239" width="44.28515625" style="17" customWidth="1"/>
    <col min="10240" max="10240" width="0" style="17" hidden="1" customWidth="1"/>
    <col min="10241" max="10243" width="10.42578125" style="17" customWidth="1"/>
    <col min="10244" max="10244" width="11" style="17" customWidth="1"/>
    <col min="10245" max="10249" width="10.42578125" style="17" customWidth="1"/>
    <col min="10250" max="10494" width="9.140625" style="17"/>
    <col min="10495" max="10495" width="44.28515625" style="17" customWidth="1"/>
    <col min="10496" max="10496" width="0" style="17" hidden="1" customWidth="1"/>
    <col min="10497" max="10499" width="10.42578125" style="17" customWidth="1"/>
    <col min="10500" max="10500" width="11" style="17" customWidth="1"/>
    <col min="10501" max="10505" width="10.42578125" style="17" customWidth="1"/>
    <col min="10506" max="10750" width="9.140625" style="17"/>
    <col min="10751" max="10751" width="44.28515625" style="17" customWidth="1"/>
    <col min="10752" max="10752" width="0" style="17" hidden="1" customWidth="1"/>
    <col min="10753" max="10755" width="10.42578125" style="17" customWidth="1"/>
    <col min="10756" max="10756" width="11" style="17" customWidth="1"/>
    <col min="10757" max="10761" width="10.42578125" style="17" customWidth="1"/>
    <col min="10762" max="11006" width="9.140625" style="17"/>
    <col min="11007" max="11007" width="44.28515625" style="17" customWidth="1"/>
    <col min="11008" max="11008" width="0" style="17" hidden="1" customWidth="1"/>
    <col min="11009" max="11011" width="10.42578125" style="17" customWidth="1"/>
    <col min="11012" max="11012" width="11" style="17" customWidth="1"/>
    <col min="11013" max="11017" width="10.42578125" style="17" customWidth="1"/>
    <col min="11018" max="11262" width="9.140625" style="17"/>
    <col min="11263" max="11263" width="44.28515625" style="17" customWidth="1"/>
    <col min="11264" max="11264" width="0" style="17" hidden="1" customWidth="1"/>
    <col min="11265" max="11267" width="10.42578125" style="17" customWidth="1"/>
    <col min="11268" max="11268" width="11" style="17" customWidth="1"/>
    <col min="11269" max="11273" width="10.42578125" style="17" customWidth="1"/>
    <col min="11274" max="11518" width="9.140625" style="17"/>
    <col min="11519" max="11519" width="44.28515625" style="17" customWidth="1"/>
    <col min="11520" max="11520" width="0" style="17" hidden="1" customWidth="1"/>
    <col min="11521" max="11523" width="10.42578125" style="17" customWidth="1"/>
    <col min="11524" max="11524" width="11" style="17" customWidth="1"/>
    <col min="11525" max="11529" width="10.42578125" style="17" customWidth="1"/>
    <col min="11530" max="11774" width="9.140625" style="17"/>
    <col min="11775" max="11775" width="44.28515625" style="17" customWidth="1"/>
    <col min="11776" max="11776" width="0" style="17" hidden="1" customWidth="1"/>
    <col min="11777" max="11779" width="10.42578125" style="17" customWidth="1"/>
    <col min="11780" max="11780" width="11" style="17" customWidth="1"/>
    <col min="11781" max="11785" width="10.42578125" style="17" customWidth="1"/>
    <col min="11786" max="12030" width="9.140625" style="17"/>
    <col min="12031" max="12031" width="44.28515625" style="17" customWidth="1"/>
    <col min="12032" max="12032" width="0" style="17" hidden="1" customWidth="1"/>
    <col min="12033" max="12035" width="10.42578125" style="17" customWidth="1"/>
    <col min="12036" max="12036" width="11" style="17" customWidth="1"/>
    <col min="12037" max="12041" width="10.42578125" style="17" customWidth="1"/>
    <col min="12042" max="12286" width="9.140625" style="17"/>
    <col min="12287" max="12287" width="44.28515625" style="17" customWidth="1"/>
    <col min="12288" max="12288" width="0" style="17" hidden="1" customWidth="1"/>
    <col min="12289" max="12291" width="10.42578125" style="17" customWidth="1"/>
    <col min="12292" max="12292" width="11" style="17" customWidth="1"/>
    <col min="12293" max="12297" width="10.42578125" style="17" customWidth="1"/>
    <col min="12298" max="12542" width="9.140625" style="17"/>
    <col min="12543" max="12543" width="44.28515625" style="17" customWidth="1"/>
    <col min="12544" max="12544" width="0" style="17" hidden="1" customWidth="1"/>
    <col min="12545" max="12547" width="10.42578125" style="17" customWidth="1"/>
    <col min="12548" max="12548" width="11" style="17" customWidth="1"/>
    <col min="12549" max="12553" width="10.42578125" style="17" customWidth="1"/>
    <col min="12554" max="12798" width="9.140625" style="17"/>
    <col min="12799" max="12799" width="44.28515625" style="17" customWidth="1"/>
    <col min="12800" max="12800" width="0" style="17" hidden="1" customWidth="1"/>
    <col min="12801" max="12803" width="10.42578125" style="17" customWidth="1"/>
    <col min="12804" max="12804" width="11" style="17" customWidth="1"/>
    <col min="12805" max="12809" width="10.42578125" style="17" customWidth="1"/>
    <col min="12810" max="13054" width="9.140625" style="17"/>
    <col min="13055" max="13055" width="44.28515625" style="17" customWidth="1"/>
    <col min="13056" max="13056" width="0" style="17" hidden="1" customWidth="1"/>
    <col min="13057" max="13059" width="10.42578125" style="17" customWidth="1"/>
    <col min="13060" max="13060" width="11" style="17" customWidth="1"/>
    <col min="13061" max="13065" width="10.42578125" style="17" customWidth="1"/>
    <col min="13066" max="13310" width="9.140625" style="17"/>
    <col min="13311" max="13311" width="44.28515625" style="17" customWidth="1"/>
    <col min="13312" max="13312" width="0" style="17" hidden="1" customWidth="1"/>
    <col min="13313" max="13315" width="10.42578125" style="17" customWidth="1"/>
    <col min="13316" max="13316" width="11" style="17" customWidth="1"/>
    <col min="13317" max="13321" width="10.42578125" style="17" customWidth="1"/>
    <col min="13322" max="13566" width="9.140625" style="17"/>
    <col min="13567" max="13567" width="44.28515625" style="17" customWidth="1"/>
    <col min="13568" max="13568" width="0" style="17" hidden="1" customWidth="1"/>
    <col min="13569" max="13571" width="10.42578125" style="17" customWidth="1"/>
    <col min="13572" max="13572" width="11" style="17" customWidth="1"/>
    <col min="13573" max="13577" width="10.42578125" style="17" customWidth="1"/>
    <col min="13578" max="13822" width="9.140625" style="17"/>
    <col min="13823" max="13823" width="44.28515625" style="17" customWidth="1"/>
    <col min="13824" max="13824" width="0" style="17" hidden="1" customWidth="1"/>
    <col min="13825" max="13827" width="10.42578125" style="17" customWidth="1"/>
    <col min="13828" max="13828" width="11" style="17" customWidth="1"/>
    <col min="13829" max="13833" width="10.42578125" style="17" customWidth="1"/>
    <col min="13834" max="14078" width="9.140625" style="17"/>
    <col min="14079" max="14079" width="44.28515625" style="17" customWidth="1"/>
    <col min="14080" max="14080" width="0" style="17" hidden="1" customWidth="1"/>
    <col min="14081" max="14083" width="10.42578125" style="17" customWidth="1"/>
    <col min="14084" max="14084" width="11" style="17" customWidth="1"/>
    <col min="14085" max="14089" width="10.42578125" style="17" customWidth="1"/>
    <col min="14090" max="14334" width="9.140625" style="17"/>
    <col min="14335" max="14335" width="44.28515625" style="17" customWidth="1"/>
    <col min="14336" max="14336" width="0" style="17" hidden="1" customWidth="1"/>
    <col min="14337" max="14339" width="10.42578125" style="17" customWidth="1"/>
    <col min="14340" max="14340" width="11" style="17" customWidth="1"/>
    <col min="14341" max="14345" width="10.42578125" style="17" customWidth="1"/>
    <col min="14346" max="14590" width="9.140625" style="17"/>
    <col min="14591" max="14591" width="44.28515625" style="17" customWidth="1"/>
    <col min="14592" max="14592" width="0" style="17" hidden="1" customWidth="1"/>
    <col min="14593" max="14595" width="10.42578125" style="17" customWidth="1"/>
    <col min="14596" max="14596" width="11" style="17" customWidth="1"/>
    <col min="14597" max="14601" width="10.42578125" style="17" customWidth="1"/>
    <col min="14602" max="14846" width="9.140625" style="17"/>
    <col min="14847" max="14847" width="44.28515625" style="17" customWidth="1"/>
    <col min="14848" max="14848" width="0" style="17" hidden="1" customWidth="1"/>
    <col min="14849" max="14851" width="10.42578125" style="17" customWidth="1"/>
    <col min="14852" max="14852" width="11" style="17" customWidth="1"/>
    <col min="14853" max="14857" width="10.42578125" style="17" customWidth="1"/>
    <col min="14858" max="15102" width="9.140625" style="17"/>
    <col min="15103" max="15103" width="44.28515625" style="17" customWidth="1"/>
    <col min="15104" max="15104" width="0" style="17" hidden="1" customWidth="1"/>
    <col min="15105" max="15107" width="10.42578125" style="17" customWidth="1"/>
    <col min="15108" max="15108" width="11" style="17" customWidth="1"/>
    <col min="15109" max="15113" width="10.42578125" style="17" customWidth="1"/>
    <col min="15114" max="15358" width="9.140625" style="17"/>
    <col min="15359" max="15359" width="44.28515625" style="17" customWidth="1"/>
    <col min="15360" max="15360" width="0" style="17" hidden="1" customWidth="1"/>
    <col min="15361" max="15363" width="10.42578125" style="17" customWidth="1"/>
    <col min="15364" max="15364" width="11" style="17" customWidth="1"/>
    <col min="15365" max="15369" width="10.42578125" style="17" customWidth="1"/>
    <col min="15370" max="15614" width="9.140625" style="17"/>
    <col min="15615" max="15615" width="44.28515625" style="17" customWidth="1"/>
    <col min="15616" max="15616" width="0" style="17" hidden="1" customWidth="1"/>
    <col min="15617" max="15619" width="10.42578125" style="17" customWidth="1"/>
    <col min="15620" max="15620" width="11" style="17" customWidth="1"/>
    <col min="15621" max="15625" width="10.42578125" style="17" customWidth="1"/>
    <col min="15626" max="15870" width="9.140625" style="17"/>
    <col min="15871" max="15871" width="44.28515625" style="17" customWidth="1"/>
    <col min="15872" max="15872" width="0" style="17" hidden="1" customWidth="1"/>
    <col min="15873" max="15875" width="10.42578125" style="17" customWidth="1"/>
    <col min="15876" max="15876" width="11" style="17" customWidth="1"/>
    <col min="15877" max="15881" width="10.42578125" style="17" customWidth="1"/>
    <col min="15882" max="16126" width="9.140625" style="17"/>
    <col min="16127" max="16127" width="44.28515625" style="17" customWidth="1"/>
    <col min="16128" max="16128" width="0" style="17" hidden="1" customWidth="1"/>
    <col min="16129" max="16131" width="10.42578125" style="17" customWidth="1"/>
    <col min="16132" max="16132" width="11" style="17" customWidth="1"/>
    <col min="16133" max="16137" width="10.42578125" style="17" customWidth="1"/>
    <col min="16138" max="16384" width="9.140625" style="17"/>
  </cols>
  <sheetData>
    <row r="2" spans="1:14" ht="18.75">
      <c r="A2" s="408" t="s">
        <v>323</v>
      </c>
      <c r="B2" s="408"/>
      <c r="C2" s="408"/>
      <c r="D2" s="408"/>
      <c r="E2" s="408"/>
      <c r="F2" s="408"/>
      <c r="G2" s="408"/>
      <c r="H2" s="408"/>
      <c r="I2" s="408"/>
      <c r="J2" s="190"/>
    </row>
    <row r="3" spans="1:14" ht="13.5" thickBot="1">
      <c r="J3" s="190"/>
      <c r="K3" s="191"/>
      <c r="L3" s="191"/>
      <c r="M3" s="191"/>
      <c r="N3" s="191"/>
    </row>
    <row r="4" spans="1:14">
      <c r="A4" s="242"/>
      <c r="B4" s="242"/>
      <c r="C4" s="242"/>
      <c r="D4" s="242"/>
      <c r="E4" s="243"/>
      <c r="F4" s="244"/>
      <c r="G4" s="244" t="s">
        <v>324</v>
      </c>
      <c r="H4" s="244"/>
      <c r="I4" s="244" t="s">
        <v>324</v>
      </c>
      <c r="J4" s="192"/>
    </row>
    <row r="5" spans="1:14">
      <c r="A5" s="241"/>
      <c r="B5" s="233">
        <v>2010</v>
      </c>
      <c r="C5" s="233">
        <v>2011</v>
      </c>
      <c r="D5" s="233">
        <v>2012</v>
      </c>
      <c r="E5" s="233">
        <v>2013</v>
      </c>
      <c r="F5" s="233">
        <v>2014</v>
      </c>
      <c r="G5" s="234">
        <v>2014</v>
      </c>
      <c r="H5" s="234">
        <v>2015</v>
      </c>
      <c r="I5" s="234">
        <v>2015</v>
      </c>
      <c r="J5" s="193"/>
    </row>
    <row r="6" spans="1:14">
      <c r="A6" s="256" t="s">
        <v>105</v>
      </c>
      <c r="B6" s="235">
        <v>-3.016</v>
      </c>
      <c r="C6" s="235">
        <v>-10.233000000000001</v>
      </c>
      <c r="D6" s="235">
        <v>-14.335000000000001</v>
      </c>
      <c r="E6" s="257">
        <v>-16.518000000000001</v>
      </c>
      <c r="F6" s="257">
        <v>-4.5960000000000001</v>
      </c>
      <c r="G6" s="257">
        <v>-0.7</v>
      </c>
      <c r="H6" s="257">
        <v>-0.2</v>
      </c>
      <c r="I6" s="257">
        <v>0.41799999999999998</v>
      </c>
      <c r="J6" s="193"/>
    </row>
    <row r="7" spans="1:14">
      <c r="A7" s="258" t="s">
        <v>106</v>
      </c>
      <c r="B7" s="236">
        <v>65.626000000000005</v>
      </c>
      <c r="C7" s="236">
        <v>83.652000000000001</v>
      </c>
      <c r="D7" s="236">
        <v>86.516000000000005</v>
      </c>
      <c r="E7" s="236">
        <v>81.718999999999994</v>
      </c>
      <c r="F7" s="236">
        <v>65.436000000000007</v>
      </c>
      <c r="G7" s="236">
        <v>4.8620000000000001</v>
      </c>
      <c r="H7" s="236">
        <v>47.4</v>
      </c>
      <c r="I7" s="236">
        <v>4.25</v>
      </c>
      <c r="J7" s="194"/>
    </row>
    <row r="8" spans="1:14">
      <c r="A8" s="259" t="s">
        <v>107</v>
      </c>
      <c r="B8" s="18">
        <v>69.608000000000004</v>
      </c>
      <c r="C8" s="18">
        <v>93.796999999999997</v>
      </c>
      <c r="D8" s="18">
        <v>100.86199999999999</v>
      </c>
      <c r="E8" s="18">
        <v>97.352999999999994</v>
      </c>
      <c r="F8" s="260">
        <v>70.042000000000002</v>
      </c>
      <c r="G8" s="260">
        <v>5.6870000000000003</v>
      </c>
      <c r="H8" s="260">
        <v>48.6</v>
      </c>
      <c r="I8" s="260">
        <v>4.0119999999999996</v>
      </c>
      <c r="J8" s="195"/>
    </row>
    <row r="9" spans="1:14">
      <c r="A9" s="258" t="s">
        <v>108</v>
      </c>
      <c r="B9" s="237">
        <v>47.298999999999999</v>
      </c>
      <c r="C9" s="237">
        <v>62.383000000000003</v>
      </c>
      <c r="D9" s="237">
        <v>64.427000000000007</v>
      </c>
      <c r="E9" s="237">
        <v>59.106000000000002</v>
      </c>
      <c r="F9" s="237">
        <v>50.552</v>
      </c>
      <c r="G9" s="237">
        <v>3.653</v>
      </c>
      <c r="H9" s="237">
        <v>35.134</v>
      </c>
      <c r="I9" s="237">
        <v>3.137</v>
      </c>
      <c r="J9" s="196"/>
    </row>
    <row r="10" spans="1:14">
      <c r="A10" s="261" t="s">
        <v>109</v>
      </c>
      <c r="B10" s="262">
        <v>14.428891976999999</v>
      </c>
      <c r="C10" s="262">
        <v>18.282189051</v>
      </c>
      <c r="D10" s="262">
        <v>15.019202219</v>
      </c>
      <c r="E10" s="263">
        <v>13.995690250000001</v>
      </c>
      <c r="F10" s="20">
        <v>12.673965292</v>
      </c>
      <c r="G10" s="262">
        <v>0.81200000000000006</v>
      </c>
      <c r="H10" s="262">
        <v>7.8330000000000002</v>
      </c>
      <c r="I10" s="262">
        <v>0.55700000000000005</v>
      </c>
      <c r="J10" s="195"/>
    </row>
    <row r="11" spans="1:14">
      <c r="A11" s="264" t="s">
        <v>215</v>
      </c>
      <c r="B11" s="265">
        <v>26.903095928839999</v>
      </c>
      <c r="C11" s="265">
        <v>27.510229603999999</v>
      </c>
      <c r="D11" s="265">
        <v>25.422750106999999</v>
      </c>
      <c r="E11" s="265">
        <v>26.376581744999999</v>
      </c>
      <c r="F11" s="265">
        <v>24.461779490000001</v>
      </c>
      <c r="G11" s="265">
        <v>1.722</v>
      </c>
      <c r="H11" s="238">
        <v>21.149000000000001</v>
      </c>
      <c r="I11" s="238">
        <v>1.85</v>
      </c>
      <c r="J11" s="195"/>
    </row>
    <row r="12" spans="1:14">
      <c r="A12" s="261" t="s">
        <v>216</v>
      </c>
      <c r="B12" s="19">
        <v>541.14616821582649</v>
      </c>
      <c r="C12" s="19">
        <v>667.85998684583467</v>
      </c>
      <c r="D12" s="19">
        <v>590.77802974842416</v>
      </c>
      <c r="E12" s="20">
        <v>530.61046292145318</v>
      </c>
      <c r="F12" s="20">
        <v>518.11297281872442</v>
      </c>
      <c r="G12" s="20">
        <v>471.54471544715449</v>
      </c>
      <c r="H12" s="20">
        <v>370.37212161331507</v>
      </c>
      <c r="I12" s="20">
        <v>301.08108108108109</v>
      </c>
      <c r="J12" s="195"/>
    </row>
    <row r="13" spans="1:14">
      <c r="A13" s="264" t="s">
        <v>110</v>
      </c>
      <c r="B13" s="239">
        <v>42.679392218829349</v>
      </c>
      <c r="C13" s="239">
        <v>26.705426030926333</v>
      </c>
      <c r="D13" s="239">
        <v>-17.847900067642712</v>
      </c>
      <c r="E13" s="239">
        <v>-6.8146893162221858</v>
      </c>
      <c r="F13" s="239">
        <v>-9.4437997297060861</v>
      </c>
      <c r="G13" s="239">
        <v>-33.601957571291095</v>
      </c>
      <c r="H13" s="239">
        <v>-38.19613814987872</v>
      </c>
      <c r="I13" s="239">
        <v>-31.403940886699516</v>
      </c>
      <c r="J13" s="195"/>
    </row>
    <row r="14" spans="1:14">
      <c r="A14" s="261" t="s">
        <v>111</v>
      </c>
      <c r="B14" s="19">
        <v>5.797102773981976</v>
      </c>
      <c r="C14" s="19">
        <v>2.2567427807041156</v>
      </c>
      <c r="D14" s="19">
        <v>-7.5880119033847677</v>
      </c>
      <c r="E14" s="20">
        <v>3.7518822078079097</v>
      </c>
      <c r="F14" s="20">
        <v>-7.2594784021359118</v>
      </c>
      <c r="G14" s="20">
        <v>-26.214260991410981</v>
      </c>
      <c r="H14" s="20">
        <v>-13.542675794924349</v>
      </c>
      <c r="I14" s="20">
        <v>7.4332171893147603</v>
      </c>
      <c r="J14" s="197"/>
    </row>
    <row r="15" spans="1:14">
      <c r="A15" s="264" t="s">
        <v>112</v>
      </c>
      <c r="B15" s="239">
        <v>34.861341641500559</v>
      </c>
      <c r="C15" s="239">
        <v>23.415821098352609</v>
      </c>
      <c r="D15" s="239">
        <v>-11.541634267004483</v>
      </c>
      <c r="E15" s="239">
        <v>-10.1844624879826</v>
      </c>
      <c r="F15" s="239">
        <v>-2.3553041215809429</v>
      </c>
      <c r="G15" s="239">
        <v>-10.012363742836754</v>
      </c>
      <c r="H15" s="239">
        <v>-28.515180849775874</v>
      </c>
      <c r="I15" s="239">
        <v>-36.150046598322461</v>
      </c>
      <c r="J15" s="195"/>
    </row>
    <row r="16" spans="1:14">
      <c r="A16" s="261" t="s">
        <v>113</v>
      </c>
      <c r="B16" s="260">
        <v>2.4670606669999997</v>
      </c>
      <c r="C16" s="260">
        <v>3.6172122110000005</v>
      </c>
      <c r="D16" s="260">
        <v>6.9998710539999989</v>
      </c>
      <c r="E16" s="266">
        <v>6.3713256890000007</v>
      </c>
      <c r="F16" s="266">
        <v>6.5439999999999996</v>
      </c>
      <c r="G16" s="260">
        <v>0.66</v>
      </c>
      <c r="H16" s="260">
        <v>6.0570000000000004</v>
      </c>
      <c r="I16" s="260">
        <v>0.65400000000000003</v>
      </c>
      <c r="J16" s="195"/>
    </row>
    <row r="17" spans="1:10">
      <c r="A17" s="264" t="s">
        <v>215</v>
      </c>
      <c r="B17" s="239">
        <v>13.905363301000001</v>
      </c>
      <c r="C17" s="239">
        <v>14.097614675999999</v>
      </c>
      <c r="D17" s="239">
        <v>26.980016645999999</v>
      </c>
      <c r="E17" s="239">
        <v>27.029030922</v>
      </c>
      <c r="F17" s="239">
        <v>32.58087352023</v>
      </c>
      <c r="G17" s="239">
        <v>3.714</v>
      </c>
      <c r="H17" s="239">
        <v>37.213999999999999</v>
      </c>
      <c r="I17" s="239">
        <v>4</v>
      </c>
      <c r="J17" s="194"/>
    </row>
    <row r="18" spans="1:10">
      <c r="A18" s="261" t="s">
        <v>216</v>
      </c>
      <c r="B18" s="19">
        <v>177.41792239420178</v>
      </c>
      <c r="C18" s="19">
        <v>256.58327980534182</v>
      </c>
      <c r="D18" s="19">
        <v>259.44650612503551</v>
      </c>
      <c r="E18" s="20">
        <v>235.72157312580993</v>
      </c>
      <c r="F18" s="20">
        <v>200.85403775121995</v>
      </c>
      <c r="G18" s="20">
        <v>177.7059773828756</v>
      </c>
      <c r="H18" s="20">
        <v>162.76132638254424</v>
      </c>
      <c r="I18" s="20">
        <v>163.5</v>
      </c>
      <c r="J18" s="195"/>
    </row>
    <row r="19" spans="1:10">
      <c r="A19" s="258" t="s">
        <v>114</v>
      </c>
      <c r="B19" s="237">
        <v>56.896000000000001</v>
      </c>
      <c r="C19" s="237">
        <v>80.414000000000001</v>
      </c>
      <c r="D19" s="237">
        <v>86.272999999999996</v>
      </c>
      <c r="E19" s="237">
        <v>81.233999999999995</v>
      </c>
      <c r="F19" s="237">
        <v>57.68</v>
      </c>
      <c r="G19" s="237">
        <v>4.7489999999999997</v>
      </c>
      <c r="H19" s="237">
        <v>38.299999999999997</v>
      </c>
      <c r="I19" s="237">
        <v>3.1320000000000001</v>
      </c>
      <c r="J19" s="195"/>
    </row>
    <row r="20" spans="1:10">
      <c r="A20" s="261" t="s">
        <v>115</v>
      </c>
      <c r="B20" s="262">
        <v>9.3624622250300007</v>
      </c>
      <c r="C20" s="262">
        <v>14.045999999999999</v>
      </c>
      <c r="D20" s="262">
        <v>14.025</v>
      </c>
      <c r="E20" s="263">
        <v>11.538</v>
      </c>
      <c r="F20" s="263">
        <v>5.6946355999999998</v>
      </c>
      <c r="G20" s="263">
        <v>0.54</v>
      </c>
      <c r="H20" s="263">
        <v>4.5147000000000004</v>
      </c>
      <c r="I20" s="263">
        <v>0.10979999999999999</v>
      </c>
      <c r="J20" s="195"/>
    </row>
    <row r="21" spans="1:10">
      <c r="A21" s="264" t="s">
        <v>116</v>
      </c>
      <c r="B21" s="239">
        <v>36.473854965000001</v>
      </c>
      <c r="C21" s="239">
        <v>44.801404193000003</v>
      </c>
      <c r="D21" s="239">
        <v>32.921875854999996</v>
      </c>
      <c r="E21" s="239">
        <v>27.968</v>
      </c>
      <c r="F21" s="239">
        <v>19.465949854000002</v>
      </c>
      <c r="G21" s="239">
        <v>1.5169999999999999</v>
      </c>
      <c r="H21" s="239">
        <v>16.454999999999998</v>
      </c>
      <c r="I21" s="239">
        <v>0.44400000000000001</v>
      </c>
      <c r="J21" s="195"/>
    </row>
    <row r="22" spans="1:10">
      <c r="A22" s="261" t="s">
        <v>117</v>
      </c>
      <c r="B22" s="19">
        <v>256.68968180122829</v>
      </c>
      <c r="C22" s="19">
        <v>313.5169589660901</v>
      </c>
      <c r="D22" s="19">
        <v>426.0085318883784</v>
      </c>
      <c r="E22" s="20">
        <v>412.54290617848972</v>
      </c>
      <c r="F22" s="20">
        <v>292.5434228851579</v>
      </c>
      <c r="G22" s="20">
        <v>355.96572181938041</v>
      </c>
      <c r="H22" s="20">
        <v>274.36645396536011</v>
      </c>
      <c r="I22" s="20">
        <v>247.29729729729726</v>
      </c>
      <c r="J22" s="192"/>
    </row>
    <row r="23" spans="1:10">
      <c r="A23" s="264" t="s">
        <v>118</v>
      </c>
      <c r="B23" s="239">
        <v>16.455396205409873</v>
      </c>
      <c r="C23" s="239">
        <v>17.467107717561618</v>
      </c>
      <c r="D23" s="239">
        <v>16.256534489353562</v>
      </c>
      <c r="E23" s="239">
        <v>14.203412364280968</v>
      </c>
      <c r="F23" s="239">
        <v>9.8728079056865461</v>
      </c>
      <c r="G23" s="239">
        <v>11.370814908401771</v>
      </c>
      <c r="H23" s="239">
        <v>11.787728459530028</v>
      </c>
      <c r="I23" s="239">
        <v>3.5057471264367814</v>
      </c>
      <c r="J23" s="193"/>
    </row>
    <row r="24" spans="1:10" ht="25.5">
      <c r="A24" s="267" t="s">
        <v>232</v>
      </c>
      <c r="B24" s="235">
        <v>-7.859</v>
      </c>
      <c r="C24" s="235">
        <v>-7.6769999999999996</v>
      </c>
      <c r="D24" s="235">
        <v>-10.119999999999999</v>
      </c>
      <c r="E24" s="235">
        <v>-18.600999999999999</v>
      </c>
      <c r="F24" s="257">
        <v>9.1110000000000007</v>
      </c>
      <c r="G24" s="257">
        <v>1.534</v>
      </c>
      <c r="H24" s="257">
        <v>-0.48799999999999999</v>
      </c>
      <c r="I24" s="257">
        <v>0.221</v>
      </c>
      <c r="J24" s="193"/>
    </row>
    <row r="25" spans="1:10">
      <c r="A25" s="258" t="s">
        <v>296</v>
      </c>
      <c r="B25" s="236">
        <v>-5.7590000000000003</v>
      </c>
      <c r="C25" s="236">
        <v>-7.0149999999999997</v>
      </c>
      <c r="D25" s="236">
        <v>-7.1950000000000003</v>
      </c>
      <c r="E25" s="236">
        <v>-4.0789999999999997</v>
      </c>
      <c r="F25" s="236">
        <v>-0.29899999999999999</v>
      </c>
      <c r="G25" s="236">
        <v>-0.34100000000000003</v>
      </c>
      <c r="H25" s="236">
        <v>-3.0579999999999998</v>
      </c>
      <c r="I25" s="236">
        <v>-0.79200000000000004</v>
      </c>
      <c r="J25" s="198"/>
    </row>
    <row r="26" spans="1:10">
      <c r="A26" s="268" t="s">
        <v>119</v>
      </c>
      <c r="B26" s="260">
        <v>-5.6</v>
      </c>
      <c r="C26" s="260">
        <v>-11.407999999999999</v>
      </c>
      <c r="D26" s="260">
        <v>-7.9610000000000003</v>
      </c>
      <c r="E26" s="260">
        <v>-2.6909999999999998</v>
      </c>
      <c r="F26" s="260">
        <v>3.452</v>
      </c>
      <c r="G26" s="260">
        <v>5.0999999999999997E-2</v>
      </c>
      <c r="H26" s="260">
        <v>-2.21</v>
      </c>
      <c r="I26" s="260">
        <v>-0.23699999999999999</v>
      </c>
      <c r="J26" s="193"/>
    </row>
    <row r="27" spans="1:10">
      <c r="A27" s="269" t="s">
        <v>120</v>
      </c>
      <c r="B27" s="240">
        <v>5.0309999999999997</v>
      </c>
      <c r="C27" s="240">
        <v>-2.4550000000000001</v>
      </c>
      <c r="D27" s="240">
        <v>-4.1749999999999998</v>
      </c>
      <c r="E27" s="240">
        <v>2.0230000000000001</v>
      </c>
      <c r="F27" s="240">
        <v>-13.307</v>
      </c>
      <c r="G27" s="240">
        <v>-2.2610000000000001</v>
      </c>
      <c r="H27" s="240">
        <v>0.84899999999999998</v>
      </c>
      <c r="I27" s="240">
        <v>0.28299999999999997</v>
      </c>
      <c r="J27" s="192"/>
    </row>
    <row r="28" spans="1:10">
      <c r="A28" s="270" t="s">
        <v>121</v>
      </c>
      <c r="B28" s="260">
        <v>3.4289999999999998</v>
      </c>
      <c r="C28" s="260">
        <v>0</v>
      </c>
      <c r="D28" s="260">
        <v>-3.419</v>
      </c>
      <c r="E28" s="266">
        <v>-5.5750000000000002</v>
      </c>
      <c r="F28" s="266">
        <v>0.90300000000000002</v>
      </c>
      <c r="G28" s="260">
        <v>-0.182</v>
      </c>
      <c r="H28" s="266">
        <v>5.1669999999999998</v>
      </c>
      <c r="I28" s="266">
        <v>-0.17299999999999999</v>
      </c>
      <c r="J28" s="201"/>
    </row>
    <row r="29" spans="1:10" ht="25.5">
      <c r="A29" s="271" t="s">
        <v>233</v>
      </c>
      <c r="B29" s="272">
        <v>8.4600000000000009</v>
      </c>
      <c r="C29" s="272">
        <v>-2.4550000000000001</v>
      </c>
      <c r="D29" s="272">
        <v>-7.5940000000000003</v>
      </c>
      <c r="E29" s="272">
        <v>-3.552</v>
      </c>
      <c r="F29" s="272">
        <v>-12.404</v>
      </c>
      <c r="G29" s="272">
        <v>-0.78600000000000003</v>
      </c>
      <c r="H29" s="272">
        <v>-1.3</v>
      </c>
      <c r="I29" s="272">
        <v>0.48899999999999999</v>
      </c>
      <c r="J29" s="192"/>
    </row>
    <row r="30" spans="1:10">
      <c r="A30" s="199"/>
      <c r="B30" s="199"/>
      <c r="C30" s="199"/>
      <c r="D30" s="199"/>
      <c r="E30" s="199"/>
      <c r="F30" s="200"/>
      <c r="G30" s="200"/>
      <c r="H30" s="200"/>
      <c r="I30" s="200"/>
      <c r="J30" s="193"/>
    </row>
    <row r="31" spans="1:10">
      <c r="A31" s="269" t="s">
        <v>122</v>
      </c>
      <c r="B31" s="237">
        <v>-2.1349351571207746</v>
      </c>
      <c r="C31" s="237">
        <v>-6.0443600136302029</v>
      </c>
      <c r="D31" s="237">
        <v>-7.8510545118927029</v>
      </c>
      <c r="E31" s="237">
        <v>-8.6709259346825558</v>
      </c>
      <c r="F31" s="237">
        <v>-3.4607825081177768</v>
      </c>
      <c r="G31" s="237">
        <v>-7.3320419646282282</v>
      </c>
      <c r="H31" s="237">
        <v>-0.22624178459519689</v>
      </c>
      <c r="I31" s="237">
        <v>5.1171786527137986</v>
      </c>
      <c r="J31" s="193"/>
    </row>
    <row r="32" spans="1:10" ht="12.75" hidden="1" customHeight="1">
      <c r="A32" s="259" t="s">
        <v>123</v>
      </c>
      <c r="B32" s="18">
        <v>46.454660020294412</v>
      </c>
      <c r="C32" s="18">
        <v>49.41100399298287</v>
      </c>
      <c r="D32" s="18">
        <v>47.383455329676252</v>
      </c>
      <c r="E32" s="18">
        <v>42.897408672740262</v>
      </c>
      <c r="F32" s="21">
        <v>49.273229808789125</v>
      </c>
      <c r="G32" s="21">
        <v>50.926268617174919</v>
      </c>
      <c r="H32" s="21">
        <v>53.619302949061655</v>
      </c>
      <c r="I32" s="21">
        <v>52.028730320654645</v>
      </c>
      <c r="J32" s="193"/>
    </row>
    <row r="33" spans="1:10" ht="12.75" hidden="1" customHeight="1">
      <c r="A33" s="258" t="s">
        <v>124</v>
      </c>
      <c r="B33" s="236">
        <v>49.273397353071253</v>
      </c>
      <c r="C33" s="236">
        <v>55.403384755054439</v>
      </c>
      <c r="D33" s="236">
        <v>55.24053436892374</v>
      </c>
      <c r="E33" s="236">
        <v>51.104289412710422</v>
      </c>
      <c r="F33" s="236">
        <v>52.741542304957633</v>
      </c>
      <c r="G33" s="236">
        <v>59.567603789772484</v>
      </c>
      <c r="H33" s="236">
        <v>54.976753656632845</v>
      </c>
      <c r="I33" s="236">
        <v>49.115121422697989</v>
      </c>
      <c r="J33" s="193"/>
    </row>
    <row r="34" spans="1:10">
      <c r="A34" s="259" t="s">
        <v>125</v>
      </c>
      <c r="B34" s="18">
        <v>33.48153116599984</v>
      </c>
      <c r="C34" s="18">
        <v>36.847973295249972</v>
      </c>
      <c r="D34" s="18">
        <v>35.285656716966251</v>
      </c>
      <c r="E34" s="18"/>
      <c r="F34" s="21"/>
      <c r="G34" s="21"/>
      <c r="H34" s="21"/>
      <c r="I34" s="21"/>
      <c r="J34" s="193"/>
    </row>
    <row r="35" spans="1:10">
      <c r="A35" s="259" t="s">
        <v>126</v>
      </c>
      <c r="B35" s="18">
        <v>40.274957128495885</v>
      </c>
      <c r="C35" s="18">
        <v>47.498403804950563</v>
      </c>
      <c r="D35" s="18">
        <v>47.250368043566034</v>
      </c>
      <c r="E35" s="18"/>
      <c r="F35" s="21"/>
      <c r="G35" s="21"/>
      <c r="H35" s="21"/>
      <c r="I35" s="21"/>
      <c r="J35" s="193"/>
    </row>
    <row r="36" spans="1:10">
      <c r="A36" s="273" t="s">
        <v>234</v>
      </c>
      <c r="B36" s="18">
        <v>-5.563148342112787</v>
      </c>
      <c r="C36" s="18">
        <v>-4.5345990251772763</v>
      </c>
      <c r="D36" s="18">
        <v>-5.5425651664007081</v>
      </c>
      <c r="E36" s="18">
        <v>-9.7643717950738704</v>
      </c>
      <c r="F36" s="21">
        <v>6.8605721130245998</v>
      </c>
      <c r="G36" s="21">
        <v>16.067646248199576</v>
      </c>
      <c r="H36" s="21">
        <v>-0.55202995441228042</v>
      </c>
      <c r="I36" s="21">
        <v>2.7054939766740418</v>
      </c>
      <c r="J36" s="202"/>
    </row>
    <row r="37" spans="1:10">
      <c r="A37" s="258" t="s">
        <v>217</v>
      </c>
      <c r="B37" s="236">
        <v>-4.0766218732952719</v>
      </c>
      <c r="C37" s="236">
        <v>-4.1435732918612205</v>
      </c>
      <c r="D37" s="236">
        <v>-3.9405885743333102</v>
      </c>
      <c r="E37" s="236">
        <v>-2.141222114515688</v>
      </c>
      <c r="F37" s="236">
        <v>-0.22514664271697457</v>
      </c>
      <c r="G37" s="236">
        <v>-3.5717518713403229</v>
      </c>
      <c r="H37" s="236">
        <v>-3.4592368864605603</v>
      </c>
      <c r="I37" s="236">
        <v>-9.6957069209314088</v>
      </c>
      <c r="J37" s="203"/>
    </row>
    <row r="38" spans="1:10">
      <c r="A38" s="274" t="s">
        <v>127</v>
      </c>
      <c r="B38" s="206">
        <v>3.5612926974385331</v>
      </c>
      <c r="C38" s="206">
        <v>-1.4501029838231356</v>
      </c>
      <c r="D38" s="206">
        <v>-2.2865819732927823</v>
      </c>
      <c r="E38" s="206">
        <v>1.061949580207217</v>
      </c>
      <c r="F38" s="205">
        <v>-10.02015509911298</v>
      </c>
      <c r="G38" s="205">
        <v>-23.68249554574918</v>
      </c>
      <c r="H38" s="205">
        <v>0.96039637560661073</v>
      </c>
      <c r="I38" s="205">
        <v>3.4645013366459447</v>
      </c>
      <c r="J38" s="193"/>
    </row>
    <row r="39" spans="1:10">
      <c r="A39" s="258"/>
      <c r="B39" s="241"/>
      <c r="C39" s="241"/>
      <c r="D39" s="241"/>
      <c r="E39" s="241"/>
      <c r="F39" s="241"/>
      <c r="G39" s="241"/>
      <c r="H39" s="241"/>
      <c r="I39" s="241"/>
      <c r="J39" s="193"/>
    </row>
    <row r="40" spans="1:10" ht="12.75" hidden="1" customHeight="1">
      <c r="A40" s="275" t="s">
        <v>128</v>
      </c>
      <c r="B40" s="18">
        <v>27.373835299186737</v>
      </c>
      <c r="C40" s="18">
        <v>31.890737647730418</v>
      </c>
      <c r="D40" s="18">
        <v>3.2765336710321833</v>
      </c>
      <c r="E40" s="18">
        <v>-8.2589597528986332</v>
      </c>
      <c r="F40" s="266">
        <v>-14.472303996210201</v>
      </c>
      <c r="G40" s="266">
        <v>-39.419568822553899</v>
      </c>
      <c r="H40" s="266">
        <v>-30.49928786200347</v>
      </c>
      <c r="I40" s="266">
        <v>-14.125376402956476</v>
      </c>
      <c r="J40" s="197"/>
    </row>
    <row r="41" spans="1:10" ht="12.75" hidden="1" customHeight="1">
      <c r="A41" s="241" t="s">
        <v>129</v>
      </c>
      <c r="B41" s="236">
        <v>33.945429291145786</v>
      </c>
      <c r="C41" s="236">
        <v>41.335067491563535</v>
      </c>
      <c r="D41" s="236">
        <v>7.2860447185813371</v>
      </c>
      <c r="E41" s="236">
        <v>-5.8407613042319184</v>
      </c>
      <c r="F41" s="276">
        <v>-28.995248295048867</v>
      </c>
      <c r="G41" s="276">
        <v>-38.172113006119005</v>
      </c>
      <c r="H41" s="276">
        <v>-33.5991678224688</v>
      </c>
      <c r="I41" s="276">
        <v>-34.049273531269733</v>
      </c>
      <c r="J41" s="204"/>
    </row>
    <row r="42" spans="1:10" ht="12.75" hidden="1" customHeight="1">
      <c r="A42" s="270" t="s">
        <v>130</v>
      </c>
      <c r="B42" s="21">
        <v>23.235341699999999</v>
      </c>
      <c r="C42" s="21">
        <v>6.0888622000000003</v>
      </c>
      <c r="D42" s="21" t="s">
        <v>27</v>
      </c>
      <c r="E42" s="21"/>
      <c r="F42" s="21"/>
      <c r="G42" s="21"/>
      <c r="H42" s="21"/>
      <c r="I42" s="21"/>
      <c r="J42" s="197"/>
    </row>
    <row r="43" spans="1:10" ht="14.25" hidden="1" customHeight="1">
      <c r="A43" s="270" t="s">
        <v>131</v>
      </c>
      <c r="B43" s="252">
        <v>26.1944047</v>
      </c>
      <c r="C43" s="252">
        <v>15.8171163</v>
      </c>
      <c r="D43" s="252" t="s">
        <v>27</v>
      </c>
      <c r="E43" s="252"/>
      <c r="F43" s="252"/>
      <c r="G43" s="252"/>
      <c r="H43" s="252"/>
      <c r="I43" s="252"/>
      <c r="J43" s="197"/>
    </row>
    <row r="44" spans="1:10" ht="30" customHeight="1">
      <c r="A44" s="270" t="s">
        <v>132</v>
      </c>
      <c r="B44" s="18">
        <v>-0.74196988918799889</v>
      </c>
      <c r="C44" s="18">
        <v>6.5987497236915402</v>
      </c>
      <c r="D44" s="18" t="s">
        <v>27</v>
      </c>
      <c r="E44" s="18"/>
      <c r="F44" s="21"/>
      <c r="G44" s="21"/>
      <c r="H44" s="21"/>
      <c r="I44" s="21"/>
    </row>
    <row r="45" spans="1:10" ht="25.5">
      <c r="A45" s="277" t="s">
        <v>133</v>
      </c>
      <c r="B45" s="18">
        <v>83.132381889763778</v>
      </c>
      <c r="C45" s="18">
        <v>77.577287536996053</v>
      </c>
      <c r="D45" s="18">
        <v>74.678056865995174</v>
      </c>
      <c r="E45" s="18"/>
      <c r="F45" s="21"/>
      <c r="G45" s="21"/>
      <c r="H45" s="21"/>
      <c r="I45" s="21"/>
    </row>
    <row r="46" spans="1:10">
      <c r="A46" s="199"/>
      <c r="B46" s="199"/>
      <c r="C46" s="199"/>
      <c r="D46" s="199"/>
      <c r="E46" s="278"/>
      <c r="F46" s="200"/>
      <c r="G46" s="200"/>
      <c r="H46" s="200"/>
      <c r="I46" s="200"/>
    </row>
    <row r="47" spans="1:10">
      <c r="A47" s="271" t="s">
        <v>297</v>
      </c>
      <c r="B47" s="237">
        <v>34.576349999999998</v>
      </c>
      <c r="C47" s="237">
        <v>31.794610000000002</v>
      </c>
      <c r="D47" s="237">
        <v>24.546189999999999</v>
      </c>
      <c r="E47" s="279">
        <v>20.415700000000001</v>
      </c>
      <c r="F47" s="279">
        <v>7.5332299999999996</v>
      </c>
      <c r="G47" s="279"/>
      <c r="H47" s="279">
        <v>13.3</v>
      </c>
      <c r="I47" s="279"/>
    </row>
    <row r="48" spans="1:10" ht="25.5">
      <c r="A48" s="280" t="s">
        <v>298</v>
      </c>
      <c r="B48" s="19">
        <v>4.4000000000000004</v>
      </c>
      <c r="C48" s="19">
        <v>3.7827923301144142</v>
      </c>
      <c r="D48" s="19">
        <v>3.0256224251717847</v>
      </c>
      <c r="E48" s="19">
        <v>3.4977520109326736</v>
      </c>
      <c r="F48" s="20">
        <v>1.8595887692947974</v>
      </c>
      <c r="G48" s="20"/>
      <c r="H48" s="20">
        <v>3.5</v>
      </c>
      <c r="I48" s="20"/>
    </row>
    <row r="49" spans="1:10" ht="25.5">
      <c r="A49" s="281" t="s">
        <v>299</v>
      </c>
      <c r="B49" s="239">
        <v>67.957330555528245</v>
      </c>
      <c r="C49" s="239">
        <v>52.843357991338848</v>
      </c>
      <c r="D49" s="239">
        <v>37.273205036820919</v>
      </c>
      <c r="E49" s="239">
        <v>34.431195160368738</v>
      </c>
      <c r="F49" s="239">
        <v>12.695065339385447</v>
      </c>
      <c r="G49" s="239"/>
      <c r="H49" s="239"/>
      <c r="I49" s="239"/>
    </row>
    <row r="50" spans="1:10" ht="25.5">
      <c r="A50" s="282" t="s">
        <v>300</v>
      </c>
      <c r="B50" s="206">
        <v>20.331029999999998</v>
      </c>
      <c r="C50" s="206">
        <v>17.593399999999999</v>
      </c>
      <c r="D50" s="206">
        <v>13.76374</v>
      </c>
      <c r="E50" s="205">
        <v>15.224769999999999</v>
      </c>
      <c r="F50" s="205">
        <v>1.8229831999999999</v>
      </c>
      <c r="G50" s="205"/>
      <c r="H50" s="205">
        <v>1.335</v>
      </c>
      <c r="I50" s="205"/>
    </row>
    <row r="51" spans="1:10">
      <c r="A51" s="373" t="s">
        <v>325</v>
      </c>
      <c r="B51" s="18"/>
      <c r="C51" s="18"/>
      <c r="D51" s="18"/>
      <c r="E51" s="18"/>
    </row>
    <row r="53" spans="1:10" ht="15">
      <c r="B53" s="22"/>
      <c r="C53" s="22"/>
      <c r="D53" s="22"/>
      <c r="E53" s="22"/>
      <c r="F53" s="22"/>
      <c r="G53" s="22"/>
      <c r="H53" s="22"/>
      <c r="I53" s="22"/>
      <c r="J53" s="207"/>
    </row>
    <row r="54" spans="1:10" ht="15">
      <c r="B54" s="22"/>
      <c r="C54" s="22"/>
      <c r="D54" s="22"/>
      <c r="E54" s="22"/>
      <c r="F54" s="22"/>
      <c r="G54" s="23"/>
      <c r="H54" s="23"/>
      <c r="I54" s="23"/>
      <c r="J54" s="207"/>
    </row>
    <row r="55" spans="1:10">
      <c r="F55" s="24"/>
      <c r="G55" s="24"/>
      <c r="H55" s="24"/>
      <c r="I55" s="24"/>
      <c r="J55" s="207"/>
    </row>
  </sheetData>
  <mergeCells count="1">
    <mergeCell ref="A2:I2"/>
  </mergeCells>
  <pageMargins left="0.51181102362204722" right="0.39370078740157483" top="0.78740157480314965" bottom="0.98425196850393704" header="0.51181102362204722" footer="0.51181102362204722"/>
  <pageSetup paperSize="9" scale="74" orientation="portrait" r:id="rId1"/>
  <headerFooter>
    <oddHeader>&amp;L&amp;"Times New Roman,обычный"&amp;12&amp;K8CBA97Макроекономічний та монетарний огляд&amp;R&amp;"Times New Roman,обычный"&amp;12&amp;K7CBE87 Грудень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Інфляція</vt:lpstr>
      <vt:lpstr>Економічна активність</vt:lpstr>
      <vt:lpstr>Зовнішній сектор</vt:lpstr>
      <vt:lpstr>Ринок праці</vt:lpstr>
      <vt:lpstr>Фіскальний сектор</vt:lpstr>
      <vt:lpstr>Монетарний сектор</vt:lpstr>
      <vt:lpstr>Зовнішній сектор (2)</vt:lpstr>
      <vt:lpstr>'Економічна активність'!Область_печати</vt:lpstr>
      <vt:lpstr>'Зовнішній сектор'!Область_печати</vt:lpstr>
      <vt:lpstr>'Зовнішній сектор (2)'!Область_печати</vt:lpstr>
      <vt:lpstr>Інфляція!Область_печати</vt:lpstr>
      <vt:lpstr>'Монетарний сектор'!Область_печати</vt:lpstr>
      <vt:lpstr>'Фіскальний сектор'!Область_печати</vt:lpstr>
    </vt:vector>
  </TitlesOfParts>
  <Company>National Bank of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Катаєва Тетяна Веніамінівна</dc:creator>
  <cp:lastModifiedBy>Бабець</cp:lastModifiedBy>
  <cp:lastPrinted>2015-12-30T08:32:36Z</cp:lastPrinted>
  <dcterms:created xsi:type="dcterms:W3CDTF">2015-03-23T16:40:36Z</dcterms:created>
  <dcterms:modified xsi:type="dcterms:W3CDTF">2016-02-12T09:26:42Z</dcterms:modified>
</cp:coreProperties>
</file>