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X_SEC_STATISTICS\BOP\IIP\ПУБЛiКАЦІЯ\2023\USD\IIP\4Q_2023\YYY\на сайт\"/>
    </mc:Choice>
  </mc:AlternateContent>
  <bookViews>
    <workbookView xWindow="0" yWindow="0" windowWidth="23040" windowHeight="9330" tabRatio="550"/>
  </bookViews>
  <sheets>
    <sheet name="1" sheetId="1" r:id="rId1"/>
    <sheet name="1.1" sheetId="33" r:id="rId2"/>
    <sheet name="1.2" sheetId="25" r:id="rId3"/>
    <sheet name="1.3" sheetId="4" r:id="rId4"/>
    <sheet name="1.4" sheetId="40" r:id="rId5"/>
    <sheet name="1.5" sheetId="19" r:id="rId6"/>
    <sheet name="1.6" sheetId="39" r:id="rId7"/>
  </sheets>
  <externalReferences>
    <externalReference r:id="rId8"/>
    <externalReference r:id="rId9"/>
  </externalReferences>
  <definedNames>
    <definedName name="_xlnm._FilterDatabase" localSheetId="1" hidden="1">'1.1'!$B$6:$K$116</definedName>
    <definedName name="_xlnm._FilterDatabase" localSheetId="2" hidden="1">'1.2'!$A$6:$AG$90</definedName>
    <definedName name="_xlnm._FilterDatabase" localSheetId="3" hidden="1">'1.3'!$A$4:$K$120</definedName>
    <definedName name="_xlnm._FilterDatabase" localSheetId="5" hidden="1">'1.5'!$A$6:$L$139</definedName>
    <definedName name="_xlnm.Print_Titles" localSheetId="1">'1.1'!$5:$5</definedName>
    <definedName name="_xlnm.Print_Titles" localSheetId="2">'1.2'!$B:$B,'1.2'!$4:$5</definedName>
    <definedName name="_xlnm.Print_Titles" localSheetId="3">'1.3'!$B:$B,'1.3'!$4:$4</definedName>
    <definedName name="_xlnm.Print_Titles" localSheetId="5">'1.5'!$B:$B,'1.5'!$5:$5</definedName>
    <definedName name="_xlnm.Print_Titles" localSheetId="6">'1.6'!$C:$C,'1.6'!$5:$5</definedName>
    <definedName name="_xlnm.Print_Area" localSheetId="0">'1'!$A$1:$A$11</definedName>
    <definedName name="_xlnm.Print_Area" localSheetId="3">'1.3'!$B$2:$I$120</definedName>
    <definedName name="_xlnm.Print_Area" localSheetId="5">'1.5'!$B$2:$I$139</definedName>
    <definedName name="_xlnm.Print_Area" localSheetId="6">'1.6'!$C$2:$AE$139</definedName>
  </definedNames>
  <calcPr calcId="162913"/>
</workbook>
</file>

<file path=xl/calcChain.xml><?xml version="1.0" encoding="utf-8"?>
<calcChain xmlns="http://schemas.openxmlformats.org/spreadsheetml/2006/main">
  <c r="I93" i="25" l="1"/>
  <c r="G93" i="25"/>
  <c r="F93" i="25"/>
  <c r="I92" i="25"/>
  <c r="G92" i="25"/>
  <c r="F92" i="25"/>
  <c r="F91" i="25" s="1"/>
  <c r="I90" i="25"/>
  <c r="I89" i="25"/>
  <c r="I87" i="25"/>
  <c r="I86" i="25"/>
  <c r="I84" i="25"/>
  <c r="I82" i="25"/>
  <c r="I81" i="25"/>
  <c r="I79" i="25"/>
  <c r="I77" i="25"/>
  <c r="I76" i="25"/>
  <c r="I75" i="25"/>
  <c r="I73" i="25"/>
  <c r="I72" i="25"/>
  <c r="I70" i="25"/>
  <c r="I69" i="25"/>
  <c r="I66" i="25"/>
  <c r="G66" i="25"/>
  <c r="F66" i="25"/>
  <c r="I65" i="25"/>
  <c r="G65" i="25"/>
  <c r="G64" i="25" s="1"/>
  <c r="F65" i="25"/>
  <c r="I63" i="25"/>
  <c r="I62" i="25"/>
  <c r="I60" i="25"/>
  <c r="I59" i="25"/>
  <c r="I58" i="25"/>
  <c r="I55" i="25"/>
  <c r="I54" i="25"/>
  <c r="I52" i="25"/>
  <c r="I50" i="25"/>
  <c r="I49" i="25"/>
  <c r="I46" i="25"/>
  <c r="I45" i="25"/>
  <c r="G45" i="25"/>
  <c r="F45" i="25"/>
  <c r="I44" i="25"/>
  <c r="G44" i="25"/>
  <c r="F44" i="25"/>
  <c r="I43" i="25"/>
  <c r="I42" i="25"/>
  <c r="I41" i="25"/>
  <c r="I40" i="25"/>
  <c r="I38" i="25"/>
  <c r="I37" i="25"/>
  <c r="I34" i="25"/>
  <c r="I31" i="25"/>
  <c r="I30" i="25"/>
  <c r="I27" i="25"/>
  <c r="I26" i="25"/>
  <c r="I25" i="25"/>
  <c r="G24" i="25"/>
  <c r="I21" i="25"/>
  <c r="I20" i="25"/>
  <c r="I19" i="25"/>
  <c r="I18" i="25"/>
  <c r="I16" i="25"/>
  <c r="I15" i="25" s="1"/>
  <c r="G15" i="25"/>
  <c r="I13" i="25"/>
  <c r="I12" i="25"/>
  <c r="I11" i="25"/>
  <c r="D93" i="25"/>
  <c r="D92" i="25"/>
  <c r="D66" i="25"/>
  <c r="D65" i="25"/>
  <c r="D45" i="25"/>
  <c r="D44" i="25"/>
  <c r="C93" i="25"/>
  <c r="C92" i="25"/>
  <c r="C66" i="25"/>
  <c r="C65" i="25"/>
  <c r="C45" i="25"/>
  <c r="C44" i="25"/>
  <c r="G43" i="25" l="1"/>
  <c r="G91" i="25"/>
  <c r="H45" i="25"/>
  <c r="I85" i="25"/>
  <c r="I29" i="25"/>
  <c r="I17" i="25"/>
  <c r="H91" i="25"/>
  <c r="H66" i="25"/>
  <c r="I57" i="25"/>
  <c r="H65" i="25"/>
  <c r="F64" i="25"/>
  <c r="H64" i="25" s="1"/>
  <c r="H92" i="25"/>
  <c r="I36" i="25"/>
  <c r="I88" i="25"/>
  <c r="I64" i="25"/>
  <c r="H93" i="25"/>
  <c r="I80" i="25"/>
  <c r="I10" i="25"/>
  <c r="I24" i="25"/>
  <c r="I61" i="25"/>
  <c r="F43" i="25"/>
  <c r="H43" i="25" s="1"/>
  <c r="H44" i="25"/>
  <c r="I33" i="25"/>
  <c r="I53" i="25"/>
  <c r="I74" i="25"/>
  <c r="I48" i="25"/>
  <c r="I39" i="25"/>
  <c r="I91" i="25"/>
  <c r="I14" i="25" l="1"/>
  <c r="I78" i="25"/>
  <c r="I51" i="25"/>
  <c r="I56" i="25"/>
  <c r="I83" i="25"/>
  <c r="I35" i="25"/>
  <c r="I71" i="25"/>
  <c r="I32" i="25"/>
  <c r="I9" i="25"/>
  <c r="I68" i="25" l="1"/>
  <c r="I28" i="25"/>
  <c r="I47" i="25"/>
  <c r="I8" i="25"/>
  <c r="I23" i="25" l="1"/>
  <c r="I67" i="25"/>
  <c r="I22" i="25" l="1"/>
  <c r="I7" i="25" l="1"/>
  <c r="E92" i="25" l="1"/>
  <c r="D64" i="25"/>
  <c r="C43" i="25"/>
  <c r="D24" i="25"/>
  <c r="D15" i="25"/>
  <c r="E44" i="25" l="1"/>
  <c r="E93" i="25"/>
  <c r="C91" i="25"/>
  <c r="E65" i="25"/>
  <c r="D43" i="25"/>
  <c r="E45" i="25"/>
  <c r="E66" i="25"/>
  <c r="D91" i="25"/>
  <c r="C64" i="25"/>
  <c r="E64" i="25" s="1"/>
  <c r="E43" i="25"/>
  <c r="E91" i="25" l="1"/>
  <c r="D11" i="25" l="1"/>
  <c r="F13" i="25"/>
  <c r="F16" i="25"/>
  <c r="D18" i="25"/>
  <c r="F20" i="25"/>
  <c r="C21" i="25"/>
  <c r="G21" i="25"/>
  <c r="C25" i="25"/>
  <c r="G25" i="25"/>
  <c r="C26" i="25"/>
  <c r="G26" i="25"/>
  <c r="C27" i="25"/>
  <c r="G27" i="25"/>
  <c r="C30" i="25"/>
  <c r="G30" i="25"/>
  <c r="C31" i="25"/>
  <c r="G31" i="25"/>
  <c r="C34" i="25"/>
  <c r="G34" i="25"/>
  <c r="D37" i="25"/>
  <c r="D40" i="25"/>
  <c r="F42" i="25"/>
  <c r="C46" i="25"/>
  <c r="G46" i="25"/>
  <c r="D50" i="25"/>
  <c r="F52" i="25"/>
  <c r="C54" i="25"/>
  <c r="G54" i="25"/>
  <c r="D55" i="25"/>
  <c r="C58" i="25"/>
  <c r="G58" i="25"/>
  <c r="D59" i="25"/>
  <c r="C62" i="25"/>
  <c r="G62" i="25"/>
  <c r="D63" i="25"/>
  <c r="C72" i="25"/>
  <c r="G72" i="25"/>
  <c r="D73" i="25"/>
  <c r="C75" i="25"/>
  <c r="G75" i="25"/>
  <c r="D76" i="25"/>
  <c r="C79" i="25"/>
  <c r="G79" i="25"/>
  <c r="F82" i="25"/>
  <c r="D84" i="25"/>
  <c r="F86" i="25"/>
  <c r="C87" i="25"/>
  <c r="G87" i="25"/>
  <c r="F90" i="25"/>
  <c r="F12" i="25"/>
  <c r="C13" i="25"/>
  <c r="G13" i="25"/>
  <c r="C16" i="25"/>
  <c r="G16" i="25"/>
  <c r="F19" i="25"/>
  <c r="C20" i="25"/>
  <c r="G20" i="25"/>
  <c r="D21" i="25"/>
  <c r="D25" i="25"/>
  <c r="D26" i="25"/>
  <c r="D27" i="25"/>
  <c r="D30" i="25"/>
  <c r="D31" i="25"/>
  <c r="D34" i="25"/>
  <c r="F38" i="25"/>
  <c r="F41" i="25"/>
  <c r="C42" i="25"/>
  <c r="G42" i="25"/>
  <c r="D46" i="25"/>
  <c r="C52" i="25"/>
  <c r="G52" i="25"/>
  <c r="D54" i="25"/>
  <c r="D58" i="25"/>
  <c r="F60" i="25"/>
  <c r="D62" i="25"/>
  <c r="F70" i="25"/>
  <c r="D72" i="25"/>
  <c r="D75" i="25"/>
  <c r="F77" i="25"/>
  <c r="D79" i="25"/>
  <c r="F81" i="25"/>
  <c r="C82" i="25"/>
  <c r="G82" i="25"/>
  <c r="C86" i="25"/>
  <c r="G86" i="25"/>
  <c r="D87" i="25"/>
  <c r="F89" i="25"/>
  <c r="C90" i="25"/>
  <c r="G90" i="25"/>
  <c r="F11" i="25"/>
  <c r="C12" i="25"/>
  <c r="G12" i="25"/>
  <c r="D13" i="25"/>
  <c r="D16" i="25"/>
  <c r="F18" i="25"/>
  <c r="C19" i="25"/>
  <c r="G19" i="25"/>
  <c r="D20" i="25"/>
  <c r="F37" i="25"/>
  <c r="C38" i="25"/>
  <c r="G38" i="25"/>
  <c r="F40" i="25"/>
  <c r="C41" i="25"/>
  <c r="G41" i="25"/>
  <c r="D42" i="25"/>
  <c r="F50" i="25"/>
  <c r="D52" i="25"/>
  <c r="F55" i="25"/>
  <c r="F59" i="25"/>
  <c r="C60" i="25"/>
  <c r="G60" i="25"/>
  <c r="F63" i="25"/>
  <c r="C70" i="25"/>
  <c r="G70" i="25"/>
  <c r="F73" i="25"/>
  <c r="F76" i="25"/>
  <c r="C77" i="25"/>
  <c r="G77" i="25"/>
  <c r="C81" i="25"/>
  <c r="G81" i="25"/>
  <c r="D82" i="25"/>
  <c r="F84" i="25"/>
  <c r="D86" i="25"/>
  <c r="C89" i="25"/>
  <c r="G89" i="25"/>
  <c r="D90" i="25"/>
  <c r="C11" i="25"/>
  <c r="G11" i="25"/>
  <c r="D12" i="25"/>
  <c r="C18" i="25"/>
  <c r="G18" i="25"/>
  <c r="D19" i="25"/>
  <c r="F21" i="25"/>
  <c r="F25" i="25"/>
  <c r="F26" i="25"/>
  <c r="F27" i="25"/>
  <c r="F30" i="25"/>
  <c r="F31" i="25"/>
  <c r="F34" i="25"/>
  <c r="C37" i="25"/>
  <c r="G37" i="25"/>
  <c r="D38" i="25"/>
  <c r="C40" i="25"/>
  <c r="G40" i="25"/>
  <c r="D41" i="25"/>
  <c r="F46" i="25"/>
  <c r="C50" i="25"/>
  <c r="G50" i="25"/>
  <c r="F54" i="25"/>
  <c r="C55" i="25"/>
  <c r="G55" i="25"/>
  <c r="F58" i="25"/>
  <c r="C59" i="25"/>
  <c r="G59" i="25"/>
  <c r="D60" i="25"/>
  <c r="F62" i="25"/>
  <c r="C63" i="25"/>
  <c r="G63" i="25"/>
  <c r="D70" i="25"/>
  <c r="F72" i="25"/>
  <c r="C73" i="25"/>
  <c r="G73" i="25"/>
  <c r="F75" i="25"/>
  <c r="C76" i="25"/>
  <c r="G76" i="25"/>
  <c r="D77" i="25"/>
  <c r="F79" i="25"/>
  <c r="D81" i="25"/>
  <c r="C84" i="25"/>
  <c r="G84" i="25"/>
  <c r="F87" i="25"/>
  <c r="D89" i="25"/>
  <c r="D88" i="25" l="1"/>
  <c r="H84" i="25"/>
  <c r="D80" i="25"/>
  <c r="E76" i="25"/>
  <c r="H72" i="25"/>
  <c r="H62" i="25"/>
  <c r="F61" i="25"/>
  <c r="H58" i="25"/>
  <c r="F57" i="25"/>
  <c r="E55" i="25"/>
  <c r="G49" i="25"/>
  <c r="G39" i="25"/>
  <c r="C36" i="25"/>
  <c r="E37" i="25"/>
  <c r="H27" i="25"/>
  <c r="F24" i="25"/>
  <c r="H25" i="25"/>
  <c r="C17" i="25"/>
  <c r="E18" i="25"/>
  <c r="G10" i="25"/>
  <c r="C88" i="25"/>
  <c r="E89" i="25"/>
  <c r="G80" i="25"/>
  <c r="H77" i="25"/>
  <c r="G69" i="25"/>
  <c r="H63" i="25"/>
  <c r="E60" i="25"/>
  <c r="H55" i="25"/>
  <c r="H50" i="25"/>
  <c r="F49" i="25"/>
  <c r="H40" i="25"/>
  <c r="F39" i="25"/>
  <c r="E38" i="25"/>
  <c r="E19" i="25"/>
  <c r="H11" i="25"/>
  <c r="F10" i="25"/>
  <c r="E90" i="25"/>
  <c r="C85" i="25"/>
  <c r="E86" i="25"/>
  <c r="E82" i="25"/>
  <c r="D78" i="25"/>
  <c r="D74" i="25"/>
  <c r="F69" i="25"/>
  <c r="H70" i="25"/>
  <c r="H60" i="25"/>
  <c r="D53" i="25"/>
  <c r="E52" i="25"/>
  <c r="H41" i="25"/>
  <c r="D33" i="25"/>
  <c r="D29" i="25"/>
  <c r="E20" i="25"/>
  <c r="H12" i="25"/>
  <c r="F85" i="25"/>
  <c r="H86" i="25"/>
  <c r="H82" i="25"/>
  <c r="E79" i="25"/>
  <c r="G74" i="25"/>
  <c r="E72" i="25"/>
  <c r="G61" i="25"/>
  <c r="E58" i="25"/>
  <c r="C57" i="25"/>
  <c r="G53" i="25"/>
  <c r="H52" i="25"/>
  <c r="H46" i="25"/>
  <c r="H42" i="25"/>
  <c r="D36" i="25"/>
  <c r="E34" i="25"/>
  <c r="C33" i="25"/>
  <c r="E31" i="25"/>
  <c r="C29" i="25"/>
  <c r="E30" i="25"/>
  <c r="E27" i="25"/>
  <c r="E26" i="25"/>
  <c r="C24" i="25"/>
  <c r="E25" i="25"/>
  <c r="E21" i="25"/>
  <c r="D17" i="25"/>
  <c r="H13" i="25"/>
  <c r="H87" i="25"/>
  <c r="E84" i="25"/>
  <c r="H79" i="25"/>
  <c r="H76" i="25"/>
  <c r="H75" i="25"/>
  <c r="F74" i="25"/>
  <c r="F71" i="25" s="1"/>
  <c r="E73" i="25"/>
  <c r="D69" i="25"/>
  <c r="E63" i="25"/>
  <c r="E59" i="25"/>
  <c r="H54" i="25"/>
  <c r="F53" i="25"/>
  <c r="C49" i="25"/>
  <c r="E50" i="25"/>
  <c r="C39" i="25"/>
  <c r="E40" i="25"/>
  <c r="G36" i="25"/>
  <c r="H34" i="25"/>
  <c r="F33" i="25"/>
  <c r="H30" i="25"/>
  <c r="F29" i="25"/>
  <c r="H26" i="25"/>
  <c r="H21" i="25"/>
  <c r="G17" i="25"/>
  <c r="C10" i="25"/>
  <c r="E11" i="25"/>
  <c r="G88" i="25"/>
  <c r="D85" i="25"/>
  <c r="C80" i="25"/>
  <c r="E81" i="25"/>
  <c r="E77" i="25"/>
  <c r="H73" i="25"/>
  <c r="C69" i="25"/>
  <c r="E70" i="25"/>
  <c r="H59" i="25"/>
  <c r="D51" i="25"/>
  <c r="E41" i="25"/>
  <c r="H37" i="25"/>
  <c r="F36" i="25"/>
  <c r="F17" i="25"/>
  <c r="H18" i="25"/>
  <c r="E12" i="25"/>
  <c r="F88" i="25"/>
  <c r="H89" i="25"/>
  <c r="G85" i="25"/>
  <c r="F80" i="25"/>
  <c r="H81" i="25"/>
  <c r="D71" i="25"/>
  <c r="D61" i="25"/>
  <c r="D57" i="25"/>
  <c r="G51" i="25"/>
  <c r="E42" i="25"/>
  <c r="H38" i="25"/>
  <c r="H19" i="25"/>
  <c r="C15" i="25"/>
  <c r="E16" i="25"/>
  <c r="E13" i="25"/>
  <c r="H90" i="25"/>
  <c r="E87" i="25"/>
  <c r="D83" i="25"/>
  <c r="G78" i="25"/>
  <c r="C74" i="25"/>
  <c r="E75" i="25"/>
  <c r="G71" i="25"/>
  <c r="C61" i="25"/>
  <c r="E62" i="25"/>
  <c r="G57" i="25"/>
  <c r="C53" i="25"/>
  <c r="E54" i="25"/>
  <c r="D49" i="25"/>
  <c r="E46" i="25"/>
  <c r="D39" i="25"/>
  <c r="G33" i="25"/>
  <c r="H31" i="25"/>
  <c r="G29" i="25"/>
  <c r="H20" i="25"/>
  <c r="H16" i="25"/>
  <c r="F15" i="25"/>
  <c r="D10" i="25"/>
  <c r="D48" i="25" l="1"/>
  <c r="E61" i="25"/>
  <c r="H71" i="25"/>
  <c r="C78" i="25"/>
  <c r="G14" i="25"/>
  <c r="G35" i="25"/>
  <c r="D35" i="25"/>
  <c r="C56" i="25"/>
  <c r="H10" i="25"/>
  <c r="F9" i="25"/>
  <c r="G9" i="25"/>
  <c r="G83" i="25"/>
  <c r="H15" i="25"/>
  <c r="F14" i="25"/>
  <c r="E15" i="25"/>
  <c r="C14" i="25"/>
  <c r="E57" i="25"/>
  <c r="D56" i="25"/>
  <c r="H80" i="25"/>
  <c r="H36" i="25"/>
  <c r="F35" i="25"/>
  <c r="C9" i="25"/>
  <c r="E10" i="25"/>
  <c r="F32" i="25"/>
  <c r="H33" i="25"/>
  <c r="H53" i="25"/>
  <c r="D68" i="25"/>
  <c r="D14" i="25"/>
  <c r="E29" i="25"/>
  <c r="H85" i="25"/>
  <c r="E88" i="25"/>
  <c r="C35" i="25"/>
  <c r="E36" i="25"/>
  <c r="E80" i="25"/>
  <c r="H29" i="25"/>
  <c r="G32" i="25"/>
  <c r="G56" i="25"/>
  <c r="H17" i="25"/>
  <c r="E69" i="25"/>
  <c r="F28" i="25"/>
  <c r="E39" i="25"/>
  <c r="C48" i="25"/>
  <c r="E49" i="25"/>
  <c r="H74" i="25"/>
  <c r="C32" i="25"/>
  <c r="E33" i="25"/>
  <c r="D32" i="25"/>
  <c r="H69" i="25"/>
  <c r="F68" i="25"/>
  <c r="H39" i="25"/>
  <c r="H49" i="25"/>
  <c r="F48" i="25"/>
  <c r="F83" i="25"/>
  <c r="D9" i="25"/>
  <c r="C51" i="25"/>
  <c r="E53" i="25"/>
  <c r="E74" i="25"/>
  <c r="H88" i="25"/>
  <c r="F78" i="25"/>
  <c r="E24" i="25"/>
  <c r="F51" i="25"/>
  <c r="C71" i="25"/>
  <c r="C68" i="25" s="1"/>
  <c r="C83" i="25"/>
  <c r="E85" i="25"/>
  <c r="G68" i="25"/>
  <c r="E17" i="25"/>
  <c r="H24" i="25"/>
  <c r="F23" i="25"/>
  <c r="G48" i="25"/>
  <c r="F56" i="25"/>
  <c r="H57" i="25"/>
  <c r="H61" i="25"/>
  <c r="C67" i="25" l="1"/>
  <c r="E68" i="25"/>
  <c r="H56" i="25"/>
  <c r="F22" i="25"/>
  <c r="H51" i="25"/>
  <c r="H78" i="25"/>
  <c r="E51" i="25"/>
  <c r="H68" i="25"/>
  <c r="F67" i="25"/>
  <c r="H35" i="25"/>
  <c r="E14" i="25"/>
  <c r="H9" i="25"/>
  <c r="F8" i="25"/>
  <c r="E56" i="25"/>
  <c r="D47" i="25"/>
  <c r="E48" i="25"/>
  <c r="C47" i="25"/>
  <c r="G8" i="25"/>
  <c r="G47" i="25"/>
  <c r="G67" i="25"/>
  <c r="D8" i="25"/>
  <c r="C28" i="25"/>
  <c r="E32" i="25"/>
  <c r="G28" i="25"/>
  <c r="H28" i="25" s="1"/>
  <c r="C8" i="25"/>
  <c r="E9" i="25"/>
  <c r="E35" i="25"/>
  <c r="E83" i="25"/>
  <c r="E71" i="25"/>
  <c r="H83" i="25"/>
  <c r="F47" i="25"/>
  <c r="H48" i="25"/>
  <c r="D67" i="25"/>
  <c r="H32" i="25"/>
  <c r="H14" i="25"/>
  <c r="D28" i="25"/>
  <c r="E78" i="25"/>
  <c r="D23" i="25" l="1"/>
  <c r="E8" i="25"/>
  <c r="E28" i="25"/>
  <c r="C23" i="25"/>
  <c r="E47" i="25"/>
  <c r="H67" i="25"/>
  <c r="E67" i="25"/>
  <c r="H47" i="25"/>
  <c r="F7" i="25"/>
  <c r="G23" i="25"/>
  <c r="H8" i="25"/>
  <c r="G22" i="25" l="1"/>
  <c r="H23" i="25"/>
  <c r="D22" i="25"/>
  <c r="C22" i="25"/>
  <c r="E23" i="25"/>
  <c r="D7" i="25" l="1"/>
  <c r="G7" i="25"/>
  <c r="H22" i="25"/>
  <c r="C7" i="25"/>
  <c r="E22" i="25"/>
  <c r="E7" i="25" l="1"/>
  <c r="H7" i="25"/>
</calcChain>
</file>

<file path=xl/comments1.xml><?xml version="1.0" encoding="utf-8"?>
<comments xmlns="http://schemas.openxmlformats.org/spreadsheetml/2006/main">
  <authors>
    <author>Горовой Вячеслав Олександрович</author>
  </authors>
  <commentList>
    <comment ref="A37" authorId="0" shapeId="0">
      <text>
        <r>
          <rPr>
            <sz val="9"/>
            <color indexed="81"/>
            <rFont val="Tahoma"/>
            <family val="2"/>
            <charset val="204"/>
          </rPr>
          <t>номер 4,1,1,0,2 реально не существует, но исходя из необходимости его нужно придумать</t>
        </r>
      </text>
    </comment>
  </commentList>
</comments>
</file>

<file path=xl/sharedStrings.xml><?xml version="1.0" encoding="utf-8"?>
<sst xmlns="http://schemas.openxmlformats.org/spreadsheetml/2006/main" count="1258" uniqueCount="177">
  <si>
    <t>1,1,1</t>
  </si>
  <si>
    <t>1,2,1</t>
  </si>
  <si>
    <t>1,2,2</t>
  </si>
  <si>
    <t>2,1,3</t>
  </si>
  <si>
    <t>2,1,2</t>
  </si>
  <si>
    <t>2,1,4</t>
  </si>
  <si>
    <t>2,2,2</t>
  </si>
  <si>
    <t>2,2,4</t>
  </si>
  <si>
    <t>2,2,4,0,2</t>
  </si>
  <si>
    <t>4,2,3</t>
  </si>
  <si>
    <t>4,2,3,2</t>
  </si>
  <si>
    <t>4,2,1</t>
  </si>
  <si>
    <t>4,2,1,0,2</t>
  </si>
  <si>
    <t>4,2,4</t>
  </si>
  <si>
    <t>4,2,2</t>
  </si>
  <si>
    <t>4,2,2,1</t>
  </si>
  <si>
    <t>4,2,2,2</t>
  </si>
  <si>
    <t>4,2,2,0,1</t>
  </si>
  <si>
    <t>???</t>
  </si>
  <si>
    <t>4,3,2</t>
  </si>
  <si>
    <t>4,3,2,1</t>
  </si>
  <si>
    <t>4,3,2,2</t>
  </si>
  <si>
    <t>4,5,4</t>
  </si>
  <si>
    <t>4,5,4,0,1</t>
  </si>
  <si>
    <t>4,5,4,0,2</t>
  </si>
  <si>
    <t>5,1,1</t>
  </si>
  <si>
    <t>5,1,2</t>
  </si>
  <si>
    <t>5,4,1</t>
  </si>
  <si>
    <t>5,4,1,1</t>
  </si>
  <si>
    <t>5,4,1,2</t>
  </si>
  <si>
    <t>5,4,2</t>
  </si>
  <si>
    <t>5,4,2,1</t>
  </si>
  <si>
    <t>5,4,2,1,2</t>
  </si>
  <si>
    <t>2,2,1</t>
  </si>
  <si>
    <t>2,2,2,1</t>
  </si>
  <si>
    <t>2,2,2,2</t>
  </si>
  <si>
    <t>2,2,3</t>
  </si>
  <si>
    <t>2,2,3,1</t>
  </si>
  <si>
    <t>2,2,3,2</t>
  </si>
  <si>
    <t>4,3,1</t>
  </si>
  <si>
    <t>4,3,1,1</t>
  </si>
  <si>
    <t>4,3,1,2</t>
  </si>
  <si>
    <t>4,3,1,3</t>
  </si>
  <si>
    <t>4,3,3</t>
  </si>
  <si>
    <t>4,3,3,1</t>
  </si>
  <si>
    <t>4,3,3,2</t>
  </si>
  <si>
    <t>4,3,3,3</t>
  </si>
  <si>
    <t>4,3,4</t>
  </si>
  <si>
    <t>4,3,4,0,1</t>
  </si>
  <si>
    <t>4,3,4,0,2</t>
  </si>
  <si>
    <t>2,2,4,0,1</t>
  </si>
  <si>
    <t>??</t>
  </si>
  <si>
    <t>4,6,4</t>
  </si>
  <si>
    <t>4,6,4,0,2</t>
  </si>
  <si>
    <t>4,2,3,1</t>
  </si>
  <si>
    <t>4,7 СПЗ (зачем "розподіл"?)</t>
  </si>
  <si>
    <t>4,1,1,0,2</t>
  </si>
  <si>
    <t>page 309 of BPM6 eng</t>
  </si>
  <si>
    <t>4,6,4,0,1</t>
  </si>
  <si>
    <t>2,2,4,1,1</t>
  </si>
  <si>
    <t>2,2,4,1,2</t>
  </si>
  <si>
    <t>1,2,1,1</t>
  </si>
  <si>
    <t>1,2,1,2</t>
  </si>
  <si>
    <t>1
1</t>
  </si>
  <si>
    <t xml:space="preserve">1.2 IIP SECTORAL BREAKDOWN </t>
  </si>
  <si>
    <t>1.3 STATISTICAL SERIES OF THE INTERNATIONAL INVESTMENT POSITION OF UKRAINE</t>
  </si>
  <si>
    <t>1.5 STATISTICAL SERIES OF THE OTHER CHANGES IN FINANCIAL ASSETS AND LIABILITIES ACCOUNT</t>
  </si>
  <si>
    <t>1.6 STATISTICAL SERIES OF THE OTHER CHANGES IN FINANCIAL ASSETS AND LIABILITIES ACCOUNT (detailed)</t>
  </si>
  <si>
    <t>1.4 STATISTICAL SERIES OF THE INTERNATIONAL INVESTMENT POSITION OF UKRAINE (detailed)</t>
  </si>
  <si>
    <t xml:space="preserve"> In some cases, a slight deviation between totals and sum of components is due to rounding of data during electronic data processing.</t>
  </si>
  <si>
    <t>to title</t>
  </si>
  <si>
    <t>Position as of 31.12.2020</t>
  </si>
  <si>
    <t>Transactions (8-4)</t>
  </si>
  <si>
    <t>Valuation changes, other adjustments  (5+6+7)</t>
  </si>
  <si>
    <t xml:space="preserve">Exchange rate changes </t>
  </si>
  <si>
    <t>Other price changes</t>
  </si>
  <si>
    <t>Other changes</t>
  </si>
  <si>
    <t>Total changes 
(9-2)</t>
  </si>
  <si>
    <t>NET INTERNATIONAL INVESTMENT POSITION</t>
  </si>
  <si>
    <t>ASSETS</t>
  </si>
  <si>
    <t>Direct investment</t>
  </si>
  <si>
    <t>Equity and investment fund shares</t>
  </si>
  <si>
    <t>Direct investor in direct investment enterprises</t>
  </si>
  <si>
    <t>Debt instruments</t>
  </si>
  <si>
    <t>Direct investment enterprises in direct investor (reverse investment)</t>
  </si>
  <si>
    <t xml:space="preserve">Portfolio investment </t>
  </si>
  <si>
    <t xml:space="preserve">Equity and investment fund shares </t>
  </si>
  <si>
    <t>General government</t>
  </si>
  <si>
    <t>Deposit-taking corporations, except the central bank</t>
  </si>
  <si>
    <t>Other sectors</t>
  </si>
  <si>
    <t xml:space="preserve">Debt securities </t>
  </si>
  <si>
    <t>Short-term</t>
  </si>
  <si>
    <t>Long-term</t>
  </si>
  <si>
    <t xml:space="preserve">Other investment </t>
  </si>
  <si>
    <t xml:space="preserve">Other equity </t>
  </si>
  <si>
    <t>Central bank</t>
  </si>
  <si>
    <t xml:space="preserve">Currency and deposits </t>
  </si>
  <si>
    <t>Of which: Interbank positions</t>
  </si>
  <si>
    <t>Of which:other sectors holdings of foreign currency cash</t>
  </si>
  <si>
    <t xml:space="preserve">Loans </t>
  </si>
  <si>
    <t xml:space="preserve">Trade credit and advances </t>
  </si>
  <si>
    <t xml:space="preserve">Reserve assets </t>
  </si>
  <si>
    <t xml:space="preserve">Monetary gold </t>
  </si>
  <si>
    <t>Gold bullion</t>
  </si>
  <si>
    <t>Unallocated gold accounts</t>
  </si>
  <si>
    <t xml:space="preserve">Special drawing rights </t>
  </si>
  <si>
    <t>Other reserve assets</t>
  </si>
  <si>
    <t>Currency and deposits</t>
  </si>
  <si>
    <t>Claims on monetary authorities</t>
  </si>
  <si>
    <t>Claims on other entities</t>
  </si>
  <si>
    <t>Securities</t>
  </si>
  <si>
    <t xml:space="preserve">Long-term </t>
  </si>
  <si>
    <t>LIABILITIES</t>
  </si>
  <si>
    <t xml:space="preserve">Direct investment </t>
  </si>
  <si>
    <t>Direct investor in direct investment enterprises*</t>
  </si>
  <si>
    <t>Loans</t>
  </si>
  <si>
    <t>Trade credits</t>
  </si>
  <si>
    <t>Between fellow enterprises</t>
  </si>
  <si>
    <t>if ultimate controlling parent is resident</t>
  </si>
  <si>
    <t>if ultimate controlling parent is nonresident</t>
  </si>
  <si>
    <t>if ultimate controlling parent is unknown</t>
  </si>
  <si>
    <t xml:space="preserve"> Equity and investment fund shares </t>
  </si>
  <si>
    <t>Financial derivatives</t>
  </si>
  <si>
    <t>Credit and loans with the IMF</t>
  </si>
  <si>
    <t>Other short-term</t>
  </si>
  <si>
    <t>Other long-term</t>
  </si>
  <si>
    <t xml:space="preserve">Credit and loans with the IMF </t>
  </si>
  <si>
    <t>Trade credit and advances</t>
  </si>
  <si>
    <t>Notes:</t>
  </si>
  <si>
    <t>Position as of 31.12.2021</t>
  </si>
  <si>
    <t>NET INTERNATIONAL 
INVESTMENT POSITION</t>
  </si>
  <si>
    <t>Other equity</t>
  </si>
  <si>
    <t>Special drawing rights</t>
  </si>
  <si>
    <t xml:space="preserve">Claims on monetary authorities </t>
  </si>
  <si>
    <t xml:space="preserve">Securities </t>
  </si>
  <si>
    <t xml:space="preserve"> Special drawing rights </t>
  </si>
  <si>
    <t xml:space="preserve"> Deposit-taking corporations, except the central bank</t>
  </si>
  <si>
    <t>Portfolio investment</t>
  </si>
  <si>
    <t xml:space="preserve">Of which: Interbank positions </t>
  </si>
  <si>
    <r>
      <t>1.2 IIP SECTORAL BREAKDOWN</t>
    </r>
    <r>
      <rPr>
        <b/>
        <vertAlign val="superscript"/>
        <sz val="9"/>
        <rFont val="Arial"/>
        <family val="2"/>
        <charset val="204"/>
      </rPr>
      <t>1</t>
    </r>
  </si>
  <si>
    <t>Assets</t>
  </si>
  <si>
    <t>Liabilities</t>
  </si>
  <si>
    <t>Net               (2-3)</t>
  </si>
  <si>
    <t>Of which: other sectors holdings of foreign currency cash</t>
  </si>
  <si>
    <t>Other accounts receivable</t>
  </si>
  <si>
    <r>
      <t>1.3 STATISTICAL SERIES OF THE INTERNATIONAL INVESTMENT POSITION OF UKRAINE</t>
    </r>
    <r>
      <rPr>
        <b/>
        <vertAlign val="superscript"/>
        <sz val="9"/>
        <rFont val="Arial"/>
        <family val="2"/>
        <charset val="204"/>
      </rPr>
      <t>1</t>
    </r>
  </si>
  <si>
    <t>Position as of 31.12.2014</t>
  </si>
  <si>
    <t>Position as of 31.12.2015</t>
  </si>
  <si>
    <t>Position as of 31.12.2016</t>
  </si>
  <si>
    <t>Position as of 31.12.2017</t>
  </si>
  <si>
    <t>Position as of 31.12.2018</t>
  </si>
  <si>
    <t>Position as of 31.12.2019</t>
  </si>
  <si>
    <r>
      <t xml:space="preserve">1.5 STATISTICAL SERIES OF THE OTHER CHANGES IN FINANCIAL ASSETS AND LIABILITIES ACCOUNT </t>
    </r>
    <r>
      <rPr>
        <b/>
        <vertAlign val="superscript"/>
        <sz val="9"/>
        <rFont val="Arial"/>
        <family val="2"/>
        <charset val="204"/>
      </rPr>
      <t>1</t>
    </r>
  </si>
  <si>
    <t>CHANGES IN NET IIP ARISING FROM OTHER CHANGES</t>
  </si>
  <si>
    <t>Net changes in financial assets due to other changes</t>
  </si>
  <si>
    <t>Net changes in liabilities due to other changes</t>
  </si>
  <si>
    <r>
      <t>1.6 STATISTICAL SERIES OF THE OTHER CHANGES IN FINANCIAL ASSETS AND LIABILITIES ACCOUNT (detailed)</t>
    </r>
    <r>
      <rPr>
        <b/>
        <vertAlign val="superscript"/>
        <sz val="9"/>
        <rFont val="Arial"/>
        <family val="2"/>
        <charset val="204"/>
      </rPr>
      <t>1</t>
    </r>
  </si>
  <si>
    <t>Valuation changes, other adjustments (3+4+5)</t>
  </si>
  <si>
    <t>Trade credit and advances**</t>
  </si>
  <si>
    <t>** The reduction of Trade credit and advances by the end of 2018 was  a result of a change in the formation criteria of the respondents’ group  of the  of the State Statistics Service survey on Ukrainian enterprises’ settlements  with non-residents for goods, works, and services.</t>
  </si>
  <si>
    <t xml:space="preserve">Transactions </t>
  </si>
  <si>
    <t>Valuation changes, other adjustments</t>
  </si>
  <si>
    <t>Total changes</t>
  </si>
  <si>
    <t>1.1 INTERNATIONAL INVESTMENT POSITION of UKRAINE as of the end of Y2023</t>
  </si>
  <si>
    <t>According to the Law of Ukraine "On Protecting the Interests of Entities Submitting Reports and Other Documents Under Martial Law or in Wartime", part of information need for compiling of the International Investment Position are not collected. Starting from Y2022 estimation of the International Investment Position was made based on available information and will be revised after receiving of additional information.</t>
  </si>
  <si>
    <t>Other accounts payable</t>
  </si>
  <si>
    <r>
      <t>1.1 INTERNATIONAL INVESTMENT POSITION of UKRAINE as of the end of 2023</t>
    </r>
    <r>
      <rPr>
        <b/>
        <vertAlign val="superscript"/>
        <sz val="9"/>
        <rFont val="Arial Cyr"/>
        <charset val="204"/>
      </rPr>
      <t>1</t>
    </r>
  </si>
  <si>
    <t>Position as of 31.12.2022</t>
  </si>
  <si>
    <t>Position as of 31.12.2023</t>
  </si>
  <si>
    <t>Other accounts receivable/payable</t>
  </si>
  <si>
    <r>
      <t>1.4 STATISTICAL SERIES OF THE INTERNATIONAL INVESTMENT POSITION OF UKRAINE</t>
    </r>
    <r>
      <rPr>
        <b/>
        <vertAlign val="superscript"/>
        <sz val="9"/>
        <rFont val="Arial"/>
        <family val="2"/>
        <charset val="204"/>
      </rPr>
      <t xml:space="preserve">1 </t>
    </r>
    <r>
      <rPr>
        <b/>
        <sz val="9"/>
        <rFont val="Arial"/>
        <family val="2"/>
        <charset val="204"/>
      </rPr>
      <t>(detailed)</t>
    </r>
  </si>
  <si>
    <t>Last updated on: 25.03.2024</t>
  </si>
  <si>
    <t>1. Data excludes the temporarily occupied territory of Ukraine by the Russian Federation.</t>
  </si>
  <si>
    <t>*  Equity and investment fund shares data was estimated taking into account the data of direct investment enterprises that provided reports and will be updated after receiving full information.</t>
  </si>
  <si>
    <t xml:space="preserve">* Equity and investment fund shares data statrting with data as for the 31.03.2022 was estimated taking into account the data of direct investment enterprises that provided reports and will be updated after receiving full information. </t>
  </si>
  <si>
    <t>1. Internetional Investment Position of Ukraine (on the BPM6 basis), in millions of US dollars</t>
  </si>
  <si>
    <t>mln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</si>
</sst>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_₴_-;\-* #,##0.00_₴_-;_-* &quot;-&quot;??_₴_-;_-@_-"/>
    <numFmt numFmtId="165" formatCode="_-* #,##0\ _г_р_н_._-;\-* #,##0\ _г_р_н_._-;_-* &quot;-&quot;\ _г_р_н_._-;_-@_-"/>
    <numFmt numFmtId="166" formatCode="_-* #,##0_₴_-;\ \-* #,##0_₴_-;_-@_-"/>
    <numFmt numFmtId="167" formatCode="0.0"/>
    <numFmt numFmtId="168" formatCode="_-* #,##0_₴_-;\-* #,##0_₴_-;_-* &quot;-&quot;??_₴_-;_-@_-"/>
    <numFmt numFmtId="169" formatCode="_-* #,##0.00\ _г_р_н_._-;\-* #,##0.00\ _г_р_н_._-;_-* &quot;-&quot;??\ _г_р_н_._-;_-@_-"/>
    <numFmt numFmtId="170" formatCode="0_ ;\-0\ "/>
  </numFmts>
  <fonts count="52" x14ac:knownFonts="1">
    <font>
      <sz val="10"/>
      <name val="Arial Cyr"/>
      <charset val="204"/>
    </font>
    <font>
      <sz val="11"/>
      <color theme="1"/>
      <name val="Calibri"/>
      <family val="2"/>
      <charset val="204"/>
      <scheme val="minor"/>
    </font>
    <font>
      <sz val="8"/>
      <name val="Arial Cyr"/>
      <charset val="204"/>
    </font>
    <font>
      <b/>
      <sz val="11"/>
      <name val="Times New Roman"/>
      <family val="1"/>
      <charset val="204"/>
    </font>
    <font>
      <sz val="11"/>
      <name val="Times New Roman"/>
      <family val="1"/>
      <charset val="204"/>
    </font>
    <font>
      <sz val="12"/>
      <name val="Times New Roman"/>
      <family val="1"/>
      <charset val="204"/>
    </font>
    <font>
      <sz val="10"/>
      <name val="Arial"/>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b/>
      <sz val="8"/>
      <name val="Times New Roman"/>
      <family val="1"/>
      <charset val="204"/>
    </font>
    <font>
      <b/>
      <sz val="10"/>
      <name val="Times New Roman"/>
      <family val="1"/>
      <charset val="204"/>
    </font>
    <font>
      <sz val="12"/>
      <name val="Times New Roman"/>
      <family val="1"/>
      <charset val="204"/>
    </font>
    <font>
      <b/>
      <sz val="10"/>
      <name val="Arial Cyr"/>
      <charset val="204"/>
    </font>
    <font>
      <i/>
      <sz val="11"/>
      <name val="Times New Roman"/>
      <family val="1"/>
      <charset val="204"/>
    </font>
    <font>
      <i/>
      <sz val="10"/>
      <name val="Times New Roman"/>
      <family val="1"/>
      <charset val="204"/>
    </font>
    <font>
      <sz val="10"/>
      <name val="Times New Roman"/>
      <family val="1"/>
      <charset val="204"/>
    </font>
    <font>
      <sz val="10"/>
      <name val="Arial Cyr"/>
    </font>
    <font>
      <sz val="10"/>
      <name val="Times New Roman"/>
      <family val="1"/>
    </font>
    <font>
      <sz val="10"/>
      <name val="Arial Cyr"/>
      <charset val="204"/>
    </font>
    <font>
      <b/>
      <sz val="9"/>
      <name val="Arial"/>
      <family val="2"/>
      <charset val="204"/>
    </font>
    <font>
      <sz val="9"/>
      <name val="Arial"/>
      <family val="2"/>
      <charset val="204"/>
    </font>
    <font>
      <b/>
      <sz val="9"/>
      <color indexed="8"/>
      <name val="Arial"/>
      <family val="2"/>
      <charset val="204"/>
    </font>
    <font>
      <i/>
      <sz val="9"/>
      <name val="Arial"/>
      <family val="2"/>
      <charset val="204"/>
    </font>
    <font>
      <sz val="9"/>
      <color indexed="8"/>
      <name val="Arial"/>
      <family val="2"/>
      <charset val="204"/>
    </font>
    <font>
      <b/>
      <sz val="10"/>
      <name val="Arial"/>
      <family val="2"/>
      <charset val="204"/>
    </font>
    <font>
      <i/>
      <sz val="9"/>
      <color indexed="8"/>
      <name val="Arial"/>
      <family val="2"/>
      <charset val="204"/>
    </font>
    <font>
      <i/>
      <sz val="10"/>
      <name val="Arial"/>
      <family val="2"/>
      <charset val="204"/>
    </font>
    <font>
      <sz val="10"/>
      <color rgb="FFFF0000"/>
      <name val="Arial"/>
      <family val="2"/>
      <charset val="204"/>
    </font>
    <font>
      <sz val="9"/>
      <color indexed="81"/>
      <name val="Tahoma"/>
      <family val="2"/>
      <charset val="204"/>
    </font>
    <font>
      <b/>
      <i/>
      <sz val="10"/>
      <color rgb="FFFF0000"/>
      <name val="Arial"/>
      <family val="2"/>
      <charset val="204"/>
    </font>
    <font>
      <sz val="10"/>
      <color rgb="FFFF0000"/>
      <name val="Arial Cyr"/>
      <charset val="204"/>
    </font>
    <font>
      <sz val="8"/>
      <name val="Arial"/>
      <family val="2"/>
      <charset val="204"/>
    </font>
    <font>
      <b/>
      <sz val="11"/>
      <name val="Arial"/>
      <family val="2"/>
      <charset val="204"/>
    </font>
    <font>
      <u/>
      <sz val="10"/>
      <name val="Arial Cyr"/>
      <charset val="204"/>
    </font>
    <font>
      <i/>
      <sz val="9"/>
      <color theme="3"/>
      <name val="Arial"/>
      <family val="2"/>
      <charset val="204"/>
    </font>
    <font>
      <b/>
      <vertAlign val="superscript"/>
      <sz val="9"/>
      <name val="Arial"/>
      <family val="2"/>
      <charset val="204"/>
    </font>
    <font>
      <sz val="9"/>
      <color rgb="FFFF0000"/>
      <name val="Arial"/>
      <family val="2"/>
      <charset val="204"/>
    </font>
    <font>
      <sz val="14"/>
      <color indexed="10"/>
      <name val="Times New Roman"/>
      <family val="1"/>
      <charset val="204"/>
    </font>
    <font>
      <sz val="10"/>
      <color theme="1"/>
      <name val="Calibri"/>
      <family val="2"/>
      <charset val="204"/>
      <scheme val="minor"/>
    </font>
    <font>
      <sz val="10"/>
      <color rgb="FF000000"/>
      <name val="Arial"/>
      <family val="2"/>
      <charset val="204"/>
    </font>
    <font>
      <sz val="11"/>
      <color indexed="8"/>
      <name val="Calibri"/>
      <family val="2"/>
    </font>
    <font>
      <sz val="11"/>
      <color rgb="FFFF0000"/>
      <name val="Times New Roman"/>
      <family val="1"/>
      <charset val="204"/>
    </font>
    <font>
      <sz val="10"/>
      <name val="Times New Roman Cyr"/>
    </font>
    <font>
      <sz val="9"/>
      <name val="Arial Cyr"/>
      <charset val="204"/>
    </font>
    <font>
      <b/>
      <sz val="9"/>
      <name val="Arial Cyr"/>
      <charset val="204"/>
    </font>
    <font>
      <b/>
      <vertAlign val="superscript"/>
      <sz val="9"/>
      <name val="Arial Cyr"/>
      <charset val="204"/>
    </font>
    <font>
      <b/>
      <sz val="9"/>
      <color theme="1"/>
      <name val="Arial"/>
      <family val="2"/>
      <charset val="204"/>
    </font>
    <font>
      <b/>
      <sz val="10"/>
      <color rgb="FFFF0000"/>
      <name val="Arial Cyr"/>
      <charset val="204"/>
    </font>
    <font>
      <b/>
      <sz val="8"/>
      <color indexed="8"/>
      <name val="Arial"/>
      <family val="2"/>
      <charset val="204"/>
    </font>
  </fonts>
  <fills count="6">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18">
    <xf numFmtId="0" fontId="0" fillId="0" borderId="0"/>
    <xf numFmtId="0" fontId="20" fillId="0" borderId="0"/>
    <xf numFmtId="0" fontId="14" fillId="0" borderId="0"/>
    <xf numFmtId="0" fontId="7" fillId="0" borderId="0" applyNumberFormat="0" applyFill="0" applyBorder="0" applyAlignment="0" applyProtection="0">
      <alignment vertical="top"/>
      <protection locked="0"/>
    </xf>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9" fillId="0" borderId="0"/>
    <xf numFmtId="0" fontId="6" fillId="0" borderId="0"/>
    <xf numFmtId="165" fontId="21" fillId="0" borderId="0" applyFont="0" applyFill="0" applyBorder="0" applyAlignment="0" applyProtection="0"/>
    <xf numFmtId="164" fontId="21" fillId="0" borderId="0" applyFont="0" applyFill="0" applyBorder="0" applyAlignment="0" applyProtection="0"/>
    <xf numFmtId="0" fontId="21" fillId="0" borderId="0"/>
    <xf numFmtId="0" fontId="1" fillId="0" borderId="0"/>
    <xf numFmtId="0" fontId="42" fillId="0" borderId="0"/>
    <xf numFmtId="0" fontId="43" fillId="0" borderId="0"/>
    <xf numFmtId="169" fontId="21" fillId="0" borderId="0" applyFont="0" applyFill="0" applyBorder="0" applyAlignment="0" applyProtection="0"/>
    <xf numFmtId="0" fontId="45" fillId="0" borderId="0"/>
  </cellStyleXfs>
  <cellXfs count="220">
    <xf numFmtId="0" fontId="0" fillId="0" borderId="0" xfId="0"/>
    <xf numFmtId="0" fontId="4" fillId="0" borderId="0" xfId="0" applyFont="1" applyFill="1" applyBorder="1"/>
    <xf numFmtId="0" fontId="12" fillId="0" borderId="0" xfId="0" applyFont="1" applyFill="1"/>
    <xf numFmtId="0" fontId="4" fillId="0" borderId="0" xfId="0" applyFont="1" applyFill="1" applyAlignment="1">
      <alignment horizontal="center"/>
    </xf>
    <xf numFmtId="0" fontId="11" fillId="0" borderId="0" xfId="0" applyFont="1"/>
    <xf numFmtId="0" fontId="4" fillId="0" borderId="0" xfId="0" applyFont="1" applyFill="1"/>
    <xf numFmtId="0" fontId="11" fillId="0" borderId="0" xfId="0" applyFont="1" applyFill="1" applyBorder="1"/>
    <xf numFmtId="0" fontId="0" fillId="0" borderId="0" xfId="0" applyBorder="1"/>
    <xf numFmtId="0" fontId="5" fillId="0" borderId="0" xfId="0" applyFont="1" applyBorder="1"/>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xf numFmtId="0" fontId="3" fillId="0" borderId="0" xfId="0" applyFont="1" applyFill="1" applyBorder="1" applyAlignment="1"/>
    <xf numFmtId="0" fontId="4" fillId="0" borderId="0" xfId="0" applyFont="1" applyFill="1" applyBorder="1" applyAlignment="1">
      <alignment horizontal="left"/>
    </xf>
    <xf numFmtId="0" fontId="4" fillId="0" borderId="0" xfId="0" applyFont="1" applyFill="1" applyBorder="1" applyAlignment="1"/>
    <xf numFmtId="0" fontId="3" fillId="0" borderId="0" xfId="0" applyFont="1" applyFill="1" applyBorder="1" applyAlignment="1">
      <alignment horizontal="left"/>
    </xf>
    <xf numFmtId="0" fontId="17" fillId="0" borderId="0" xfId="0" applyFont="1" applyFill="1" applyBorder="1" applyAlignment="1"/>
    <xf numFmtId="0" fontId="13" fillId="0" borderId="0" xfId="0" applyFont="1" applyFill="1" applyBorder="1" applyAlignment="1"/>
    <xf numFmtId="0" fontId="0" fillId="0" borderId="0" xfId="0" applyFill="1"/>
    <xf numFmtId="0" fontId="22" fillId="0" borderId="0" xfId="0" applyFont="1"/>
    <xf numFmtId="0" fontId="23" fillId="0" borderId="0" xfId="0" applyFont="1"/>
    <xf numFmtId="0" fontId="22" fillId="0" borderId="5" xfId="9" applyFont="1" applyFill="1" applyBorder="1" applyAlignment="1">
      <alignment horizontal="center"/>
    </xf>
    <xf numFmtId="3" fontId="23" fillId="0" borderId="0" xfId="0" applyNumberFormat="1" applyFont="1"/>
    <xf numFmtId="0" fontId="23" fillId="0" borderId="0" xfId="0" applyFont="1" applyFill="1"/>
    <xf numFmtId="0" fontId="25" fillId="0" borderId="0" xfId="0" applyFont="1" applyFill="1"/>
    <xf numFmtId="3" fontId="23" fillId="0" borderId="0" xfId="0" applyNumberFormat="1" applyFont="1" applyFill="1"/>
    <xf numFmtId="3" fontId="25" fillId="0" borderId="0" xfId="0" applyNumberFormat="1" applyFont="1"/>
    <xf numFmtId="0" fontId="25" fillId="0" borderId="0" xfId="0" applyFont="1"/>
    <xf numFmtId="0" fontId="23" fillId="0" borderId="0" xfId="0" applyFont="1" applyFill="1" applyBorder="1"/>
    <xf numFmtId="166" fontId="23" fillId="0" borderId="0" xfId="9" applyNumberFormat="1" applyFont="1" applyFill="1" applyBorder="1" applyAlignment="1">
      <alignment horizontal="center" vertical="center"/>
    </xf>
    <xf numFmtId="2" fontId="23" fillId="0" borderId="0" xfId="0" applyNumberFormat="1" applyFont="1" applyFill="1" applyBorder="1" applyAlignment="1">
      <alignment horizontal="left" vertical="center" wrapText="1"/>
    </xf>
    <xf numFmtId="2" fontId="25" fillId="0" borderId="0" xfId="0" applyNumberFormat="1" applyFont="1" applyFill="1" applyBorder="1" applyAlignment="1">
      <alignment horizontal="righ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3" fillId="0" borderId="5" xfId="9" applyFont="1" applyFill="1" applyBorder="1" applyAlignment="1"/>
    <xf numFmtId="2" fontId="22" fillId="0" borderId="5" xfId="9" applyNumberFormat="1" applyFont="1" applyFill="1" applyBorder="1" applyAlignment="1">
      <alignment horizontal="center" vertical="center" wrapText="1"/>
    </xf>
    <xf numFmtId="2" fontId="23" fillId="0" borderId="0" xfId="0" applyNumberFormat="1" applyFont="1" applyFill="1" applyBorder="1" applyAlignment="1">
      <alignment horizontal="left" vertical="center" wrapText="1" indent="1"/>
    </xf>
    <xf numFmtId="2" fontId="23" fillId="0" borderId="0" xfId="0" applyNumberFormat="1" applyFont="1" applyFill="1" applyBorder="1" applyAlignment="1">
      <alignment horizontal="left" vertical="center" wrapText="1" indent="2"/>
    </xf>
    <xf numFmtId="2" fontId="23" fillId="0" borderId="0" xfId="0" applyNumberFormat="1" applyFont="1" applyFill="1" applyBorder="1" applyAlignment="1">
      <alignment horizontal="left" vertical="center" wrapText="1" indent="3"/>
    </xf>
    <xf numFmtId="2" fontId="23" fillId="0" borderId="0" xfId="0" applyNumberFormat="1" applyFont="1" applyFill="1" applyBorder="1" applyAlignment="1">
      <alignment horizontal="left" vertical="center" wrapText="1" indent="4"/>
    </xf>
    <xf numFmtId="2" fontId="25" fillId="0" borderId="0" xfId="0" applyNumberFormat="1" applyFont="1" applyFill="1" applyBorder="1" applyAlignment="1">
      <alignment horizontal="left" vertical="center" wrapText="1" indent="3"/>
    </xf>
    <xf numFmtId="2" fontId="25" fillId="0" borderId="0" xfId="0" applyNumberFormat="1" applyFont="1" applyFill="1" applyBorder="1" applyAlignment="1">
      <alignment horizontal="left" vertical="center" wrapText="1" indent="5"/>
    </xf>
    <xf numFmtId="1" fontId="23" fillId="0" borderId="0" xfId="9" applyNumberFormat="1" applyFont="1" applyFill="1" applyBorder="1" applyAlignment="1">
      <alignment horizontal="left" vertical="center" wrapText="1" indent="4"/>
    </xf>
    <xf numFmtId="0" fontId="23" fillId="0" borderId="0" xfId="0" applyFont="1" applyFill="1" applyBorder="1" applyAlignment="1">
      <alignment horizontal="left" vertical="center" indent="4"/>
    </xf>
    <xf numFmtId="0" fontId="22" fillId="0" borderId="5" xfId="0" applyFont="1" applyBorder="1" applyAlignment="1">
      <alignment horizontal="center" vertical="center" wrapText="1"/>
    </xf>
    <xf numFmtId="2" fontId="24" fillId="2" borderId="11" xfId="0" applyNumberFormat="1" applyFont="1" applyFill="1" applyBorder="1" applyAlignment="1">
      <alignment horizontal="center" wrapText="1"/>
    </xf>
    <xf numFmtId="0" fontId="22" fillId="3" borderId="0" xfId="0" applyFont="1" applyFill="1" applyBorder="1" applyAlignment="1">
      <alignment vertical="center" wrapText="1"/>
    </xf>
    <xf numFmtId="0" fontId="25" fillId="0" borderId="0" xfId="0" applyFont="1" applyFill="1" applyBorder="1" applyAlignment="1">
      <alignment wrapText="1"/>
    </xf>
    <xf numFmtId="0" fontId="22" fillId="3" borderId="0" xfId="0" applyFont="1" applyFill="1" applyBorder="1" applyAlignment="1">
      <alignment wrapText="1"/>
    </xf>
    <xf numFmtId="0" fontId="23" fillId="0" borderId="0" xfId="0" applyFont="1" applyFill="1" applyBorder="1" applyAlignment="1">
      <alignment horizontal="left" wrapText="1" indent="2"/>
    </xf>
    <xf numFmtId="0" fontId="23" fillId="0" borderId="0" xfId="0" applyFont="1" applyFill="1" applyBorder="1" applyAlignment="1">
      <alignment horizontal="left" wrapText="1" indent="1"/>
    </xf>
    <xf numFmtId="0" fontId="23" fillId="0" borderId="0" xfId="0" applyFont="1" applyFill="1" applyBorder="1" applyAlignment="1">
      <alignment horizontal="left" wrapText="1" indent="3"/>
    </xf>
    <xf numFmtId="2" fontId="28" fillId="0" borderId="0" xfId="0" applyNumberFormat="1" applyFont="1" applyFill="1" applyBorder="1"/>
    <xf numFmtId="166" fontId="23" fillId="0" borderId="7" xfId="9" applyNumberFormat="1" applyFont="1" applyFill="1" applyBorder="1" applyAlignment="1">
      <alignment horizontal="center" vertical="center"/>
    </xf>
    <xf numFmtId="0" fontId="6" fillId="0" borderId="0" xfId="0" applyFont="1" applyFill="1" applyBorder="1" applyAlignment="1">
      <alignment horizontal="left"/>
    </xf>
    <xf numFmtId="0" fontId="30" fillId="0" borderId="0" xfId="0" applyFont="1" applyFill="1" applyBorder="1" applyAlignment="1">
      <alignment horizontal="left"/>
    </xf>
    <xf numFmtId="0" fontId="6" fillId="0" borderId="0" xfId="0" applyFont="1" applyFill="1" applyBorder="1" applyAlignment="1"/>
    <xf numFmtId="0" fontId="22" fillId="0" borderId="0" xfId="0" applyFont="1" applyFill="1"/>
    <xf numFmtId="166" fontId="22" fillId="2" borderId="0" xfId="9" applyNumberFormat="1" applyFont="1" applyFill="1" applyBorder="1" applyAlignment="1">
      <alignment horizontal="center" vertical="center"/>
    </xf>
    <xf numFmtId="166" fontId="22" fillId="3" borderId="0" xfId="9" applyNumberFormat="1" applyFont="1" applyFill="1" applyBorder="1" applyAlignment="1">
      <alignment horizontal="center" vertical="center"/>
    </xf>
    <xf numFmtId="2" fontId="23" fillId="0" borderId="7" xfId="0" applyNumberFormat="1" applyFont="1" applyFill="1" applyBorder="1" applyAlignment="1">
      <alignment horizontal="left" vertical="center" wrapText="1" indent="1"/>
    </xf>
    <xf numFmtId="0" fontId="23" fillId="0" borderId="0" xfId="0" applyFont="1" applyFill="1" applyAlignment="1">
      <alignment horizontal="center" vertical="center"/>
    </xf>
    <xf numFmtId="0" fontId="23" fillId="0" borderId="0" xfId="3" applyFont="1" applyFill="1" applyAlignment="1" applyProtection="1">
      <alignment horizontal="center" vertical="center" wrapText="1"/>
    </xf>
    <xf numFmtId="0" fontId="22" fillId="0" borderId="5" xfId="0" applyFont="1" applyFill="1" applyBorder="1" applyAlignment="1">
      <alignment horizontal="center" vertical="center"/>
    </xf>
    <xf numFmtId="2" fontId="26" fillId="0" borderId="0" xfId="0" applyNumberFormat="1" applyFont="1" applyFill="1" applyBorder="1" applyAlignment="1">
      <alignment horizontal="left" indent="1"/>
    </xf>
    <xf numFmtId="0" fontId="23" fillId="0" borderId="0" xfId="0" applyFont="1" applyFill="1" applyBorder="1" applyAlignment="1">
      <alignment horizontal="left" wrapText="1" indent="4"/>
    </xf>
    <xf numFmtId="2" fontId="26" fillId="0" borderId="0" xfId="0" applyNumberFormat="1" applyFont="1" applyFill="1" applyBorder="1" applyAlignment="1">
      <alignment horizontal="left" indent="4"/>
    </xf>
    <xf numFmtId="0" fontId="23" fillId="0" borderId="0" xfId="0" applyFont="1" applyFill="1" applyBorder="1" applyAlignment="1">
      <alignment horizontal="left" vertical="center" wrapText="1" indent="2"/>
    </xf>
    <xf numFmtId="0" fontId="27" fillId="0" borderId="0" xfId="0" applyFont="1" applyFill="1" applyBorder="1" applyAlignment="1"/>
    <xf numFmtId="0" fontId="32" fillId="0" borderId="0" xfId="0" applyFont="1" applyFill="1" applyBorder="1" applyAlignment="1">
      <alignment horizontal="left"/>
    </xf>
    <xf numFmtId="0" fontId="27" fillId="0" borderId="0" xfId="0" applyFont="1" applyFill="1" applyBorder="1" applyAlignment="1">
      <alignment horizontal="left"/>
    </xf>
    <xf numFmtId="0" fontId="29" fillId="0" borderId="0" xfId="0" applyFont="1" applyFill="1" applyBorder="1" applyAlignment="1"/>
    <xf numFmtId="0" fontId="33" fillId="0" borderId="0" xfId="0" applyFont="1" applyFill="1" applyAlignment="1">
      <alignment horizontal="center" vertical="center"/>
    </xf>
    <xf numFmtId="0" fontId="15" fillId="0" borderId="0" xfId="0" applyFont="1" applyFill="1" applyAlignment="1">
      <alignment horizontal="center" vertical="center"/>
    </xf>
    <xf numFmtId="0" fontId="22" fillId="3" borderId="0" xfId="0" applyFont="1" applyFill="1" applyBorder="1" applyAlignment="1">
      <alignment horizontal="center" vertical="center"/>
    </xf>
    <xf numFmtId="0" fontId="0" fillId="0" borderId="0" xfId="0" applyFill="1" applyAlignment="1">
      <alignment horizontal="right" vertical="center"/>
    </xf>
    <xf numFmtId="0" fontId="33" fillId="0" borderId="0" xfId="0" applyFont="1" applyFill="1" applyAlignment="1">
      <alignment horizontal="right" vertical="center"/>
    </xf>
    <xf numFmtId="2" fontId="23" fillId="0" borderId="0" xfId="0" applyNumberFormat="1" applyFont="1" applyFill="1" applyBorder="1" applyAlignment="1">
      <alignment horizontal="left" vertical="center" wrapText="1" indent="5"/>
    </xf>
    <xf numFmtId="0" fontId="22" fillId="0" borderId="0" xfId="0" applyFont="1" applyFill="1" applyAlignment="1">
      <alignment horizontal="centerContinuous"/>
    </xf>
    <xf numFmtId="0" fontId="22" fillId="3" borderId="0" xfId="0" applyFont="1" applyFill="1" applyBorder="1" applyAlignment="1">
      <alignment horizontal="center"/>
    </xf>
    <xf numFmtId="2" fontId="23" fillId="0" borderId="0" xfId="0" applyNumberFormat="1" applyFont="1" applyFill="1" applyBorder="1" applyAlignment="1">
      <alignment horizontal="left" vertical="top" wrapText="1" indent="1"/>
    </xf>
    <xf numFmtId="2" fontId="23" fillId="0" borderId="0" xfId="0" applyNumberFormat="1" applyFont="1" applyFill="1" applyBorder="1" applyAlignment="1">
      <alignment horizontal="left" vertical="top" wrapText="1" indent="2"/>
    </xf>
    <xf numFmtId="2" fontId="23" fillId="0" borderId="0" xfId="0" applyNumberFormat="1" applyFont="1" applyFill="1" applyBorder="1" applyAlignment="1">
      <alignment horizontal="left" vertical="top" wrapText="1" indent="3"/>
    </xf>
    <xf numFmtId="2" fontId="23" fillId="0" borderId="0" xfId="0" applyNumberFormat="1" applyFont="1" applyFill="1" applyBorder="1" applyAlignment="1">
      <alignment horizontal="left" vertical="top" wrapText="1" indent="4"/>
    </xf>
    <xf numFmtId="0" fontId="23" fillId="0" borderId="0" xfId="0" applyFont="1" applyBorder="1" applyAlignment="1">
      <alignment horizontal="left" vertical="center"/>
    </xf>
    <xf numFmtId="0" fontId="16" fillId="0" borderId="0" xfId="0" applyFont="1" applyFill="1" applyBorder="1"/>
    <xf numFmtId="0" fontId="4" fillId="0" borderId="12" xfId="9" applyFont="1" applyFill="1" applyBorder="1" applyAlignment="1"/>
    <xf numFmtId="166" fontId="22" fillId="3" borderId="0" xfId="11" applyNumberFormat="1" applyFont="1" applyFill="1" applyBorder="1" applyAlignment="1">
      <alignment horizontal="left" vertical="center"/>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xf>
    <xf numFmtId="0" fontId="22" fillId="0" borderId="5" xfId="0" applyFont="1" applyBorder="1" applyAlignment="1">
      <alignment horizontal="center" vertical="center"/>
    </xf>
    <xf numFmtId="0" fontId="23" fillId="0" borderId="0" xfId="0" applyFont="1" applyFill="1" applyBorder="1" applyAlignment="1">
      <alignment horizontal="left" vertical="center" wrapText="1" indent="5"/>
    </xf>
    <xf numFmtId="0" fontId="0" fillId="0" borderId="0" xfId="0" applyFill="1" applyAlignment="1">
      <alignment horizontal="center" vertical="center" wrapText="1"/>
    </xf>
    <xf numFmtId="167" fontId="6" fillId="0" borderId="0" xfId="0" applyNumberFormat="1" applyFont="1" applyFill="1" applyBorder="1" applyAlignment="1">
      <alignment horizontal="left"/>
    </xf>
    <xf numFmtId="167" fontId="0" fillId="0" borderId="0" xfId="0" applyNumberFormat="1" applyFill="1" applyAlignment="1">
      <alignment horizontal="right" vertical="center"/>
    </xf>
    <xf numFmtId="167" fontId="0" fillId="0" borderId="0" xfId="0" applyNumberFormat="1" applyFill="1" applyAlignment="1">
      <alignment horizontal="center" vertical="center"/>
    </xf>
    <xf numFmtId="0" fontId="23" fillId="0" borderId="0" xfId="0" applyFont="1" applyAlignment="1">
      <alignment vertical="top"/>
    </xf>
    <xf numFmtId="0" fontId="0" fillId="0" borderId="0" xfId="0" applyAlignment="1">
      <alignment wrapText="1"/>
    </xf>
    <xf numFmtId="0" fontId="23" fillId="0" borderId="5" xfId="0" applyFont="1" applyBorder="1" applyAlignment="1">
      <alignment horizontal="center" wrapText="1"/>
    </xf>
    <xf numFmtId="2" fontId="25" fillId="0" borderId="0" xfId="0" applyNumberFormat="1" applyFont="1" applyFill="1" applyBorder="1" applyAlignment="1">
      <alignment vertical="center" wrapText="1"/>
    </xf>
    <xf numFmtId="2" fontId="22" fillId="0" borderId="11" xfId="0" applyNumberFormat="1" applyFont="1" applyFill="1" applyBorder="1" applyAlignment="1">
      <alignment vertical="top" wrapText="1"/>
    </xf>
    <xf numFmtId="0" fontId="35" fillId="0" borderId="0" xfId="0" applyFont="1"/>
    <xf numFmtId="0" fontId="36" fillId="0" borderId="0" xfId="3" applyFont="1" applyAlignment="1" applyProtection="1"/>
    <xf numFmtId="2" fontId="36" fillId="0" borderId="0" xfId="3" applyNumberFormat="1" applyFont="1" applyFill="1" applyBorder="1" applyAlignment="1" applyProtection="1">
      <alignment horizontal="left" vertical="center" wrapText="1" indent="1"/>
    </xf>
    <xf numFmtId="2" fontId="36" fillId="0" borderId="0" xfId="3" applyNumberFormat="1" applyFont="1" applyFill="1" applyBorder="1" applyAlignment="1" applyProtection="1">
      <alignment horizontal="left" vertical="top" wrapText="1"/>
    </xf>
    <xf numFmtId="0" fontId="37" fillId="0" borderId="0" xfId="0" applyFont="1" applyAlignment="1">
      <alignment wrapText="1"/>
    </xf>
    <xf numFmtId="0" fontId="22" fillId="0" borderId="7" xfId="0" applyFont="1" applyBorder="1" applyAlignment="1">
      <alignment horizontal="left"/>
    </xf>
    <xf numFmtId="0" fontId="22" fillId="3" borderId="0" xfId="0" applyFont="1" applyFill="1" applyBorder="1" applyAlignment="1">
      <alignment horizontal="left" wrapText="1" indent="1"/>
    </xf>
    <xf numFmtId="2" fontId="23" fillId="0" borderId="0" xfId="0" applyNumberFormat="1" applyFont="1" applyFill="1" applyBorder="1" applyAlignment="1">
      <alignment horizontal="left" vertical="top" wrapText="1" indent="5"/>
    </xf>
    <xf numFmtId="2" fontId="25" fillId="0" borderId="0" xfId="0" applyNumberFormat="1" applyFont="1" applyFill="1" applyBorder="1" applyAlignment="1">
      <alignment horizontal="left" vertical="top" wrapText="1" indent="6"/>
    </xf>
    <xf numFmtId="2" fontId="25" fillId="0" borderId="0" xfId="0" applyNumberFormat="1" applyFont="1" applyFill="1" applyBorder="1" applyAlignment="1">
      <alignment horizontal="left" vertical="top" wrapText="1" indent="4"/>
    </xf>
    <xf numFmtId="1" fontId="23" fillId="0" borderId="0" xfId="9" applyNumberFormat="1" applyFont="1" applyFill="1" applyBorder="1" applyAlignment="1">
      <alignment horizontal="left" vertical="top" wrapText="1" indent="5"/>
    </xf>
    <xf numFmtId="0" fontId="22" fillId="2" borderId="0" xfId="0" applyFont="1" applyFill="1" applyBorder="1" applyAlignment="1">
      <alignment horizontal="left" vertical="center" wrapText="1" indent="1"/>
    </xf>
    <xf numFmtId="0" fontId="23" fillId="0" borderId="0" xfId="0" applyFont="1" applyFill="1" applyBorder="1" applyAlignment="1">
      <alignment horizontal="left" vertical="top" wrapText="1" indent="1"/>
    </xf>
    <xf numFmtId="0" fontId="23" fillId="0" borderId="0" xfId="0" applyFont="1" applyFill="1" applyBorder="1" applyAlignment="1">
      <alignment horizontal="left" vertical="center" indent="5"/>
    </xf>
    <xf numFmtId="2" fontId="23" fillId="0" borderId="7" xfId="0" applyNumberFormat="1" applyFont="1" applyFill="1" applyBorder="1" applyAlignment="1">
      <alignment horizontal="left" vertical="center" wrapText="1" indent="2"/>
    </xf>
    <xf numFmtId="2" fontId="25" fillId="0" borderId="0" xfId="0" applyNumberFormat="1" applyFont="1" applyFill="1" applyBorder="1" applyAlignment="1">
      <alignment horizontal="left" vertical="center" wrapText="1" indent="4"/>
    </xf>
    <xf numFmtId="168" fontId="23" fillId="0" borderId="7" xfId="11" applyNumberFormat="1" applyFont="1" applyFill="1" applyBorder="1" applyAlignment="1">
      <alignment horizontal="center" vertical="center"/>
    </xf>
    <xf numFmtId="168" fontId="22" fillId="2" borderId="11" xfId="11" applyNumberFormat="1" applyFont="1" applyFill="1" applyBorder="1" applyAlignment="1">
      <alignment horizontal="center" vertical="center"/>
    </xf>
    <xf numFmtId="168" fontId="22" fillId="3" borderId="0" xfId="11" applyNumberFormat="1" applyFont="1" applyFill="1" applyBorder="1" applyAlignment="1">
      <alignment horizontal="center" vertical="center"/>
    </xf>
    <xf numFmtId="168" fontId="23" fillId="0" borderId="0" xfId="11" applyNumberFormat="1" applyFont="1" applyFill="1" applyBorder="1" applyAlignment="1">
      <alignment horizontal="center" vertical="center"/>
    </xf>
    <xf numFmtId="1" fontId="23" fillId="0" borderId="0" xfId="11" applyNumberFormat="1" applyFont="1" applyFill="1" applyBorder="1" applyAlignment="1">
      <alignment horizontal="right" vertical="center" indent="1"/>
    </xf>
    <xf numFmtId="0" fontId="22" fillId="0" borderId="0" xfId="0" applyFont="1" applyAlignment="1">
      <alignment horizontal="left" wrapText="1"/>
    </xf>
    <xf numFmtId="0" fontId="1" fillId="0" borderId="0" xfId="13"/>
    <xf numFmtId="0" fontId="11" fillId="0" borderId="0" xfId="13" applyFont="1"/>
    <xf numFmtId="0" fontId="41" fillId="0" borderId="0" xfId="13" applyFont="1"/>
    <xf numFmtId="0" fontId="40" fillId="0" borderId="0" xfId="13" applyFont="1" applyFill="1"/>
    <xf numFmtId="0" fontId="23" fillId="0" borderId="0" xfId="13" applyFont="1"/>
    <xf numFmtId="0" fontId="40" fillId="0" borderId="0" xfId="13" applyFont="1"/>
    <xf numFmtId="2" fontId="23" fillId="4" borderId="0" xfId="0" applyNumberFormat="1" applyFont="1" applyFill="1" applyBorder="1" applyAlignment="1">
      <alignment horizontal="left" vertical="center" wrapText="1" indent="2"/>
    </xf>
    <xf numFmtId="166" fontId="23" fillId="4" borderId="0" xfId="9" applyNumberFormat="1" applyFont="1" applyFill="1" applyBorder="1" applyAlignment="1">
      <alignment horizontal="center" vertical="center"/>
    </xf>
    <xf numFmtId="2" fontId="23" fillId="0" borderId="0" xfId="0" applyNumberFormat="1" applyFont="1" applyFill="1" applyBorder="1" applyAlignment="1">
      <alignment vertical="center" wrapText="1"/>
    </xf>
    <xf numFmtId="3" fontId="23" fillId="0" borderId="0" xfId="11" applyNumberFormat="1" applyFont="1" applyFill="1" applyBorder="1" applyAlignment="1">
      <alignment horizontal="right" vertical="center" indent="1"/>
    </xf>
    <xf numFmtId="168" fontId="23" fillId="0" borderId="0" xfId="0" applyNumberFormat="1" applyFont="1"/>
    <xf numFmtId="3" fontId="22" fillId="0" borderId="0" xfId="0" applyNumberFormat="1" applyFont="1"/>
    <xf numFmtId="2" fontId="25" fillId="0" borderId="0" xfId="0" applyNumberFormat="1" applyFont="1" applyFill="1" applyBorder="1" applyAlignment="1">
      <alignment horizontal="right" vertical="center" wrapText="1" indent="2"/>
    </xf>
    <xf numFmtId="166" fontId="4" fillId="0" borderId="0" xfId="0" applyNumberFormat="1" applyFont="1" applyFill="1" applyAlignment="1">
      <alignment horizontal="center"/>
    </xf>
    <xf numFmtId="166" fontId="22" fillId="0" borderId="0" xfId="0" applyNumberFormat="1" applyFont="1" applyFill="1" applyAlignment="1">
      <alignment horizontal="left"/>
    </xf>
    <xf numFmtId="2" fontId="23" fillId="4" borderId="0" xfId="0" applyNumberFormat="1" applyFont="1" applyFill="1" applyBorder="1" applyAlignment="1">
      <alignment horizontal="left" vertical="top" wrapText="1" indent="3"/>
    </xf>
    <xf numFmtId="0" fontId="44" fillId="0" borderId="0" xfId="0" applyFont="1" applyFill="1" applyBorder="1" applyAlignment="1"/>
    <xf numFmtId="0" fontId="22" fillId="0" borderId="0" xfId="3" applyFont="1" applyFill="1" applyBorder="1" applyAlignment="1" applyProtection="1">
      <alignment horizontal="left" vertical="center"/>
    </xf>
    <xf numFmtId="0" fontId="23" fillId="0" borderId="5" xfId="17" applyFont="1" applyFill="1" applyBorder="1" applyAlignment="1">
      <alignment horizontal="center" vertical="center" wrapText="1"/>
    </xf>
    <xf numFmtId="0" fontId="15" fillId="0" borderId="0" xfId="0" applyFont="1" applyAlignment="1">
      <alignment horizontal="center" vertical="center"/>
    </xf>
    <xf numFmtId="0" fontId="22" fillId="0" borderId="5" xfId="17" applyFont="1" applyFill="1" applyBorder="1" applyAlignment="1">
      <alignment horizontal="center" vertical="center" wrapText="1"/>
    </xf>
    <xf numFmtId="0" fontId="22" fillId="2" borderId="0" xfId="8" applyFont="1" applyFill="1" applyBorder="1" applyAlignment="1">
      <alignment horizontal="left" vertical="center" wrapText="1"/>
    </xf>
    <xf numFmtId="0" fontId="22" fillId="3" borderId="0" xfId="0" applyFont="1" applyFill="1" applyBorder="1" applyAlignment="1">
      <alignment horizontal="left" vertical="center" indent="1"/>
    </xf>
    <xf numFmtId="2" fontId="25" fillId="0" borderId="0" xfId="0" applyNumberFormat="1" applyFont="1" applyFill="1" applyBorder="1" applyAlignment="1">
      <alignment horizontal="left" vertical="center" wrapText="1" indent="6"/>
    </xf>
    <xf numFmtId="1" fontId="23" fillId="0" borderId="0" xfId="9" applyNumberFormat="1" applyFont="1" applyFill="1" applyBorder="1" applyAlignment="1">
      <alignment horizontal="left" vertical="center" wrapText="1" indent="5"/>
    </xf>
    <xf numFmtId="1" fontId="23" fillId="0" borderId="0" xfId="9" applyNumberFormat="1" applyFont="1" applyFill="1" applyBorder="1" applyAlignment="1">
      <alignment horizontal="left" vertical="center" wrapText="1" indent="1"/>
    </xf>
    <xf numFmtId="2" fontId="23" fillId="0" borderId="0" xfId="0" applyNumberFormat="1" applyFont="1" applyFill="1" applyBorder="1" applyAlignment="1">
      <alignment horizontal="left" vertical="center" wrapText="1" indent="6"/>
    </xf>
    <xf numFmtId="0" fontId="23" fillId="0" borderId="0" xfId="0" applyFont="1" applyFill="1" applyBorder="1" applyAlignment="1">
      <alignment horizontal="left" vertical="center" indent="3"/>
    </xf>
    <xf numFmtId="2" fontId="26" fillId="0" borderId="0" xfId="0" applyNumberFormat="1" applyFont="1" applyFill="1" applyAlignment="1">
      <alignment vertical="top" wrapText="1"/>
    </xf>
    <xf numFmtId="3" fontId="22" fillId="0" borderId="0" xfId="0" applyNumberFormat="1" applyFont="1" applyBorder="1" applyAlignment="1">
      <alignment horizontal="left"/>
    </xf>
    <xf numFmtId="0" fontId="0" fillId="4" borderId="0" xfId="0" applyFill="1" applyAlignment="1">
      <alignment horizontal="center" vertical="center"/>
    </xf>
    <xf numFmtId="0" fontId="4" fillId="4" borderId="0" xfId="0" applyFont="1" applyFill="1" applyBorder="1" applyAlignment="1"/>
    <xf numFmtId="0" fontId="6" fillId="4" borderId="0" xfId="0" applyFont="1" applyFill="1" applyBorder="1" applyAlignment="1">
      <alignment horizontal="left"/>
    </xf>
    <xf numFmtId="0" fontId="0" fillId="4" borderId="0" xfId="0" applyFill="1" applyAlignment="1">
      <alignment horizontal="right" vertical="center"/>
    </xf>
    <xf numFmtId="2" fontId="23" fillId="4" borderId="0" xfId="0" applyNumberFormat="1" applyFont="1" applyFill="1" applyBorder="1" applyAlignment="1">
      <alignment horizontal="left" vertical="center" wrapText="1" indent="3"/>
    </xf>
    <xf numFmtId="1" fontId="0" fillId="0" borderId="0" xfId="0" applyNumberFormat="1" applyAlignment="1">
      <alignment horizontal="center" vertical="center"/>
    </xf>
    <xf numFmtId="0" fontId="39" fillId="0" borderId="0" xfId="0" applyFont="1" applyBorder="1" applyAlignment="1">
      <alignment horizontal="left" vertical="center"/>
    </xf>
    <xf numFmtId="0" fontId="44" fillId="0" borderId="0" xfId="0" applyFont="1" applyFill="1" applyBorder="1"/>
    <xf numFmtId="0" fontId="23" fillId="0" borderId="7" xfId="0" applyFont="1" applyFill="1" applyBorder="1" applyAlignment="1">
      <alignment horizontal="left" wrapText="1" indent="4"/>
    </xf>
    <xf numFmtId="1" fontId="18" fillId="0" borderId="0" xfId="0" applyNumberFormat="1" applyFont="1" applyFill="1"/>
    <xf numFmtId="166" fontId="22" fillId="0" borderId="0" xfId="3" applyNumberFormat="1" applyFont="1" applyFill="1" applyBorder="1" applyAlignment="1" applyProtection="1">
      <alignment horizontal="left" vertical="center"/>
    </xf>
    <xf numFmtId="166" fontId="23" fillId="0" borderId="0" xfId="0" applyNumberFormat="1" applyFont="1" applyAlignment="1">
      <alignment horizontal="center" vertical="center"/>
    </xf>
    <xf numFmtId="170" fontId="22" fillId="0" borderId="5" xfId="0" applyNumberFormat="1" applyFont="1" applyFill="1" applyBorder="1" applyAlignment="1">
      <alignment horizontal="center"/>
    </xf>
    <xf numFmtId="0" fontId="26" fillId="0" borderId="0" xfId="13" applyFont="1" applyFill="1" applyAlignment="1">
      <alignment horizontal="center"/>
    </xf>
    <xf numFmtId="0" fontId="0" fillId="0" borderId="0" xfId="0" applyAlignment="1"/>
    <xf numFmtId="2" fontId="23" fillId="0" borderId="0" xfId="13" applyNumberFormat="1" applyFont="1" applyAlignment="1">
      <alignment wrapText="1"/>
    </xf>
    <xf numFmtId="0" fontId="0" fillId="0" borderId="0" xfId="0" applyAlignment="1">
      <alignment horizontal="left" vertical="center" wrapText="1"/>
    </xf>
    <xf numFmtId="0" fontId="24" fillId="0" borderId="0" xfId="0" applyFont="1" applyFill="1" applyAlignment="1">
      <alignment horizontal="left"/>
    </xf>
    <xf numFmtId="0" fontId="26" fillId="0" borderId="0" xfId="13" applyFont="1" applyFill="1" applyAlignment="1">
      <alignment horizontal="left"/>
    </xf>
    <xf numFmtId="1" fontId="23" fillId="0" borderId="0" xfId="13" applyNumberFormat="1" applyFont="1" applyFill="1"/>
    <xf numFmtId="0" fontId="22" fillId="3" borderId="5" xfId="9" applyFont="1" applyFill="1" applyBorder="1" applyAlignment="1">
      <alignment horizontal="center" vertical="center" wrapText="1"/>
    </xf>
    <xf numFmtId="166" fontId="23" fillId="3" borderId="0" xfId="9" applyNumberFormat="1" applyFont="1" applyFill="1" applyBorder="1" applyAlignment="1">
      <alignment horizontal="center" vertical="center"/>
    </xf>
    <xf numFmtId="166" fontId="23" fillId="3" borderId="7" xfId="9" applyNumberFormat="1" applyFont="1" applyFill="1" applyBorder="1" applyAlignment="1">
      <alignment horizontal="center" vertical="center"/>
    </xf>
    <xf numFmtId="0" fontId="1" fillId="0" borderId="0" xfId="13" applyAlignment="1"/>
    <xf numFmtId="166" fontId="46" fillId="0" borderId="0" xfId="3" applyNumberFormat="1" applyFont="1" applyAlignment="1" applyProtection="1"/>
    <xf numFmtId="166" fontId="22" fillId="0" borderId="0" xfId="9"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22" fillId="0" borderId="10" xfId="0" applyFont="1" applyFill="1" applyBorder="1" applyAlignment="1">
      <alignment horizontal="center"/>
    </xf>
    <xf numFmtId="0" fontId="24" fillId="0" borderId="5" xfId="0" applyNumberFormat="1" applyFont="1" applyFill="1" applyBorder="1" applyAlignment="1">
      <alignment horizontal="center"/>
    </xf>
    <xf numFmtId="0" fontId="22" fillId="0" borderId="9" xfId="0" applyNumberFormat="1" applyFont="1" applyFill="1" applyBorder="1" applyAlignment="1">
      <alignment horizontal="center"/>
    </xf>
    <xf numFmtId="0" fontId="22" fillId="0" borderId="5" xfId="0" applyNumberFormat="1" applyFont="1" applyFill="1" applyBorder="1" applyAlignment="1">
      <alignment horizontal="center"/>
    </xf>
    <xf numFmtId="0" fontId="0" fillId="0" borderId="0" xfId="0" applyFont="1"/>
    <xf numFmtId="0" fontId="22" fillId="0" borderId="0" xfId="0" applyFont="1" applyFill="1" applyBorder="1" applyAlignment="1">
      <alignment horizontal="left" wrapText="1"/>
    </xf>
    <xf numFmtId="0" fontId="22" fillId="0" borderId="0" xfId="0" applyFont="1" applyFill="1" applyAlignment="1">
      <alignment horizontal="left"/>
    </xf>
    <xf numFmtId="0" fontId="22" fillId="0" borderId="5" xfId="3" applyFont="1" applyFill="1" applyBorder="1" applyAlignment="1" applyProtection="1">
      <alignment horizontal="center" wrapText="1"/>
    </xf>
    <xf numFmtId="2" fontId="25" fillId="0" borderId="0" xfId="0" applyNumberFormat="1" applyFont="1" applyFill="1" applyBorder="1" applyAlignment="1">
      <alignment horizontal="left" vertical="top" wrapText="1" indent="5"/>
    </xf>
    <xf numFmtId="0" fontId="22" fillId="0" borderId="0" xfId="3" applyFont="1" applyFill="1" applyBorder="1" applyAlignment="1" applyProtection="1">
      <alignment horizontal="left" vertical="center" wrapText="1"/>
    </xf>
    <xf numFmtId="0" fontId="34" fillId="0" borderId="0" xfId="0" applyFont="1" applyAlignment="1">
      <alignment horizontal="left" vertical="center" wrapText="1"/>
    </xf>
    <xf numFmtId="0" fontId="22" fillId="2" borderId="0" xfId="0" applyFont="1" applyFill="1" applyBorder="1" applyAlignment="1">
      <alignment horizontal="left" vertical="center" wrapText="1"/>
    </xf>
    <xf numFmtId="0" fontId="26" fillId="0" borderId="0" xfId="13" applyFont="1" applyFill="1" applyAlignment="1">
      <alignment horizontal="center"/>
    </xf>
    <xf numFmtId="0" fontId="0" fillId="0" borderId="0" xfId="0" applyAlignment="1"/>
    <xf numFmtId="0" fontId="50" fillId="0" borderId="0" xfId="0" applyFont="1" applyAlignment="1">
      <alignment horizontal="left" indent="1"/>
    </xf>
    <xf numFmtId="2" fontId="51" fillId="5" borderId="0" xfId="0" applyNumberFormat="1" applyFont="1" applyFill="1" applyAlignment="1">
      <alignment horizontal="left" vertical="center" wrapText="1"/>
    </xf>
    <xf numFmtId="1" fontId="23" fillId="0" borderId="0" xfId="9" applyNumberFormat="1" applyFont="1" applyFill="1" applyBorder="1" applyAlignment="1">
      <alignment horizontal="left" vertical="center" wrapText="1" indent="3"/>
    </xf>
    <xf numFmtId="41" fontId="22" fillId="2" borderId="0" xfId="9" applyNumberFormat="1" applyFont="1" applyFill="1" applyBorder="1" applyAlignment="1">
      <alignment horizontal="center" vertical="center"/>
    </xf>
    <xf numFmtId="41" fontId="22" fillId="3" borderId="0" xfId="9" applyNumberFormat="1" applyFont="1" applyFill="1" applyBorder="1" applyAlignment="1">
      <alignment horizontal="center" vertical="center"/>
    </xf>
    <xf numFmtId="41" fontId="23" fillId="0" borderId="0" xfId="9" applyNumberFormat="1" applyFont="1" applyFill="1" applyBorder="1" applyAlignment="1">
      <alignment horizontal="center" vertical="center"/>
    </xf>
    <xf numFmtId="41" fontId="23" fillId="0" borderId="7" xfId="9" applyNumberFormat="1" applyFont="1" applyFill="1" applyBorder="1" applyAlignment="1">
      <alignment horizontal="center" vertical="center"/>
    </xf>
    <xf numFmtId="0" fontId="22" fillId="0" borderId="11" xfId="0" applyFont="1" applyFill="1" applyBorder="1" applyAlignment="1"/>
    <xf numFmtId="2" fontId="22" fillId="0" borderId="0" xfId="0" applyNumberFormat="1" applyFont="1" applyFill="1" applyBorder="1" applyAlignment="1">
      <alignment vertical="top" wrapText="1"/>
    </xf>
    <xf numFmtId="166" fontId="22" fillId="2" borderId="11" xfId="9" applyNumberFormat="1" applyFont="1" applyFill="1" applyBorder="1" applyAlignment="1">
      <alignment horizontal="center" vertical="center"/>
    </xf>
    <xf numFmtId="0" fontId="21" fillId="0" borderId="0" xfId="3" applyFont="1" applyAlignment="1" applyProtection="1"/>
    <xf numFmtId="0" fontId="23" fillId="0" borderId="0" xfId="0" applyFont="1" applyAlignment="1"/>
    <xf numFmtId="0" fontId="23" fillId="0" borderId="0" xfId="0" applyFont="1" applyAlignment="1">
      <alignment wrapText="1"/>
    </xf>
    <xf numFmtId="0" fontId="22" fillId="0" borderId="0" xfId="0" applyFont="1" applyFill="1" applyBorder="1" applyAlignment="1">
      <alignment horizontal="right"/>
    </xf>
    <xf numFmtId="0" fontId="47" fillId="0" borderId="0" xfId="0" applyFont="1" applyAlignment="1">
      <alignment horizontal="center"/>
    </xf>
    <xf numFmtId="0" fontId="22" fillId="0" borderId="0" xfId="0" applyFont="1" applyFill="1" applyAlignment="1">
      <alignment horizontal="center"/>
    </xf>
    <xf numFmtId="14" fontId="22" fillId="0" borderId="5" xfId="0" applyNumberFormat="1" applyFont="1" applyBorder="1" applyAlignment="1">
      <alignment horizontal="center"/>
    </xf>
    <xf numFmtId="0" fontId="22" fillId="0" borderId="5" xfId="0" applyFont="1" applyBorder="1" applyAlignment="1">
      <alignment horizontal="center"/>
    </xf>
    <xf numFmtId="0" fontId="23" fillId="0" borderId="4" xfId="0" applyFont="1" applyBorder="1" applyAlignment="1">
      <alignment horizontal="center" wrapText="1"/>
    </xf>
    <xf numFmtId="0" fontId="23" fillId="0" borderId="6" xfId="0" applyFont="1" applyBorder="1" applyAlignment="1">
      <alignment horizontal="center" wrapText="1"/>
    </xf>
    <xf numFmtId="0" fontId="22"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cellXfs>
  <cellStyles count="18">
    <cellStyle name="Normal 2" xfId="1"/>
    <cellStyle name="Normal_Sheet2" xfId="2"/>
    <cellStyle name="Гіперпосилання" xfId="3" builtinId="8"/>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2" xfId="13"/>
    <cellStyle name="Звичайний 3" xfId="14"/>
    <cellStyle name="Обычный 2" xfId="12"/>
    <cellStyle name="Обычный_BoP_main table(BPM6)" xfId="15"/>
    <cellStyle name="Обычный_Експорт" xfId="8"/>
    <cellStyle name="Обычный_МІП_4КВ_2012" xfId="9"/>
    <cellStyle name="Обычный_ТОВ_СТР_КВ_2011(КПБ6)" xfId="17"/>
    <cellStyle name="Финансовый [0] 2" xfId="10"/>
    <cellStyle name="Фінансовий" xfId="11" builtinId="3"/>
    <cellStyle name="Фінансовий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_SEC_STATISTICS/BOP/IIP/&#1052;&#1030;&#1055;_USD_EUR_UAH/IIP_&#1076;&#1080;&#1085;&#1072;&#1084;&#1110;&#1082;&#1080;2015-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_SEC_STATISTICS/BOP/IIP/&#1052;&#1030;&#1055;_USD_EUR_UAH/IIP_&#1082;&#1074;&#1072;&#1088;&#1090;&#1072;&#1083;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8"/>
      <sheetName val="1.8Y"/>
      <sheetName val="1.6"/>
      <sheetName val="1.6Y"/>
      <sheetName val="1.7"/>
      <sheetName val="1.7Y"/>
      <sheetName val="1.9"/>
      <sheetName val="1.9Y"/>
      <sheetName val="1.10"/>
      <sheetName val="1.10Y"/>
      <sheetName val="Курс_дата "/>
      <sheetName val="Середній курс"/>
      <sheetName val="USD"/>
    </sheetNames>
    <sheetDataSet>
      <sheetData sheetId="0"/>
      <sheetData sheetId="1"/>
      <sheetData sheetId="2"/>
      <sheetData sheetId="3"/>
      <sheetData sheetId="4"/>
      <sheetData sheetId="5"/>
      <sheetData sheetId="6">
        <row r="11">
          <cell r="C11">
            <v>0</v>
          </cell>
          <cell r="D11">
            <v>6</v>
          </cell>
          <cell r="F11">
            <v>0</v>
          </cell>
          <cell r="G11">
            <v>0</v>
          </cell>
          <cell r="I11">
            <v>0</v>
          </cell>
        </row>
        <row r="12">
          <cell r="C12">
            <v>0</v>
          </cell>
          <cell r="D12">
            <v>19334</v>
          </cell>
          <cell r="F12">
            <v>0</v>
          </cell>
          <cell r="G12">
            <v>18838</v>
          </cell>
          <cell r="I12">
            <v>0</v>
          </cell>
        </row>
        <row r="13">
          <cell r="C13">
            <v>0</v>
          </cell>
          <cell r="D13">
            <v>0</v>
          </cell>
          <cell r="F13">
            <v>0</v>
          </cell>
          <cell r="G13">
            <v>0</v>
          </cell>
          <cell r="I13">
            <v>0</v>
          </cell>
        </row>
        <row r="16">
          <cell r="C16">
            <v>108</v>
          </cell>
          <cell r="D16">
            <v>0</v>
          </cell>
          <cell r="F16">
            <v>111</v>
          </cell>
          <cell r="G16">
            <v>0</v>
          </cell>
          <cell r="I16">
            <v>120</v>
          </cell>
        </row>
        <row r="18">
          <cell r="C18">
            <v>0</v>
          </cell>
          <cell r="D18">
            <v>3652</v>
          </cell>
          <cell r="F18">
            <v>0</v>
          </cell>
          <cell r="G18">
            <v>5342</v>
          </cell>
          <cell r="I18">
            <v>0</v>
          </cell>
        </row>
        <row r="19">
          <cell r="C19">
            <v>0</v>
          </cell>
          <cell r="D19">
            <v>0</v>
          </cell>
          <cell r="F19">
            <v>0</v>
          </cell>
          <cell r="G19">
            <v>0</v>
          </cell>
          <cell r="I19">
            <v>0</v>
          </cell>
        </row>
        <row r="20">
          <cell r="C20">
            <v>0</v>
          </cell>
          <cell r="D20">
            <v>8113</v>
          </cell>
          <cell r="F20">
            <v>0</v>
          </cell>
          <cell r="G20">
            <v>10077</v>
          </cell>
          <cell r="I20">
            <v>0</v>
          </cell>
        </row>
        <row r="21">
          <cell r="C21">
            <v>0</v>
          </cell>
          <cell r="D21">
            <v>1779</v>
          </cell>
          <cell r="F21">
            <v>0</v>
          </cell>
          <cell r="G21">
            <v>1737</v>
          </cell>
          <cell r="I21">
            <v>0</v>
          </cell>
        </row>
        <row r="25">
          <cell r="C25">
            <v>911</v>
          </cell>
          <cell r="D25">
            <v>0</v>
          </cell>
          <cell r="F25">
            <v>816</v>
          </cell>
          <cell r="G25">
            <v>0</v>
          </cell>
          <cell r="I25">
            <v>896</v>
          </cell>
        </row>
        <row r="26">
          <cell r="C26">
            <v>0</v>
          </cell>
          <cell r="D26">
            <v>0</v>
          </cell>
          <cell r="F26">
            <v>116</v>
          </cell>
          <cell r="G26">
            <v>0</v>
          </cell>
          <cell r="I26">
            <v>46</v>
          </cell>
        </row>
        <row r="27">
          <cell r="C27">
            <v>4</v>
          </cell>
          <cell r="D27">
            <v>0</v>
          </cell>
          <cell r="F27">
            <v>9</v>
          </cell>
          <cell r="G27">
            <v>0</v>
          </cell>
          <cell r="I27">
            <v>2704</v>
          </cell>
        </row>
        <row r="30">
          <cell r="C30">
            <v>143</v>
          </cell>
          <cell r="D30">
            <v>0</v>
          </cell>
          <cell r="F30">
            <v>718</v>
          </cell>
          <cell r="G30">
            <v>0</v>
          </cell>
          <cell r="I30">
            <v>119</v>
          </cell>
        </row>
        <row r="31">
          <cell r="C31">
            <v>895</v>
          </cell>
          <cell r="D31">
            <v>0</v>
          </cell>
          <cell r="F31">
            <v>4496</v>
          </cell>
          <cell r="G31">
            <v>0</v>
          </cell>
          <cell r="I31">
            <v>1653</v>
          </cell>
        </row>
        <row r="34">
          <cell r="C34">
            <v>5580</v>
          </cell>
          <cell r="D34">
            <v>0</v>
          </cell>
          <cell r="F34">
            <v>7145</v>
          </cell>
          <cell r="G34">
            <v>0</v>
          </cell>
          <cell r="I34">
            <v>10121</v>
          </cell>
        </row>
        <row r="37">
          <cell r="C37">
            <v>34</v>
          </cell>
          <cell r="D37">
            <v>0</v>
          </cell>
          <cell r="F37">
            <v>33</v>
          </cell>
          <cell r="G37">
            <v>0</v>
          </cell>
          <cell r="I37">
            <v>32</v>
          </cell>
        </row>
        <row r="38">
          <cell r="C38">
            <v>76</v>
          </cell>
          <cell r="D38">
            <v>0</v>
          </cell>
          <cell r="F38">
            <v>56</v>
          </cell>
          <cell r="G38">
            <v>0</v>
          </cell>
          <cell r="I38">
            <v>63</v>
          </cell>
        </row>
        <row r="40">
          <cell r="C40">
            <v>0</v>
          </cell>
          <cell r="D40">
            <v>2058</v>
          </cell>
          <cell r="F40">
            <v>0</v>
          </cell>
          <cell r="G40">
            <v>5329</v>
          </cell>
          <cell r="I40">
            <v>0</v>
          </cell>
        </row>
        <row r="41">
          <cell r="C41">
            <v>0</v>
          </cell>
          <cell r="D41">
            <v>0</v>
          </cell>
          <cell r="F41">
            <v>0</v>
          </cell>
          <cell r="G41">
            <v>1301</v>
          </cell>
          <cell r="I41">
            <v>0</v>
          </cell>
        </row>
        <row r="42">
          <cell r="C42">
            <v>0</v>
          </cell>
          <cell r="D42">
            <v>0</v>
          </cell>
          <cell r="F42">
            <v>0</v>
          </cell>
          <cell r="G42">
            <v>0</v>
          </cell>
          <cell r="I42">
            <v>0</v>
          </cell>
        </row>
        <row r="44">
          <cell r="C44">
            <v>0</v>
          </cell>
          <cell r="D44">
            <v>0</v>
          </cell>
          <cell r="F44">
            <v>0</v>
          </cell>
          <cell r="G44">
            <v>0</v>
          </cell>
          <cell r="I44">
            <v>0</v>
          </cell>
        </row>
        <row r="45">
          <cell r="C45">
            <v>0</v>
          </cell>
          <cell r="D45">
            <v>0</v>
          </cell>
          <cell r="F45">
            <v>0</v>
          </cell>
          <cell r="G45">
            <v>0</v>
          </cell>
          <cell r="I45">
            <v>0</v>
          </cell>
        </row>
        <row r="46">
          <cell r="C46">
            <v>0</v>
          </cell>
          <cell r="D46">
            <v>118</v>
          </cell>
          <cell r="F46">
            <v>0</v>
          </cell>
          <cell r="G46">
            <v>78</v>
          </cell>
          <cell r="I46">
            <v>0</v>
          </cell>
        </row>
        <row r="50">
          <cell r="C50">
            <v>114</v>
          </cell>
          <cell r="D50">
            <v>4150.2999999999993</v>
          </cell>
          <cell r="F50">
            <v>65.407699999999991</v>
          </cell>
          <cell r="G50">
            <v>3853.3279506596987</v>
          </cell>
          <cell r="I50">
            <v>63.145600000000002</v>
          </cell>
        </row>
        <row r="52">
          <cell r="C52">
            <v>62</v>
          </cell>
          <cell r="D52">
            <v>0</v>
          </cell>
          <cell r="F52">
            <v>73</v>
          </cell>
          <cell r="G52">
            <v>0</v>
          </cell>
          <cell r="I52">
            <v>1</v>
          </cell>
        </row>
        <row r="54">
          <cell r="C54">
            <v>0</v>
          </cell>
          <cell r="D54">
            <v>0</v>
          </cell>
          <cell r="F54">
            <v>0</v>
          </cell>
          <cell r="G54">
            <v>0</v>
          </cell>
          <cell r="I54">
            <v>0</v>
          </cell>
        </row>
        <row r="55">
          <cell r="C55">
            <v>20</v>
          </cell>
          <cell r="D55">
            <v>4365</v>
          </cell>
          <cell r="F55">
            <v>0</v>
          </cell>
          <cell r="G55">
            <v>3490</v>
          </cell>
          <cell r="I55">
            <v>0</v>
          </cell>
        </row>
        <row r="58">
          <cell r="C58">
            <v>5973</v>
          </cell>
          <cell r="D58">
            <v>4677</v>
          </cell>
          <cell r="F58">
            <v>5907</v>
          </cell>
          <cell r="G58">
            <v>3885</v>
          </cell>
          <cell r="I58">
            <v>5267</v>
          </cell>
        </row>
        <row r="59">
          <cell r="C59">
            <v>51</v>
          </cell>
          <cell r="D59">
            <v>7131</v>
          </cell>
          <cell r="F59">
            <v>69</v>
          </cell>
          <cell r="G59">
            <v>3752</v>
          </cell>
          <cell r="I59">
            <v>31</v>
          </cell>
        </row>
        <row r="60">
          <cell r="C60">
            <v>5641</v>
          </cell>
          <cell r="D60">
            <v>10395</v>
          </cell>
          <cell r="F60">
            <v>5626</v>
          </cell>
          <cell r="G60">
            <v>6406</v>
          </cell>
          <cell r="I60">
            <v>4947</v>
          </cell>
        </row>
        <row r="62">
          <cell r="C62">
            <v>403</v>
          </cell>
          <cell r="D62">
            <v>559</v>
          </cell>
          <cell r="F62">
            <v>393</v>
          </cell>
          <cell r="G62">
            <v>236</v>
          </cell>
          <cell r="I62">
            <v>124</v>
          </cell>
        </row>
        <row r="63">
          <cell r="C63">
            <v>1157</v>
          </cell>
          <cell r="D63">
            <v>2020</v>
          </cell>
          <cell r="F63">
            <v>794</v>
          </cell>
          <cell r="G63">
            <v>1460</v>
          </cell>
          <cell r="I63">
            <v>629</v>
          </cell>
        </row>
        <row r="65">
          <cell r="C65">
            <v>0</v>
          </cell>
          <cell r="D65">
            <v>0</v>
          </cell>
          <cell r="F65">
            <v>0</v>
          </cell>
          <cell r="G65">
            <v>0</v>
          </cell>
          <cell r="I65">
            <v>0</v>
          </cell>
        </row>
        <row r="66">
          <cell r="C66">
            <v>0</v>
          </cell>
          <cell r="D66">
            <v>0</v>
          </cell>
          <cell r="F66">
            <v>0</v>
          </cell>
          <cell r="G66">
            <v>0</v>
          </cell>
          <cell r="I66">
            <v>0</v>
          </cell>
        </row>
        <row r="70">
          <cell r="C70">
            <v>7342</v>
          </cell>
          <cell r="D70">
            <v>36810.699999999997</v>
          </cell>
          <cell r="F70">
            <v>2727.5922999999998</v>
          </cell>
          <cell r="G70">
            <v>31708.672049340301</v>
          </cell>
          <cell r="I70">
            <v>2596.8544000000002</v>
          </cell>
        </row>
        <row r="72">
          <cell r="C72">
            <v>128</v>
          </cell>
          <cell r="D72">
            <v>9257</v>
          </cell>
          <cell r="F72">
            <v>128</v>
          </cell>
          <cell r="G72">
            <v>8276</v>
          </cell>
          <cell r="I72">
            <v>128</v>
          </cell>
        </row>
        <row r="73">
          <cell r="C73">
            <v>383</v>
          </cell>
          <cell r="D73">
            <v>0</v>
          </cell>
          <cell r="F73">
            <v>344</v>
          </cell>
          <cell r="G73">
            <v>121</v>
          </cell>
          <cell r="I73">
            <v>473</v>
          </cell>
        </row>
        <row r="75">
          <cell r="C75">
            <v>0</v>
          </cell>
          <cell r="D75">
            <v>0</v>
          </cell>
          <cell r="F75">
            <v>0</v>
          </cell>
          <cell r="G75">
            <v>2220</v>
          </cell>
          <cell r="I75">
            <v>0</v>
          </cell>
        </row>
        <row r="76">
          <cell r="C76">
            <v>0</v>
          </cell>
          <cell r="D76">
            <v>0</v>
          </cell>
          <cell r="F76">
            <v>0</v>
          </cell>
          <cell r="G76">
            <v>2505</v>
          </cell>
          <cell r="I76">
            <v>0</v>
          </cell>
        </row>
        <row r="77">
          <cell r="C77">
            <v>0</v>
          </cell>
          <cell r="D77">
            <v>0</v>
          </cell>
          <cell r="F77">
            <v>0</v>
          </cell>
          <cell r="G77">
            <v>10</v>
          </cell>
          <cell r="I77">
            <v>0</v>
          </cell>
        </row>
        <row r="79">
          <cell r="C79">
            <v>6</v>
          </cell>
          <cell r="D79">
            <v>4662</v>
          </cell>
          <cell r="F79">
            <v>2</v>
          </cell>
          <cell r="G79">
            <v>4871</v>
          </cell>
          <cell r="I79">
            <v>2</v>
          </cell>
        </row>
        <row r="81">
          <cell r="C81">
            <v>0</v>
          </cell>
          <cell r="D81">
            <v>0</v>
          </cell>
          <cell r="F81">
            <v>0</v>
          </cell>
          <cell r="G81">
            <v>0</v>
          </cell>
          <cell r="I81">
            <v>0</v>
          </cell>
        </row>
        <row r="82">
          <cell r="C82">
            <v>100</v>
          </cell>
          <cell r="D82">
            <v>3654</v>
          </cell>
          <cell r="F82">
            <v>98</v>
          </cell>
          <cell r="G82">
            <v>1559</v>
          </cell>
          <cell r="I82">
            <v>93</v>
          </cell>
        </row>
        <row r="84">
          <cell r="C84">
            <v>89008</v>
          </cell>
          <cell r="D84">
            <v>0</v>
          </cell>
          <cell r="F84">
            <v>88516</v>
          </cell>
          <cell r="G84">
            <v>0</v>
          </cell>
          <cell r="I84">
            <v>86689</v>
          </cell>
        </row>
        <row r="86">
          <cell r="C86">
            <v>0</v>
          </cell>
          <cell r="D86">
            <v>995</v>
          </cell>
          <cell r="F86">
            <v>0</v>
          </cell>
          <cell r="G86">
            <v>623</v>
          </cell>
          <cell r="I86">
            <v>0</v>
          </cell>
        </row>
        <row r="87">
          <cell r="C87">
            <v>0</v>
          </cell>
          <cell r="D87">
            <v>41724</v>
          </cell>
          <cell r="F87">
            <v>0</v>
          </cell>
          <cell r="G87">
            <v>33993</v>
          </cell>
          <cell r="I87">
            <v>0</v>
          </cell>
        </row>
        <row r="89">
          <cell r="C89">
            <v>8307</v>
          </cell>
          <cell r="D89">
            <v>14041</v>
          </cell>
          <cell r="F89">
            <v>7312</v>
          </cell>
          <cell r="G89">
            <v>10837</v>
          </cell>
          <cell r="I89">
            <v>7641</v>
          </cell>
        </row>
        <row r="90">
          <cell r="C90">
            <v>125</v>
          </cell>
          <cell r="D90">
            <v>1814</v>
          </cell>
          <cell r="F90">
            <v>120</v>
          </cell>
          <cell r="G90">
            <v>1999</v>
          </cell>
          <cell r="I90">
            <v>107</v>
          </cell>
        </row>
        <row r="92">
          <cell r="C92">
            <v>0</v>
          </cell>
          <cell r="D92">
            <v>0</v>
          </cell>
          <cell r="F92">
            <v>0</v>
          </cell>
          <cell r="G92">
            <v>0</v>
          </cell>
          <cell r="I92">
            <v>0</v>
          </cell>
        </row>
        <row r="93">
          <cell r="C93">
            <v>0</v>
          </cell>
          <cell r="D93">
            <v>0</v>
          </cell>
          <cell r="F93">
            <v>0</v>
          </cell>
          <cell r="G93">
            <v>0</v>
          </cell>
          <cell r="I93">
            <v>0</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1"/>
      <sheetName val="1.2"/>
      <sheetName val="1.3"/>
      <sheetName val="1.4"/>
      <sheetName val="1.5"/>
      <sheetName val="1.6"/>
      <sheetName val="1.7"/>
      <sheetName val="1.8"/>
      <sheetName val="1.9"/>
      <sheetName val="1.10"/>
      <sheetName val="ПБ USD грн "/>
      <sheetName val="Курс_дата "/>
      <sheetName val="Середній курс"/>
      <sheetName val="USD"/>
    </sheetNames>
    <sheetDataSet>
      <sheetData sheetId="0"/>
      <sheetData sheetId="1"/>
      <sheetData sheetId="2"/>
      <sheetData sheetId="3"/>
      <sheetData sheetId="4"/>
      <sheetData sheetId="5"/>
      <sheetData sheetId="6"/>
      <sheetData sheetId="7">
        <row r="15">
          <cell r="D15">
            <v>0</v>
          </cell>
          <cell r="G15">
            <v>0</v>
          </cell>
        </row>
        <row r="24">
          <cell r="D24">
            <v>0</v>
          </cell>
          <cell r="G24">
            <v>0</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heetViews>
  <sheetFormatPr defaultRowHeight="18.75" x14ac:dyDescent="0.3"/>
  <cols>
    <col min="1" max="1" width="90.140625" style="4" bestFit="1" customWidth="1"/>
  </cols>
  <sheetData>
    <row r="1" spans="1:1" ht="16.149999999999999" customHeight="1" x14ac:dyDescent="0.25">
      <c r="A1" s="103" t="s">
        <v>175</v>
      </c>
    </row>
    <row r="2" spans="1:1" ht="18" customHeight="1" x14ac:dyDescent="0.2">
      <c r="A2" s="207" t="s">
        <v>163</v>
      </c>
    </row>
    <row r="3" spans="1:1" s="8" customFormat="1" ht="18" customHeight="1" x14ac:dyDescent="0.25">
      <c r="A3" s="207" t="s">
        <v>64</v>
      </c>
    </row>
    <row r="4" spans="1:1" s="8" customFormat="1" ht="18" customHeight="1" x14ac:dyDescent="0.25">
      <c r="A4" s="207" t="s">
        <v>65</v>
      </c>
    </row>
    <row r="5" spans="1:1" s="8" customFormat="1" ht="18" customHeight="1" x14ac:dyDescent="0.25">
      <c r="A5" s="207" t="s">
        <v>68</v>
      </c>
    </row>
    <row r="6" spans="1:1" s="99" customFormat="1" ht="18" customHeight="1" x14ac:dyDescent="0.2">
      <c r="A6" s="207" t="s">
        <v>66</v>
      </c>
    </row>
    <row r="7" spans="1:1" ht="18" customHeight="1" x14ac:dyDescent="0.2">
      <c r="A7" s="207" t="s">
        <v>67</v>
      </c>
    </row>
    <row r="8" spans="1:1" ht="12.75" x14ac:dyDescent="0.2">
      <c r="A8"/>
    </row>
    <row r="9" spans="1:1" ht="12.75" x14ac:dyDescent="0.2">
      <c r="A9" s="197" t="s">
        <v>171</v>
      </c>
    </row>
    <row r="10" spans="1:1" ht="27.6" customHeight="1" x14ac:dyDescent="0.2">
      <c r="A10" s="107" t="s">
        <v>69</v>
      </c>
    </row>
    <row r="11" spans="1:1" ht="43.9" customHeight="1" x14ac:dyDescent="0.2">
      <c r="A11" s="198" t="s">
        <v>164</v>
      </c>
    </row>
    <row r="21" spans="4:4" x14ac:dyDescent="0.3">
      <c r="D21" s="7"/>
    </row>
  </sheetData>
  <phoneticPr fontId="2" type="noConversion"/>
  <hyperlinks>
    <hyperlink ref="A3" location="'1.2'!A1" display="1.2 IIP SECTORAL BREAKDOWN "/>
    <hyperlink ref="A4" location="'1.3'!A1" display="1.3 STATISTICAL SERIES OF THE INTERNATIONAL INVESTMENT POSITION OF UKRAINE"/>
    <hyperlink ref="A6" location="'1.5'!A1" display="1.5 РАХУНОКУ ІНШИХ ЗМІН У ФІНАНСОВИХ АКТИВАХ ТА ЗОБОВ'ЯЗАННЯХ "/>
    <hyperlink ref="A7" location="'1.6'!A1" display="1.6 ДИНАМІКА РАХУНКУ ІНШИХ ЗМІН У ФІНАНСОВИХ АКТИВАХ ТА ЗОБОВ'ЯЗАННЯХ (розширена)"/>
    <hyperlink ref="A2" location="'1.1'!A1" display="1.1 INTERNATIONAL INVESTMENT POSITION of UKRAINE as of the end of Y2021"/>
    <hyperlink ref="A5" location="'1.4'!A1" display="1.4 ДИНАМІКА МІЖНАРОДНОЇ ІНВЕСТИЦІЙНОЇ ПОЗИЦІЇ УКРАЇНИ (розширена)"/>
  </hyperlinks>
  <pageMargins left="0.42" right="0.22" top="0.69" bottom="0.98425196850393704" header="0.51181102362204722" footer="0.51181102362204722"/>
  <pageSetup paperSize="9" scale="110" orientation="portrait" r:id="rId1"/>
  <headerFooter alignWithMargins="0"/>
  <cellWatches>
    <cellWatch r="A4"/>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topLeftCell="B1" zoomScale="93" zoomScaleNormal="93" workbookViewId="0">
      <selection activeCell="B1" sqref="B1"/>
    </sheetView>
  </sheetViews>
  <sheetFormatPr defaultColWidth="8.85546875" defaultRowHeight="18.75" x14ac:dyDescent="0.3"/>
  <cols>
    <col min="1" max="1" width="3.42578125" style="125" hidden="1" customWidth="1"/>
    <col min="2" max="2" width="45.7109375" style="126" customWidth="1"/>
    <col min="3" max="4" width="11.5703125" style="126" customWidth="1"/>
    <col min="5" max="5" width="11.85546875" style="126" customWidth="1"/>
    <col min="6" max="6" width="10.85546875" style="126" customWidth="1"/>
    <col min="7" max="7" width="11.7109375" style="130" customWidth="1"/>
    <col min="8" max="8" width="10.85546875" style="128" customWidth="1"/>
    <col min="9" max="9" width="9.5703125" style="125" customWidth="1"/>
    <col min="10" max="10" width="12" style="125" customWidth="1"/>
    <col min="11" max="11" width="4.28515625" style="125" customWidth="1"/>
    <col min="12" max="16384" width="8.85546875" style="125"/>
  </cols>
  <sheetData>
    <row r="1" spans="2:11" ht="15" x14ac:dyDescent="0.25">
      <c r="B1" s="104" t="s">
        <v>70</v>
      </c>
      <c r="C1" s="22"/>
      <c r="D1" s="22"/>
      <c r="E1" s="22"/>
      <c r="F1" s="22"/>
      <c r="G1" s="22"/>
      <c r="H1" s="22"/>
      <c r="I1" s="22"/>
      <c r="J1" s="22"/>
    </row>
    <row r="2" spans="2:11" ht="15" x14ac:dyDescent="0.25">
      <c r="B2" s="211" t="s">
        <v>166</v>
      </c>
      <c r="C2" s="211"/>
      <c r="D2" s="211"/>
      <c r="E2" s="211"/>
      <c r="F2" s="211"/>
      <c r="G2" s="211"/>
      <c r="H2" s="211"/>
      <c r="I2" s="211"/>
      <c r="J2" s="211"/>
    </row>
    <row r="3" spans="2:11" ht="15" x14ac:dyDescent="0.25">
      <c r="B3" s="212"/>
      <c r="C3" s="212"/>
      <c r="D3" s="212"/>
      <c r="E3" s="212"/>
      <c r="F3" s="212"/>
      <c r="G3" s="212"/>
      <c r="H3" s="212"/>
      <c r="I3" s="212"/>
      <c r="J3" s="212"/>
    </row>
    <row r="4" spans="2:11" ht="15" x14ac:dyDescent="0.25">
      <c r="B4" s="25"/>
      <c r="C4" s="25"/>
      <c r="D4" s="25"/>
      <c r="E4" s="25"/>
      <c r="F4" s="25"/>
      <c r="G4" s="25"/>
      <c r="H4" s="25"/>
      <c r="I4" s="210" t="s">
        <v>176</v>
      </c>
      <c r="J4" s="210"/>
    </row>
    <row r="5" spans="2:11" ht="72" customHeight="1" x14ac:dyDescent="0.25">
      <c r="B5" s="36"/>
      <c r="C5" s="181" t="s">
        <v>167</v>
      </c>
      <c r="D5" s="181" t="s">
        <v>72</v>
      </c>
      <c r="E5" s="181" t="s">
        <v>73</v>
      </c>
      <c r="F5" s="182" t="s">
        <v>74</v>
      </c>
      <c r="G5" s="182" t="s">
        <v>75</v>
      </c>
      <c r="H5" s="182" t="s">
        <v>76</v>
      </c>
      <c r="I5" s="181" t="s">
        <v>77</v>
      </c>
      <c r="J5" s="181" t="s">
        <v>168</v>
      </c>
    </row>
    <row r="6" spans="2:11" ht="15" x14ac:dyDescent="0.25">
      <c r="B6" s="23">
        <v>1</v>
      </c>
      <c r="C6" s="183">
        <v>2</v>
      </c>
      <c r="D6" s="184">
        <v>3</v>
      </c>
      <c r="E6" s="185">
        <v>4</v>
      </c>
      <c r="F6" s="185">
        <v>5</v>
      </c>
      <c r="G6" s="185">
        <v>6</v>
      </c>
      <c r="H6" s="185">
        <v>7</v>
      </c>
      <c r="I6" s="186">
        <v>8</v>
      </c>
      <c r="J6" s="186">
        <v>9</v>
      </c>
      <c r="K6" s="22"/>
    </row>
    <row r="7" spans="2:11" ht="15" x14ac:dyDescent="0.25">
      <c r="B7" s="90" t="s">
        <v>78</v>
      </c>
      <c r="C7" s="60">
        <v>-2806</v>
      </c>
      <c r="D7" s="60">
        <v>-7373</v>
      </c>
      <c r="E7" s="60">
        <v>-461</v>
      </c>
      <c r="F7" s="60">
        <v>-525</v>
      </c>
      <c r="G7" s="60">
        <v>656</v>
      </c>
      <c r="H7" s="60">
        <v>-592</v>
      </c>
      <c r="I7" s="60">
        <v>-7834</v>
      </c>
      <c r="J7" s="60">
        <v>-10640</v>
      </c>
      <c r="K7" s="24"/>
    </row>
    <row r="8" spans="2:11" ht="15" x14ac:dyDescent="0.25">
      <c r="B8" s="76" t="s">
        <v>79</v>
      </c>
      <c r="C8" s="61">
        <v>168174</v>
      </c>
      <c r="D8" s="61">
        <v>25413</v>
      </c>
      <c r="E8" s="61">
        <v>286</v>
      </c>
      <c r="F8" s="61">
        <v>371</v>
      </c>
      <c r="G8" s="61">
        <v>439</v>
      </c>
      <c r="H8" s="61">
        <v>-524</v>
      </c>
      <c r="I8" s="61">
        <v>25699</v>
      </c>
      <c r="J8" s="61">
        <v>193873</v>
      </c>
      <c r="K8" s="24"/>
    </row>
    <row r="9" spans="2:11" ht="11.45" customHeight="1" x14ac:dyDescent="0.25">
      <c r="B9" s="32" t="s">
        <v>80</v>
      </c>
      <c r="C9" s="31">
        <v>2837</v>
      </c>
      <c r="D9" s="31">
        <v>129</v>
      </c>
      <c r="E9" s="31">
        <v>185</v>
      </c>
      <c r="F9" s="31">
        <v>-114</v>
      </c>
      <c r="G9" s="31">
        <v>0</v>
      </c>
      <c r="H9" s="31">
        <v>299</v>
      </c>
      <c r="I9" s="31">
        <v>314</v>
      </c>
      <c r="J9" s="31">
        <v>3151</v>
      </c>
      <c r="K9" s="24"/>
    </row>
    <row r="10" spans="2:11" ht="11.45" customHeight="1" x14ac:dyDescent="0.25">
      <c r="B10" s="38" t="s">
        <v>81</v>
      </c>
      <c r="C10" s="31">
        <v>1680</v>
      </c>
      <c r="D10" s="31">
        <v>64</v>
      </c>
      <c r="E10" s="31">
        <v>-56</v>
      </c>
      <c r="F10" s="31">
        <v>-64</v>
      </c>
      <c r="G10" s="31">
        <v>0</v>
      </c>
      <c r="H10" s="31">
        <v>8</v>
      </c>
      <c r="I10" s="31">
        <v>8</v>
      </c>
      <c r="J10" s="31">
        <v>1688</v>
      </c>
      <c r="K10" s="22"/>
    </row>
    <row r="11" spans="2:11" ht="11.45" customHeight="1" x14ac:dyDescent="0.25">
      <c r="B11" s="39" t="s">
        <v>82</v>
      </c>
      <c r="C11" s="31">
        <v>1680</v>
      </c>
      <c r="D11" s="31">
        <v>64</v>
      </c>
      <c r="E11" s="31">
        <v>-56</v>
      </c>
      <c r="F11" s="31">
        <v>-64</v>
      </c>
      <c r="G11" s="31">
        <v>0</v>
      </c>
      <c r="H11" s="31">
        <v>8</v>
      </c>
      <c r="I11" s="31">
        <v>8</v>
      </c>
      <c r="J11" s="31">
        <v>1688</v>
      </c>
      <c r="K11" s="22"/>
    </row>
    <row r="12" spans="2:11" ht="11.45" customHeight="1" x14ac:dyDescent="0.25">
      <c r="B12" s="38" t="s">
        <v>83</v>
      </c>
      <c r="C12" s="31">
        <v>1157</v>
      </c>
      <c r="D12" s="31">
        <v>65</v>
      </c>
      <c r="E12" s="31">
        <v>241</v>
      </c>
      <c r="F12" s="31">
        <v>-50</v>
      </c>
      <c r="G12" s="31">
        <v>0</v>
      </c>
      <c r="H12" s="31">
        <v>291</v>
      </c>
      <c r="I12" s="31">
        <v>306</v>
      </c>
      <c r="J12" s="31">
        <v>1463</v>
      </c>
      <c r="K12" s="22"/>
    </row>
    <row r="13" spans="2:11" ht="11.45" customHeight="1" x14ac:dyDescent="0.25">
      <c r="B13" s="39" t="s">
        <v>82</v>
      </c>
      <c r="C13" s="31">
        <v>146</v>
      </c>
      <c r="D13" s="31">
        <v>0</v>
      </c>
      <c r="E13" s="31">
        <v>0</v>
      </c>
      <c r="F13" s="31">
        <v>0</v>
      </c>
      <c r="G13" s="31">
        <v>0</v>
      </c>
      <c r="H13" s="31">
        <v>0</v>
      </c>
      <c r="I13" s="31">
        <v>0</v>
      </c>
      <c r="J13" s="31">
        <v>146</v>
      </c>
      <c r="K13" s="22"/>
    </row>
    <row r="14" spans="2:11" ht="20.45" customHeight="1" x14ac:dyDescent="0.25">
      <c r="B14" s="39" t="s">
        <v>84</v>
      </c>
      <c r="C14" s="31">
        <v>1011</v>
      </c>
      <c r="D14" s="31">
        <v>65</v>
      </c>
      <c r="E14" s="31">
        <v>241</v>
      </c>
      <c r="F14" s="31">
        <v>-50</v>
      </c>
      <c r="G14" s="31">
        <v>0</v>
      </c>
      <c r="H14" s="31">
        <v>291</v>
      </c>
      <c r="I14" s="31">
        <v>306</v>
      </c>
      <c r="J14" s="31">
        <v>1317</v>
      </c>
      <c r="K14" s="22"/>
    </row>
    <row r="15" spans="2:11" ht="11.45" customHeight="1" x14ac:dyDescent="0.25">
      <c r="B15" s="32" t="s">
        <v>85</v>
      </c>
      <c r="C15" s="31">
        <v>1281</v>
      </c>
      <c r="D15" s="31">
        <v>2251</v>
      </c>
      <c r="E15" s="31">
        <v>25</v>
      </c>
      <c r="F15" s="31">
        <v>46</v>
      </c>
      <c r="G15" s="31">
        <v>39</v>
      </c>
      <c r="H15" s="31">
        <v>-60</v>
      </c>
      <c r="I15" s="31">
        <v>2276</v>
      </c>
      <c r="J15" s="31">
        <v>3557</v>
      </c>
      <c r="K15" s="22"/>
    </row>
    <row r="16" spans="2:11" ht="11.45" customHeight="1" x14ac:dyDescent="0.25">
      <c r="B16" s="38" t="s">
        <v>86</v>
      </c>
      <c r="C16" s="31">
        <v>372</v>
      </c>
      <c r="D16" s="31">
        <v>-15</v>
      </c>
      <c r="E16" s="31">
        <v>33</v>
      </c>
      <c r="F16" s="31">
        <v>0</v>
      </c>
      <c r="G16" s="31">
        <v>33</v>
      </c>
      <c r="H16" s="31">
        <v>0</v>
      </c>
      <c r="I16" s="31">
        <v>18</v>
      </c>
      <c r="J16" s="31">
        <v>390</v>
      </c>
      <c r="K16" s="22"/>
    </row>
    <row r="17" spans="2:11" ht="11.45" customHeight="1" x14ac:dyDescent="0.25">
      <c r="B17" s="39" t="s">
        <v>87</v>
      </c>
      <c r="C17" s="31">
        <v>0</v>
      </c>
      <c r="D17" s="31">
        <v>0</v>
      </c>
      <c r="E17" s="31">
        <v>0</v>
      </c>
      <c r="F17" s="31">
        <v>0</v>
      </c>
      <c r="G17" s="31">
        <v>0</v>
      </c>
      <c r="H17" s="31">
        <v>0</v>
      </c>
      <c r="I17" s="31">
        <v>0</v>
      </c>
      <c r="J17" s="31">
        <v>0</v>
      </c>
      <c r="K17" s="22"/>
    </row>
    <row r="18" spans="2:11" ht="11.45" customHeight="1" x14ac:dyDescent="0.25">
      <c r="B18" s="39" t="s">
        <v>88</v>
      </c>
      <c r="C18" s="31">
        <v>2</v>
      </c>
      <c r="D18" s="31">
        <v>0</v>
      </c>
      <c r="E18" s="31">
        <v>33</v>
      </c>
      <c r="F18" s="31">
        <v>0</v>
      </c>
      <c r="G18" s="31">
        <v>33</v>
      </c>
      <c r="H18" s="31">
        <v>0</v>
      </c>
      <c r="I18" s="31">
        <v>33</v>
      </c>
      <c r="J18" s="31">
        <v>35</v>
      </c>
      <c r="K18" s="22"/>
    </row>
    <row r="19" spans="2:11" ht="11.45" customHeight="1" x14ac:dyDescent="0.25">
      <c r="B19" s="39" t="s">
        <v>89</v>
      </c>
      <c r="C19" s="31">
        <v>370</v>
      </c>
      <c r="D19" s="31">
        <v>-15</v>
      </c>
      <c r="E19" s="31">
        <v>0</v>
      </c>
      <c r="F19" s="31">
        <v>0</v>
      </c>
      <c r="G19" s="31">
        <v>0</v>
      </c>
      <c r="H19" s="31">
        <v>0</v>
      </c>
      <c r="I19" s="31">
        <v>-15</v>
      </c>
      <c r="J19" s="31">
        <v>355</v>
      </c>
      <c r="K19" s="22"/>
    </row>
    <row r="20" spans="2:11" ht="11.45" customHeight="1" x14ac:dyDescent="0.25">
      <c r="B20" s="38" t="s">
        <v>90</v>
      </c>
      <c r="C20" s="31">
        <v>909</v>
      </c>
      <c r="D20" s="31">
        <v>2266</v>
      </c>
      <c r="E20" s="31">
        <v>-8</v>
      </c>
      <c r="F20" s="31">
        <v>46</v>
      </c>
      <c r="G20" s="31">
        <v>6</v>
      </c>
      <c r="H20" s="31">
        <v>-60</v>
      </c>
      <c r="I20" s="31">
        <v>2258</v>
      </c>
      <c r="J20" s="31">
        <v>3167</v>
      </c>
      <c r="K20" s="22"/>
    </row>
    <row r="21" spans="2:11" ht="11.45" customHeight="1" x14ac:dyDescent="0.25">
      <c r="B21" s="39" t="s">
        <v>88</v>
      </c>
      <c r="C21" s="31">
        <v>733</v>
      </c>
      <c r="D21" s="31">
        <v>1993</v>
      </c>
      <c r="E21" s="31">
        <v>56</v>
      </c>
      <c r="F21" s="31">
        <v>44</v>
      </c>
      <c r="G21" s="31">
        <v>6</v>
      </c>
      <c r="H21" s="31">
        <v>6</v>
      </c>
      <c r="I21" s="31">
        <v>2049</v>
      </c>
      <c r="J21" s="31">
        <v>2782</v>
      </c>
      <c r="K21" s="22"/>
    </row>
    <row r="22" spans="2:11" ht="11.45" customHeight="1" x14ac:dyDescent="0.25">
      <c r="B22" s="40" t="s">
        <v>91</v>
      </c>
      <c r="C22" s="31">
        <v>384</v>
      </c>
      <c r="D22" s="31">
        <v>960</v>
      </c>
      <c r="E22" s="31">
        <v>52</v>
      </c>
      <c r="F22" s="31">
        <v>43</v>
      </c>
      <c r="G22" s="31">
        <v>5</v>
      </c>
      <c r="H22" s="31">
        <v>4</v>
      </c>
      <c r="I22" s="31">
        <v>1012</v>
      </c>
      <c r="J22" s="31">
        <v>1396</v>
      </c>
      <c r="K22" s="22"/>
    </row>
    <row r="23" spans="2:11" ht="11.45" customHeight="1" x14ac:dyDescent="0.25">
      <c r="B23" s="40" t="s">
        <v>92</v>
      </c>
      <c r="C23" s="31">
        <v>349</v>
      </c>
      <c r="D23" s="31">
        <v>1033</v>
      </c>
      <c r="E23" s="31">
        <v>4</v>
      </c>
      <c r="F23" s="31">
        <v>1</v>
      </c>
      <c r="G23" s="31">
        <v>1</v>
      </c>
      <c r="H23" s="31">
        <v>2</v>
      </c>
      <c r="I23" s="31">
        <v>1037</v>
      </c>
      <c r="J23" s="31">
        <v>1386</v>
      </c>
      <c r="K23" s="22"/>
    </row>
    <row r="24" spans="2:11" ht="11.45" customHeight="1" x14ac:dyDescent="0.25">
      <c r="B24" s="39" t="s">
        <v>89</v>
      </c>
      <c r="C24" s="31">
        <v>176</v>
      </c>
      <c r="D24" s="31">
        <v>273</v>
      </c>
      <c r="E24" s="31">
        <v>-64</v>
      </c>
      <c r="F24" s="31">
        <v>2</v>
      </c>
      <c r="G24" s="31">
        <v>0</v>
      </c>
      <c r="H24" s="31">
        <v>-66</v>
      </c>
      <c r="I24" s="31">
        <v>209</v>
      </c>
      <c r="J24" s="31">
        <v>385</v>
      </c>
      <c r="K24" s="22"/>
    </row>
    <row r="25" spans="2:11" ht="11.45" customHeight="1" x14ac:dyDescent="0.25">
      <c r="B25" s="40" t="s">
        <v>92</v>
      </c>
      <c r="C25" s="31">
        <v>176</v>
      </c>
      <c r="D25" s="31">
        <v>273</v>
      </c>
      <c r="E25" s="31">
        <v>-64</v>
      </c>
      <c r="F25" s="31">
        <v>2</v>
      </c>
      <c r="G25" s="31">
        <v>0</v>
      </c>
      <c r="H25" s="31">
        <v>-66</v>
      </c>
      <c r="I25" s="31">
        <v>209</v>
      </c>
      <c r="J25" s="31">
        <v>385</v>
      </c>
      <c r="K25" s="22"/>
    </row>
    <row r="26" spans="2:11" ht="11.45" customHeight="1" x14ac:dyDescent="0.25">
      <c r="B26" s="32" t="s">
        <v>93</v>
      </c>
      <c r="C26" s="31">
        <v>135562</v>
      </c>
      <c r="D26" s="31">
        <v>11640</v>
      </c>
      <c r="E26" s="31">
        <v>-552</v>
      </c>
      <c r="F26" s="31">
        <v>212</v>
      </c>
      <c r="G26" s="31">
        <v>-1</v>
      </c>
      <c r="H26" s="31">
        <v>-763</v>
      </c>
      <c r="I26" s="31">
        <v>11088</v>
      </c>
      <c r="J26" s="31">
        <v>146650</v>
      </c>
      <c r="K26" s="22"/>
    </row>
    <row r="27" spans="2:11" ht="11.45" customHeight="1" x14ac:dyDescent="0.25">
      <c r="B27" s="38" t="s">
        <v>94</v>
      </c>
      <c r="C27" s="31">
        <v>205</v>
      </c>
      <c r="D27" s="31">
        <v>0</v>
      </c>
      <c r="E27" s="31">
        <v>3</v>
      </c>
      <c r="F27" s="31">
        <v>4</v>
      </c>
      <c r="G27" s="31">
        <v>-1</v>
      </c>
      <c r="H27" s="31">
        <v>0</v>
      </c>
      <c r="I27" s="31">
        <v>3</v>
      </c>
      <c r="J27" s="31">
        <v>208</v>
      </c>
      <c r="K27" s="22"/>
    </row>
    <row r="28" spans="2:11" ht="11.45" customHeight="1" x14ac:dyDescent="0.25">
      <c r="B28" s="39" t="s">
        <v>87</v>
      </c>
      <c r="C28" s="31">
        <v>185</v>
      </c>
      <c r="D28" s="31">
        <v>0</v>
      </c>
      <c r="E28" s="31">
        <v>5</v>
      </c>
      <c r="F28" s="31">
        <v>5</v>
      </c>
      <c r="G28" s="31">
        <v>0</v>
      </c>
      <c r="H28" s="31">
        <v>0</v>
      </c>
      <c r="I28" s="31">
        <v>5</v>
      </c>
      <c r="J28" s="31">
        <v>190</v>
      </c>
      <c r="K28" s="22"/>
    </row>
    <row r="29" spans="2:11" ht="11.45" customHeight="1" x14ac:dyDescent="0.25">
      <c r="B29" s="40" t="s">
        <v>92</v>
      </c>
      <c r="C29" s="31">
        <v>185</v>
      </c>
      <c r="D29" s="31">
        <v>0</v>
      </c>
      <c r="E29" s="31">
        <v>5</v>
      </c>
      <c r="F29" s="31">
        <v>5</v>
      </c>
      <c r="G29" s="31">
        <v>0</v>
      </c>
      <c r="H29" s="31">
        <v>0</v>
      </c>
      <c r="I29" s="31">
        <v>5</v>
      </c>
      <c r="J29" s="31">
        <v>190</v>
      </c>
      <c r="K29" s="22"/>
    </row>
    <row r="30" spans="2:11" ht="11.45" customHeight="1" x14ac:dyDescent="0.25">
      <c r="B30" s="39" t="s">
        <v>95</v>
      </c>
      <c r="C30" s="31">
        <v>20</v>
      </c>
      <c r="D30" s="31">
        <v>0</v>
      </c>
      <c r="E30" s="31">
        <v>-2</v>
      </c>
      <c r="F30" s="31">
        <v>-1</v>
      </c>
      <c r="G30" s="31">
        <v>-1</v>
      </c>
      <c r="H30" s="31">
        <v>0</v>
      </c>
      <c r="I30" s="31">
        <v>-2</v>
      </c>
      <c r="J30" s="31">
        <v>18</v>
      </c>
      <c r="K30" s="22"/>
    </row>
    <row r="31" spans="2:11" ht="11.45" customHeight="1" x14ac:dyDescent="0.25">
      <c r="B31" s="40" t="s">
        <v>92</v>
      </c>
      <c r="C31" s="31">
        <v>20</v>
      </c>
      <c r="D31" s="31">
        <v>0</v>
      </c>
      <c r="E31" s="31">
        <v>-2</v>
      </c>
      <c r="F31" s="31">
        <v>-1</v>
      </c>
      <c r="G31" s="31">
        <v>-1</v>
      </c>
      <c r="H31" s="31">
        <v>0</v>
      </c>
      <c r="I31" s="31">
        <v>-2</v>
      </c>
      <c r="J31" s="31">
        <v>18</v>
      </c>
      <c r="K31" s="22"/>
    </row>
    <row r="32" spans="2:11" ht="11.45" customHeight="1" x14ac:dyDescent="0.25">
      <c r="B32" s="38" t="s">
        <v>96</v>
      </c>
      <c r="C32" s="31">
        <v>123243</v>
      </c>
      <c r="D32" s="31">
        <v>12238</v>
      </c>
      <c r="E32" s="31">
        <v>132</v>
      </c>
      <c r="F32" s="31">
        <v>108</v>
      </c>
      <c r="G32" s="31">
        <v>0</v>
      </c>
      <c r="H32" s="31">
        <v>24</v>
      </c>
      <c r="I32" s="31">
        <v>12370</v>
      </c>
      <c r="J32" s="31">
        <v>135613</v>
      </c>
      <c r="K32" s="22"/>
    </row>
    <row r="33" spans="2:11" ht="11.45" customHeight="1" x14ac:dyDescent="0.25">
      <c r="B33" s="39" t="s">
        <v>95</v>
      </c>
      <c r="C33" s="31">
        <v>233</v>
      </c>
      <c r="D33" s="31">
        <v>-68</v>
      </c>
      <c r="E33" s="31">
        <v>-39</v>
      </c>
      <c r="F33" s="31">
        <v>13</v>
      </c>
      <c r="G33" s="31">
        <v>0</v>
      </c>
      <c r="H33" s="31">
        <v>-52</v>
      </c>
      <c r="I33" s="31">
        <v>-107</v>
      </c>
      <c r="J33" s="31">
        <v>126</v>
      </c>
      <c r="K33" s="22"/>
    </row>
    <row r="34" spans="2:11" ht="11.45" customHeight="1" x14ac:dyDescent="0.25">
      <c r="B34" s="39" t="s">
        <v>88</v>
      </c>
      <c r="C34" s="31">
        <v>10942</v>
      </c>
      <c r="D34" s="31">
        <v>550</v>
      </c>
      <c r="E34" s="31">
        <v>221</v>
      </c>
      <c r="F34" s="31">
        <v>145</v>
      </c>
      <c r="G34" s="31">
        <v>0</v>
      </c>
      <c r="H34" s="31">
        <v>76</v>
      </c>
      <c r="I34" s="31">
        <v>771</v>
      </c>
      <c r="J34" s="31">
        <v>11713</v>
      </c>
      <c r="K34" s="22"/>
    </row>
    <row r="35" spans="2:11" ht="11.45" customHeight="1" x14ac:dyDescent="0.25">
      <c r="B35" s="40" t="s">
        <v>91</v>
      </c>
      <c r="C35" s="31">
        <v>10806</v>
      </c>
      <c r="D35" s="31">
        <v>497</v>
      </c>
      <c r="E35" s="31">
        <v>222</v>
      </c>
      <c r="F35" s="31">
        <v>146</v>
      </c>
      <c r="G35" s="31">
        <v>0</v>
      </c>
      <c r="H35" s="31">
        <v>76</v>
      </c>
      <c r="I35" s="31">
        <v>719</v>
      </c>
      <c r="J35" s="31">
        <v>11525</v>
      </c>
      <c r="K35" s="25"/>
    </row>
    <row r="36" spans="2:11" ht="11.45" customHeight="1" x14ac:dyDescent="0.25">
      <c r="B36" s="40" t="s">
        <v>92</v>
      </c>
      <c r="C36" s="31">
        <v>136</v>
      </c>
      <c r="D36" s="31">
        <v>53</v>
      </c>
      <c r="E36" s="31">
        <v>-1</v>
      </c>
      <c r="F36" s="31">
        <v>-1</v>
      </c>
      <c r="G36" s="31">
        <v>0</v>
      </c>
      <c r="H36" s="31">
        <v>0</v>
      </c>
      <c r="I36" s="31">
        <v>52</v>
      </c>
      <c r="J36" s="31">
        <v>188</v>
      </c>
      <c r="K36" s="25"/>
    </row>
    <row r="37" spans="2:11" ht="11.45" customHeight="1" x14ac:dyDescent="0.25">
      <c r="B37" s="43" t="s">
        <v>97</v>
      </c>
      <c r="C37" s="31">
        <v>9872</v>
      </c>
      <c r="D37" s="31">
        <v>441</v>
      </c>
      <c r="E37" s="31">
        <v>230</v>
      </c>
      <c r="F37" s="31">
        <v>133</v>
      </c>
      <c r="G37" s="31">
        <v>0</v>
      </c>
      <c r="H37" s="31">
        <v>97</v>
      </c>
      <c r="I37" s="31">
        <v>671</v>
      </c>
      <c r="J37" s="31">
        <v>10543</v>
      </c>
      <c r="K37" s="26"/>
    </row>
    <row r="38" spans="2:11" ht="11.45" customHeight="1" x14ac:dyDescent="0.25">
      <c r="B38" s="39" t="s">
        <v>89</v>
      </c>
      <c r="C38" s="31">
        <v>112068</v>
      </c>
      <c r="D38" s="31">
        <v>11756</v>
      </c>
      <c r="E38" s="31">
        <v>-50</v>
      </c>
      <c r="F38" s="31">
        <v>-50</v>
      </c>
      <c r="G38" s="31">
        <v>0</v>
      </c>
      <c r="H38" s="31">
        <v>0</v>
      </c>
      <c r="I38" s="31">
        <v>11706</v>
      </c>
      <c r="J38" s="31">
        <v>123774</v>
      </c>
      <c r="K38" s="22"/>
    </row>
    <row r="39" spans="2:11" ht="20.45" customHeight="1" x14ac:dyDescent="0.25">
      <c r="B39" s="42" t="s">
        <v>98</v>
      </c>
      <c r="C39" s="31">
        <v>108485</v>
      </c>
      <c r="D39" s="31">
        <v>11793</v>
      </c>
      <c r="E39" s="31">
        <v>0</v>
      </c>
      <c r="F39" s="31">
        <v>0</v>
      </c>
      <c r="G39" s="31">
        <v>0</v>
      </c>
      <c r="H39" s="31">
        <v>0</v>
      </c>
      <c r="I39" s="31">
        <v>11793</v>
      </c>
      <c r="J39" s="31">
        <v>120278</v>
      </c>
      <c r="K39" s="22"/>
    </row>
    <row r="40" spans="2:11" ht="11.45" customHeight="1" x14ac:dyDescent="0.25">
      <c r="B40" s="38" t="s">
        <v>99</v>
      </c>
      <c r="C40" s="31">
        <v>93</v>
      </c>
      <c r="D40" s="31">
        <v>-74</v>
      </c>
      <c r="E40" s="31">
        <v>1</v>
      </c>
      <c r="F40" s="31">
        <v>1</v>
      </c>
      <c r="G40" s="31">
        <v>0</v>
      </c>
      <c r="H40" s="31">
        <v>0</v>
      </c>
      <c r="I40" s="31">
        <v>-73</v>
      </c>
      <c r="J40" s="31">
        <v>20</v>
      </c>
      <c r="K40" s="22"/>
    </row>
    <row r="41" spans="2:11" ht="11.45" customHeight="1" x14ac:dyDescent="0.25">
      <c r="B41" s="39" t="s">
        <v>88</v>
      </c>
      <c r="C41" s="31">
        <v>93</v>
      </c>
      <c r="D41" s="31">
        <v>-74</v>
      </c>
      <c r="E41" s="31">
        <v>1</v>
      </c>
      <c r="F41" s="31">
        <v>1</v>
      </c>
      <c r="G41" s="31">
        <v>0</v>
      </c>
      <c r="H41" s="31">
        <v>0</v>
      </c>
      <c r="I41" s="31">
        <v>-73</v>
      </c>
      <c r="J41" s="31">
        <v>20</v>
      </c>
      <c r="K41" s="22"/>
    </row>
    <row r="42" spans="2:11" ht="11.45" customHeight="1" x14ac:dyDescent="0.25">
      <c r="B42" s="40" t="s">
        <v>91</v>
      </c>
      <c r="C42" s="31">
        <v>90</v>
      </c>
      <c r="D42" s="31">
        <v>-76</v>
      </c>
      <c r="E42" s="31">
        <v>-2</v>
      </c>
      <c r="F42" s="31">
        <v>1</v>
      </c>
      <c r="G42" s="31">
        <v>0</v>
      </c>
      <c r="H42" s="31">
        <v>-3</v>
      </c>
      <c r="I42" s="31">
        <v>-78</v>
      </c>
      <c r="J42" s="31">
        <v>12</v>
      </c>
      <c r="K42" s="22"/>
    </row>
    <row r="43" spans="2:11" ht="11.45" customHeight="1" x14ac:dyDescent="0.25">
      <c r="B43" s="40" t="s">
        <v>92</v>
      </c>
      <c r="C43" s="31">
        <v>3</v>
      </c>
      <c r="D43" s="31">
        <v>2</v>
      </c>
      <c r="E43" s="31">
        <v>3</v>
      </c>
      <c r="F43" s="31">
        <v>0</v>
      </c>
      <c r="G43" s="31">
        <v>0</v>
      </c>
      <c r="H43" s="31">
        <v>3</v>
      </c>
      <c r="I43" s="31">
        <v>5</v>
      </c>
      <c r="J43" s="31">
        <v>8</v>
      </c>
      <c r="K43" s="22"/>
    </row>
    <row r="44" spans="2:11" ht="11.45" customHeight="1" x14ac:dyDescent="0.25">
      <c r="B44" s="38" t="s">
        <v>100</v>
      </c>
      <c r="C44" s="31">
        <v>11999</v>
      </c>
      <c r="D44" s="31">
        <v>-543</v>
      </c>
      <c r="E44" s="31">
        <v>-685</v>
      </c>
      <c r="F44" s="31">
        <v>102</v>
      </c>
      <c r="G44" s="31">
        <v>0</v>
      </c>
      <c r="H44" s="31">
        <v>-787</v>
      </c>
      <c r="I44" s="31">
        <v>-1228</v>
      </c>
      <c r="J44" s="31">
        <v>10771</v>
      </c>
      <c r="K44" s="22"/>
    </row>
    <row r="45" spans="2:11" ht="11.45" customHeight="1" x14ac:dyDescent="0.25">
      <c r="B45" s="39" t="s">
        <v>89</v>
      </c>
      <c r="C45" s="31">
        <v>11999</v>
      </c>
      <c r="D45" s="31">
        <v>-543</v>
      </c>
      <c r="E45" s="31">
        <v>-685</v>
      </c>
      <c r="F45" s="31">
        <v>102</v>
      </c>
      <c r="G45" s="31">
        <v>0</v>
      </c>
      <c r="H45" s="31">
        <v>-787</v>
      </c>
      <c r="I45" s="31">
        <v>-1228</v>
      </c>
      <c r="J45" s="31">
        <v>10771</v>
      </c>
      <c r="K45" s="24"/>
    </row>
    <row r="46" spans="2:11" ht="11.45" customHeight="1" x14ac:dyDescent="0.25">
      <c r="B46" s="199" t="s">
        <v>91</v>
      </c>
      <c r="C46" s="31">
        <v>11989</v>
      </c>
      <c r="D46" s="31">
        <v>-582</v>
      </c>
      <c r="E46" s="31">
        <v>-685</v>
      </c>
      <c r="F46" s="31">
        <v>102</v>
      </c>
      <c r="G46" s="31">
        <v>0</v>
      </c>
      <c r="H46" s="31">
        <v>-787</v>
      </c>
      <c r="I46" s="31">
        <v>-1267</v>
      </c>
      <c r="J46" s="31">
        <v>10722</v>
      </c>
      <c r="K46" s="22"/>
    </row>
    <row r="47" spans="2:11" ht="11.45" customHeight="1" x14ac:dyDescent="0.25">
      <c r="B47" s="40" t="s">
        <v>92</v>
      </c>
      <c r="C47" s="31">
        <v>10</v>
      </c>
      <c r="D47" s="31">
        <v>39</v>
      </c>
      <c r="E47" s="31">
        <v>0</v>
      </c>
      <c r="F47" s="31">
        <v>0</v>
      </c>
      <c r="G47" s="31">
        <v>0</v>
      </c>
      <c r="H47" s="31">
        <v>0</v>
      </c>
      <c r="I47" s="31">
        <v>39</v>
      </c>
      <c r="J47" s="31">
        <v>49</v>
      </c>
      <c r="K47" s="22"/>
    </row>
    <row r="48" spans="2:11" ht="11.45" customHeight="1" x14ac:dyDescent="0.25">
      <c r="B48" s="38" t="s">
        <v>144</v>
      </c>
      <c r="C48" s="31">
        <v>22</v>
      </c>
      <c r="D48" s="31">
        <v>19</v>
      </c>
      <c r="E48" s="31">
        <v>-3</v>
      </c>
      <c r="F48" s="31">
        <v>-3</v>
      </c>
      <c r="G48" s="31">
        <v>0</v>
      </c>
      <c r="H48" s="31">
        <v>0</v>
      </c>
      <c r="I48" s="31">
        <v>16</v>
      </c>
      <c r="J48" s="31">
        <v>38</v>
      </c>
      <c r="K48" s="22"/>
    </row>
    <row r="49" spans="2:11" ht="11.45" customHeight="1" x14ac:dyDescent="0.25">
      <c r="B49" s="39" t="s">
        <v>95</v>
      </c>
      <c r="C49" s="31">
        <v>1</v>
      </c>
      <c r="D49" s="31">
        <v>0</v>
      </c>
      <c r="E49" s="31">
        <v>0</v>
      </c>
      <c r="F49" s="31">
        <v>0</v>
      </c>
      <c r="G49" s="31">
        <v>0</v>
      </c>
      <c r="H49" s="31">
        <v>0</v>
      </c>
      <c r="I49" s="31">
        <v>0</v>
      </c>
      <c r="J49" s="31">
        <v>1</v>
      </c>
      <c r="K49" s="22"/>
    </row>
    <row r="50" spans="2:11" ht="11.45" customHeight="1" x14ac:dyDescent="0.25">
      <c r="B50" s="40" t="s">
        <v>91</v>
      </c>
      <c r="C50" s="31">
        <v>1</v>
      </c>
      <c r="D50" s="31">
        <v>0</v>
      </c>
      <c r="E50" s="31">
        <v>0</v>
      </c>
      <c r="F50" s="31">
        <v>0</v>
      </c>
      <c r="G50" s="31">
        <v>0</v>
      </c>
      <c r="H50" s="31">
        <v>0</v>
      </c>
      <c r="I50" s="31">
        <v>0</v>
      </c>
      <c r="J50" s="31">
        <v>1</v>
      </c>
      <c r="K50" s="22"/>
    </row>
    <row r="51" spans="2:11" ht="11.45" customHeight="1" x14ac:dyDescent="0.25">
      <c r="B51" s="40" t="s">
        <v>92</v>
      </c>
      <c r="C51" s="31">
        <v>0</v>
      </c>
      <c r="D51" s="31">
        <v>0</v>
      </c>
      <c r="E51" s="31">
        <v>0</v>
      </c>
      <c r="F51" s="31">
        <v>0</v>
      </c>
      <c r="G51" s="31">
        <v>0</v>
      </c>
      <c r="H51" s="31">
        <v>0</v>
      </c>
      <c r="I51" s="31">
        <v>0</v>
      </c>
      <c r="J51" s="31">
        <v>0</v>
      </c>
      <c r="K51" s="22"/>
    </row>
    <row r="52" spans="2:11" ht="11.45" customHeight="1" x14ac:dyDescent="0.25">
      <c r="B52" s="39" t="s">
        <v>88</v>
      </c>
      <c r="C52" s="31">
        <v>21</v>
      </c>
      <c r="D52" s="31">
        <v>19</v>
      </c>
      <c r="E52" s="31">
        <v>-3</v>
      </c>
      <c r="F52" s="31">
        <v>-3</v>
      </c>
      <c r="G52" s="31">
        <v>0</v>
      </c>
      <c r="H52" s="31">
        <v>0</v>
      </c>
      <c r="I52" s="31">
        <v>16</v>
      </c>
      <c r="J52" s="31">
        <v>37</v>
      </c>
      <c r="K52" s="22"/>
    </row>
    <row r="53" spans="2:11" ht="11.45" customHeight="1" x14ac:dyDescent="0.25">
      <c r="B53" s="40" t="s">
        <v>91</v>
      </c>
      <c r="C53" s="31">
        <v>21</v>
      </c>
      <c r="D53" s="31">
        <v>19</v>
      </c>
      <c r="E53" s="31">
        <v>-3</v>
      </c>
      <c r="F53" s="31">
        <v>-3</v>
      </c>
      <c r="G53" s="31">
        <v>0</v>
      </c>
      <c r="H53" s="31">
        <v>0</v>
      </c>
      <c r="I53" s="31">
        <v>16</v>
      </c>
      <c r="J53" s="31">
        <v>37</v>
      </c>
      <c r="K53" s="22"/>
    </row>
    <row r="54" spans="2:11" ht="11.45" customHeight="1" x14ac:dyDescent="0.25">
      <c r="B54" s="40" t="s">
        <v>92</v>
      </c>
      <c r="C54" s="31">
        <v>0</v>
      </c>
      <c r="D54" s="31">
        <v>0</v>
      </c>
      <c r="E54" s="31">
        <v>0</v>
      </c>
      <c r="F54" s="31">
        <v>0</v>
      </c>
      <c r="G54" s="31">
        <v>0</v>
      </c>
      <c r="H54" s="31">
        <v>0</v>
      </c>
      <c r="I54" s="31">
        <v>0</v>
      </c>
      <c r="J54" s="31">
        <v>0</v>
      </c>
      <c r="K54" s="22"/>
    </row>
    <row r="55" spans="2:11" ht="11.45" customHeight="1" x14ac:dyDescent="0.25">
      <c r="B55" s="39" t="s">
        <v>89</v>
      </c>
      <c r="C55" s="31">
        <v>0</v>
      </c>
      <c r="D55" s="31">
        <v>0</v>
      </c>
      <c r="E55" s="31">
        <v>0</v>
      </c>
      <c r="F55" s="31">
        <v>0</v>
      </c>
      <c r="G55" s="31">
        <v>0</v>
      </c>
      <c r="H55" s="31">
        <v>0</v>
      </c>
      <c r="I55" s="31">
        <v>0</v>
      </c>
      <c r="J55" s="31">
        <v>0</v>
      </c>
      <c r="K55" s="22"/>
    </row>
    <row r="56" spans="2:11" ht="11.45" customHeight="1" x14ac:dyDescent="0.25">
      <c r="B56" s="40" t="s">
        <v>91</v>
      </c>
      <c r="C56" s="31">
        <v>0</v>
      </c>
      <c r="D56" s="31">
        <v>0</v>
      </c>
      <c r="E56" s="31">
        <v>0</v>
      </c>
      <c r="F56" s="31">
        <v>0</v>
      </c>
      <c r="G56" s="31">
        <v>0</v>
      </c>
      <c r="H56" s="31">
        <v>0</v>
      </c>
      <c r="I56" s="31">
        <v>0</v>
      </c>
      <c r="J56" s="31">
        <v>0</v>
      </c>
      <c r="K56" s="22"/>
    </row>
    <row r="57" spans="2:11" ht="11.45" customHeight="1" x14ac:dyDescent="0.25">
      <c r="B57" s="40" t="s">
        <v>92</v>
      </c>
      <c r="C57" s="31">
        <v>0</v>
      </c>
      <c r="D57" s="31">
        <v>0</v>
      </c>
      <c r="E57" s="31">
        <v>0</v>
      </c>
      <c r="F57" s="31">
        <v>0</v>
      </c>
      <c r="G57" s="31">
        <v>0</v>
      </c>
      <c r="H57" s="31">
        <v>0</v>
      </c>
      <c r="I57" s="31">
        <v>0</v>
      </c>
      <c r="J57" s="31">
        <v>0</v>
      </c>
      <c r="K57" s="22"/>
    </row>
    <row r="58" spans="2:11" ht="11.45" customHeight="1" x14ac:dyDescent="0.25">
      <c r="B58" s="32" t="s">
        <v>101</v>
      </c>
      <c r="C58" s="31">
        <v>28494</v>
      </c>
      <c r="D58" s="31">
        <v>11393</v>
      </c>
      <c r="E58" s="31">
        <v>628</v>
      </c>
      <c r="F58" s="31">
        <v>227</v>
      </c>
      <c r="G58" s="31">
        <v>401</v>
      </c>
      <c r="H58" s="31">
        <v>0</v>
      </c>
      <c r="I58" s="31">
        <v>12021</v>
      </c>
      <c r="J58" s="31">
        <v>40515</v>
      </c>
      <c r="K58" s="22"/>
    </row>
    <row r="59" spans="2:11" ht="11.45" customHeight="1" x14ac:dyDescent="0.25">
      <c r="B59" s="38" t="s">
        <v>102</v>
      </c>
      <c r="C59" s="31">
        <v>1565</v>
      </c>
      <c r="D59" s="31">
        <v>0</v>
      </c>
      <c r="E59" s="31">
        <v>234</v>
      </c>
      <c r="F59" s="31">
        <v>234</v>
      </c>
      <c r="G59" s="31">
        <v>0</v>
      </c>
      <c r="H59" s="31">
        <v>0</v>
      </c>
      <c r="I59" s="31">
        <v>234</v>
      </c>
      <c r="J59" s="31">
        <v>1799</v>
      </c>
      <c r="K59" s="22"/>
    </row>
    <row r="60" spans="2:11" ht="11.45" customHeight="1" x14ac:dyDescent="0.25">
      <c r="B60" s="39" t="s">
        <v>103</v>
      </c>
      <c r="C60" s="31">
        <v>1429</v>
      </c>
      <c r="D60" s="31">
        <v>0</v>
      </c>
      <c r="E60" s="31">
        <v>214</v>
      </c>
      <c r="F60" s="31">
        <v>214</v>
      </c>
      <c r="G60" s="31">
        <v>0</v>
      </c>
      <c r="H60" s="31">
        <v>0</v>
      </c>
      <c r="I60" s="31">
        <v>214</v>
      </c>
      <c r="J60" s="31">
        <v>1643</v>
      </c>
      <c r="K60" s="22"/>
    </row>
    <row r="61" spans="2:11" ht="11.45" customHeight="1" x14ac:dyDescent="0.25">
      <c r="B61" s="39" t="s">
        <v>104</v>
      </c>
      <c r="C61" s="31">
        <v>136</v>
      </c>
      <c r="D61" s="31">
        <v>0</v>
      </c>
      <c r="E61" s="31">
        <v>20</v>
      </c>
      <c r="F61" s="31">
        <v>20</v>
      </c>
      <c r="G61" s="31">
        <v>0</v>
      </c>
      <c r="H61" s="31">
        <v>0</v>
      </c>
      <c r="I61" s="31">
        <v>20</v>
      </c>
      <c r="J61" s="31">
        <v>156</v>
      </c>
      <c r="K61" s="22"/>
    </row>
    <row r="62" spans="2:11" ht="11.45" customHeight="1" x14ac:dyDescent="0.25">
      <c r="B62" s="38" t="s">
        <v>105</v>
      </c>
      <c r="C62" s="31">
        <v>1693</v>
      </c>
      <c r="D62" s="31">
        <v>-744</v>
      </c>
      <c r="E62" s="31">
        <v>-15</v>
      </c>
      <c r="F62" s="31">
        <v>-15</v>
      </c>
      <c r="G62" s="31">
        <v>0</v>
      </c>
      <c r="H62" s="31">
        <v>0</v>
      </c>
      <c r="I62" s="31">
        <v>-759</v>
      </c>
      <c r="J62" s="31">
        <v>934</v>
      </c>
      <c r="K62" s="22"/>
    </row>
    <row r="63" spans="2:11" ht="11.45" customHeight="1" x14ac:dyDescent="0.25">
      <c r="B63" s="38" t="s">
        <v>106</v>
      </c>
      <c r="C63" s="31">
        <v>25236</v>
      </c>
      <c r="D63" s="31">
        <v>12137</v>
      </c>
      <c r="E63" s="31">
        <v>409</v>
      </c>
      <c r="F63" s="31">
        <v>8</v>
      </c>
      <c r="G63" s="31">
        <v>401</v>
      </c>
      <c r="H63" s="31">
        <v>0</v>
      </c>
      <c r="I63" s="31">
        <v>12546</v>
      </c>
      <c r="J63" s="31">
        <v>37782</v>
      </c>
      <c r="K63" s="24"/>
    </row>
    <row r="64" spans="2:11" ht="11.45" customHeight="1" x14ac:dyDescent="0.25">
      <c r="B64" s="39" t="s">
        <v>107</v>
      </c>
      <c r="C64" s="31">
        <v>6234</v>
      </c>
      <c r="D64" s="31">
        <v>3307</v>
      </c>
      <c r="E64" s="31">
        <v>6</v>
      </c>
      <c r="F64" s="31">
        <v>6</v>
      </c>
      <c r="G64" s="31">
        <v>0</v>
      </c>
      <c r="H64" s="31">
        <v>0</v>
      </c>
      <c r="I64" s="31">
        <v>3313</v>
      </c>
      <c r="J64" s="31">
        <v>9547</v>
      </c>
      <c r="K64" s="22"/>
    </row>
    <row r="65" spans="2:11" ht="11.45" customHeight="1" x14ac:dyDescent="0.25">
      <c r="B65" s="40" t="s">
        <v>108</v>
      </c>
      <c r="C65" s="31">
        <v>5860</v>
      </c>
      <c r="D65" s="31">
        <v>2169</v>
      </c>
      <c r="E65" s="31">
        <v>18</v>
      </c>
      <c r="F65" s="31">
        <v>18</v>
      </c>
      <c r="G65" s="31">
        <v>0</v>
      </c>
      <c r="H65" s="31">
        <v>0</v>
      </c>
      <c r="I65" s="31">
        <v>2187</v>
      </c>
      <c r="J65" s="31">
        <v>8047</v>
      </c>
      <c r="K65" s="22"/>
    </row>
    <row r="66" spans="2:11" ht="11.45" customHeight="1" x14ac:dyDescent="0.25">
      <c r="B66" s="40" t="s">
        <v>109</v>
      </c>
      <c r="C66" s="31">
        <v>374</v>
      </c>
      <c r="D66" s="31">
        <v>1138</v>
      </c>
      <c r="E66" s="31">
        <v>-12</v>
      </c>
      <c r="F66" s="31">
        <v>-12</v>
      </c>
      <c r="G66" s="31">
        <v>0</v>
      </c>
      <c r="H66" s="31">
        <v>0</v>
      </c>
      <c r="I66" s="31">
        <v>1126</v>
      </c>
      <c r="J66" s="31">
        <v>1500</v>
      </c>
      <c r="K66" s="22"/>
    </row>
    <row r="67" spans="2:11" ht="11.45" customHeight="1" x14ac:dyDescent="0.25">
      <c r="B67" s="39" t="s">
        <v>110</v>
      </c>
      <c r="C67" s="31">
        <v>19002</v>
      </c>
      <c r="D67" s="31">
        <v>8830</v>
      </c>
      <c r="E67" s="31">
        <v>403</v>
      </c>
      <c r="F67" s="31">
        <v>2</v>
      </c>
      <c r="G67" s="31">
        <v>401</v>
      </c>
      <c r="H67" s="31">
        <v>0</v>
      </c>
      <c r="I67" s="31">
        <v>9233</v>
      </c>
      <c r="J67" s="31">
        <v>28235</v>
      </c>
      <c r="K67" s="22"/>
    </row>
    <row r="68" spans="2:11" ht="11.45" customHeight="1" x14ac:dyDescent="0.25">
      <c r="B68" s="40" t="s">
        <v>90</v>
      </c>
      <c r="C68" s="31">
        <v>19002</v>
      </c>
      <c r="D68" s="31">
        <v>8830</v>
      </c>
      <c r="E68" s="31">
        <v>403</v>
      </c>
      <c r="F68" s="31">
        <v>2</v>
      </c>
      <c r="G68" s="31">
        <v>401</v>
      </c>
      <c r="H68" s="31">
        <v>0</v>
      </c>
      <c r="I68" s="31">
        <v>9233</v>
      </c>
      <c r="J68" s="31">
        <v>28235</v>
      </c>
      <c r="K68" s="22"/>
    </row>
    <row r="69" spans="2:11" ht="15.6" customHeight="1" x14ac:dyDescent="0.25">
      <c r="B69" s="41" t="s">
        <v>111</v>
      </c>
      <c r="C69" s="31">
        <v>19002</v>
      </c>
      <c r="D69" s="31">
        <v>8830</v>
      </c>
      <c r="E69" s="31">
        <v>403</v>
      </c>
      <c r="F69" s="31">
        <v>2</v>
      </c>
      <c r="G69" s="31">
        <v>401</v>
      </c>
      <c r="H69" s="31">
        <v>0</v>
      </c>
      <c r="I69" s="31">
        <v>9233</v>
      </c>
      <c r="J69" s="31">
        <v>28235</v>
      </c>
      <c r="K69" s="22"/>
    </row>
    <row r="70" spans="2:11" ht="11.45" customHeight="1" x14ac:dyDescent="0.25">
      <c r="B70" s="76" t="s">
        <v>112</v>
      </c>
      <c r="C70" s="61">
        <v>170980</v>
      </c>
      <c r="D70" s="61">
        <v>32786</v>
      </c>
      <c r="E70" s="61">
        <v>747</v>
      </c>
      <c r="F70" s="61">
        <v>896</v>
      </c>
      <c r="G70" s="61">
        <v>-217</v>
      </c>
      <c r="H70" s="61">
        <v>68</v>
      </c>
      <c r="I70" s="61">
        <v>33533</v>
      </c>
      <c r="J70" s="61">
        <v>204513</v>
      </c>
      <c r="K70" s="22"/>
    </row>
    <row r="71" spans="2:11" ht="11.45" customHeight="1" x14ac:dyDescent="0.25">
      <c r="B71" s="32" t="s">
        <v>113</v>
      </c>
      <c r="C71" s="31">
        <v>54691</v>
      </c>
      <c r="D71" s="31">
        <v>4334</v>
      </c>
      <c r="E71" s="31">
        <v>-728</v>
      </c>
      <c r="F71" s="31">
        <v>-1062</v>
      </c>
      <c r="G71" s="31">
        <v>91</v>
      </c>
      <c r="H71" s="31">
        <v>243</v>
      </c>
      <c r="I71" s="31">
        <v>3606</v>
      </c>
      <c r="J71" s="31">
        <v>58297</v>
      </c>
      <c r="K71" s="22"/>
    </row>
    <row r="72" spans="2:11" ht="11.45" customHeight="1" x14ac:dyDescent="0.25">
      <c r="B72" s="38" t="s">
        <v>86</v>
      </c>
      <c r="C72" s="31">
        <v>34112</v>
      </c>
      <c r="D72" s="31">
        <v>3811</v>
      </c>
      <c r="E72" s="31">
        <v>-798</v>
      </c>
      <c r="F72" s="31">
        <v>-1312</v>
      </c>
      <c r="G72" s="31">
        <v>91</v>
      </c>
      <c r="H72" s="31">
        <v>423</v>
      </c>
      <c r="I72" s="31">
        <v>3013</v>
      </c>
      <c r="J72" s="31">
        <v>37125</v>
      </c>
      <c r="K72" s="22"/>
    </row>
    <row r="73" spans="2:11" ht="11.45" customHeight="1" x14ac:dyDescent="0.25">
      <c r="B73" s="39" t="s">
        <v>114</v>
      </c>
      <c r="C73" s="31">
        <v>34112</v>
      </c>
      <c r="D73" s="31">
        <v>3811</v>
      </c>
      <c r="E73" s="31">
        <v>-798</v>
      </c>
      <c r="F73" s="31">
        <v>-1312</v>
      </c>
      <c r="G73" s="31">
        <v>91</v>
      </c>
      <c r="H73" s="31">
        <v>423</v>
      </c>
      <c r="I73" s="31">
        <v>3013</v>
      </c>
      <c r="J73" s="31">
        <v>37125</v>
      </c>
      <c r="K73" s="24"/>
    </row>
    <row r="74" spans="2:11" ht="11.45" hidden="1" customHeight="1" x14ac:dyDescent="0.25">
      <c r="B74" s="131"/>
      <c r="C74" s="132"/>
      <c r="D74" s="132"/>
      <c r="E74" s="132"/>
      <c r="F74" s="132"/>
      <c r="G74" s="132"/>
      <c r="H74" s="132"/>
      <c r="I74" s="132"/>
      <c r="J74" s="132"/>
      <c r="K74" s="22"/>
    </row>
    <row r="75" spans="2:11" ht="11.45" customHeight="1" x14ac:dyDescent="0.25">
      <c r="B75" s="38" t="s">
        <v>83</v>
      </c>
      <c r="C75" s="31">
        <v>20579</v>
      </c>
      <c r="D75" s="31">
        <v>523</v>
      </c>
      <c r="E75" s="31">
        <v>70</v>
      </c>
      <c r="F75" s="31">
        <v>250</v>
      </c>
      <c r="G75" s="31">
        <v>0</v>
      </c>
      <c r="H75" s="31">
        <v>-180</v>
      </c>
      <c r="I75" s="31">
        <v>593</v>
      </c>
      <c r="J75" s="31">
        <v>21172</v>
      </c>
      <c r="K75" s="22"/>
    </row>
    <row r="76" spans="2:11" ht="11.45" customHeight="1" x14ac:dyDescent="0.25">
      <c r="B76" s="39" t="s">
        <v>82</v>
      </c>
      <c r="C76" s="31">
        <v>14160</v>
      </c>
      <c r="D76" s="31">
        <v>326</v>
      </c>
      <c r="E76" s="31">
        <v>415</v>
      </c>
      <c r="F76" s="31">
        <v>181</v>
      </c>
      <c r="G76" s="31">
        <v>0</v>
      </c>
      <c r="H76" s="31">
        <v>234</v>
      </c>
      <c r="I76" s="31">
        <v>741</v>
      </c>
      <c r="J76" s="31">
        <v>14901</v>
      </c>
      <c r="K76" s="24"/>
    </row>
    <row r="77" spans="2:11" ht="11.45" customHeight="1" x14ac:dyDescent="0.25">
      <c r="B77" s="118" t="s">
        <v>115</v>
      </c>
      <c r="C77" s="31">
        <v>12098</v>
      </c>
      <c r="D77" s="31">
        <v>391</v>
      </c>
      <c r="E77" s="31">
        <v>320</v>
      </c>
      <c r="F77" s="31">
        <v>174</v>
      </c>
      <c r="G77" s="31">
        <v>0</v>
      </c>
      <c r="H77" s="31">
        <v>146</v>
      </c>
      <c r="I77" s="31">
        <v>711</v>
      </c>
      <c r="J77" s="31">
        <v>12809</v>
      </c>
      <c r="K77" s="24"/>
    </row>
    <row r="78" spans="2:11" ht="11.45" customHeight="1" x14ac:dyDescent="0.25">
      <c r="B78" s="118" t="s">
        <v>116</v>
      </c>
      <c r="C78" s="31">
        <v>2062</v>
      </c>
      <c r="D78" s="31">
        <v>-65</v>
      </c>
      <c r="E78" s="31">
        <v>95</v>
      </c>
      <c r="F78" s="31">
        <v>7</v>
      </c>
      <c r="G78" s="31">
        <v>0</v>
      </c>
      <c r="H78" s="31">
        <v>88</v>
      </c>
      <c r="I78" s="31">
        <v>30</v>
      </c>
      <c r="J78" s="31">
        <v>2092</v>
      </c>
      <c r="K78" s="22"/>
    </row>
    <row r="79" spans="2:11" ht="11.45" customHeight="1" x14ac:dyDescent="0.25">
      <c r="B79" s="39" t="s">
        <v>84</v>
      </c>
      <c r="C79" s="31">
        <v>185</v>
      </c>
      <c r="D79" s="31">
        <v>4</v>
      </c>
      <c r="E79" s="31">
        <v>3</v>
      </c>
      <c r="F79" s="31">
        <v>3</v>
      </c>
      <c r="G79" s="31">
        <v>0</v>
      </c>
      <c r="H79" s="31">
        <v>0</v>
      </c>
      <c r="I79" s="31">
        <v>7</v>
      </c>
      <c r="J79" s="31">
        <v>192</v>
      </c>
      <c r="K79" s="22"/>
    </row>
    <row r="80" spans="2:11" ht="11.45" customHeight="1" x14ac:dyDescent="0.25">
      <c r="B80" s="39" t="s">
        <v>117</v>
      </c>
      <c r="C80" s="31">
        <v>6234</v>
      </c>
      <c r="D80" s="31">
        <v>193</v>
      </c>
      <c r="E80" s="31">
        <v>-348</v>
      </c>
      <c r="F80" s="31">
        <v>66</v>
      </c>
      <c r="G80" s="31">
        <v>0</v>
      </c>
      <c r="H80" s="31">
        <v>-414</v>
      </c>
      <c r="I80" s="31">
        <v>-155</v>
      </c>
      <c r="J80" s="31">
        <v>6079</v>
      </c>
      <c r="K80" s="22"/>
    </row>
    <row r="81" spans="2:11" ht="11.45" customHeight="1" x14ac:dyDescent="0.25">
      <c r="B81" s="33" t="s">
        <v>118</v>
      </c>
      <c r="C81" s="31">
        <v>2508</v>
      </c>
      <c r="D81" s="31">
        <v>18</v>
      </c>
      <c r="E81" s="31">
        <v>1</v>
      </c>
      <c r="F81" s="31">
        <v>25</v>
      </c>
      <c r="G81" s="31">
        <v>0</v>
      </c>
      <c r="H81" s="31">
        <v>-24</v>
      </c>
      <c r="I81" s="31">
        <v>19</v>
      </c>
      <c r="J81" s="31">
        <v>2527</v>
      </c>
      <c r="K81" s="22"/>
    </row>
    <row r="82" spans="2:11" ht="11.45" customHeight="1" x14ac:dyDescent="0.25">
      <c r="B82" s="33" t="s">
        <v>119</v>
      </c>
      <c r="C82" s="31">
        <v>3500</v>
      </c>
      <c r="D82" s="31">
        <v>146</v>
      </c>
      <c r="E82" s="31">
        <v>-383</v>
      </c>
      <c r="F82" s="31">
        <v>39</v>
      </c>
      <c r="G82" s="31">
        <v>0</v>
      </c>
      <c r="H82" s="31">
        <v>-422</v>
      </c>
      <c r="I82" s="31">
        <v>-237</v>
      </c>
      <c r="J82" s="31">
        <v>3263</v>
      </c>
      <c r="K82" s="22"/>
    </row>
    <row r="83" spans="2:11" ht="11.45" customHeight="1" x14ac:dyDescent="0.25">
      <c r="B83" s="33" t="s">
        <v>120</v>
      </c>
      <c r="C83" s="31">
        <v>226</v>
      </c>
      <c r="D83" s="31">
        <v>29</v>
      </c>
      <c r="E83" s="31">
        <v>34</v>
      </c>
      <c r="F83" s="31">
        <v>2</v>
      </c>
      <c r="G83" s="31">
        <v>0</v>
      </c>
      <c r="H83" s="31">
        <v>32</v>
      </c>
      <c r="I83" s="31">
        <v>63</v>
      </c>
      <c r="J83" s="31">
        <v>289</v>
      </c>
      <c r="K83" s="22"/>
    </row>
    <row r="84" spans="2:11" ht="11.45" customHeight="1" x14ac:dyDescent="0.25">
      <c r="B84" s="32" t="s">
        <v>85</v>
      </c>
      <c r="C84" s="31">
        <v>35939</v>
      </c>
      <c r="D84" s="31">
        <v>-482</v>
      </c>
      <c r="E84" s="31">
        <v>-48</v>
      </c>
      <c r="F84" s="31">
        <v>101</v>
      </c>
      <c r="G84" s="31">
        <v>-234</v>
      </c>
      <c r="H84" s="31">
        <v>85</v>
      </c>
      <c r="I84" s="31">
        <v>-530</v>
      </c>
      <c r="J84" s="31">
        <v>35409</v>
      </c>
      <c r="K84" s="22"/>
    </row>
    <row r="85" spans="2:11" ht="11.45" customHeight="1" x14ac:dyDescent="0.25">
      <c r="B85" s="38" t="s">
        <v>121</v>
      </c>
      <c r="C85" s="31">
        <v>5219</v>
      </c>
      <c r="D85" s="31">
        <v>2</v>
      </c>
      <c r="E85" s="31">
        <v>17</v>
      </c>
      <c r="F85" s="31">
        <v>14</v>
      </c>
      <c r="G85" s="31">
        <v>0</v>
      </c>
      <c r="H85" s="31">
        <v>3</v>
      </c>
      <c r="I85" s="31">
        <v>19</v>
      </c>
      <c r="J85" s="31">
        <v>5238</v>
      </c>
      <c r="K85" s="22"/>
    </row>
    <row r="86" spans="2:11" ht="11.45" customHeight="1" x14ac:dyDescent="0.25">
      <c r="B86" s="39" t="s">
        <v>89</v>
      </c>
      <c r="C86" s="31">
        <v>5219</v>
      </c>
      <c r="D86" s="31">
        <v>2</v>
      </c>
      <c r="E86" s="31">
        <v>17</v>
      </c>
      <c r="F86" s="31">
        <v>14</v>
      </c>
      <c r="G86" s="31">
        <v>0</v>
      </c>
      <c r="H86" s="31">
        <v>3</v>
      </c>
      <c r="I86" s="31">
        <v>19</v>
      </c>
      <c r="J86" s="31">
        <v>5238</v>
      </c>
      <c r="K86" s="24"/>
    </row>
    <row r="87" spans="2:11" ht="11.45" customHeight="1" x14ac:dyDescent="0.25">
      <c r="B87" s="38" t="s">
        <v>90</v>
      </c>
      <c r="C87" s="31">
        <v>30720</v>
      </c>
      <c r="D87" s="31">
        <v>-484</v>
      </c>
      <c r="E87" s="31">
        <v>-65</v>
      </c>
      <c r="F87" s="31">
        <v>87</v>
      </c>
      <c r="G87" s="31">
        <v>-234</v>
      </c>
      <c r="H87" s="31">
        <v>82</v>
      </c>
      <c r="I87" s="31">
        <v>-549</v>
      </c>
      <c r="J87" s="31">
        <v>30171</v>
      </c>
      <c r="K87" s="24"/>
    </row>
    <row r="88" spans="2:11" ht="11.45" customHeight="1" x14ac:dyDescent="0.25">
      <c r="B88" s="39" t="s">
        <v>95</v>
      </c>
      <c r="C88" s="31">
        <v>0</v>
      </c>
      <c r="D88" s="31">
        <v>0</v>
      </c>
      <c r="E88" s="31">
        <v>0</v>
      </c>
      <c r="F88" s="31">
        <v>0</v>
      </c>
      <c r="G88" s="31">
        <v>0</v>
      </c>
      <c r="H88" s="31">
        <v>0</v>
      </c>
      <c r="I88" s="31">
        <v>0</v>
      </c>
      <c r="J88" s="31">
        <v>0</v>
      </c>
      <c r="K88" s="24"/>
    </row>
    <row r="89" spans="2:11" ht="11.45" customHeight="1" x14ac:dyDescent="0.25">
      <c r="B89" s="39" t="s">
        <v>88</v>
      </c>
      <c r="C89" s="31">
        <v>416</v>
      </c>
      <c r="D89" s="31">
        <v>-147</v>
      </c>
      <c r="E89" s="31">
        <v>0</v>
      </c>
      <c r="F89" s="31">
        <v>0</v>
      </c>
      <c r="G89" s="31">
        <v>0</v>
      </c>
      <c r="H89" s="31">
        <v>0</v>
      </c>
      <c r="I89" s="31">
        <v>-147</v>
      </c>
      <c r="J89" s="31">
        <v>269</v>
      </c>
      <c r="K89" s="24"/>
    </row>
    <row r="90" spans="2:11" ht="11.45" customHeight="1" x14ac:dyDescent="0.25">
      <c r="B90" s="41" t="s">
        <v>91</v>
      </c>
      <c r="C90" s="31">
        <v>4</v>
      </c>
      <c r="D90" s="31">
        <v>0</v>
      </c>
      <c r="E90" s="31">
        <v>0</v>
      </c>
      <c r="F90" s="31">
        <v>0</v>
      </c>
      <c r="G90" s="31">
        <v>0</v>
      </c>
      <c r="H90" s="31">
        <v>0</v>
      </c>
      <c r="I90" s="31">
        <v>0</v>
      </c>
      <c r="J90" s="31">
        <v>4</v>
      </c>
      <c r="K90" s="22"/>
    </row>
    <row r="91" spans="2:11" ht="11.45" customHeight="1" x14ac:dyDescent="0.25">
      <c r="B91" s="41" t="s">
        <v>92</v>
      </c>
      <c r="C91" s="31">
        <v>412</v>
      </c>
      <c r="D91" s="31">
        <v>-147</v>
      </c>
      <c r="E91" s="31">
        <v>0</v>
      </c>
      <c r="F91" s="31">
        <v>0</v>
      </c>
      <c r="G91" s="31">
        <v>0</v>
      </c>
      <c r="H91" s="31">
        <v>0</v>
      </c>
      <c r="I91" s="31">
        <v>-147</v>
      </c>
      <c r="J91" s="31">
        <v>265</v>
      </c>
      <c r="K91" s="22"/>
    </row>
    <row r="92" spans="2:11" ht="11.45" customHeight="1" x14ac:dyDescent="0.25">
      <c r="B92" s="39" t="s">
        <v>87</v>
      </c>
      <c r="C92" s="31">
        <v>24320</v>
      </c>
      <c r="D92" s="31">
        <v>-160</v>
      </c>
      <c r="E92" s="31">
        <v>-173</v>
      </c>
      <c r="F92" s="31">
        <v>61</v>
      </c>
      <c r="G92" s="31">
        <v>-234</v>
      </c>
      <c r="H92" s="31">
        <v>0</v>
      </c>
      <c r="I92" s="31">
        <v>-333</v>
      </c>
      <c r="J92" s="31">
        <v>23987</v>
      </c>
      <c r="K92" s="25"/>
    </row>
    <row r="93" spans="2:11" ht="11.45" customHeight="1" x14ac:dyDescent="0.25">
      <c r="B93" s="41" t="s">
        <v>91</v>
      </c>
      <c r="C93" s="31">
        <v>61</v>
      </c>
      <c r="D93" s="31">
        <v>-46</v>
      </c>
      <c r="E93" s="31">
        <v>14</v>
      </c>
      <c r="F93" s="31">
        <v>0</v>
      </c>
      <c r="G93" s="31">
        <v>14</v>
      </c>
      <c r="H93" s="31">
        <v>0</v>
      </c>
      <c r="I93" s="31">
        <v>-32</v>
      </c>
      <c r="J93" s="31">
        <v>29</v>
      </c>
      <c r="K93" s="27"/>
    </row>
    <row r="94" spans="2:11" ht="11.45" customHeight="1" x14ac:dyDescent="0.25">
      <c r="B94" s="41" t="s">
        <v>92</v>
      </c>
      <c r="C94" s="31">
        <v>24259</v>
      </c>
      <c r="D94" s="31">
        <v>-114</v>
      </c>
      <c r="E94" s="31">
        <v>-187</v>
      </c>
      <c r="F94" s="31">
        <v>61</v>
      </c>
      <c r="G94" s="31">
        <v>-248</v>
      </c>
      <c r="H94" s="31">
        <v>0</v>
      </c>
      <c r="I94" s="31">
        <v>-301</v>
      </c>
      <c r="J94" s="31">
        <v>23958</v>
      </c>
      <c r="K94" s="27"/>
    </row>
    <row r="95" spans="2:11" ht="11.45" customHeight="1" x14ac:dyDescent="0.25">
      <c r="B95" s="39" t="s">
        <v>89</v>
      </c>
      <c r="C95" s="31">
        <v>5984</v>
      </c>
      <c r="D95" s="31">
        <v>-177</v>
      </c>
      <c r="E95" s="31">
        <v>108</v>
      </c>
      <c r="F95" s="31">
        <v>26</v>
      </c>
      <c r="G95" s="31">
        <v>0</v>
      </c>
      <c r="H95" s="31">
        <v>82</v>
      </c>
      <c r="I95" s="31">
        <v>-69</v>
      </c>
      <c r="J95" s="31">
        <v>5915</v>
      </c>
      <c r="K95" s="28"/>
    </row>
    <row r="96" spans="2:11" ht="11.45" customHeight="1" x14ac:dyDescent="0.25">
      <c r="B96" s="41" t="s">
        <v>91</v>
      </c>
      <c r="C96" s="31">
        <v>0</v>
      </c>
      <c r="D96" s="31">
        <v>0</v>
      </c>
      <c r="E96" s="31">
        <v>0</v>
      </c>
      <c r="F96" s="31">
        <v>0</v>
      </c>
      <c r="G96" s="31">
        <v>0</v>
      </c>
      <c r="H96" s="31">
        <v>0</v>
      </c>
      <c r="I96" s="31">
        <v>0</v>
      </c>
      <c r="J96" s="31">
        <v>0</v>
      </c>
      <c r="K96" s="22"/>
    </row>
    <row r="97" spans="2:11" ht="11.45" customHeight="1" x14ac:dyDescent="0.25">
      <c r="B97" s="44" t="s">
        <v>92</v>
      </c>
      <c r="C97" s="31">
        <v>5984</v>
      </c>
      <c r="D97" s="31">
        <v>-177</v>
      </c>
      <c r="E97" s="31">
        <v>108</v>
      </c>
      <c r="F97" s="31">
        <v>26</v>
      </c>
      <c r="G97" s="31">
        <v>0</v>
      </c>
      <c r="H97" s="31">
        <v>82</v>
      </c>
      <c r="I97" s="31">
        <v>-69</v>
      </c>
      <c r="J97" s="31">
        <v>5915</v>
      </c>
      <c r="K97" s="22"/>
    </row>
    <row r="98" spans="2:11" ht="11.45" customHeight="1" x14ac:dyDescent="0.25">
      <c r="B98" s="133" t="s">
        <v>122</v>
      </c>
      <c r="C98" s="31">
        <v>691</v>
      </c>
      <c r="D98" s="31">
        <v>0</v>
      </c>
      <c r="E98" s="31">
        <v>-74</v>
      </c>
      <c r="F98" s="31">
        <v>0</v>
      </c>
      <c r="G98" s="31">
        <v>-74</v>
      </c>
      <c r="H98" s="31">
        <v>0</v>
      </c>
      <c r="I98" s="31">
        <v>-74</v>
      </c>
      <c r="J98" s="31">
        <v>617</v>
      </c>
      <c r="K98" s="22"/>
    </row>
    <row r="99" spans="2:11" ht="11.45" customHeight="1" x14ac:dyDescent="0.25">
      <c r="B99" s="39" t="s">
        <v>87</v>
      </c>
      <c r="C99" s="31">
        <v>691</v>
      </c>
      <c r="D99" s="31">
        <v>0</v>
      </c>
      <c r="E99" s="31">
        <v>-74</v>
      </c>
      <c r="F99" s="31">
        <v>0</v>
      </c>
      <c r="G99" s="31">
        <v>-74</v>
      </c>
      <c r="H99" s="31">
        <v>0</v>
      </c>
      <c r="I99" s="31">
        <v>-74</v>
      </c>
      <c r="J99" s="31">
        <v>617</v>
      </c>
      <c r="K99" s="22"/>
    </row>
    <row r="100" spans="2:11" ht="11.45" customHeight="1" x14ac:dyDescent="0.25">
      <c r="B100" s="34" t="s">
        <v>93</v>
      </c>
      <c r="C100" s="31">
        <v>79659</v>
      </c>
      <c r="D100" s="31">
        <v>28934</v>
      </c>
      <c r="E100" s="31">
        <v>1597</v>
      </c>
      <c r="F100" s="31">
        <v>1857</v>
      </c>
      <c r="G100" s="31">
        <v>0</v>
      </c>
      <c r="H100" s="31">
        <v>-260</v>
      </c>
      <c r="I100" s="31">
        <v>30531</v>
      </c>
      <c r="J100" s="31">
        <v>110190</v>
      </c>
      <c r="K100" s="22"/>
    </row>
    <row r="101" spans="2:11" ht="11.45" customHeight="1" x14ac:dyDescent="0.25">
      <c r="B101" s="38" t="s">
        <v>96</v>
      </c>
      <c r="C101" s="31">
        <v>943</v>
      </c>
      <c r="D101" s="31">
        <v>29</v>
      </c>
      <c r="E101" s="31">
        <v>-43</v>
      </c>
      <c r="F101" s="31">
        <v>-14</v>
      </c>
      <c r="G101" s="31">
        <v>0</v>
      </c>
      <c r="H101" s="31">
        <v>-29</v>
      </c>
      <c r="I101" s="31">
        <v>-14</v>
      </c>
      <c r="J101" s="31">
        <v>929</v>
      </c>
      <c r="K101" s="22"/>
    </row>
    <row r="102" spans="2:11" ht="11.45" customHeight="1" x14ac:dyDescent="0.25">
      <c r="B102" s="39" t="s">
        <v>95</v>
      </c>
      <c r="C102" s="31">
        <v>0</v>
      </c>
      <c r="D102" s="31">
        <v>0</v>
      </c>
      <c r="E102" s="31">
        <v>0</v>
      </c>
      <c r="F102" s="31">
        <v>0</v>
      </c>
      <c r="G102" s="31">
        <v>0</v>
      </c>
      <c r="H102" s="31">
        <v>0</v>
      </c>
      <c r="I102" s="31">
        <v>0</v>
      </c>
      <c r="J102" s="31">
        <v>0</v>
      </c>
      <c r="K102" s="22"/>
    </row>
    <row r="103" spans="2:11" ht="11.45" customHeight="1" x14ac:dyDescent="0.25">
      <c r="B103" s="39" t="s">
        <v>88</v>
      </c>
      <c r="C103" s="31">
        <v>943</v>
      </c>
      <c r="D103" s="31">
        <v>29</v>
      </c>
      <c r="E103" s="31">
        <v>-43</v>
      </c>
      <c r="F103" s="31">
        <v>-14</v>
      </c>
      <c r="G103" s="31">
        <v>0</v>
      </c>
      <c r="H103" s="31">
        <v>-29</v>
      </c>
      <c r="I103" s="31">
        <v>-14</v>
      </c>
      <c r="J103" s="31">
        <v>929</v>
      </c>
      <c r="K103" s="22"/>
    </row>
    <row r="104" spans="2:11" ht="11.45" customHeight="1" x14ac:dyDescent="0.25">
      <c r="B104" s="41" t="s">
        <v>91</v>
      </c>
      <c r="C104" s="31">
        <v>843</v>
      </c>
      <c r="D104" s="31">
        <v>35</v>
      </c>
      <c r="E104" s="31">
        <v>-45</v>
      </c>
      <c r="F104" s="31">
        <v>-16</v>
      </c>
      <c r="G104" s="31">
        <v>0</v>
      </c>
      <c r="H104" s="31">
        <v>-29</v>
      </c>
      <c r="I104" s="31">
        <v>-10</v>
      </c>
      <c r="J104" s="31">
        <v>833</v>
      </c>
      <c r="K104" s="22"/>
    </row>
    <row r="105" spans="2:11" ht="11.45" customHeight="1" x14ac:dyDescent="0.25">
      <c r="B105" s="41" t="s">
        <v>92</v>
      </c>
      <c r="C105" s="31">
        <v>100</v>
      </c>
      <c r="D105" s="31">
        <v>-6</v>
      </c>
      <c r="E105" s="31">
        <v>2</v>
      </c>
      <c r="F105" s="31">
        <v>2</v>
      </c>
      <c r="G105" s="31">
        <v>0</v>
      </c>
      <c r="H105" s="31">
        <v>0</v>
      </c>
      <c r="I105" s="31">
        <v>-4</v>
      </c>
      <c r="J105" s="31">
        <v>96</v>
      </c>
      <c r="K105" s="22"/>
    </row>
    <row r="106" spans="2:11" ht="11.45" customHeight="1" x14ac:dyDescent="0.25">
      <c r="B106" s="43" t="s">
        <v>97</v>
      </c>
      <c r="C106" s="31">
        <v>169</v>
      </c>
      <c r="D106" s="31">
        <v>-68</v>
      </c>
      <c r="E106" s="31">
        <v>2</v>
      </c>
      <c r="F106" s="31">
        <v>2</v>
      </c>
      <c r="G106" s="31">
        <v>0</v>
      </c>
      <c r="H106" s="31">
        <v>0</v>
      </c>
      <c r="I106" s="31">
        <v>-66</v>
      </c>
      <c r="J106" s="31">
        <v>103</v>
      </c>
      <c r="K106" s="22"/>
    </row>
    <row r="107" spans="2:11" ht="11.45" customHeight="1" x14ac:dyDescent="0.25">
      <c r="B107" s="38" t="s">
        <v>99</v>
      </c>
      <c r="C107" s="31">
        <v>67635</v>
      </c>
      <c r="D107" s="31">
        <v>28575</v>
      </c>
      <c r="E107" s="31">
        <v>623</v>
      </c>
      <c r="F107" s="31">
        <v>1763</v>
      </c>
      <c r="G107" s="31">
        <v>0</v>
      </c>
      <c r="H107" s="31">
        <v>-1140</v>
      </c>
      <c r="I107" s="31">
        <v>29198</v>
      </c>
      <c r="J107" s="31">
        <v>96833</v>
      </c>
      <c r="K107" s="22"/>
    </row>
    <row r="108" spans="2:11" ht="11.45" customHeight="1" x14ac:dyDescent="0.25">
      <c r="B108" s="39" t="s">
        <v>95</v>
      </c>
      <c r="C108" s="31">
        <v>3725</v>
      </c>
      <c r="D108" s="31">
        <v>-1613</v>
      </c>
      <c r="E108" s="31">
        <v>19</v>
      </c>
      <c r="F108" s="31">
        <v>19</v>
      </c>
      <c r="G108" s="31">
        <v>0</v>
      </c>
      <c r="H108" s="31">
        <v>0</v>
      </c>
      <c r="I108" s="31">
        <v>-1594</v>
      </c>
      <c r="J108" s="31">
        <v>2131</v>
      </c>
      <c r="K108" s="22"/>
    </row>
    <row r="109" spans="2:11" ht="11.45" customHeight="1" x14ac:dyDescent="0.25">
      <c r="B109" s="41" t="s">
        <v>123</v>
      </c>
      <c r="C109" s="31">
        <v>3725</v>
      </c>
      <c r="D109" s="31">
        <v>-1613</v>
      </c>
      <c r="E109" s="31">
        <v>19</v>
      </c>
      <c r="F109" s="31">
        <v>19</v>
      </c>
      <c r="G109" s="31">
        <v>0</v>
      </c>
      <c r="H109" s="31">
        <v>0</v>
      </c>
      <c r="I109" s="31">
        <v>-1594</v>
      </c>
      <c r="J109" s="31">
        <v>2131</v>
      </c>
      <c r="K109" s="22"/>
    </row>
    <row r="110" spans="2:11" ht="11.45" customHeight="1" x14ac:dyDescent="0.25">
      <c r="B110" s="41" t="s">
        <v>124</v>
      </c>
      <c r="C110" s="31">
        <v>0</v>
      </c>
      <c r="D110" s="31">
        <v>0</v>
      </c>
      <c r="E110" s="31">
        <v>0</v>
      </c>
      <c r="F110" s="31">
        <v>0</v>
      </c>
      <c r="G110" s="31">
        <v>0</v>
      </c>
      <c r="H110" s="31">
        <v>0</v>
      </c>
      <c r="I110" s="31">
        <v>0</v>
      </c>
      <c r="J110" s="31">
        <v>0</v>
      </c>
      <c r="K110" s="24"/>
    </row>
    <row r="111" spans="2:11" ht="11.45" customHeight="1" x14ac:dyDescent="0.25">
      <c r="B111" s="41" t="s">
        <v>125</v>
      </c>
      <c r="C111" s="31">
        <v>0</v>
      </c>
      <c r="D111" s="31">
        <v>0</v>
      </c>
      <c r="E111" s="31">
        <v>0</v>
      </c>
      <c r="F111" s="31">
        <v>0</v>
      </c>
      <c r="G111" s="31">
        <v>0</v>
      </c>
      <c r="H111" s="31">
        <v>0</v>
      </c>
      <c r="I111" s="31">
        <v>0</v>
      </c>
      <c r="J111" s="31">
        <v>0</v>
      </c>
      <c r="K111" s="24"/>
    </row>
    <row r="112" spans="2:11" ht="11.45" customHeight="1" x14ac:dyDescent="0.25">
      <c r="B112" s="39" t="s">
        <v>88</v>
      </c>
      <c r="C112" s="31">
        <v>679</v>
      </c>
      <c r="D112" s="31">
        <v>-133</v>
      </c>
      <c r="E112" s="31">
        <v>-45</v>
      </c>
      <c r="F112" s="31">
        <v>14</v>
      </c>
      <c r="G112" s="31">
        <v>0</v>
      </c>
      <c r="H112" s="31">
        <v>-59</v>
      </c>
      <c r="I112" s="31">
        <v>-178</v>
      </c>
      <c r="J112" s="31">
        <v>501</v>
      </c>
      <c r="K112" s="22"/>
    </row>
    <row r="113" spans="2:11" s="127" customFormat="1" ht="11.45" customHeight="1" x14ac:dyDescent="0.2">
      <c r="B113" s="41" t="s">
        <v>91</v>
      </c>
      <c r="C113" s="31">
        <v>22</v>
      </c>
      <c r="D113" s="31">
        <v>-21</v>
      </c>
      <c r="E113" s="31">
        <v>0</v>
      </c>
      <c r="F113" s="31">
        <v>0</v>
      </c>
      <c r="G113" s="31">
        <v>0</v>
      </c>
      <c r="H113" s="31">
        <v>0</v>
      </c>
      <c r="I113" s="31">
        <v>-21</v>
      </c>
      <c r="J113" s="31">
        <v>1</v>
      </c>
      <c r="K113" s="22"/>
    </row>
    <row r="114" spans="2:11" s="127" customFormat="1" ht="11.45" customHeight="1" x14ac:dyDescent="0.2">
      <c r="B114" s="45" t="s">
        <v>92</v>
      </c>
      <c r="C114" s="31">
        <v>657</v>
      </c>
      <c r="D114" s="31">
        <v>-112</v>
      </c>
      <c r="E114" s="31">
        <v>-45</v>
      </c>
      <c r="F114" s="31">
        <v>14</v>
      </c>
      <c r="G114" s="31">
        <v>0</v>
      </c>
      <c r="H114" s="31">
        <v>-59</v>
      </c>
      <c r="I114" s="31">
        <v>-157</v>
      </c>
      <c r="J114" s="31">
        <v>500</v>
      </c>
      <c r="K114" s="22"/>
    </row>
    <row r="115" spans="2:11" s="127" customFormat="1" ht="11.45" customHeight="1" x14ac:dyDescent="0.2">
      <c r="B115" s="39" t="s">
        <v>87</v>
      </c>
      <c r="C115" s="31">
        <v>36785</v>
      </c>
      <c r="D115" s="31">
        <v>29583</v>
      </c>
      <c r="E115" s="31">
        <v>1491</v>
      </c>
      <c r="F115" s="31">
        <v>1491</v>
      </c>
      <c r="G115" s="31">
        <v>0</v>
      </c>
      <c r="H115" s="31">
        <v>0</v>
      </c>
      <c r="I115" s="31">
        <v>31074</v>
      </c>
      <c r="J115" s="31">
        <v>67859</v>
      </c>
      <c r="K115" s="22"/>
    </row>
    <row r="116" spans="2:11" s="127" customFormat="1" ht="11.45" customHeight="1" x14ac:dyDescent="0.2">
      <c r="B116" s="41" t="s">
        <v>126</v>
      </c>
      <c r="C116" s="31">
        <v>6401</v>
      </c>
      <c r="D116" s="31">
        <v>3555</v>
      </c>
      <c r="E116" s="31">
        <v>46</v>
      </c>
      <c r="F116" s="31">
        <v>46</v>
      </c>
      <c r="G116" s="31">
        <v>0</v>
      </c>
      <c r="H116" s="31">
        <v>0</v>
      </c>
      <c r="I116" s="31">
        <v>3601</v>
      </c>
      <c r="J116" s="31">
        <v>10002</v>
      </c>
      <c r="K116" s="30"/>
    </row>
    <row r="117" spans="2:11" ht="15" x14ac:dyDescent="0.25">
      <c r="B117" s="41" t="s">
        <v>124</v>
      </c>
      <c r="C117" s="31">
        <v>0</v>
      </c>
      <c r="D117" s="31">
        <v>0</v>
      </c>
      <c r="E117" s="31">
        <v>0</v>
      </c>
      <c r="F117" s="31">
        <v>0</v>
      </c>
      <c r="G117" s="31">
        <v>0</v>
      </c>
      <c r="H117" s="31">
        <v>0</v>
      </c>
      <c r="I117" s="31">
        <v>0</v>
      </c>
      <c r="J117" s="31">
        <v>0</v>
      </c>
    </row>
    <row r="118" spans="2:11" ht="15" x14ac:dyDescent="0.25">
      <c r="B118" s="41" t="s">
        <v>125</v>
      </c>
      <c r="C118" s="31">
        <v>30384</v>
      </c>
      <c r="D118" s="31">
        <v>26028</v>
      </c>
      <c r="E118" s="31">
        <v>1445</v>
      </c>
      <c r="F118" s="31">
        <v>1445</v>
      </c>
      <c r="G118" s="31">
        <v>0</v>
      </c>
      <c r="H118" s="31">
        <v>0</v>
      </c>
      <c r="I118" s="31">
        <v>27473</v>
      </c>
      <c r="J118" s="31">
        <v>57857</v>
      </c>
    </row>
    <row r="119" spans="2:11" ht="14.45" customHeight="1" x14ac:dyDescent="0.25">
      <c r="B119" s="39" t="s">
        <v>89</v>
      </c>
      <c r="C119" s="31">
        <v>26446</v>
      </c>
      <c r="D119" s="31">
        <v>738</v>
      </c>
      <c r="E119" s="31">
        <v>-842</v>
      </c>
      <c r="F119" s="31">
        <v>239</v>
      </c>
      <c r="G119" s="31">
        <v>0</v>
      </c>
      <c r="H119" s="31">
        <v>-1081</v>
      </c>
      <c r="I119" s="31">
        <v>-104</v>
      </c>
      <c r="J119" s="31">
        <v>26342</v>
      </c>
    </row>
    <row r="120" spans="2:11" ht="15" x14ac:dyDescent="0.25">
      <c r="B120" s="41" t="s">
        <v>91</v>
      </c>
      <c r="C120" s="31">
        <v>581</v>
      </c>
      <c r="D120" s="31">
        <v>52</v>
      </c>
      <c r="E120" s="31">
        <v>80</v>
      </c>
      <c r="F120" s="31">
        <v>9</v>
      </c>
      <c r="G120" s="31">
        <v>0</v>
      </c>
      <c r="H120" s="31">
        <v>71</v>
      </c>
      <c r="I120" s="31">
        <v>132</v>
      </c>
      <c r="J120" s="31">
        <v>713</v>
      </c>
    </row>
    <row r="121" spans="2:11" ht="15" x14ac:dyDescent="0.25">
      <c r="B121" s="41" t="s">
        <v>92</v>
      </c>
      <c r="C121" s="31">
        <v>25865</v>
      </c>
      <c r="D121" s="31">
        <v>686</v>
      </c>
      <c r="E121" s="31">
        <v>-922</v>
      </c>
      <c r="F121" s="31">
        <v>230</v>
      </c>
      <c r="G121" s="31">
        <v>0</v>
      </c>
      <c r="H121" s="31">
        <v>-1152</v>
      </c>
      <c r="I121" s="31">
        <v>-236</v>
      </c>
      <c r="J121" s="31">
        <v>25629</v>
      </c>
    </row>
    <row r="122" spans="2:11" ht="15" x14ac:dyDescent="0.25">
      <c r="B122" s="38" t="s">
        <v>127</v>
      </c>
      <c r="C122" s="31">
        <v>6755</v>
      </c>
      <c r="D122" s="31">
        <v>310</v>
      </c>
      <c r="E122" s="31">
        <v>980</v>
      </c>
      <c r="F122" s="31">
        <v>70</v>
      </c>
      <c r="G122" s="31">
        <v>0</v>
      </c>
      <c r="H122" s="31">
        <v>910</v>
      </c>
      <c r="I122" s="31">
        <v>1290</v>
      </c>
      <c r="J122" s="31">
        <v>8045</v>
      </c>
    </row>
    <row r="123" spans="2:11" ht="15" x14ac:dyDescent="0.25">
      <c r="B123" s="39" t="s">
        <v>89</v>
      </c>
      <c r="C123" s="31">
        <v>6755</v>
      </c>
      <c r="D123" s="31">
        <v>310</v>
      </c>
      <c r="E123" s="31">
        <v>980</v>
      </c>
      <c r="F123" s="31">
        <v>70</v>
      </c>
      <c r="G123" s="31">
        <v>0</v>
      </c>
      <c r="H123" s="31">
        <v>910</v>
      </c>
      <c r="I123" s="31">
        <v>1290</v>
      </c>
      <c r="J123" s="31">
        <v>8045</v>
      </c>
    </row>
    <row r="124" spans="2:11" ht="15" x14ac:dyDescent="0.25">
      <c r="B124" s="41" t="s">
        <v>91</v>
      </c>
      <c r="C124" s="31">
        <v>6618</v>
      </c>
      <c r="D124" s="31">
        <v>350</v>
      </c>
      <c r="E124" s="31">
        <v>979</v>
      </c>
      <c r="F124" s="31">
        <v>69</v>
      </c>
      <c r="G124" s="31">
        <v>0</v>
      </c>
      <c r="H124" s="31">
        <v>910</v>
      </c>
      <c r="I124" s="31">
        <v>1329</v>
      </c>
      <c r="J124" s="31">
        <v>7947</v>
      </c>
    </row>
    <row r="125" spans="2:11" ht="15" x14ac:dyDescent="0.25">
      <c r="B125" s="41" t="s">
        <v>92</v>
      </c>
      <c r="C125" s="31">
        <v>137</v>
      </c>
      <c r="D125" s="31">
        <v>-40</v>
      </c>
      <c r="E125" s="31">
        <v>1</v>
      </c>
      <c r="F125" s="31">
        <v>1</v>
      </c>
      <c r="G125" s="31">
        <v>0</v>
      </c>
      <c r="H125" s="31">
        <v>0</v>
      </c>
      <c r="I125" s="31">
        <v>-39</v>
      </c>
      <c r="J125" s="31">
        <v>98</v>
      </c>
    </row>
    <row r="126" spans="2:11" ht="15" x14ac:dyDescent="0.25">
      <c r="B126" s="38" t="s">
        <v>165</v>
      </c>
      <c r="C126" s="31">
        <v>18</v>
      </c>
      <c r="D126" s="31">
        <v>20</v>
      </c>
      <c r="E126" s="31">
        <v>1</v>
      </c>
      <c r="F126" s="31">
        <v>2</v>
      </c>
      <c r="G126" s="31">
        <v>0</v>
      </c>
      <c r="H126" s="31">
        <v>-1</v>
      </c>
      <c r="I126" s="31">
        <v>21</v>
      </c>
      <c r="J126" s="31">
        <v>39</v>
      </c>
    </row>
    <row r="127" spans="2:11" ht="15" x14ac:dyDescent="0.25">
      <c r="B127" s="39" t="s">
        <v>95</v>
      </c>
      <c r="C127" s="31">
        <v>2</v>
      </c>
      <c r="D127" s="31">
        <v>-1</v>
      </c>
      <c r="E127" s="31">
        <v>-1</v>
      </c>
      <c r="F127" s="31">
        <v>0</v>
      </c>
      <c r="G127" s="31">
        <v>0</v>
      </c>
      <c r="H127" s="31">
        <v>-1</v>
      </c>
      <c r="I127" s="31">
        <v>-2</v>
      </c>
      <c r="J127" s="31">
        <v>0</v>
      </c>
    </row>
    <row r="128" spans="2:11" ht="15" x14ac:dyDescent="0.25">
      <c r="B128" s="40" t="s">
        <v>91</v>
      </c>
      <c r="C128" s="31">
        <v>2</v>
      </c>
      <c r="D128" s="31">
        <v>-1</v>
      </c>
      <c r="E128" s="31">
        <v>-1</v>
      </c>
      <c r="F128" s="31">
        <v>0</v>
      </c>
      <c r="G128" s="31">
        <v>0</v>
      </c>
      <c r="H128" s="31">
        <v>-1</v>
      </c>
      <c r="I128" s="31">
        <v>-2</v>
      </c>
      <c r="J128" s="31">
        <v>0</v>
      </c>
    </row>
    <row r="129" spans="2:10" ht="15" x14ac:dyDescent="0.25">
      <c r="B129" s="40" t="s">
        <v>92</v>
      </c>
      <c r="C129" s="31">
        <v>0</v>
      </c>
      <c r="D129" s="31">
        <v>0</v>
      </c>
      <c r="E129" s="31">
        <v>0</v>
      </c>
      <c r="F129" s="31">
        <v>0</v>
      </c>
      <c r="G129" s="31">
        <v>0</v>
      </c>
      <c r="H129" s="31">
        <v>0</v>
      </c>
      <c r="I129" s="31">
        <v>0</v>
      </c>
      <c r="J129" s="31">
        <v>0</v>
      </c>
    </row>
    <row r="130" spans="2:10" ht="24" x14ac:dyDescent="0.25">
      <c r="B130" s="39" t="s">
        <v>88</v>
      </c>
      <c r="C130" s="31">
        <v>16</v>
      </c>
      <c r="D130" s="31">
        <v>21</v>
      </c>
      <c r="E130" s="31">
        <v>2</v>
      </c>
      <c r="F130" s="31">
        <v>2</v>
      </c>
      <c r="G130" s="31">
        <v>0</v>
      </c>
      <c r="H130" s="31">
        <v>0</v>
      </c>
      <c r="I130" s="31">
        <v>23</v>
      </c>
      <c r="J130" s="31">
        <v>39</v>
      </c>
    </row>
    <row r="131" spans="2:10" ht="15" x14ac:dyDescent="0.25">
      <c r="B131" s="40" t="s">
        <v>91</v>
      </c>
      <c r="C131" s="31">
        <v>16</v>
      </c>
      <c r="D131" s="31">
        <v>21</v>
      </c>
      <c r="E131" s="31">
        <v>2</v>
      </c>
      <c r="F131" s="31">
        <v>2</v>
      </c>
      <c r="G131" s="31">
        <v>0</v>
      </c>
      <c r="H131" s="31">
        <v>0</v>
      </c>
      <c r="I131" s="31">
        <v>23</v>
      </c>
      <c r="J131" s="31">
        <v>39</v>
      </c>
    </row>
    <row r="132" spans="2:10" ht="15" x14ac:dyDescent="0.25">
      <c r="B132" s="40" t="s">
        <v>92</v>
      </c>
      <c r="C132" s="31">
        <v>0</v>
      </c>
      <c r="D132" s="31">
        <v>0</v>
      </c>
      <c r="E132" s="31">
        <v>0</v>
      </c>
      <c r="F132" s="31">
        <v>0</v>
      </c>
      <c r="G132" s="31">
        <v>0</v>
      </c>
      <c r="H132" s="31">
        <v>0</v>
      </c>
      <c r="I132" s="31">
        <v>0</v>
      </c>
      <c r="J132" s="31">
        <v>0</v>
      </c>
    </row>
    <row r="133" spans="2:10" ht="15" x14ac:dyDescent="0.25">
      <c r="B133" s="39" t="s">
        <v>89</v>
      </c>
      <c r="C133" s="31">
        <v>0</v>
      </c>
      <c r="D133" s="31">
        <v>0</v>
      </c>
      <c r="E133" s="31">
        <v>0</v>
      </c>
      <c r="F133" s="31">
        <v>0</v>
      </c>
      <c r="G133" s="31">
        <v>0</v>
      </c>
      <c r="H133" s="31">
        <v>0</v>
      </c>
      <c r="I133" s="31">
        <v>0</v>
      </c>
      <c r="J133" s="31">
        <v>0</v>
      </c>
    </row>
    <row r="134" spans="2:10" ht="15" x14ac:dyDescent="0.25">
      <c r="B134" s="40" t="s">
        <v>91</v>
      </c>
      <c r="C134" s="31">
        <v>0</v>
      </c>
      <c r="D134" s="31">
        <v>0</v>
      </c>
      <c r="E134" s="31">
        <v>0</v>
      </c>
      <c r="F134" s="31">
        <v>0</v>
      </c>
      <c r="G134" s="31">
        <v>0</v>
      </c>
      <c r="H134" s="31">
        <v>0</v>
      </c>
      <c r="I134" s="31">
        <v>0</v>
      </c>
      <c r="J134" s="31">
        <v>0</v>
      </c>
    </row>
    <row r="135" spans="2:10" ht="15" x14ac:dyDescent="0.25">
      <c r="B135" s="40" t="s">
        <v>92</v>
      </c>
      <c r="C135" s="31">
        <v>0</v>
      </c>
      <c r="D135" s="31">
        <v>0</v>
      </c>
      <c r="E135" s="31">
        <v>0</v>
      </c>
      <c r="F135" s="31">
        <v>0</v>
      </c>
      <c r="G135" s="31">
        <v>0</v>
      </c>
      <c r="H135" s="31">
        <v>0</v>
      </c>
      <c r="I135" s="31">
        <v>0</v>
      </c>
      <c r="J135" s="31">
        <v>0</v>
      </c>
    </row>
    <row r="136" spans="2:10" ht="15" x14ac:dyDescent="0.25">
      <c r="B136" s="62" t="s">
        <v>105</v>
      </c>
      <c r="C136" s="55">
        <v>4308</v>
      </c>
      <c r="D136" s="55">
        <v>0</v>
      </c>
      <c r="E136" s="55">
        <v>36</v>
      </c>
      <c r="F136" s="55">
        <v>36</v>
      </c>
      <c r="G136" s="55">
        <v>0</v>
      </c>
      <c r="H136" s="55">
        <v>0</v>
      </c>
      <c r="I136" s="55">
        <v>36</v>
      </c>
      <c r="J136" s="55">
        <v>4344</v>
      </c>
    </row>
    <row r="137" spans="2:10" ht="15" x14ac:dyDescent="0.25">
      <c r="B137" s="59" t="s">
        <v>128</v>
      </c>
      <c r="C137" s="25"/>
      <c r="D137" s="25"/>
      <c r="E137" s="25"/>
      <c r="F137" s="25"/>
      <c r="G137" s="25"/>
      <c r="H137" s="25"/>
      <c r="I137" s="25"/>
      <c r="J137" s="25"/>
    </row>
    <row r="138" spans="2:10" ht="15" x14ac:dyDescent="0.25">
      <c r="B138" s="208" t="s">
        <v>172</v>
      </c>
      <c r="C138" s="208"/>
      <c r="D138" s="208"/>
      <c r="E138" s="208"/>
      <c r="F138" s="208"/>
      <c r="G138" s="208"/>
      <c r="H138" s="208"/>
      <c r="I138" s="208"/>
      <c r="J138" s="208"/>
    </row>
    <row r="139" spans="2:10" ht="30" customHeight="1" x14ac:dyDescent="0.25">
      <c r="B139" s="209" t="s">
        <v>173</v>
      </c>
      <c r="C139" s="209"/>
      <c r="D139" s="209"/>
      <c r="E139" s="209"/>
      <c r="F139" s="209"/>
      <c r="G139" s="209"/>
      <c r="H139" s="209"/>
      <c r="I139" s="209"/>
      <c r="J139" s="209"/>
    </row>
  </sheetData>
  <mergeCells count="5">
    <mergeCell ref="B138:J138"/>
    <mergeCell ref="B139:J139"/>
    <mergeCell ref="I4:J4"/>
    <mergeCell ref="B2:J2"/>
    <mergeCell ref="B3:J3"/>
  </mergeCells>
  <hyperlinks>
    <hyperlink ref="B1" location="'1'!A1" display="до змісту"/>
  </hyperlinks>
  <pageMargins left="0.39370078740157483" right="0.39370078740157483"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8"/>
  <sheetViews>
    <sheetView topLeftCell="B1" zoomScaleNormal="100" zoomScaleSheetLayoutView="96" workbookViewId="0">
      <pane xSplit="1" ySplit="5" topLeftCell="O9" activePane="bottomRight" state="frozen"/>
      <selection activeCell="K283" sqref="K283"/>
      <selection pane="topRight" activeCell="K283" sqref="K283"/>
      <selection pane="bottomLeft" activeCell="K283" sqref="K283"/>
      <selection pane="bottomRight" activeCell="B1" sqref="B1"/>
    </sheetView>
  </sheetViews>
  <sheetFormatPr defaultColWidth="9.140625" defaultRowHeight="12" x14ac:dyDescent="0.2"/>
  <cols>
    <col min="1" max="1" width="0" style="22" hidden="1" customWidth="1"/>
    <col min="2" max="2" width="42.5703125" style="22" customWidth="1"/>
    <col min="3" max="32" width="10.7109375" style="22" customWidth="1"/>
    <col min="33" max="33" width="3.28515625" style="22" customWidth="1"/>
    <col min="34" max="16384" width="9.140625" style="22"/>
  </cols>
  <sheetData>
    <row r="1" spans="1:33" ht="12.75" x14ac:dyDescent="0.2">
      <c r="B1" s="104" t="s">
        <v>70</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3" ht="18.600000000000001" customHeight="1" x14ac:dyDescent="0.2">
      <c r="B2" s="124" t="s">
        <v>139</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33" ht="12.75" customHeight="1" x14ac:dyDescent="0.2">
      <c r="B3" s="108" t="s">
        <v>176</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36"/>
    </row>
    <row r="4" spans="1:33" x14ac:dyDescent="0.2">
      <c r="B4" s="215"/>
      <c r="C4" s="213">
        <v>42004</v>
      </c>
      <c r="D4" s="214"/>
      <c r="E4" s="214"/>
      <c r="F4" s="213">
        <v>42369</v>
      </c>
      <c r="G4" s="214"/>
      <c r="H4" s="214"/>
      <c r="I4" s="213">
        <v>42735</v>
      </c>
      <c r="J4" s="214"/>
      <c r="K4" s="214"/>
      <c r="L4" s="213">
        <v>43100</v>
      </c>
      <c r="M4" s="214"/>
      <c r="N4" s="214"/>
      <c r="O4" s="213">
        <v>43465</v>
      </c>
      <c r="P4" s="214"/>
      <c r="Q4" s="214"/>
      <c r="R4" s="213">
        <v>43830</v>
      </c>
      <c r="S4" s="214"/>
      <c r="T4" s="214"/>
      <c r="U4" s="213">
        <v>44196</v>
      </c>
      <c r="V4" s="214"/>
      <c r="W4" s="214"/>
      <c r="X4" s="213">
        <v>44561</v>
      </c>
      <c r="Y4" s="214"/>
      <c r="Z4" s="214"/>
      <c r="AA4" s="213">
        <v>44926</v>
      </c>
      <c r="AB4" s="214"/>
      <c r="AC4" s="214"/>
      <c r="AD4" s="213">
        <v>45291</v>
      </c>
      <c r="AE4" s="214"/>
      <c r="AF4" s="214"/>
    </row>
    <row r="5" spans="1:33" ht="24" x14ac:dyDescent="0.2">
      <c r="B5" s="216"/>
      <c r="C5" s="92" t="s">
        <v>140</v>
      </c>
      <c r="D5" s="92" t="s">
        <v>141</v>
      </c>
      <c r="E5" s="46" t="s">
        <v>142</v>
      </c>
      <c r="F5" s="92" t="s">
        <v>140</v>
      </c>
      <c r="G5" s="92" t="s">
        <v>141</v>
      </c>
      <c r="H5" s="46" t="s">
        <v>142</v>
      </c>
      <c r="I5" s="92" t="s">
        <v>140</v>
      </c>
      <c r="J5" s="92" t="s">
        <v>141</v>
      </c>
      <c r="K5" s="46" t="s">
        <v>142</v>
      </c>
      <c r="L5" s="92" t="s">
        <v>140</v>
      </c>
      <c r="M5" s="92" t="s">
        <v>141</v>
      </c>
      <c r="N5" s="46" t="s">
        <v>142</v>
      </c>
      <c r="O5" s="92" t="s">
        <v>140</v>
      </c>
      <c r="P5" s="92" t="s">
        <v>141</v>
      </c>
      <c r="Q5" s="46" t="s">
        <v>142</v>
      </c>
      <c r="R5" s="92" t="s">
        <v>140</v>
      </c>
      <c r="S5" s="92" t="s">
        <v>141</v>
      </c>
      <c r="T5" s="46" t="s">
        <v>142</v>
      </c>
      <c r="U5" s="92" t="s">
        <v>140</v>
      </c>
      <c r="V5" s="92" t="s">
        <v>141</v>
      </c>
      <c r="W5" s="46" t="s">
        <v>142</v>
      </c>
      <c r="X5" s="92" t="s">
        <v>140</v>
      </c>
      <c r="Y5" s="92" t="s">
        <v>141</v>
      </c>
      <c r="Z5" s="46" t="s">
        <v>142</v>
      </c>
      <c r="AA5" s="92" t="s">
        <v>140</v>
      </c>
      <c r="AB5" s="92" t="s">
        <v>141</v>
      </c>
      <c r="AC5" s="46" t="s">
        <v>142</v>
      </c>
      <c r="AD5" s="92" t="s">
        <v>140</v>
      </c>
      <c r="AE5" s="92" t="s">
        <v>141</v>
      </c>
      <c r="AF5" s="46" t="s">
        <v>142</v>
      </c>
    </row>
    <row r="6" spans="1:33" x14ac:dyDescent="0.2">
      <c r="B6" s="100">
        <v>1</v>
      </c>
      <c r="C6" s="92">
        <v>2</v>
      </c>
      <c r="D6" s="92">
        <v>3</v>
      </c>
      <c r="E6" s="46">
        <v>4</v>
      </c>
      <c r="F6" s="92">
        <v>2</v>
      </c>
      <c r="G6" s="92">
        <v>3</v>
      </c>
      <c r="H6" s="46">
        <v>4</v>
      </c>
      <c r="I6" s="92">
        <v>2</v>
      </c>
      <c r="J6" s="92">
        <v>3</v>
      </c>
      <c r="K6" s="46">
        <v>4</v>
      </c>
      <c r="L6" s="92">
        <v>2</v>
      </c>
      <c r="M6" s="92">
        <v>3</v>
      </c>
      <c r="N6" s="46">
        <v>4</v>
      </c>
      <c r="O6" s="92">
        <v>2</v>
      </c>
      <c r="P6" s="92">
        <v>3</v>
      </c>
      <c r="Q6" s="46">
        <v>4</v>
      </c>
      <c r="R6" s="92">
        <v>2</v>
      </c>
      <c r="S6" s="92">
        <v>3</v>
      </c>
      <c r="T6" s="46">
        <v>4</v>
      </c>
      <c r="U6" s="92">
        <v>2</v>
      </c>
      <c r="V6" s="92">
        <v>3</v>
      </c>
      <c r="W6" s="46">
        <v>4</v>
      </c>
      <c r="X6" s="92">
        <v>2</v>
      </c>
      <c r="Y6" s="92">
        <v>3</v>
      </c>
      <c r="Z6" s="46">
        <v>4</v>
      </c>
      <c r="AA6" s="92"/>
      <c r="AB6" s="92"/>
      <c r="AC6" s="46"/>
      <c r="AD6" s="92"/>
      <c r="AE6" s="92"/>
      <c r="AF6" s="46"/>
    </row>
    <row r="7" spans="1:33" s="59" customFormat="1" ht="24" x14ac:dyDescent="0.2">
      <c r="B7" s="47" t="s">
        <v>130</v>
      </c>
      <c r="C7" s="120">
        <f t="shared" ref="C7:D7" si="0">C8+C22+C47+C67</f>
        <v>120930</v>
      </c>
      <c r="D7" s="120">
        <f t="shared" si="0"/>
        <v>170920</v>
      </c>
      <c r="E7" s="120">
        <f>E8+E22+E47+E67</f>
        <v>-49990</v>
      </c>
      <c r="F7" s="120">
        <f t="shared" ref="F7:I7" si="1">F8+F22+F47+F67</f>
        <v>120049</v>
      </c>
      <c r="G7" s="120">
        <f t="shared" si="1"/>
        <v>158101</v>
      </c>
      <c r="H7" s="120">
        <f t="shared" si="1"/>
        <v>-38051.999999999993</v>
      </c>
      <c r="I7" s="120">
        <f t="shared" si="1"/>
        <v>119599</v>
      </c>
      <c r="J7" s="120">
        <v>154502</v>
      </c>
      <c r="K7" s="120">
        <v>-34903</v>
      </c>
      <c r="L7" s="120">
        <v>124629</v>
      </c>
      <c r="M7" s="120">
        <v>156905</v>
      </c>
      <c r="N7" s="120">
        <v>-32275.999999999993</v>
      </c>
      <c r="O7" s="120">
        <v>128788</v>
      </c>
      <c r="P7" s="120">
        <v>155226</v>
      </c>
      <c r="Q7" s="120">
        <v>-26437.999999999996</v>
      </c>
      <c r="R7" s="120">
        <v>140853</v>
      </c>
      <c r="S7" s="120">
        <v>168580</v>
      </c>
      <c r="T7" s="120">
        <v>-27727</v>
      </c>
      <c r="U7" s="120">
        <v>149762</v>
      </c>
      <c r="V7" s="120">
        <v>171665</v>
      </c>
      <c r="W7" s="120">
        <v>-21903</v>
      </c>
      <c r="X7" s="120">
        <v>159099</v>
      </c>
      <c r="Y7" s="120">
        <v>185293</v>
      </c>
      <c r="Z7" s="120">
        <v>-26194</v>
      </c>
      <c r="AA7" s="120">
        <v>168174</v>
      </c>
      <c r="AB7" s="120">
        <v>170980</v>
      </c>
      <c r="AC7" s="120">
        <v>-2806</v>
      </c>
      <c r="AD7" s="120">
        <v>193873</v>
      </c>
      <c r="AE7" s="120">
        <v>204513</v>
      </c>
      <c r="AF7" s="120">
        <v>-10640</v>
      </c>
    </row>
    <row r="8" spans="1:33" s="21" customFormat="1" x14ac:dyDescent="0.2">
      <c r="B8" s="48" t="s">
        <v>87</v>
      </c>
      <c r="C8" s="121">
        <f t="shared" ref="C8:E8" si="2">C9+C13+C14+C21</f>
        <v>108</v>
      </c>
      <c r="D8" s="121">
        <f t="shared" si="2"/>
        <v>32884</v>
      </c>
      <c r="E8" s="121">
        <f t="shared" si="2"/>
        <v>-32776</v>
      </c>
      <c r="F8" s="121">
        <f t="shared" ref="F8:I8" si="3">F9+F13+F14+F21</f>
        <v>111</v>
      </c>
      <c r="G8" s="121">
        <f t="shared" si="3"/>
        <v>35994</v>
      </c>
      <c r="H8" s="121">
        <f t="shared" si="3"/>
        <v>-35883</v>
      </c>
      <c r="I8" s="121">
        <f t="shared" si="3"/>
        <v>120</v>
      </c>
      <c r="J8" s="121">
        <v>36495</v>
      </c>
      <c r="K8" s="121">
        <v>-36375</v>
      </c>
      <c r="L8" s="121">
        <v>153</v>
      </c>
      <c r="M8" s="121">
        <v>38886</v>
      </c>
      <c r="N8" s="121">
        <v>-38733</v>
      </c>
      <c r="O8" s="121">
        <v>173</v>
      </c>
      <c r="P8" s="121">
        <v>40128</v>
      </c>
      <c r="Q8" s="121">
        <v>-39955</v>
      </c>
      <c r="R8" s="121">
        <v>172</v>
      </c>
      <c r="S8" s="121">
        <v>44531</v>
      </c>
      <c r="T8" s="121">
        <v>-44359</v>
      </c>
      <c r="U8" s="121">
        <v>179</v>
      </c>
      <c r="V8" s="121">
        <v>50773</v>
      </c>
      <c r="W8" s="121">
        <v>-50594</v>
      </c>
      <c r="X8" s="121">
        <v>171</v>
      </c>
      <c r="Y8" s="121">
        <v>53764</v>
      </c>
      <c r="Z8" s="121">
        <v>-53593</v>
      </c>
      <c r="AA8" s="121">
        <v>185</v>
      </c>
      <c r="AB8" s="121">
        <v>65996</v>
      </c>
      <c r="AC8" s="121">
        <v>-65811</v>
      </c>
      <c r="AD8" s="121">
        <v>190</v>
      </c>
      <c r="AE8" s="121">
        <v>96698</v>
      </c>
      <c r="AF8" s="121">
        <v>-96508</v>
      </c>
    </row>
    <row r="9" spans="1:33" x14ac:dyDescent="0.2">
      <c r="A9" s="22">
        <v>2</v>
      </c>
      <c r="B9" s="49" t="s">
        <v>85</v>
      </c>
      <c r="C9" s="122">
        <f>C10</f>
        <v>0</v>
      </c>
      <c r="D9" s="122">
        <f>D10</f>
        <v>19340</v>
      </c>
      <c r="E9" s="134">
        <f>C9-D9</f>
        <v>-19340</v>
      </c>
      <c r="F9" s="122">
        <f t="shared" ref="F9:G9" si="4">F10</f>
        <v>0</v>
      </c>
      <c r="G9" s="134">
        <f t="shared" si="4"/>
        <v>18838</v>
      </c>
      <c r="H9" s="134">
        <f t="shared" ref="H9:H72" si="5">F9-G9</f>
        <v>-18838</v>
      </c>
      <c r="I9" s="122">
        <f t="shared" ref="I9" si="6">I10</f>
        <v>0</v>
      </c>
      <c r="J9" s="134">
        <v>19479</v>
      </c>
      <c r="K9" s="134">
        <v>-19479</v>
      </c>
      <c r="L9" s="122">
        <v>0</v>
      </c>
      <c r="M9" s="134">
        <v>20859</v>
      </c>
      <c r="N9" s="134">
        <v>-20859</v>
      </c>
      <c r="O9" s="122">
        <v>0</v>
      </c>
      <c r="P9" s="134">
        <v>22889</v>
      </c>
      <c r="Q9" s="134">
        <v>-22889</v>
      </c>
      <c r="R9" s="122">
        <v>0</v>
      </c>
      <c r="S9" s="134">
        <v>27433</v>
      </c>
      <c r="T9" s="134">
        <v>-27433</v>
      </c>
      <c r="U9" s="122">
        <v>0</v>
      </c>
      <c r="V9" s="134">
        <v>26558</v>
      </c>
      <c r="W9" s="134">
        <v>-26558</v>
      </c>
      <c r="X9" s="122">
        <v>0</v>
      </c>
      <c r="Y9" s="134">
        <v>26428</v>
      </c>
      <c r="Z9" s="134">
        <v>-26428</v>
      </c>
      <c r="AA9" s="122">
        <v>0</v>
      </c>
      <c r="AB9" s="134">
        <v>24320</v>
      </c>
      <c r="AC9" s="134">
        <v>-24320</v>
      </c>
      <c r="AD9" s="122">
        <v>0</v>
      </c>
      <c r="AE9" s="134">
        <v>23987</v>
      </c>
      <c r="AF9" s="134">
        <v>-23987</v>
      </c>
    </row>
    <row r="10" spans="1:33" x14ac:dyDescent="0.2">
      <c r="A10" s="22">
        <v>2.2000000000000002</v>
      </c>
      <c r="B10" s="52" t="s">
        <v>86</v>
      </c>
      <c r="C10" s="122">
        <f>C11+C12</f>
        <v>0</v>
      </c>
      <c r="D10" s="122">
        <f>D11+D12</f>
        <v>19340</v>
      </c>
      <c r="E10" s="134">
        <f t="shared" ref="E10:E71" si="7">C10-D10</f>
        <v>-19340</v>
      </c>
      <c r="F10" s="122">
        <f t="shared" ref="F10:G10" si="8">F11+F12</f>
        <v>0</v>
      </c>
      <c r="G10" s="134">
        <f t="shared" si="8"/>
        <v>18838</v>
      </c>
      <c r="H10" s="134">
        <f t="shared" si="5"/>
        <v>-18838</v>
      </c>
      <c r="I10" s="122">
        <f t="shared" ref="I10" si="9">I11+I12</f>
        <v>0</v>
      </c>
      <c r="J10" s="134">
        <v>19479</v>
      </c>
      <c r="K10" s="134">
        <v>-19479</v>
      </c>
      <c r="L10" s="122">
        <v>0</v>
      </c>
      <c r="M10" s="134">
        <v>20859</v>
      </c>
      <c r="N10" s="134">
        <v>-20859</v>
      </c>
      <c r="O10" s="122">
        <v>0</v>
      </c>
      <c r="P10" s="134">
        <v>22889</v>
      </c>
      <c r="Q10" s="134">
        <v>-22889</v>
      </c>
      <c r="R10" s="122">
        <v>0</v>
      </c>
      <c r="S10" s="134">
        <v>27433</v>
      </c>
      <c r="T10" s="134">
        <v>-27433</v>
      </c>
      <c r="U10" s="122">
        <v>0</v>
      </c>
      <c r="V10" s="134">
        <v>26558</v>
      </c>
      <c r="W10" s="134">
        <v>-26558</v>
      </c>
      <c r="X10" s="122">
        <v>0</v>
      </c>
      <c r="Y10" s="134">
        <v>26428</v>
      </c>
      <c r="Z10" s="134">
        <v>-26428</v>
      </c>
      <c r="AA10" s="122">
        <v>0</v>
      </c>
      <c r="AB10" s="134">
        <v>24320</v>
      </c>
      <c r="AC10" s="134">
        <v>-24320</v>
      </c>
      <c r="AD10" s="122">
        <v>0</v>
      </c>
      <c r="AE10" s="134">
        <v>23987</v>
      </c>
      <c r="AF10" s="134">
        <v>-23987</v>
      </c>
    </row>
    <row r="11" spans="1:33" x14ac:dyDescent="0.2">
      <c r="A11" s="22" t="s">
        <v>37</v>
      </c>
      <c r="B11" s="67" t="s">
        <v>91</v>
      </c>
      <c r="C11" s="122">
        <f>'[1]1.7Y'!C11</f>
        <v>0</v>
      </c>
      <c r="D11" s="122">
        <f>'[1]1.7Y'!D11</f>
        <v>6</v>
      </c>
      <c r="E11" s="122">
        <f t="shared" si="7"/>
        <v>-6</v>
      </c>
      <c r="F11" s="122">
        <f>'[1]1.7Y'!F11</f>
        <v>0</v>
      </c>
      <c r="G11" s="123">
        <f>'[1]1.7Y'!G11</f>
        <v>0</v>
      </c>
      <c r="H11" s="122">
        <f t="shared" si="5"/>
        <v>0</v>
      </c>
      <c r="I11" s="122">
        <f>'[1]1.7Y'!I11</f>
        <v>0</v>
      </c>
      <c r="J11" s="123">
        <v>0</v>
      </c>
      <c r="K11" s="122">
        <v>0</v>
      </c>
      <c r="L11" s="122">
        <v>0</v>
      </c>
      <c r="M11" s="123">
        <v>0</v>
      </c>
      <c r="N11" s="122">
        <v>0</v>
      </c>
      <c r="O11" s="122">
        <v>0</v>
      </c>
      <c r="P11" s="123">
        <v>5</v>
      </c>
      <c r="Q11" s="122">
        <v>-5</v>
      </c>
      <c r="R11" s="122">
        <v>0</v>
      </c>
      <c r="S11" s="123">
        <v>255</v>
      </c>
      <c r="T11" s="122">
        <v>-255</v>
      </c>
      <c r="U11" s="122">
        <v>0</v>
      </c>
      <c r="V11" s="123">
        <v>93</v>
      </c>
      <c r="W11" s="122">
        <v>-93</v>
      </c>
      <c r="X11" s="122">
        <v>0</v>
      </c>
      <c r="Y11" s="123">
        <v>30</v>
      </c>
      <c r="Z11" s="122">
        <v>-30</v>
      </c>
      <c r="AA11" s="122">
        <v>0</v>
      </c>
      <c r="AB11" s="123">
        <v>61</v>
      </c>
      <c r="AC11" s="122">
        <v>-61</v>
      </c>
      <c r="AD11" s="122">
        <v>0</v>
      </c>
      <c r="AE11" s="123">
        <v>29</v>
      </c>
      <c r="AF11" s="122">
        <v>-29</v>
      </c>
    </row>
    <row r="12" spans="1:33" x14ac:dyDescent="0.2">
      <c r="A12" s="22" t="s">
        <v>38</v>
      </c>
      <c r="B12" s="68" t="s">
        <v>92</v>
      </c>
      <c r="C12" s="122">
        <f>'[1]1.7Y'!C12</f>
        <v>0</v>
      </c>
      <c r="D12" s="122">
        <f>'[1]1.7Y'!D12</f>
        <v>19334</v>
      </c>
      <c r="E12" s="122">
        <f t="shared" si="7"/>
        <v>-19334</v>
      </c>
      <c r="F12" s="122">
        <f>'[1]1.7Y'!F12</f>
        <v>0</v>
      </c>
      <c r="G12" s="123">
        <f>'[1]1.7Y'!G12</f>
        <v>18838</v>
      </c>
      <c r="H12" s="122">
        <f t="shared" si="5"/>
        <v>-18838</v>
      </c>
      <c r="I12" s="122">
        <f>'[1]1.7Y'!I12</f>
        <v>0</v>
      </c>
      <c r="J12" s="123">
        <v>19479</v>
      </c>
      <c r="K12" s="122">
        <v>-19479</v>
      </c>
      <c r="L12" s="122">
        <v>0</v>
      </c>
      <c r="M12" s="123">
        <v>20859</v>
      </c>
      <c r="N12" s="122">
        <v>-20859</v>
      </c>
      <c r="O12" s="122">
        <v>0</v>
      </c>
      <c r="P12" s="123">
        <v>22884</v>
      </c>
      <c r="Q12" s="122">
        <v>-22884</v>
      </c>
      <c r="R12" s="122">
        <v>0</v>
      </c>
      <c r="S12" s="123">
        <v>27178</v>
      </c>
      <c r="T12" s="122">
        <v>-27178</v>
      </c>
      <c r="U12" s="122">
        <v>0</v>
      </c>
      <c r="V12" s="123">
        <v>26465</v>
      </c>
      <c r="W12" s="122">
        <v>-26465</v>
      </c>
      <c r="X12" s="122">
        <v>0</v>
      </c>
      <c r="Y12" s="123">
        <v>26398</v>
      </c>
      <c r="Z12" s="122">
        <v>-26398</v>
      </c>
      <c r="AA12" s="122">
        <v>0</v>
      </c>
      <c r="AB12" s="123">
        <v>24259</v>
      </c>
      <c r="AC12" s="122">
        <v>-24259</v>
      </c>
      <c r="AD12" s="122">
        <v>0</v>
      </c>
      <c r="AE12" s="123">
        <v>23958</v>
      </c>
      <c r="AF12" s="122">
        <v>-23958</v>
      </c>
    </row>
    <row r="13" spans="1:33" ht="11.45" customHeight="1" x14ac:dyDescent="0.2">
      <c r="B13" s="101" t="s">
        <v>122</v>
      </c>
      <c r="C13" s="122">
        <f>'[1]1.7Y'!C13</f>
        <v>0</v>
      </c>
      <c r="D13" s="122">
        <f>'[1]1.7Y'!D13</f>
        <v>0</v>
      </c>
      <c r="E13" s="122">
        <f t="shared" si="7"/>
        <v>0</v>
      </c>
      <c r="F13" s="122">
        <f>'[1]1.7Y'!F13</f>
        <v>0</v>
      </c>
      <c r="G13" s="122">
        <f>'[1]1.7Y'!G13</f>
        <v>0</v>
      </c>
      <c r="H13" s="122">
        <f t="shared" si="5"/>
        <v>0</v>
      </c>
      <c r="I13" s="122">
        <f>'[1]1.7Y'!I13</f>
        <v>0</v>
      </c>
      <c r="J13" s="122">
        <v>0</v>
      </c>
      <c r="K13" s="122">
        <v>0</v>
      </c>
      <c r="L13" s="122">
        <v>0</v>
      </c>
      <c r="M13" s="122">
        <v>0</v>
      </c>
      <c r="N13" s="122">
        <v>0</v>
      </c>
      <c r="O13" s="122">
        <v>0</v>
      </c>
      <c r="P13" s="122">
        <v>0</v>
      </c>
      <c r="Q13" s="122">
        <v>0</v>
      </c>
      <c r="R13" s="122">
        <v>0</v>
      </c>
      <c r="S13" s="122">
        <v>0</v>
      </c>
      <c r="T13" s="122">
        <v>0</v>
      </c>
      <c r="U13" s="122">
        <v>0</v>
      </c>
      <c r="V13" s="122">
        <v>3008</v>
      </c>
      <c r="W13" s="122">
        <v>-3008</v>
      </c>
      <c r="X13" s="122">
        <v>0</v>
      </c>
      <c r="Y13" s="122">
        <v>2514</v>
      </c>
      <c r="Z13" s="122">
        <v>-2514</v>
      </c>
      <c r="AA13" s="122">
        <v>0</v>
      </c>
      <c r="AB13" s="122">
        <v>691</v>
      </c>
      <c r="AC13" s="122">
        <v>-691</v>
      </c>
      <c r="AD13" s="122">
        <v>0</v>
      </c>
      <c r="AE13" s="122">
        <v>617</v>
      </c>
      <c r="AF13" s="122">
        <v>-617</v>
      </c>
    </row>
    <row r="14" spans="1:33" x14ac:dyDescent="0.2">
      <c r="A14" s="22">
        <v>4</v>
      </c>
      <c r="B14" s="49" t="s">
        <v>93</v>
      </c>
      <c r="C14" s="122">
        <f>C15+C17</f>
        <v>108</v>
      </c>
      <c r="D14" s="122">
        <f>D15+D17</f>
        <v>11765</v>
      </c>
      <c r="E14" s="122">
        <f t="shared" si="7"/>
        <v>-11657</v>
      </c>
      <c r="F14" s="122">
        <f t="shared" ref="F14:G14" si="10">F15+F17</f>
        <v>111</v>
      </c>
      <c r="G14" s="122">
        <f t="shared" si="10"/>
        <v>15419</v>
      </c>
      <c r="H14" s="122">
        <f t="shared" si="5"/>
        <v>-15308</v>
      </c>
      <c r="I14" s="122">
        <f t="shared" ref="I14" si="11">I15+I17</f>
        <v>120</v>
      </c>
      <c r="J14" s="122">
        <v>15365</v>
      </c>
      <c r="K14" s="122">
        <v>-15245</v>
      </c>
      <c r="L14" s="122">
        <v>153</v>
      </c>
      <c r="M14" s="122">
        <v>16278</v>
      </c>
      <c r="N14" s="122">
        <v>-16125</v>
      </c>
      <c r="O14" s="122">
        <v>173</v>
      </c>
      <c r="P14" s="122">
        <v>15531</v>
      </c>
      <c r="Q14" s="122">
        <v>-15358</v>
      </c>
      <c r="R14" s="122">
        <v>172</v>
      </c>
      <c r="S14" s="122">
        <v>15400</v>
      </c>
      <c r="T14" s="122">
        <v>-15228</v>
      </c>
      <c r="U14" s="122">
        <v>179</v>
      </c>
      <c r="V14" s="122">
        <v>19438</v>
      </c>
      <c r="W14" s="122">
        <v>-19259</v>
      </c>
      <c r="X14" s="122">
        <v>171</v>
      </c>
      <c r="Y14" s="122">
        <v>20405</v>
      </c>
      <c r="Z14" s="122">
        <v>-20234</v>
      </c>
      <c r="AA14" s="122">
        <v>185</v>
      </c>
      <c r="AB14" s="122">
        <v>36785</v>
      </c>
      <c r="AC14" s="122">
        <v>-36600</v>
      </c>
      <c r="AD14" s="122">
        <v>190</v>
      </c>
      <c r="AE14" s="122">
        <v>67859</v>
      </c>
      <c r="AF14" s="122">
        <v>-67669</v>
      </c>
    </row>
    <row r="15" spans="1:33" x14ac:dyDescent="0.2">
      <c r="A15" s="22">
        <v>4.0999999999999996</v>
      </c>
      <c r="B15" s="52" t="s">
        <v>131</v>
      </c>
      <c r="C15" s="122">
        <f>C16</f>
        <v>108</v>
      </c>
      <c r="D15" s="122">
        <f>'[2]1.7'!D15</f>
        <v>0</v>
      </c>
      <c r="E15" s="122">
        <f t="shared" si="7"/>
        <v>108</v>
      </c>
      <c r="F15" s="122">
        <f t="shared" ref="F15" si="12">F16</f>
        <v>111</v>
      </c>
      <c r="G15" s="122">
        <f>'[2]1.7'!G15</f>
        <v>0</v>
      </c>
      <c r="H15" s="122">
        <f t="shared" si="5"/>
        <v>111</v>
      </c>
      <c r="I15" s="122">
        <f t="shared" ref="I15" si="13">I16</f>
        <v>120</v>
      </c>
      <c r="J15" s="122">
        <v>0</v>
      </c>
      <c r="K15" s="122">
        <v>120</v>
      </c>
      <c r="L15" s="122">
        <v>153</v>
      </c>
      <c r="M15" s="122">
        <v>0</v>
      </c>
      <c r="N15" s="122">
        <v>153</v>
      </c>
      <c r="O15" s="122">
        <v>173</v>
      </c>
      <c r="P15" s="122">
        <v>0</v>
      </c>
      <c r="Q15" s="122">
        <v>173</v>
      </c>
      <c r="R15" s="122">
        <v>172</v>
      </c>
      <c r="S15" s="122">
        <v>0</v>
      </c>
      <c r="T15" s="122">
        <v>172</v>
      </c>
      <c r="U15" s="122">
        <v>179</v>
      </c>
      <c r="V15" s="122">
        <v>0</v>
      </c>
      <c r="W15" s="122">
        <v>179</v>
      </c>
      <c r="X15" s="122">
        <v>171</v>
      </c>
      <c r="Y15" s="122">
        <v>0</v>
      </c>
      <c r="Z15" s="122">
        <v>171</v>
      </c>
      <c r="AA15" s="122">
        <v>185</v>
      </c>
      <c r="AB15" s="122">
        <v>0</v>
      </c>
      <c r="AC15" s="122">
        <v>185</v>
      </c>
      <c r="AD15" s="122">
        <v>190</v>
      </c>
      <c r="AE15" s="122">
        <v>0</v>
      </c>
      <c r="AF15" s="122">
        <v>190</v>
      </c>
    </row>
    <row r="16" spans="1:33" x14ac:dyDescent="0.2">
      <c r="A16" s="22" t="s">
        <v>54</v>
      </c>
      <c r="B16" s="67" t="s">
        <v>92</v>
      </c>
      <c r="C16" s="122">
        <f>'[1]1.7Y'!C16</f>
        <v>108</v>
      </c>
      <c r="D16" s="122">
        <f>'[1]1.7Y'!D16</f>
        <v>0</v>
      </c>
      <c r="E16" s="122">
        <f t="shared" si="7"/>
        <v>108</v>
      </c>
      <c r="F16" s="122">
        <f>'[1]1.7Y'!F16</f>
        <v>111</v>
      </c>
      <c r="G16" s="123">
        <f>'[1]1.7Y'!G16</f>
        <v>0</v>
      </c>
      <c r="H16" s="122">
        <f t="shared" si="5"/>
        <v>111</v>
      </c>
      <c r="I16" s="122">
        <f>'[1]1.7Y'!I16</f>
        <v>120</v>
      </c>
      <c r="J16" s="123">
        <v>0</v>
      </c>
      <c r="K16" s="122">
        <v>120</v>
      </c>
      <c r="L16" s="122">
        <v>153</v>
      </c>
      <c r="M16" s="123">
        <v>0</v>
      </c>
      <c r="N16" s="122">
        <v>153</v>
      </c>
      <c r="O16" s="122">
        <v>173</v>
      </c>
      <c r="P16" s="123">
        <v>0</v>
      </c>
      <c r="Q16" s="122">
        <v>173</v>
      </c>
      <c r="R16" s="122">
        <v>172</v>
      </c>
      <c r="S16" s="123">
        <v>0</v>
      </c>
      <c r="T16" s="122">
        <v>172</v>
      </c>
      <c r="U16" s="122">
        <v>179</v>
      </c>
      <c r="V16" s="123">
        <v>0</v>
      </c>
      <c r="W16" s="122">
        <v>179</v>
      </c>
      <c r="X16" s="122">
        <v>171</v>
      </c>
      <c r="Y16" s="123">
        <v>0</v>
      </c>
      <c r="Z16" s="122">
        <v>171</v>
      </c>
      <c r="AA16" s="122">
        <v>185</v>
      </c>
      <c r="AB16" s="123">
        <v>0</v>
      </c>
      <c r="AC16" s="122">
        <v>185</v>
      </c>
      <c r="AD16" s="122">
        <v>190</v>
      </c>
      <c r="AE16" s="123">
        <v>0</v>
      </c>
      <c r="AF16" s="122">
        <v>190</v>
      </c>
    </row>
    <row r="17" spans="1:32" x14ac:dyDescent="0.2">
      <c r="A17" s="22">
        <v>4.3</v>
      </c>
      <c r="B17" s="52" t="s">
        <v>99</v>
      </c>
      <c r="C17" s="122">
        <f>C18+C19+C20</f>
        <v>0</v>
      </c>
      <c r="D17" s="122">
        <f>D18+D19+D20</f>
        <v>11765</v>
      </c>
      <c r="E17" s="122">
        <f t="shared" si="7"/>
        <v>-11765</v>
      </c>
      <c r="F17" s="122">
        <f t="shared" ref="F17:G17" si="14">F18+F19+F20</f>
        <v>0</v>
      </c>
      <c r="G17" s="122">
        <f t="shared" si="14"/>
        <v>15419</v>
      </c>
      <c r="H17" s="122">
        <f t="shared" si="5"/>
        <v>-15419</v>
      </c>
      <c r="I17" s="122">
        <f t="shared" ref="I17" si="15">I18+I19+I20</f>
        <v>0</v>
      </c>
      <c r="J17" s="122">
        <v>15365</v>
      </c>
      <c r="K17" s="122">
        <v>-15365</v>
      </c>
      <c r="L17" s="122">
        <v>0</v>
      </c>
      <c r="M17" s="122">
        <v>16278</v>
      </c>
      <c r="N17" s="122">
        <v>-16278</v>
      </c>
      <c r="O17" s="122">
        <v>0</v>
      </c>
      <c r="P17" s="122">
        <v>15531</v>
      </c>
      <c r="Q17" s="122">
        <v>-15531</v>
      </c>
      <c r="R17" s="122">
        <v>0</v>
      </c>
      <c r="S17" s="122">
        <v>15400</v>
      </c>
      <c r="T17" s="122">
        <v>-15400</v>
      </c>
      <c r="U17" s="122">
        <v>0</v>
      </c>
      <c r="V17" s="122">
        <v>19438</v>
      </c>
      <c r="W17" s="122">
        <v>-19438</v>
      </c>
      <c r="X17" s="122">
        <v>0</v>
      </c>
      <c r="Y17" s="122">
        <v>20405</v>
      </c>
      <c r="Z17" s="122">
        <v>-20405</v>
      </c>
      <c r="AA17" s="122">
        <v>0</v>
      </c>
      <c r="AB17" s="122">
        <v>36785</v>
      </c>
      <c r="AC17" s="122">
        <v>-36785</v>
      </c>
      <c r="AD17" s="122">
        <v>0</v>
      </c>
      <c r="AE17" s="122">
        <v>67859</v>
      </c>
      <c r="AF17" s="122">
        <v>-67859</v>
      </c>
    </row>
    <row r="18" spans="1:32" x14ac:dyDescent="0.2">
      <c r="A18" s="22" t="s">
        <v>44</v>
      </c>
      <c r="B18" s="67" t="s">
        <v>126</v>
      </c>
      <c r="C18" s="123">
        <f>'[1]1.7Y'!C18</f>
        <v>0</v>
      </c>
      <c r="D18" s="122">
        <f>'[1]1.7Y'!D18</f>
        <v>3652</v>
      </c>
      <c r="E18" s="122">
        <f t="shared" si="7"/>
        <v>-3652</v>
      </c>
      <c r="F18" s="123">
        <f>'[1]1.7Y'!F18</f>
        <v>0</v>
      </c>
      <c r="G18" s="122">
        <f>'[1]1.7Y'!G18</f>
        <v>5342</v>
      </c>
      <c r="H18" s="122">
        <f t="shared" si="5"/>
        <v>-5342</v>
      </c>
      <c r="I18" s="123">
        <f>'[1]1.7Y'!I18</f>
        <v>0</v>
      </c>
      <c r="J18" s="122">
        <v>5182</v>
      </c>
      <c r="K18" s="122">
        <v>-5182</v>
      </c>
      <c r="L18" s="123">
        <v>0</v>
      </c>
      <c r="M18" s="122">
        <v>4915</v>
      </c>
      <c r="N18" s="122">
        <v>-4915</v>
      </c>
      <c r="O18" s="123">
        <v>0</v>
      </c>
      <c r="P18" s="122">
        <v>3451</v>
      </c>
      <c r="Q18" s="122">
        <v>-3451</v>
      </c>
      <c r="R18" s="123">
        <v>0</v>
      </c>
      <c r="S18" s="122">
        <v>2427</v>
      </c>
      <c r="T18" s="122">
        <v>-2427</v>
      </c>
      <c r="U18" s="123">
        <v>0</v>
      </c>
      <c r="V18" s="122">
        <v>4229</v>
      </c>
      <c r="W18" s="122">
        <v>-4229</v>
      </c>
      <c r="X18" s="123">
        <v>0</v>
      </c>
      <c r="Y18" s="122">
        <v>4363</v>
      </c>
      <c r="Z18" s="122">
        <v>-4363</v>
      </c>
      <c r="AA18" s="123">
        <v>0</v>
      </c>
      <c r="AB18" s="122">
        <v>6401</v>
      </c>
      <c r="AC18" s="122">
        <v>-6401</v>
      </c>
      <c r="AD18" s="123">
        <v>0</v>
      </c>
      <c r="AE18" s="122">
        <v>10002</v>
      </c>
      <c r="AF18" s="122">
        <v>-10002</v>
      </c>
    </row>
    <row r="19" spans="1:32" x14ac:dyDescent="0.2">
      <c r="A19" s="22" t="s">
        <v>45</v>
      </c>
      <c r="B19" s="67" t="s">
        <v>124</v>
      </c>
      <c r="C19" s="123">
        <f>'[1]1.7Y'!C19</f>
        <v>0</v>
      </c>
      <c r="D19" s="123">
        <f>'[1]1.7Y'!D19</f>
        <v>0</v>
      </c>
      <c r="E19" s="123">
        <f t="shared" si="7"/>
        <v>0</v>
      </c>
      <c r="F19" s="123">
        <f>'[1]1.7Y'!F19</f>
        <v>0</v>
      </c>
      <c r="G19" s="123">
        <f>'[1]1.7Y'!G19</f>
        <v>0</v>
      </c>
      <c r="H19" s="123">
        <f t="shared" si="5"/>
        <v>0</v>
      </c>
      <c r="I19" s="123">
        <f>'[1]1.7Y'!I19</f>
        <v>0</v>
      </c>
      <c r="J19" s="123">
        <v>0</v>
      </c>
      <c r="K19" s="123">
        <v>0</v>
      </c>
      <c r="L19" s="123">
        <v>0</v>
      </c>
      <c r="M19" s="123">
        <v>0</v>
      </c>
      <c r="N19" s="123">
        <v>0</v>
      </c>
      <c r="O19" s="123">
        <v>0</v>
      </c>
      <c r="P19" s="123">
        <v>0</v>
      </c>
      <c r="Q19" s="123">
        <v>0</v>
      </c>
      <c r="R19" s="123">
        <v>0</v>
      </c>
      <c r="S19" s="123">
        <v>0</v>
      </c>
      <c r="T19" s="123">
        <v>0</v>
      </c>
      <c r="U19" s="123">
        <v>0</v>
      </c>
      <c r="V19" s="123">
        <v>344</v>
      </c>
      <c r="W19" s="123">
        <v>-344</v>
      </c>
      <c r="X19" s="123">
        <v>0</v>
      </c>
      <c r="Y19" s="123">
        <v>0</v>
      </c>
      <c r="Z19" s="123">
        <v>0</v>
      </c>
      <c r="AA19" s="123">
        <v>0</v>
      </c>
      <c r="AB19" s="123">
        <v>0</v>
      </c>
      <c r="AC19" s="123">
        <v>0</v>
      </c>
      <c r="AD19" s="123">
        <v>0</v>
      </c>
      <c r="AE19" s="123">
        <v>0</v>
      </c>
      <c r="AF19" s="123">
        <v>0</v>
      </c>
    </row>
    <row r="20" spans="1:32" x14ac:dyDescent="0.2">
      <c r="A20" s="22" t="s">
        <v>46</v>
      </c>
      <c r="B20" s="67" t="s">
        <v>125</v>
      </c>
      <c r="C20" s="123">
        <f>'[1]1.7Y'!C20</f>
        <v>0</v>
      </c>
      <c r="D20" s="122">
        <f>'[1]1.7Y'!D20</f>
        <v>8113</v>
      </c>
      <c r="E20" s="122">
        <f t="shared" si="7"/>
        <v>-8113</v>
      </c>
      <c r="F20" s="123">
        <f>'[1]1.7Y'!F20</f>
        <v>0</v>
      </c>
      <c r="G20" s="122">
        <f>'[1]1.7Y'!G20</f>
        <v>10077</v>
      </c>
      <c r="H20" s="122">
        <f t="shared" si="5"/>
        <v>-10077</v>
      </c>
      <c r="I20" s="123">
        <f>'[1]1.7Y'!I20</f>
        <v>0</v>
      </c>
      <c r="J20" s="122">
        <v>10183</v>
      </c>
      <c r="K20" s="122">
        <v>-10183</v>
      </c>
      <c r="L20" s="123">
        <v>0</v>
      </c>
      <c r="M20" s="122">
        <v>11363</v>
      </c>
      <c r="N20" s="122">
        <v>-11363</v>
      </c>
      <c r="O20" s="123">
        <v>0</v>
      </c>
      <c r="P20" s="122">
        <v>12080</v>
      </c>
      <c r="Q20" s="122">
        <v>-12080</v>
      </c>
      <c r="R20" s="123">
        <v>0</v>
      </c>
      <c r="S20" s="122">
        <v>12973</v>
      </c>
      <c r="T20" s="122">
        <v>-12973</v>
      </c>
      <c r="U20" s="123">
        <v>0</v>
      </c>
      <c r="V20" s="122">
        <v>14865</v>
      </c>
      <c r="W20" s="122">
        <v>-14865</v>
      </c>
      <c r="X20" s="123">
        <v>0</v>
      </c>
      <c r="Y20" s="122">
        <v>16042</v>
      </c>
      <c r="Z20" s="122">
        <v>-16042</v>
      </c>
      <c r="AA20" s="123">
        <v>0</v>
      </c>
      <c r="AB20" s="122">
        <v>30384</v>
      </c>
      <c r="AC20" s="122">
        <v>-30384</v>
      </c>
      <c r="AD20" s="123">
        <v>0</v>
      </c>
      <c r="AE20" s="122">
        <v>57857</v>
      </c>
      <c r="AF20" s="122">
        <v>-57857</v>
      </c>
    </row>
    <row r="21" spans="1:32" x14ac:dyDescent="0.2">
      <c r="A21" s="22" t="s">
        <v>55</v>
      </c>
      <c r="B21" s="49" t="s">
        <v>132</v>
      </c>
      <c r="C21" s="123">
        <f>'[1]1.7Y'!C21</f>
        <v>0</v>
      </c>
      <c r="D21" s="122">
        <f>'[1]1.7Y'!D21</f>
        <v>1779</v>
      </c>
      <c r="E21" s="122">
        <f t="shared" si="7"/>
        <v>-1779</v>
      </c>
      <c r="F21" s="123">
        <f>'[1]1.7Y'!F21</f>
        <v>0</v>
      </c>
      <c r="G21" s="122">
        <f>'[1]1.7Y'!G21</f>
        <v>1737</v>
      </c>
      <c r="H21" s="122">
        <f t="shared" si="5"/>
        <v>-1737</v>
      </c>
      <c r="I21" s="123">
        <f>'[1]1.7Y'!I21</f>
        <v>0</v>
      </c>
      <c r="J21" s="122">
        <v>1651</v>
      </c>
      <c r="K21" s="122">
        <v>-1651</v>
      </c>
      <c r="L21" s="123">
        <v>0</v>
      </c>
      <c r="M21" s="122">
        <v>1749</v>
      </c>
      <c r="N21" s="122">
        <v>-1749</v>
      </c>
      <c r="O21" s="123">
        <v>0</v>
      </c>
      <c r="P21" s="122">
        <v>1708</v>
      </c>
      <c r="Q21" s="122">
        <v>-1708</v>
      </c>
      <c r="R21" s="123">
        <v>0</v>
      </c>
      <c r="S21" s="122">
        <v>1698</v>
      </c>
      <c r="T21" s="122">
        <v>-1698</v>
      </c>
      <c r="U21" s="123">
        <v>0</v>
      </c>
      <c r="V21" s="122">
        <v>1769</v>
      </c>
      <c r="W21" s="122">
        <v>-1769</v>
      </c>
      <c r="X21" s="123">
        <v>0</v>
      </c>
      <c r="Y21" s="122">
        <v>4417</v>
      </c>
      <c r="Z21" s="122">
        <v>-4417</v>
      </c>
      <c r="AA21" s="123">
        <v>0</v>
      </c>
      <c r="AB21" s="122">
        <v>4200</v>
      </c>
      <c r="AC21" s="122">
        <v>-4200</v>
      </c>
      <c r="AD21" s="123">
        <v>0</v>
      </c>
      <c r="AE21" s="122">
        <v>4235</v>
      </c>
      <c r="AF21" s="122">
        <v>-4235</v>
      </c>
    </row>
    <row r="22" spans="1:32" s="21" customFormat="1" x14ac:dyDescent="0.2">
      <c r="B22" s="89" t="s">
        <v>95</v>
      </c>
      <c r="C22" s="121">
        <f t="shared" ref="C22:D22" si="16">C23+C35+C46</f>
        <v>7643</v>
      </c>
      <c r="D22" s="121">
        <f t="shared" si="16"/>
        <v>2176</v>
      </c>
      <c r="E22" s="121">
        <f t="shared" si="7"/>
        <v>5467</v>
      </c>
      <c r="F22" s="121">
        <f t="shared" ref="F22:G22" si="17">F23+F35+F46</f>
        <v>13389</v>
      </c>
      <c r="G22" s="121">
        <f t="shared" si="17"/>
        <v>6708</v>
      </c>
      <c r="H22" s="121">
        <f t="shared" si="5"/>
        <v>6681</v>
      </c>
      <c r="I22" s="121">
        <f t="shared" ref="I22" si="18">I23+I35+I46</f>
        <v>15634</v>
      </c>
      <c r="J22" s="121">
        <v>6242</v>
      </c>
      <c r="K22" s="121">
        <v>9392</v>
      </c>
      <c r="L22" s="121">
        <v>18899</v>
      </c>
      <c r="M22" s="121">
        <v>7438</v>
      </c>
      <c r="N22" s="121">
        <v>11461</v>
      </c>
      <c r="O22" s="121">
        <v>20888</v>
      </c>
      <c r="P22" s="121">
        <v>7938</v>
      </c>
      <c r="Q22" s="121">
        <v>12950</v>
      </c>
      <c r="R22" s="121">
        <v>26358</v>
      </c>
      <c r="S22" s="121">
        <v>7303</v>
      </c>
      <c r="T22" s="121">
        <v>19055</v>
      </c>
      <c r="U22" s="121">
        <v>29567</v>
      </c>
      <c r="V22" s="121">
        <v>6927</v>
      </c>
      <c r="W22" s="121">
        <v>22640</v>
      </c>
      <c r="X22" s="121">
        <v>31741</v>
      </c>
      <c r="Y22" s="121">
        <v>5825</v>
      </c>
      <c r="Z22" s="121">
        <v>25916</v>
      </c>
      <c r="AA22" s="121">
        <v>28748</v>
      </c>
      <c r="AB22" s="121">
        <v>3835</v>
      </c>
      <c r="AC22" s="121">
        <v>24913</v>
      </c>
      <c r="AD22" s="121">
        <v>40660</v>
      </c>
      <c r="AE22" s="121">
        <v>2240</v>
      </c>
      <c r="AF22" s="121">
        <v>38420</v>
      </c>
    </row>
    <row r="23" spans="1:32" x14ac:dyDescent="0.2">
      <c r="A23" s="22">
        <v>5</v>
      </c>
      <c r="B23" s="49" t="s">
        <v>101</v>
      </c>
      <c r="C23" s="122">
        <f>C24+C27+C28</f>
        <v>7533</v>
      </c>
      <c r="D23" s="122">
        <f>D24+D27+D28</f>
        <v>0</v>
      </c>
      <c r="E23" s="122">
        <f t="shared" si="7"/>
        <v>7533</v>
      </c>
      <c r="F23" s="122">
        <f t="shared" ref="F23:G23" si="19">F24+F27+F28</f>
        <v>13300</v>
      </c>
      <c r="G23" s="122">
        <f t="shared" si="19"/>
        <v>0</v>
      </c>
      <c r="H23" s="122">
        <f t="shared" si="5"/>
        <v>13300</v>
      </c>
      <c r="I23" s="122">
        <f t="shared" ref="I23" si="20">I24+I27+I28</f>
        <v>15539</v>
      </c>
      <c r="J23" s="122">
        <v>0</v>
      </c>
      <c r="K23" s="122">
        <v>15539</v>
      </c>
      <c r="L23" s="122">
        <v>18809</v>
      </c>
      <c r="M23" s="122">
        <v>0</v>
      </c>
      <c r="N23" s="122">
        <v>18809</v>
      </c>
      <c r="O23" s="122">
        <v>20820</v>
      </c>
      <c r="P23" s="122">
        <v>0</v>
      </c>
      <c r="Q23" s="122">
        <v>20820</v>
      </c>
      <c r="R23" s="122">
        <v>25302</v>
      </c>
      <c r="S23" s="122">
        <v>0</v>
      </c>
      <c r="T23" s="122">
        <v>25302</v>
      </c>
      <c r="U23" s="122">
        <v>29133</v>
      </c>
      <c r="V23" s="122">
        <v>0</v>
      </c>
      <c r="W23" s="122">
        <v>29133</v>
      </c>
      <c r="X23" s="122">
        <v>30941</v>
      </c>
      <c r="Y23" s="122">
        <v>0</v>
      </c>
      <c r="Z23" s="122">
        <v>30941</v>
      </c>
      <c r="AA23" s="122">
        <v>28494</v>
      </c>
      <c r="AB23" s="122">
        <v>0</v>
      </c>
      <c r="AC23" s="122">
        <v>28494</v>
      </c>
      <c r="AD23" s="122">
        <v>40515</v>
      </c>
      <c r="AE23" s="122">
        <v>0</v>
      </c>
      <c r="AF23" s="122">
        <v>40515</v>
      </c>
    </row>
    <row r="24" spans="1:32" x14ac:dyDescent="0.2">
      <c r="A24" s="22">
        <v>5.0999999999999996</v>
      </c>
      <c r="B24" s="52" t="s">
        <v>102</v>
      </c>
      <c r="C24" s="122">
        <f>C25+C26</f>
        <v>911</v>
      </c>
      <c r="D24" s="122">
        <f>'[2]1.7'!D24</f>
        <v>0</v>
      </c>
      <c r="E24" s="122">
        <f t="shared" si="7"/>
        <v>911</v>
      </c>
      <c r="F24" s="122">
        <f t="shared" ref="F24" si="21">F25+F26</f>
        <v>932</v>
      </c>
      <c r="G24" s="122">
        <f>'[2]1.7'!G24</f>
        <v>0</v>
      </c>
      <c r="H24" s="122">
        <f t="shared" si="5"/>
        <v>932</v>
      </c>
      <c r="I24" s="122">
        <f t="shared" ref="I24" si="22">I25+I26</f>
        <v>942</v>
      </c>
      <c r="J24" s="122">
        <v>0</v>
      </c>
      <c r="K24" s="122">
        <v>942</v>
      </c>
      <c r="L24" s="122">
        <v>1061</v>
      </c>
      <c r="M24" s="122">
        <v>0</v>
      </c>
      <c r="N24" s="122">
        <v>1061</v>
      </c>
      <c r="O24" s="122">
        <v>1002</v>
      </c>
      <c r="P24" s="122">
        <v>0</v>
      </c>
      <c r="Q24" s="122">
        <v>1002</v>
      </c>
      <c r="R24" s="122">
        <v>1219</v>
      </c>
      <c r="S24" s="122">
        <v>0</v>
      </c>
      <c r="T24" s="122">
        <v>1219</v>
      </c>
      <c r="U24" s="122">
        <v>1584</v>
      </c>
      <c r="V24" s="122">
        <v>0</v>
      </c>
      <c r="W24" s="122">
        <v>1584</v>
      </c>
      <c r="X24" s="122">
        <v>1558</v>
      </c>
      <c r="Y24" s="122">
        <v>0</v>
      </c>
      <c r="Z24" s="122">
        <v>1558</v>
      </c>
      <c r="AA24" s="122">
        <v>1565</v>
      </c>
      <c r="AB24" s="122">
        <v>0</v>
      </c>
      <c r="AC24" s="122">
        <v>1565</v>
      </c>
      <c r="AD24" s="122">
        <v>1799</v>
      </c>
      <c r="AE24" s="122">
        <v>0</v>
      </c>
      <c r="AF24" s="122">
        <v>1799</v>
      </c>
    </row>
    <row r="25" spans="1:32" x14ac:dyDescent="0.2">
      <c r="A25" s="22" t="s">
        <v>25</v>
      </c>
      <c r="B25" s="51" t="s">
        <v>103</v>
      </c>
      <c r="C25" s="122">
        <f>'[1]1.7Y'!C25</f>
        <v>911</v>
      </c>
      <c r="D25" s="122">
        <f>'[1]1.7Y'!D25</f>
        <v>0</v>
      </c>
      <c r="E25" s="122">
        <f t="shared" ref="E25:E27" si="23">C25-D25</f>
        <v>911</v>
      </c>
      <c r="F25" s="122">
        <f>'[1]1.7Y'!F25</f>
        <v>816</v>
      </c>
      <c r="G25" s="122">
        <f>'[1]1.7Y'!G25</f>
        <v>0</v>
      </c>
      <c r="H25" s="122">
        <f t="shared" si="5"/>
        <v>816</v>
      </c>
      <c r="I25" s="122">
        <f>'[1]1.7Y'!I25</f>
        <v>896</v>
      </c>
      <c r="J25" s="122">
        <v>0</v>
      </c>
      <c r="K25" s="122">
        <v>896</v>
      </c>
      <c r="L25" s="122">
        <v>1012</v>
      </c>
      <c r="M25" s="122">
        <v>0</v>
      </c>
      <c r="N25" s="122">
        <v>1012</v>
      </c>
      <c r="O25" s="122">
        <v>1002</v>
      </c>
      <c r="P25" s="122">
        <v>0</v>
      </c>
      <c r="Q25" s="122">
        <v>1002</v>
      </c>
      <c r="R25" s="122">
        <v>1192</v>
      </c>
      <c r="S25" s="122">
        <v>0</v>
      </c>
      <c r="T25" s="122">
        <v>1192</v>
      </c>
      <c r="U25" s="122">
        <v>1486</v>
      </c>
      <c r="V25" s="122">
        <v>0</v>
      </c>
      <c r="W25" s="122">
        <v>1486</v>
      </c>
      <c r="X25" s="122">
        <v>1422</v>
      </c>
      <c r="Y25" s="122">
        <v>0</v>
      </c>
      <c r="Z25" s="122">
        <v>1422</v>
      </c>
      <c r="AA25" s="122">
        <v>1429</v>
      </c>
      <c r="AB25" s="122">
        <v>0</v>
      </c>
      <c r="AC25" s="122">
        <v>1429</v>
      </c>
      <c r="AD25" s="122">
        <v>1643</v>
      </c>
      <c r="AE25" s="122">
        <v>0</v>
      </c>
      <c r="AF25" s="122">
        <v>1643</v>
      </c>
    </row>
    <row r="26" spans="1:32" x14ac:dyDescent="0.2">
      <c r="A26" s="22" t="s">
        <v>26</v>
      </c>
      <c r="B26" s="51" t="s">
        <v>104</v>
      </c>
      <c r="C26" s="122">
        <f>'[1]1.7Y'!C26</f>
        <v>0</v>
      </c>
      <c r="D26" s="122">
        <f>'[1]1.7Y'!D26</f>
        <v>0</v>
      </c>
      <c r="E26" s="122">
        <f t="shared" si="23"/>
        <v>0</v>
      </c>
      <c r="F26" s="122">
        <f>'[1]1.7Y'!F26</f>
        <v>116</v>
      </c>
      <c r="G26" s="122">
        <f>'[1]1.7Y'!G26</f>
        <v>0</v>
      </c>
      <c r="H26" s="122">
        <f t="shared" si="5"/>
        <v>116</v>
      </c>
      <c r="I26" s="122">
        <f>'[1]1.7Y'!I26</f>
        <v>46</v>
      </c>
      <c r="J26" s="122">
        <v>0</v>
      </c>
      <c r="K26" s="122">
        <v>46</v>
      </c>
      <c r="L26" s="122">
        <v>49</v>
      </c>
      <c r="M26" s="122">
        <v>0</v>
      </c>
      <c r="N26" s="122">
        <v>49</v>
      </c>
      <c r="O26" s="122">
        <v>0</v>
      </c>
      <c r="P26" s="122">
        <v>0</v>
      </c>
      <c r="Q26" s="122">
        <v>0</v>
      </c>
      <c r="R26" s="122">
        <v>27</v>
      </c>
      <c r="S26" s="122">
        <v>0</v>
      </c>
      <c r="T26" s="122">
        <v>27</v>
      </c>
      <c r="U26" s="122">
        <v>98</v>
      </c>
      <c r="V26" s="122">
        <v>0</v>
      </c>
      <c r="W26" s="122">
        <v>98</v>
      </c>
      <c r="X26" s="122">
        <v>136</v>
      </c>
      <c r="Y26" s="122">
        <v>0</v>
      </c>
      <c r="Z26" s="122">
        <v>136</v>
      </c>
      <c r="AA26" s="122">
        <v>136</v>
      </c>
      <c r="AB26" s="122">
        <v>0</v>
      </c>
      <c r="AC26" s="122">
        <v>136</v>
      </c>
      <c r="AD26" s="122">
        <v>156</v>
      </c>
      <c r="AE26" s="122">
        <v>0</v>
      </c>
      <c r="AF26" s="122">
        <v>156</v>
      </c>
    </row>
    <row r="27" spans="1:32" x14ac:dyDescent="0.2">
      <c r="A27" s="22">
        <v>5.2</v>
      </c>
      <c r="B27" s="52" t="s">
        <v>105</v>
      </c>
      <c r="C27" s="122">
        <f>'[1]1.7Y'!C27</f>
        <v>4</v>
      </c>
      <c r="D27" s="122">
        <f>'[1]1.7Y'!D27</f>
        <v>0</v>
      </c>
      <c r="E27" s="122">
        <f t="shared" si="23"/>
        <v>4</v>
      </c>
      <c r="F27" s="122">
        <f>'[1]1.7Y'!F27</f>
        <v>9</v>
      </c>
      <c r="G27" s="122">
        <f>'[1]1.7Y'!G27</f>
        <v>0</v>
      </c>
      <c r="H27" s="122">
        <f t="shared" si="5"/>
        <v>9</v>
      </c>
      <c r="I27" s="122">
        <f>'[1]1.7Y'!I27</f>
        <v>2704</v>
      </c>
      <c r="J27" s="122">
        <v>0</v>
      </c>
      <c r="K27" s="122">
        <v>2704</v>
      </c>
      <c r="L27" s="122">
        <v>2166</v>
      </c>
      <c r="M27" s="122">
        <v>0</v>
      </c>
      <c r="N27" s="122">
        <v>2166</v>
      </c>
      <c r="O27" s="122">
        <v>4</v>
      </c>
      <c r="P27" s="122">
        <v>0</v>
      </c>
      <c r="Q27" s="122">
        <v>4</v>
      </c>
      <c r="R27" s="122">
        <v>10</v>
      </c>
      <c r="S27" s="122">
        <v>0</v>
      </c>
      <c r="T27" s="122">
        <v>10</v>
      </c>
      <c r="U27" s="122">
        <v>5</v>
      </c>
      <c r="V27" s="122">
        <v>0</v>
      </c>
      <c r="W27" s="122">
        <v>5</v>
      </c>
      <c r="X27" s="122">
        <v>19</v>
      </c>
      <c r="Y27" s="122">
        <v>0</v>
      </c>
      <c r="Z27" s="122">
        <v>19</v>
      </c>
      <c r="AA27" s="122">
        <v>1693</v>
      </c>
      <c r="AB27" s="122">
        <v>0</v>
      </c>
      <c r="AC27" s="122">
        <v>1693</v>
      </c>
      <c r="AD27" s="122">
        <v>934</v>
      </c>
      <c r="AE27" s="122">
        <v>0</v>
      </c>
      <c r="AF27" s="122">
        <v>934</v>
      </c>
    </row>
    <row r="28" spans="1:32" x14ac:dyDescent="0.2">
      <c r="A28" s="22">
        <v>5.4</v>
      </c>
      <c r="B28" s="52" t="s">
        <v>106</v>
      </c>
      <c r="C28" s="122">
        <f>C29+C32</f>
        <v>6618</v>
      </c>
      <c r="D28" s="122">
        <f>D29+D32</f>
        <v>0</v>
      </c>
      <c r="E28" s="122">
        <f t="shared" si="7"/>
        <v>6618</v>
      </c>
      <c r="F28" s="122">
        <f t="shared" ref="F28:G28" si="24">F29+F32</f>
        <v>12359</v>
      </c>
      <c r="G28" s="122">
        <f t="shared" si="24"/>
        <v>0</v>
      </c>
      <c r="H28" s="122">
        <f t="shared" si="5"/>
        <v>12359</v>
      </c>
      <c r="I28" s="122">
        <f t="shared" ref="I28" si="25">I29+I32</f>
        <v>11893</v>
      </c>
      <c r="J28" s="122">
        <v>0</v>
      </c>
      <c r="K28" s="122">
        <v>11893</v>
      </c>
      <c r="L28" s="122">
        <v>15582</v>
      </c>
      <c r="M28" s="122">
        <v>0</v>
      </c>
      <c r="N28" s="122">
        <v>15582</v>
      </c>
      <c r="O28" s="122">
        <v>19814</v>
      </c>
      <c r="P28" s="122">
        <v>0</v>
      </c>
      <c r="Q28" s="122">
        <v>19814</v>
      </c>
      <c r="R28" s="122">
        <v>24073</v>
      </c>
      <c r="S28" s="122">
        <v>0</v>
      </c>
      <c r="T28" s="122">
        <v>24073</v>
      </c>
      <c r="U28" s="122">
        <v>27544</v>
      </c>
      <c r="V28" s="122">
        <v>0</v>
      </c>
      <c r="W28" s="122">
        <v>27544</v>
      </c>
      <c r="X28" s="122">
        <v>29364</v>
      </c>
      <c r="Y28" s="122">
        <v>0</v>
      </c>
      <c r="Z28" s="122">
        <v>29364</v>
      </c>
      <c r="AA28" s="122">
        <v>25236</v>
      </c>
      <c r="AB28" s="122">
        <v>0</v>
      </c>
      <c r="AC28" s="122">
        <v>25236</v>
      </c>
      <c r="AD28" s="122">
        <v>37782</v>
      </c>
      <c r="AE28" s="122">
        <v>0</v>
      </c>
      <c r="AF28" s="122">
        <v>37782</v>
      </c>
    </row>
    <row r="29" spans="1:32" x14ac:dyDescent="0.2">
      <c r="A29" s="22" t="s">
        <v>27</v>
      </c>
      <c r="B29" s="51" t="s">
        <v>96</v>
      </c>
      <c r="C29" s="122">
        <f>C30+C31</f>
        <v>1038</v>
      </c>
      <c r="D29" s="122">
        <f>D30+D31</f>
        <v>0</v>
      </c>
      <c r="E29" s="122">
        <f t="shared" si="7"/>
        <v>1038</v>
      </c>
      <c r="F29" s="122">
        <f t="shared" ref="F29:G29" si="26">F30+F31</f>
        <v>5214</v>
      </c>
      <c r="G29" s="122">
        <f t="shared" si="26"/>
        <v>0</v>
      </c>
      <c r="H29" s="122">
        <f t="shared" si="5"/>
        <v>5214</v>
      </c>
      <c r="I29" s="122">
        <f t="shared" ref="I29" si="27">I30+I31</f>
        <v>1772</v>
      </c>
      <c r="J29" s="122">
        <v>0</v>
      </c>
      <c r="K29" s="122">
        <v>1772</v>
      </c>
      <c r="L29" s="122">
        <v>820</v>
      </c>
      <c r="M29" s="122">
        <v>0</v>
      </c>
      <c r="N29" s="122">
        <v>820</v>
      </c>
      <c r="O29" s="122">
        <v>4181</v>
      </c>
      <c r="P29" s="122">
        <v>0</v>
      </c>
      <c r="Q29" s="122">
        <v>4181</v>
      </c>
      <c r="R29" s="122">
        <v>2759</v>
      </c>
      <c r="S29" s="122">
        <v>0</v>
      </c>
      <c r="T29" s="122">
        <v>2759</v>
      </c>
      <c r="U29" s="122">
        <v>3789</v>
      </c>
      <c r="V29" s="122">
        <v>0</v>
      </c>
      <c r="W29" s="122">
        <v>3789</v>
      </c>
      <c r="X29" s="122">
        <v>5749</v>
      </c>
      <c r="Y29" s="122">
        <v>0</v>
      </c>
      <c r="Z29" s="122">
        <v>5749</v>
      </c>
      <c r="AA29" s="122">
        <v>6234</v>
      </c>
      <c r="AB29" s="122">
        <v>0</v>
      </c>
      <c r="AC29" s="122">
        <v>6234</v>
      </c>
      <c r="AD29" s="122">
        <v>9547</v>
      </c>
      <c r="AE29" s="122">
        <v>0</v>
      </c>
      <c r="AF29" s="122">
        <v>9547</v>
      </c>
    </row>
    <row r="30" spans="1:32" ht="14.45" customHeight="1" x14ac:dyDescent="0.2">
      <c r="A30" s="22" t="s">
        <v>28</v>
      </c>
      <c r="B30" s="53" t="s">
        <v>133</v>
      </c>
      <c r="C30" s="122">
        <f>'[1]1.7Y'!C30</f>
        <v>143</v>
      </c>
      <c r="D30" s="122">
        <f>'[1]1.7Y'!D30</f>
        <v>0</v>
      </c>
      <c r="E30" s="122">
        <f t="shared" ref="E30:E31" si="28">C30-D30</f>
        <v>143</v>
      </c>
      <c r="F30" s="122">
        <f>'[1]1.7Y'!F30</f>
        <v>718</v>
      </c>
      <c r="G30" s="122">
        <f>'[1]1.7Y'!G30</f>
        <v>0</v>
      </c>
      <c r="H30" s="122">
        <f t="shared" si="5"/>
        <v>718</v>
      </c>
      <c r="I30" s="122">
        <f>'[1]1.7Y'!I30</f>
        <v>119</v>
      </c>
      <c r="J30" s="122">
        <v>0</v>
      </c>
      <c r="K30" s="122">
        <v>119</v>
      </c>
      <c r="L30" s="122">
        <v>380</v>
      </c>
      <c r="M30" s="122">
        <v>0</v>
      </c>
      <c r="N30" s="122">
        <v>380</v>
      </c>
      <c r="O30" s="122">
        <v>1587</v>
      </c>
      <c r="P30" s="122">
        <v>0</v>
      </c>
      <c r="Q30" s="122">
        <v>1587</v>
      </c>
      <c r="R30" s="122">
        <v>1996</v>
      </c>
      <c r="S30" s="122">
        <v>0</v>
      </c>
      <c r="T30" s="122">
        <v>1996</v>
      </c>
      <c r="U30" s="122">
        <v>3365</v>
      </c>
      <c r="V30" s="122">
        <v>0</v>
      </c>
      <c r="W30" s="122">
        <v>3365</v>
      </c>
      <c r="X30" s="122">
        <v>5362</v>
      </c>
      <c r="Y30" s="122">
        <v>0</v>
      </c>
      <c r="Z30" s="122">
        <v>5362</v>
      </c>
      <c r="AA30" s="122">
        <v>5860</v>
      </c>
      <c r="AB30" s="122">
        <v>0</v>
      </c>
      <c r="AC30" s="122">
        <v>5860</v>
      </c>
      <c r="AD30" s="122">
        <v>8047</v>
      </c>
      <c r="AE30" s="122">
        <v>0</v>
      </c>
      <c r="AF30" s="122">
        <v>8047</v>
      </c>
    </row>
    <row r="31" spans="1:32" x14ac:dyDescent="0.2">
      <c r="A31" s="22" t="s">
        <v>29</v>
      </c>
      <c r="B31" s="53" t="s">
        <v>109</v>
      </c>
      <c r="C31" s="122">
        <f>'[1]1.7Y'!C31</f>
        <v>895</v>
      </c>
      <c r="D31" s="122">
        <f>'[1]1.7Y'!D31</f>
        <v>0</v>
      </c>
      <c r="E31" s="122">
        <f t="shared" si="28"/>
        <v>895</v>
      </c>
      <c r="F31" s="122">
        <f>'[1]1.7Y'!F31</f>
        <v>4496</v>
      </c>
      <c r="G31" s="122">
        <f>'[1]1.7Y'!G31</f>
        <v>0</v>
      </c>
      <c r="H31" s="122">
        <f t="shared" si="5"/>
        <v>4496</v>
      </c>
      <c r="I31" s="122">
        <f>'[1]1.7Y'!I31</f>
        <v>1653</v>
      </c>
      <c r="J31" s="122">
        <v>0</v>
      </c>
      <c r="K31" s="122">
        <v>1653</v>
      </c>
      <c r="L31" s="122">
        <v>440</v>
      </c>
      <c r="M31" s="122">
        <v>0</v>
      </c>
      <c r="N31" s="122">
        <v>440</v>
      </c>
      <c r="O31" s="122">
        <v>2594</v>
      </c>
      <c r="P31" s="122">
        <v>0</v>
      </c>
      <c r="Q31" s="122">
        <v>2594</v>
      </c>
      <c r="R31" s="122">
        <v>763</v>
      </c>
      <c r="S31" s="122">
        <v>0</v>
      </c>
      <c r="T31" s="122">
        <v>763</v>
      </c>
      <c r="U31" s="122">
        <v>424</v>
      </c>
      <c r="V31" s="122">
        <v>0</v>
      </c>
      <c r="W31" s="122">
        <v>424</v>
      </c>
      <c r="X31" s="122">
        <v>387</v>
      </c>
      <c r="Y31" s="122">
        <v>0</v>
      </c>
      <c r="Z31" s="122">
        <v>387</v>
      </c>
      <c r="AA31" s="122">
        <v>374</v>
      </c>
      <c r="AB31" s="122">
        <v>0</v>
      </c>
      <c r="AC31" s="122">
        <v>374</v>
      </c>
      <c r="AD31" s="122">
        <v>1500</v>
      </c>
      <c r="AE31" s="122">
        <v>0</v>
      </c>
      <c r="AF31" s="122">
        <v>1500</v>
      </c>
    </row>
    <row r="32" spans="1:32" x14ac:dyDescent="0.2">
      <c r="A32" s="22" t="s">
        <v>30</v>
      </c>
      <c r="B32" s="51" t="s">
        <v>134</v>
      </c>
      <c r="C32" s="122">
        <f>C33</f>
        <v>5580</v>
      </c>
      <c r="D32" s="122">
        <f>D33</f>
        <v>0</v>
      </c>
      <c r="E32" s="122">
        <f t="shared" si="7"/>
        <v>5580</v>
      </c>
      <c r="F32" s="122">
        <f t="shared" ref="F32:G33" si="29">F33</f>
        <v>7145</v>
      </c>
      <c r="G32" s="122">
        <f t="shared" si="29"/>
        <v>0</v>
      </c>
      <c r="H32" s="122">
        <f t="shared" si="5"/>
        <v>7145</v>
      </c>
      <c r="I32" s="122">
        <f t="shared" ref="I32:I33" si="30">I33</f>
        <v>10121</v>
      </c>
      <c r="J32" s="122">
        <v>0</v>
      </c>
      <c r="K32" s="122">
        <v>10121</v>
      </c>
      <c r="L32" s="122">
        <v>14762</v>
      </c>
      <c r="M32" s="122">
        <v>0</v>
      </c>
      <c r="N32" s="122">
        <v>14762</v>
      </c>
      <c r="O32" s="122">
        <v>15633</v>
      </c>
      <c r="P32" s="122">
        <v>0</v>
      </c>
      <c r="Q32" s="122">
        <v>15633</v>
      </c>
      <c r="R32" s="122">
        <v>21314</v>
      </c>
      <c r="S32" s="122">
        <v>0</v>
      </c>
      <c r="T32" s="122">
        <v>21314</v>
      </c>
      <c r="U32" s="122">
        <v>23755</v>
      </c>
      <c r="V32" s="122">
        <v>0</v>
      </c>
      <c r="W32" s="122">
        <v>23755</v>
      </c>
      <c r="X32" s="122">
        <v>23615</v>
      </c>
      <c r="Y32" s="122">
        <v>0</v>
      </c>
      <c r="Z32" s="122">
        <v>23615</v>
      </c>
      <c r="AA32" s="122">
        <v>19002</v>
      </c>
      <c r="AB32" s="122">
        <v>0</v>
      </c>
      <c r="AC32" s="122">
        <v>19002</v>
      </c>
      <c r="AD32" s="122">
        <v>28235</v>
      </c>
      <c r="AE32" s="122">
        <v>0</v>
      </c>
      <c r="AF32" s="122">
        <v>28235</v>
      </c>
    </row>
    <row r="33" spans="1:32" x14ac:dyDescent="0.2">
      <c r="A33" s="22" t="s">
        <v>31</v>
      </c>
      <c r="B33" s="53" t="s">
        <v>90</v>
      </c>
      <c r="C33" s="122">
        <f>C34</f>
        <v>5580</v>
      </c>
      <c r="D33" s="122">
        <f>D34</f>
        <v>0</v>
      </c>
      <c r="E33" s="122">
        <f t="shared" si="7"/>
        <v>5580</v>
      </c>
      <c r="F33" s="122">
        <f t="shared" si="29"/>
        <v>7145</v>
      </c>
      <c r="G33" s="122">
        <f t="shared" si="29"/>
        <v>0</v>
      </c>
      <c r="H33" s="122">
        <f t="shared" si="5"/>
        <v>7145</v>
      </c>
      <c r="I33" s="122">
        <f t="shared" si="30"/>
        <v>10121</v>
      </c>
      <c r="J33" s="122">
        <v>0</v>
      </c>
      <c r="K33" s="122">
        <v>10121</v>
      </c>
      <c r="L33" s="122">
        <v>14762</v>
      </c>
      <c r="M33" s="122">
        <v>0</v>
      </c>
      <c r="N33" s="122">
        <v>14762</v>
      </c>
      <c r="O33" s="122">
        <v>15633</v>
      </c>
      <c r="P33" s="122">
        <v>0</v>
      </c>
      <c r="Q33" s="122">
        <v>15633</v>
      </c>
      <c r="R33" s="122">
        <v>21314</v>
      </c>
      <c r="S33" s="122">
        <v>0</v>
      </c>
      <c r="T33" s="122">
        <v>21314</v>
      </c>
      <c r="U33" s="122">
        <v>23755</v>
      </c>
      <c r="V33" s="122">
        <v>0</v>
      </c>
      <c r="W33" s="122">
        <v>23755</v>
      </c>
      <c r="X33" s="122">
        <v>23615</v>
      </c>
      <c r="Y33" s="122">
        <v>0</v>
      </c>
      <c r="Z33" s="122">
        <v>23615</v>
      </c>
      <c r="AA33" s="122">
        <v>19002</v>
      </c>
      <c r="AB33" s="122">
        <v>0</v>
      </c>
      <c r="AC33" s="122">
        <v>19002</v>
      </c>
      <c r="AD33" s="122">
        <v>28235</v>
      </c>
      <c r="AE33" s="122">
        <v>0</v>
      </c>
      <c r="AF33" s="122">
        <v>28235</v>
      </c>
    </row>
    <row r="34" spans="1:32" x14ac:dyDescent="0.2">
      <c r="A34" s="22" t="s">
        <v>32</v>
      </c>
      <c r="B34" s="67" t="s">
        <v>92</v>
      </c>
      <c r="C34" s="122">
        <f>'[1]1.7Y'!C34</f>
        <v>5580</v>
      </c>
      <c r="D34" s="122">
        <f>'[1]1.7Y'!D34</f>
        <v>0</v>
      </c>
      <c r="E34" s="122">
        <f t="shared" ref="E34" si="31">C34-D34</f>
        <v>5580</v>
      </c>
      <c r="F34" s="122">
        <f>'[1]1.7Y'!F34</f>
        <v>7145</v>
      </c>
      <c r="G34" s="122">
        <f>'[1]1.7Y'!G34</f>
        <v>0</v>
      </c>
      <c r="H34" s="122">
        <f t="shared" si="5"/>
        <v>7145</v>
      </c>
      <c r="I34" s="122">
        <f>'[1]1.7Y'!I34</f>
        <v>10121</v>
      </c>
      <c r="J34" s="122">
        <v>0</v>
      </c>
      <c r="K34" s="122">
        <v>10121</v>
      </c>
      <c r="L34" s="122">
        <v>14762</v>
      </c>
      <c r="M34" s="122">
        <v>0</v>
      </c>
      <c r="N34" s="122">
        <v>14762</v>
      </c>
      <c r="O34" s="122">
        <v>15633</v>
      </c>
      <c r="P34" s="122">
        <v>0</v>
      </c>
      <c r="Q34" s="122">
        <v>15633</v>
      </c>
      <c r="R34" s="122">
        <v>21314</v>
      </c>
      <c r="S34" s="122">
        <v>0</v>
      </c>
      <c r="T34" s="122">
        <v>21314</v>
      </c>
      <c r="U34" s="122">
        <v>23755</v>
      </c>
      <c r="V34" s="122">
        <v>0</v>
      </c>
      <c r="W34" s="122">
        <v>23755</v>
      </c>
      <c r="X34" s="122">
        <v>23615</v>
      </c>
      <c r="Y34" s="122">
        <v>0</v>
      </c>
      <c r="Z34" s="122">
        <v>23615</v>
      </c>
      <c r="AA34" s="122">
        <v>19002</v>
      </c>
      <c r="AB34" s="122">
        <v>0</v>
      </c>
      <c r="AC34" s="122">
        <v>19002</v>
      </c>
      <c r="AD34" s="122">
        <v>28235</v>
      </c>
      <c r="AE34" s="122">
        <v>0</v>
      </c>
      <c r="AF34" s="122">
        <v>28235</v>
      </c>
    </row>
    <row r="35" spans="1:32" x14ac:dyDescent="0.2">
      <c r="A35" s="22">
        <v>4</v>
      </c>
      <c r="B35" s="49" t="s">
        <v>93</v>
      </c>
      <c r="C35" s="122">
        <f>C36+C38+C39+C43</f>
        <v>110</v>
      </c>
      <c r="D35" s="122">
        <f>D36+D38+D39+D43</f>
        <v>2058</v>
      </c>
      <c r="E35" s="122">
        <f t="shared" si="7"/>
        <v>-1948</v>
      </c>
      <c r="F35" s="122">
        <f t="shared" ref="F35:G35" si="32">F36+F38+F39+F43</f>
        <v>89</v>
      </c>
      <c r="G35" s="122">
        <f t="shared" si="32"/>
        <v>6630</v>
      </c>
      <c r="H35" s="122">
        <f t="shared" si="5"/>
        <v>-6541</v>
      </c>
      <c r="I35" s="122">
        <f t="shared" ref="I35" si="33">I36+I38+I39+I43</f>
        <v>95</v>
      </c>
      <c r="J35" s="122">
        <v>6133</v>
      </c>
      <c r="K35" s="122">
        <v>-6038</v>
      </c>
      <c r="L35" s="122">
        <v>90</v>
      </c>
      <c r="M35" s="122">
        <v>7322</v>
      </c>
      <c r="N35" s="122">
        <v>-7232</v>
      </c>
      <c r="O35" s="122">
        <v>68</v>
      </c>
      <c r="P35" s="122">
        <v>7825</v>
      </c>
      <c r="Q35" s="122">
        <v>-7757</v>
      </c>
      <c r="R35" s="122">
        <v>1056</v>
      </c>
      <c r="S35" s="122">
        <v>7190</v>
      </c>
      <c r="T35" s="122">
        <v>-6134</v>
      </c>
      <c r="U35" s="122">
        <v>434</v>
      </c>
      <c r="V35" s="122">
        <v>6810</v>
      </c>
      <c r="W35" s="122">
        <v>-6376</v>
      </c>
      <c r="X35" s="122">
        <v>800</v>
      </c>
      <c r="Y35" s="122">
        <v>5711</v>
      </c>
      <c r="Z35" s="122">
        <v>-4911</v>
      </c>
      <c r="AA35" s="122">
        <v>254</v>
      </c>
      <c r="AB35" s="122">
        <v>3727</v>
      </c>
      <c r="AC35" s="122">
        <v>-3473</v>
      </c>
      <c r="AD35" s="122">
        <v>145</v>
      </c>
      <c r="AE35" s="122">
        <v>2131</v>
      </c>
      <c r="AF35" s="122">
        <v>-1986</v>
      </c>
    </row>
    <row r="36" spans="1:32" x14ac:dyDescent="0.2">
      <c r="A36" s="22">
        <v>4.0999999999999996</v>
      </c>
      <c r="B36" s="52" t="s">
        <v>131</v>
      </c>
      <c r="C36" s="122">
        <f>C37</f>
        <v>34</v>
      </c>
      <c r="D36" s="122">
        <f>D37</f>
        <v>0</v>
      </c>
      <c r="E36" s="122">
        <f t="shared" si="7"/>
        <v>34</v>
      </c>
      <c r="F36" s="122">
        <f t="shared" ref="F36:G36" si="34">F37</f>
        <v>33</v>
      </c>
      <c r="G36" s="122">
        <f t="shared" si="34"/>
        <v>0</v>
      </c>
      <c r="H36" s="122">
        <f t="shared" si="5"/>
        <v>33</v>
      </c>
      <c r="I36" s="122">
        <f t="shared" ref="I36" si="35">I37</f>
        <v>32</v>
      </c>
      <c r="J36" s="122">
        <v>0</v>
      </c>
      <c r="K36" s="122">
        <v>32</v>
      </c>
      <c r="L36" s="122">
        <v>34</v>
      </c>
      <c r="M36" s="122">
        <v>0</v>
      </c>
      <c r="N36" s="122">
        <v>34</v>
      </c>
      <c r="O36" s="122">
        <v>33</v>
      </c>
      <c r="P36" s="122">
        <v>0</v>
      </c>
      <c r="Q36" s="122">
        <v>33</v>
      </c>
      <c r="R36" s="122">
        <v>32</v>
      </c>
      <c r="S36" s="122">
        <v>0</v>
      </c>
      <c r="T36" s="122">
        <v>32</v>
      </c>
      <c r="U36" s="122">
        <v>34</v>
      </c>
      <c r="V36" s="122">
        <v>0</v>
      </c>
      <c r="W36" s="122">
        <v>34</v>
      </c>
      <c r="X36" s="122">
        <v>33</v>
      </c>
      <c r="Y36" s="122">
        <v>0</v>
      </c>
      <c r="Z36" s="122">
        <v>33</v>
      </c>
      <c r="AA36" s="122">
        <v>20</v>
      </c>
      <c r="AB36" s="122">
        <v>0</v>
      </c>
      <c r="AC36" s="122">
        <v>20</v>
      </c>
      <c r="AD36" s="122">
        <v>18</v>
      </c>
      <c r="AE36" s="122">
        <v>0</v>
      </c>
      <c r="AF36" s="122">
        <v>18</v>
      </c>
    </row>
    <row r="37" spans="1:32" x14ac:dyDescent="0.2">
      <c r="A37" s="29" t="s">
        <v>56</v>
      </c>
      <c r="B37" s="67" t="s">
        <v>92</v>
      </c>
      <c r="C37" s="122">
        <f>'[1]1.7Y'!C37</f>
        <v>34</v>
      </c>
      <c r="D37" s="122">
        <f>'[1]1.7Y'!D37</f>
        <v>0</v>
      </c>
      <c r="E37" s="122">
        <f t="shared" ref="E37:E38" si="36">C37-D37</f>
        <v>34</v>
      </c>
      <c r="F37" s="122">
        <f>'[1]1.7Y'!F37</f>
        <v>33</v>
      </c>
      <c r="G37" s="122">
        <f>'[1]1.7Y'!G37</f>
        <v>0</v>
      </c>
      <c r="H37" s="122">
        <f t="shared" si="5"/>
        <v>33</v>
      </c>
      <c r="I37" s="122">
        <f>'[1]1.7Y'!I37</f>
        <v>32</v>
      </c>
      <c r="J37" s="122">
        <v>0</v>
      </c>
      <c r="K37" s="122">
        <v>32</v>
      </c>
      <c r="L37" s="122">
        <v>34</v>
      </c>
      <c r="M37" s="122">
        <v>0</v>
      </c>
      <c r="N37" s="122">
        <v>34</v>
      </c>
      <c r="O37" s="122">
        <v>33</v>
      </c>
      <c r="P37" s="122">
        <v>0</v>
      </c>
      <c r="Q37" s="122">
        <v>33</v>
      </c>
      <c r="R37" s="122">
        <v>32</v>
      </c>
      <c r="S37" s="122">
        <v>0</v>
      </c>
      <c r="T37" s="122">
        <v>32</v>
      </c>
      <c r="U37" s="122">
        <v>34</v>
      </c>
      <c r="V37" s="122">
        <v>0</v>
      </c>
      <c r="W37" s="122">
        <v>34</v>
      </c>
      <c r="X37" s="122">
        <v>33</v>
      </c>
      <c r="Y37" s="122">
        <v>0</v>
      </c>
      <c r="Z37" s="122">
        <v>33</v>
      </c>
      <c r="AA37" s="122">
        <v>20</v>
      </c>
      <c r="AB37" s="122">
        <v>0</v>
      </c>
      <c r="AC37" s="122">
        <v>20</v>
      </c>
      <c r="AD37" s="122">
        <v>18</v>
      </c>
      <c r="AE37" s="122">
        <v>0</v>
      </c>
      <c r="AF37" s="122">
        <v>18</v>
      </c>
    </row>
    <row r="38" spans="1:32" x14ac:dyDescent="0.2">
      <c r="A38" s="22">
        <v>4.2</v>
      </c>
      <c r="B38" s="52" t="s">
        <v>107</v>
      </c>
      <c r="C38" s="122">
        <f>'[1]1.7Y'!C38</f>
        <v>76</v>
      </c>
      <c r="D38" s="122">
        <f>'[1]1.7Y'!D38</f>
        <v>0</v>
      </c>
      <c r="E38" s="122">
        <f t="shared" si="36"/>
        <v>76</v>
      </c>
      <c r="F38" s="122">
        <f>'[1]1.7Y'!F38</f>
        <v>56</v>
      </c>
      <c r="G38" s="122">
        <f>'[1]1.7Y'!G38</f>
        <v>0</v>
      </c>
      <c r="H38" s="122">
        <f t="shared" si="5"/>
        <v>56</v>
      </c>
      <c r="I38" s="122">
        <f>'[1]1.7Y'!I38</f>
        <v>63</v>
      </c>
      <c r="J38" s="122">
        <v>0</v>
      </c>
      <c r="K38" s="122">
        <v>63</v>
      </c>
      <c r="L38" s="122">
        <v>56</v>
      </c>
      <c r="M38" s="122">
        <v>0</v>
      </c>
      <c r="N38" s="122">
        <v>56</v>
      </c>
      <c r="O38" s="122">
        <v>35</v>
      </c>
      <c r="P38" s="122">
        <v>0</v>
      </c>
      <c r="Q38" s="122">
        <v>35</v>
      </c>
      <c r="R38" s="122">
        <v>1024</v>
      </c>
      <c r="S38" s="122">
        <v>0</v>
      </c>
      <c r="T38" s="122">
        <v>1024</v>
      </c>
      <c r="U38" s="122">
        <v>400</v>
      </c>
      <c r="V38" s="122">
        <v>0</v>
      </c>
      <c r="W38" s="122">
        <v>400</v>
      </c>
      <c r="X38" s="122">
        <v>767</v>
      </c>
      <c r="Y38" s="122">
        <v>0</v>
      </c>
      <c r="Z38" s="122">
        <v>767</v>
      </c>
      <c r="AA38" s="122">
        <v>233</v>
      </c>
      <c r="AB38" s="122">
        <v>0</v>
      </c>
      <c r="AC38" s="122">
        <v>233</v>
      </c>
      <c r="AD38" s="122">
        <v>126</v>
      </c>
      <c r="AE38" s="122">
        <v>0</v>
      </c>
      <c r="AF38" s="122">
        <v>126</v>
      </c>
    </row>
    <row r="39" spans="1:32" x14ac:dyDescent="0.2">
      <c r="A39" s="22">
        <v>4.3</v>
      </c>
      <c r="B39" s="52" t="s">
        <v>99</v>
      </c>
      <c r="C39" s="122">
        <f>C40+C41+C42</f>
        <v>0</v>
      </c>
      <c r="D39" s="122">
        <f>D40+D41+D42</f>
        <v>2058</v>
      </c>
      <c r="E39" s="122">
        <f t="shared" si="7"/>
        <v>-2058</v>
      </c>
      <c r="F39" s="122">
        <f t="shared" ref="F39:G39" si="37">F40+F41+F42</f>
        <v>0</v>
      </c>
      <c r="G39" s="122">
        <f t="shared" si="37"/>
        <v>6630</v>
      </c>
      <c r="H39" s="122">
        <f t="shared" si="5"/>
        <v>-6630</v>
      </c>
      <c r="I39" s="122">
        <f t="shared" ref="I39" si="38">I40+I41+I42</f>
        <v>0</v>
      </c>
      <c r="J39" s="122">
        <v>6133</v>
      </c>
      <c r="K39" s="122">
        <v>-6133</v>
      </c>
      <c r="L39" s="122">
        <v>0</v>
      </c>
      <c r="M39" s="122">
        <v>7322</v>
      </c>
      <c r="N39" s="122">
        <v>-7322</v>
      </c>
      <c r="O39" s="122">
        <v>0</v>
      </c>
      <c r="P39" s="122">
        <v>7825</v>
      </c>
      <c r="Q39" s="122">
        <v>-7825</v>
      </c>
      <c r="R39" s="122">
        <v>0</v>
      </c>
      <c r="S39" s="122">
        <v>7190</v>
      </c>
      <c r="T39" s="122">
        <v>-7190</v>
      </c>
      <c r="U39" s="122">
        <v>0</v>
      </c>
      <c r="V39" s="122">
        <v>6810</v>
      </c>
      <c r="W39" s="122">
        <v>-6810</v>
      </c>
      <c r="X39" s="122">
        <v>0</v>
      </c>
      <c r="Y39" s="122">
        <v>5711</v>
      </c>
      <c r="Z39" s="122">
        <v>-5711</v>
      </c>
      <c r="AA39" s="122">
        <v>0</v>
      </c>
      <c r="AB39" s="122">
        <v>3725</v>
      </c>
      <c r="AC39" s="122">
        <v>-3725</v>
      </c>
      <c r="AD39" s="122">
        <v>0</v>
      </c>
      <c r="AE39" s="122">
        <v>2131</v>
      </c>
      <c r="AF39" s="122">
        <v>-2131</v>
      </c>
    </row>
    <row r="40" spans="1:32" x14ac:dyDescent="0.2">
      <c r="A40" s="22" t="s">
        <v>40</v>
      </c>
      <c r="B40" s="67" t="s">
        <v>126</v>
      </c>
      <c r="C40" s="122">
        <f>'[1]1.7Y'!C40</f>
        <v>0</v>
      </c>
      <c r="D40" s="122">
        <f>'[1]1.7Y'!D40</f>
        <v>2058</v>
      </c>
      <c r="E40" s="122">
        <f t="shared" ref="E40:E42" si="39">C40-D40</f>
        <v>-2058</v>
      </c>
      <c r="F40" s="122">
        <f>'[1]1.7Y'!F40</f>
        <v>0</v>
      </c>
      <c r="G40" s="122">
        <f>'[1]1.7Y'!G40</f>
        <v>5329</v>
      </c>
      <c r="H40" s="122">
        <f t="shared" si="5"/>
        <v>-5329</v>
      </c>
      <c r="I40" s="122">
        <f>'[1]1.7Y'!I40</f>
        <v>0</v>
      </c>
      <c r="J40" s="122">
        <v>6133</v>
      </c>
      <c r="K40" s="122">
        <v>-6133</v>
      </c>
      <c r="L40" s="122">
        <v>0</v>
      </c>
      <c r="M40" s="122">
        <v>7222</v>
      </c>
      <c r="N40" s="122">
        <v>-7222</v>
      </c>
      <c r="O40" s="122">
        <v>0</v>
      </c>
      <c r="P40" s="122">
        <v>7725</v>
      </c>
      <c r="Q40" s="122">
        <v>-7725</v>
      </c>
      <c r="R40" s="122">
        <v>0</v>
      </c>
      <c r="S40" s="122">
        <v>7090</v>
      </c>
      <c r="T40" s="122">
        <v>-7090</v>
      </c>
      <c r="U40" s="122">
        <v>0</v>
      </c>
      <c r="V40" s="122">
        <v>6710</v>
      </c>
      <c r="W40" s="122">
        <v>-6710</v>
      </c>
      <c r="X40" s="122">
        <v>0</v>
      </c>
      <c r="Y40" s="122">
        <v>5611</v>
      </c>
      <c r="Z40" s="122">
        <v>-5611</v>
      </c>
      <c r="AA40" s="122">
        <v>0</v>
      </c>
      <c r="AB40" s="122">
        <v>3725</v>
      </c>
      <c r="AC40" s="122">
        <v>-3725</v>
      </c>
      <c r="AD40" s="122">
        <v>0</v>
      </c>
      <c r="AE40" s="122">
        <v>2131</v>
      </c>
      <c r="AF40" s="122">
        <v>-2131</v>
      </c>
    </row>
    <row r="41" spans="1:32" x14ac:dyDescent="0.2">
      <c r="A41" s="22" t="s">
        <v>41</v>
      </c>
      <c r="B41" s="67" t="s">
        <v>124</v>
      </c>
      <c r="C41" s="122">
        <f>'[1]1.7Y'!C41</f>
        <v>0</v>
      </c>
      <c r="D41" s="122">
        <f>'[1]1.7Y'!D41</f>
        <v>0</v>
      </c>
      <c r="E41" s="122">
        <f t="shared" si="39"/>
        <v>0</v>
      </c>
      <c r="F41" s="122">
        <f>'[1]1.7Y'!F41</f>
        <v>0</v>
      </c>
      <c r="G41" s="122">
        <f>'[1]1.7Y'!G41</f>
        <v>1301</v>
      </c>
      <c r="H41" s="122">
        <f t="shared" si="5"/>
        <v>-1301</v>
      </c>
      <c r="I41" s="122">
        <f>'[1]1.7Y'!I41</f>
        <v>0</v>
      </c>
      <c r="J41" s="122">
        <v>0</v>
      </c>
      <c r="K41" s="122">
        <v>0</v>
      </c>
      <c r="L41" s="122">
        <v>0</v>
      </c>
      <c r="M41" s="122">
        <v>0</v>
      </c>
      <c r="N41" s="122">
        <v>0</v>
      </c>
      <c r="O41" s="122">
        <v>0</v>
      </c>
      <c r="P41" s="122">
        <v>0</v>
      </c>
      <c r="Q41" s="122">
        <v>0</v>
      </c>
      <c r="R41" s="122">
        <v>0</v>
      </c>
      <c r="S41" s="122">
        <v>0</v>
      </c>
      <c r="T41" s="122">
        <v>0</v>
      </c>
      <c r="U41" s="122">
        <v>0</v>
      </c>
      <c r="V41" s="122">
        <v>0</v>
      </c>
      <c r="W41" s="122">
        <v>0</v>
      </c>
      <c r="X41" s="122">
        <v>0</v>
      </c>
      <c r="Y41" s="122">
        <v>0</v>
      </c>
      <c r="Z41" s="122">
        <v>0</v>
      </c>
      <c r="AA41" s="122">
        <v>0</v>
      </c>
      <c r="AB41" s="122">
        <v>0</v>
      </c>
      <c r="AC41" s="122">
        <v>0</v>
      </c>
      <c r="AD41" s="122">
        <v>0</v>
      </c>
      <c r="AE41" s="122">
        <v>0</v>
      </c>
      <c r="AF41" s="122">
        <v>0</v>
      </c>
    </row>
    <row r="42" spans="1:32" x14ac:dyDescent="0.2">
      <c r="A42" s="22" t="s">
        <v>42</v>
      </c>
      <c r="B42" s="67" t="s">
        <v>125</v>
      </c>
      <c r="C42" s="122">
        <f>'[1]1.7Y'!C42</f>
        <v>0</v>
      </c>
      <c r="D42" s="122">
        <f>'[1]1.7Y'!D42</f>
        <v>0</v>
      </c>
      <c r="E42" s="122">
        <f t="shared" si="39"/>
        <v>0</v>
      </c>
      <c r="F42" s="122">
        <f>'[1]1.7Y'!F42</f>
        <v>0</v>
      </c>
      <c r="G42" s="122">
        <f>'[1]1.7Y'!G42</f>
        <v>0</v>
      </c>
      <c r="H42" s="122">
        <f t="shared" si="5"/>
        <v>0</v>
      </c>
      <c r="I42" s="122">
        <f>'[1]1.7Y'!I42</f>
        <v>0</v>
      </c>
      <c r="J42" s="122">
        <v>0</v>
      </c>
      <c r="K42" s="122">
        <v>0</v>
      </c>
      <c r="L42" s="122">
        <v>0</v>
      </c>
      <c r="M42" s="122">
        <v>100</v>
      </c>
      <c r="N42" s="122">
        <v>-100</v>
      </c>
      <c r="O42" s="122">
        <v>0</v>
      </c>
      <c r="P42" s="122">
        <v>100</v>
      </c>
      <c r="Q42" s="122">
        <v>-100</v>
      </c>
      <c r="R42" s="122">
        <v>0</v>
      </c>
      <c r="S42" s="122">
        <v>100</v>
      </c>
      <c r="T42" s="122">
        <v>-100</v>
      </c>
      <c r="U42" s="122">
        <v>0</v>
      </c>
      <c r="V42" s="122">
        <v>100</v>
      </c>
      <c r="W42" s="122">
        <v>-100</v>
      </c>
      <c r="X42" s="122">
        <v>0</v>
      </c>
      <c r="Y42" s="122">
        <v>100</v>
      </c>
      <c r="Z42" s="122">
        <v>-100</v>
      </c>
      <c r="AA42" s="122">
        <v>0</v>
      </c>
      <c r="AB42" s="122">
        <v>0</v>
      </c>
      <c r="AC42" s="122">
        <v>0</v>
      </c>
      <c r="AD42" s="122">
        <v>0</v>
      </c>
      <c r="AE42" s="122">
        <v>0</v>
      </c>
      <c r="AF42" s="122">
        <v>0</v>
      </c>
    </row>
    <row r="43" spans="1:32" x14ac:dyDescent="0.2">
      <c r="A43" s="22" t="s">
        <v>55</v>
      </c>
      <c r="B43" s="52" t="s">
        <v>169</v>
      </c>
      <c r="C43" s="122">
        <f>C44+C45</f>
        <v>0</v>
      </c>
      <c r="D43" s="122">
        <f>D44+D45</f>
        <v>0</v>
      </c>
      <c r="E43" s="122">
        <f t="shared" si="7"/>
        <v>0</v>
      </c>
      <c r="F43" s="122">
        <f t="shared" ref="F43:G43" si="40">F44+F45</f>
        <v>0</v>
      </c>
      <c r="G43" s="122">
        <f t="shared" si="40"/>
        <v>0</v>
      </c>
      <c r="H43" s="122">
        <f t="shared" si="5"/>
        <v>0</v>
      </c>
      <c r="I43" s="122">
        <f t="shared" ref="I43" si="41">I44+I45</f>
        <v>0</v>
      </c>
      <c r="J43" s="122">
        <v>0</v>
      </c>
      <c r="K43" s="122">
        <v>0</v>
      </c>
      <c r="L43" s="122">
        <v>0</v>
      </c>
      <c r="M43" s="122">
        <v>0</v>
      </c>
      <c r="N43" s="122">
        <v>0</v>
      </c>
      <c r="O43" s="122">
        <v>0</v>
      </c>
      <c r="P43" s="122">
        <v>0</v>
      </c>
      <c r="Q43" s="122">
        <v>0</v>
      </c>
      <c r="R43" s="122">
        <v>0</v>
      </c>
      <c r="S43" s="122">
        <v>0</v>
      </c>
      <c r="T43" s="122">
        <v>0</v>
      </c>
      <c r="U43" s="122">
        <v>0</v>
      </c>
      <c r="V43" s="122">
        <v>0</v>
      </c>
      <c r="W43" s="122">
        <v>0</v>
      </c>
      <c r="X43" s="122">
        <v>0</v>
      </c>
      <c r="Y43" s="122">
        <v>0</v>
      </c>
      <c r="Z43" s="122">
        <v>0</v>
      </c>
      <c r="AA43" s="122">
        <v>1</v>
      </c>
      <c r="AB43" s="122">
        <v>2</v>
      </c>
      <c r="AC43" s="122">
        <v>-1</v>
      </c>
      <c r="AD43" s="122">
        <v>1</v>
      </c>
      <c r="AE43" s="122">
        <v>0</v>
      </c>
      <c r="AF43" s="122">
        <v>1</v>
      </c>
    </row>
    <row r="44" spans="1:32" s="21" customFormat="1" x14ac:dyDescent="0.2">
      <c r="B44" s="67" t="s">
        <v>91</v>
      </c>
      <c r="C44" s="122">
        <f>'[1]1.7Y'!C44</f>
        <v>0</v>
      </c>
      <c r="D44" s="122">
        <f>'[1]1.7Y'!D44</f>
        <v>0</v>
      </c>
      <c r="E44" s="122">
        <f t="shared" ref="E44:E46" si="42">C44-D44</f>
        <v>0</v>
      </c>
      <c r="F44" s="122">
        <f>'[1]1.7Y'!F44</f>
        <v>0</v>
      </c>
      <c r="G44" s="122">
        <f>'[1]1.7Y'!G44</f>
        <v>0</v>
      </c>
      <c r="H44" s="122">
        <f t="shared" si="5"/>
        <v>0</v>
      </c>
      <c r="I44" s="122">
        <f>'[1]1.7Y'!I44</f>
        <v>0</v>
      </c>
      <c r="J44" s="122">
        <v>0</v>
      </c>
      <c r="K44" s="122">
        <v>0</v>
      </c>
      <c r="L44" s="122">
        <v>0</v>
      </c>
      <c r="M44" s="122">
        <v>0</v>
      </c>
      <c r="N44" s="122">
        <v>0</v>
      </c>
      <c r="O44" s="122">
        <v>0</v>
      </c>
      <c r="P44" s="122">
        <v>0</v>
      </c>
      <c r="Q44" s="122">
        <v>0</v>
      </c>
      <c r="R44" s="122">
        <v>0</v>
      </c>
      <c r="S44" s="122">
        <v>0</v>
      </c>
      <c r="T44" s="122">
        <v>0</v>
      </c>
      <c r="U44" s="122">
        <v>0</v>
      </c>
      <c r="V44" s="122">
        <v>0</v>
      </c>
      <c r="W44" s="122">
        <v>0</v>
      </c>
      <c r="X44" s="122">
        <v>0</v>
      </c>
      <c r="Y44" s="122">
        <v>0</v>
      </c>
      <c r="Z44" s="122">
        <v>0</v>
      </c>
      <c r="AA44" s="122">
        <v>1</v>
      </c>
      <c r="AB44" s="122">
        <v>2</v>
      </c>
      <c r="AC44" s="122">
        <v>-1</v>
      </c>
      <c r="AD44" s="122">
        <v>1</v>
      </c>
      <c r="AE44" s="122">
        <v>0</v>
      </c>
      <c r="AF44" s="122">
        <v>1</v>
      </c>
    </row>
    <row r="45" spans="1:32" x14ac:dyDescent="0.2">
      <c r="A45" s="22">
        <v>1</v>
      </c>
      <c r="B45" s="67" t="s">
        <v>92</v>
      </c>
      <c r="C45" s="122">
        <f>'[1]1.7Y'!C45</f>
        <v>0</v>
      </c>
      <c r="D45" s="122">
        <f>'[1]1.7Y'!D45</f>
        <v>0</v>
      </c>
      <c r="E45" s="122">
        <f t="shared" si="42"/>
        <v>0</v>
      </c>
      <c r="F45" s="122">
        <f>'[1]1.7Y'!F45</f>
        <v>0</v>
      </c>
      <c r="G45" s="122">
        <f>'[1]1.7Y'!G45</f>
        <v>0</v>
      </c>
      <c r="H45" s="122">
        <f t="shared" si="5"/>
        <v>0</v>
      </c>
      <c r="I45" s="122">
        <f>'[1]1.7Y'!I45</f>
        <v>0</v>
      </c>
      <c r="J45" s="122">
        <v>0</v>
      </c>
      <c r="K45" s="122">
        <v>0</v>
      </c>
      <c r="L45" s="122">
        <v>0</v>
      </c>
      <c r="M45" s="122">
        <v>0</v>
      </c>
      <c r="N45" s="122">
        <v>0</v>
      </c>
      <c r="O45" s="122">
        <v>0</v>
      </c>
      <c r="P45" s="122">
        <v>0</v>
      </c>
      <c r="Q45" s="122">
        <v>0</v>
      </c>
      <c r="R45" s="122">
        <v>0</v>
      </c>
      <c r="S45" s="122">
        <v>0</v>
      </c>
      <c r="T45" s="122">
        <v>0</v>
      </c>
      <c r="U45" s="122">
        <v>0</v>
      </c>
      <c r="V45" s="122">
        <v>0</v>
      </c>
      <c r="W45" s="122">
        <v>0</v>
      </c>
      <c r="X45" s="122">
        <v>0</v>
      </c>
      <c r="Y45" s="122">
        <v>0</v>
      </c>
      <c r="Z45" s="122">
        <v>0</v>
      </c>
      <c r="AA45" s="122">
        <v>0</v>
      </c>
      <c r="AB45" s="122">
        <v>0</v>
      </c>
      <c r="AC45" s="122">
        <v>0</v>
      </c>
      <c r="AD45" s="122">
        <v>0</v>
      </c>
      <c r="AE45" s="122">
        <v>0</v>
      </c>
      <c r="AF45" s="122">
        <v>0</v>
      </c>
    </row>
    <row r="46" spans="1:32" x14ac:dyDescent="0.2">
      <c r="A46" s="22">
        <v>1.1000000000000001</v>
      </c>
      <c r="B46" s="49" t="s">
        <v>135</v>
      </c>
      <c r="C46" s="122">
        <f>'[1]1.7Y'!C46</f>
        <v>0</v>
      </c>
      <c r="D46" s="122">
        <f>'[1]1.7Y'!D46</f>
        <v>118</v>
      </c>
      <c r="E46" s="122">
        <f t="shared" si="42"/>
        <v>-118</v>
      </c>
      <c r="F46" s="122">
        <f>'[1]1.7Y'!F46</f>
        <v>0</v>
      </c>
      <c r="G46" s="122">
        <f>'[1]1.7Y'!G46</f>
        <v>78</v>
      </c>
      <c r="H46" s="122">
        <f t="shared" si="5"/>
        <v>-78</v>
      </c>
      <c r="I46" s="122">
        <f>'[1]1.7Y'!I46</f>
        <v>0</v>
      </c>
      <c r="J46" s="122">
        <v>109</v>
      </c>
      <c r="K46" s="122">
        <v>-109</v>
      </c>
      <c r="L46" s="122">
        <v>0</v>
      </c>
      <c r="M46" s="122">
        <v>116</v>
      </c>
      <c r="N46" s="122">
        <v>-116</v>
      </c>
      <c r="O46" s="122">
        <v>0</v>
      </c>
      <c r="P46" s="122">
        <v>113</v>
      </c>
      <c r="Q46" s="122">
        <v>-113</v>
      </c>
      <c r="R46" s="122">
        <v>0</v>
      </c>
      <c r="S46" s="122">
        <v>113</v>
      </c>
      <c r="T46" s="122">
        <v>-113</v>
      </c>
      <c r="U46" s="122">
        <v>0</v>
      </c>
      <c r="V46" s="122">
        <v>117</v>
      </c>
      <c r="W46" s="122">
        <v>-117</v>
      </c>
      <c r="X46" s="122">
        <v>0</v>
      </c>
      <c r="Y46" s="122">
        <v>114</v>
      </c>
      <c r="Z46" s="122">
        <v>-114</v>
      </c>
      <c r="AA46" s="122">
        <v>0</v>
      </c>
      <c r="AB46" s="122">
        <v>108</v>
      </c>
      <c r="AC46" s="122">
        <v>-108</v>
      </c>
      <c r="AD46" s="122">
        <v>0</v>
      </c>
      <c r="AE46" s="122">
        <v>109</v>
      </c>
      <c r="AF46" s="122">
        <v>-109</v>
      </c>
    </row>
    <row r="47" spans="1:32" ht="13.9" customHeight="1" x14ac:dyDescent="0.2">
      <c r="A47" s="22" t="s">
        <v>0</v>
      </c>
      <c r="B47" s="50" t="s">
        <v>136</v>
      </c>
      <c r="C47" s="121">
        <f t="shared" ref="C47:D47" si="43">C48+C51+C56</f>
        <v>7780</v>
      </c>
      <c r="D47" s="121">
        <f t="shared" si="43"/>
        <v>22902.3</v>
      </c>
      <c r="E47" s="121">
        <f t="shared" si="7"/>
        <v>-15122.3</v>
      </c>
      <c r="F47" s="121">
        <f t="shared" ref="F47:G47" si="44">F48+F51+F56</f>
        <v>7301.4076999999997</v>
      </c>
      <c r="G47" s="121">
        <f t="shared" si="44"/>
        <v>16676.327950659699</v>
      </c>
      <c r="H47" s="121">
        <f t="shared" si="5"/>
        <v>-9374.9202506596994</v>
      </c>
      <c r="I47" s="121">
        <f t="shared" ref="I47" si="45">I48+I51+I56</f>
        <v>6115.1455999999998</v>
      </c>
      <c r="J47" s="121">
        <v>12928</v>
      </c>
      <c r="K47" s="121">
        <v>-6812.8544000000002</v>
      </c>
      <c r="L47" s="121">
        <v>5984.5581000000002</v>
      </c>
      <c r="M47" s="121">
        <v>8502</v>
      </c>
      <c r="N47" s="121">
        <v>-2517.4418999999998</v>
      </c>
      <c r="O47" s="121">
        <v>5858.2768999999998</v>
      </c>
      <c r="P47" s="121">
        <v>8216</v>
      </c>
      <c r="Q47" s="121">
        <v>-2357.7231000000002</v>
      </c>
      <c r="R47" s="121">
        <v>9061</v>
      </c>
      <c r="S47" s="121">
        <v>9239</v>
      </c>
      <c r="T47" s="121">
        <v>-178</v>
      </c>
      <c r="U47" s="121">
        <v>9384</v>
      </c>
      <c r="V47" s="121">
        <v>7627</v>
      </c>
      <c r="W47" s="121">
        <v>1757</v>
      </c>
      <c r="X47" s="121">
        <v>9335.5389211898146</v>
      </c>
      <c r="Y47" s="121">
        <v>7383</v>
      </c>
      <c r="Z47" s="121">
        <v>1952.5389211898146</v>
      </c>
      <c r="AA47" s="121">
        <v>11839</v>
      </c>
      <c r="AB47" s="121">
        <v>4581</v>
      </c>
      <c r="AC47" s="121">
        <v>7258</v>
      </c>
      <c r="AD47" s="121">
        <v>14633</v>
      </c>
      <c r="AE47" s="121">
        <v>4745</v>
      </c>
      <c r="AF47" s="121">
        <v>9888</v>
      </c>
    </row>
    <row r="48" spans="1:32" x14ac:dyDescent="0.2">
      <c r="A48" s="22">
        <v>2</v>
      </c>
      <c r="B48" s="49" t="s">
        <v>80</v>
      </c>
      <c r="C48" s="122">
        <f>C49</f>
        <v>114</v>
      </c>
      <c r="D48" s="122">
        <f>D49</f>
        <v>4150.2999999999993</v>
      </c>
      <c r="E48" s="122">
        <f t="shared" si="7"/>
        <v>-4036.2999999999993</v>
      </c>
      <c r="F48" s="122">
        <f t="shared" ref="F48:G49" si="46">F49</f>
        <v>65.407699999999991</v>
      </c>
      <c r="G48" s="122">
        <f t="shared" si="46"/>
        <v>3853.3279506596987</v>
      </c>
      <c r="H48" s="122">
        <f t="shared" si="5"/>
        <v>-3787.9202506596985</v>
      </c>
      <c r="I48" s="122">
        <f t="shared" ref="I48:I49" si="47">I49</f>
        <v>63.145600000000002</v>
      </c>
      <c r="J48" s="122">
        <v>3962</v>
      </c>
      <c r="K48" s="122">
        <v>-3898.8544000000002</v>
      </c>
      <c r="L48" s="122">
        <v>54.558100000000003</v>
      </c>
      <c r="M48" s="122">
        <v>2274</v>
      </c>
      <c r="N48" s="122">
        <v>-2219.4418999999998</v>
      </c>
      <c r="O48" s="122">
        <v>66.276900000000012</v>
      </c>
      <c r="P48" s="122">
        <v>2419</v>
      </c>
      <c r="Q48" s="122">
        <v>-2352.7231000000002</v>
      </c>
      <c r="R48" s="122">
        <v>71</v>
      </c>
      <c r="S48" s="122">
        <v>4471</v>
      </c>
      <c r="T48" s="122">
        <v>-4400</v>
      </c>
      <c r="U48" s="122">
        <v>80</v>
      </c>
      <c r="V48" s="122">
        <v>3957</v>
      </c>
      <c r="W48" s="122">
        <v>-3877</v>
      </c>
      <c r="X48" s="122">
        <v>64.538921189814602</v>
      </c>
      <c r="Y48" s="122">
        <v>3977</v>
      </c>
      <c r="Z48" s="122">
        <v>-3912.4610788101854</v>
      </c>
      <c r="AA48" s="122">
        <v>48</v>
      </c>
      <c r="AB48" s="122">
        <v>2527</v>
      </c>
      <c r="AC48" s="122">
        <v>-2479</v>
      </c>
      <c r="AD48" s="122">
        <v>46</v>
      </c>
      <c r="AE48" s="122">
        <v>3007</v>
      </c>
      <c r="AF48" s="122">
        <v>-2961</v>
      </c>
    </row>
    <row r="49" spans="1:32" x14ac:dyDescent="0.2">
      <c r="A49" s="22">
        <v>2.1</v>
      </c>
      <c r="B49" s="52" t="s">
        <v>86</v>
      </c>
      <c r="C49" s="122">
        <f>C50</f>
        <v>114</v>
      </c>
      <c r="D49" s="122">
        <f>D50</f>
        <v>4150.2999999999993</v>
      </c>
      <c r="E49" s="122">
        <f t="shared" si="7"/>
        <v>-4036.2999999999993</v>
      </c>
      <c r="F49" s="122">
        <f t="shared" si="46"/>
        <v>65.407699999999991</v>
      </c>
      <c r="G49" s="122">
        <f t="shared" si="46"/>
        <v>3853.3279506596987</v>
      </c>
      <c r="H49" s="122">
        <f t="shared" si="5"/>
        <v>-3787.9202506596985</v>
      </c>
      <c r="I49" s="122">
        <f t="shared" si="47"/>
        <v>63.145600000000002</v>
      </c>
      <c r="J49" s="122">
        <v>3962</v>
      </c>
      <c r="K49" s="122">
        <v>-3898.8544000000002</v>
      </c>
      <c r="L49" s="122">
        <v>54.558100000000003</v>
      </c>
      <c r="M49" s="122">
        <v>2274</v>
      </c>
      <c r="N49" s="122">
        <v>-2219.4418999999998</v>
      </c>
      <c r="O49" s="122">
        <v>66.276900000000012</v>
      </c>
      <c r="P49" s="122">
        <v>2419</v>
      </c>
      <c r="Q49" s="122">
        <v>-2352.7231000000002</v>
      </c>
      <c r="R49" s="122">
        <v>71</v>
      </c>
      <c r="S49" s="122">
        <v>4471</v>
      </c>
      <c r="T49" s="122">
        <v>-4400</v>
      </c>
      <c r="U49" s="122">
        <v>80</v>
      </c>
      <c r="V49" s="122">
        <v>3957</v>
      </c>
      <c r="W49" s="122">
        <v>-3877</v>
      </c>
      <c r="X49" s="122">
        <v>64.538921189814602</v>
      </c>
      <c r="Y49" s="122">
        <v>3977</v>
      </c>
      <c r="Z49" s="122">
        <v>-3912.4610788101854</v>
      </c>
      <c r="AA49" s="122">
        <v>48</v>
      </c>
      <c r="AB49" s="122">
        <v>2527</v>
      </c>
      <c r="AC49" s="122">
        <v>-2479</v>
      </c>
      <c r="AD49" s="122">
        <v>46</v>
      </c>
      <c r="AE49" s="122">
        <v>3007</v>
      </c>
      <c r="AF49" s="122">
        <v>-2961</v>
      </c>
    </row>
    <row r="50" spans="1:32" x14ac:dyDescent="0.2">
      <c r="A50" s="22">
        <v>2.2000000000000002</v>
      </c>
      <c r="B50" s="51" t="s">
        <v>114</v>
      </c>
      <c r="C50" s="122">
        <f>'[1]1.7Y'!C50</f>
        <v>114</v>
      </c>
      <c r="D50" s="122">
        <f>'[1]1.7Y'!D50</f>
        <v>4150.2999999999993</v>
      </c>
      <c r="E50" s="122">
        <f t="shared" si="7"/>
        <v>-4036.2999999999993</v>
      </c>
      <c r="F50" s="122">
        <f>'[1]1.7Y'!F50</f>
        <v>65.407699999999991</v>
      </c>
      <c r="G50" s="122">
        <f>'[1]1.7Y'!G50</f>
        <v>3853.3279506596987</v>
      </c>
      <c r="H50" s="122">
        <f t="shared" si="5"/>
        <v>-3787.9202506596985</v>
      </c>
      <c r="I50" s="122">
        <f>'[1]1.7Y'!I50</f>
        <v>63.145600000000002</v>
      </c>
      <c r="J50" s="122">
        <v>3962</v>
      </c>
      <c r="K50" s="122">
        <v>-3898.8544000000002</v>
      </c>
      <c r="L50" s="122">
        <v>54.558100000000003</v>
      </c>
      <c r="M50" s="122">
        <v>2274</v>
      </c>
      <c r="N50" s="122">
        <v>-2219.4418999999998</v>
      </c>
      <c r="O50" s="122">
        <v>66.276900000000012</v>
      </c>
      <c r="P50" s="122">
        <v>2419</v>
      </c>
      <c r="Q50" s="122">
        <v>-2352.7231000000002</v>
      </c>
      <c r="R50" s="122">
        <v>71</v>
      </c>
      <c r="S50" s="122">
        <v>4471</v>
      </c>
      <c r="T50" s="122">
        <v>-4400</v>
      </c>
      <c r="U50" s="122">
        <v>80</v>
      </c>
      <c r="V50" s="122">
        <v>3957</v>
      </c>
      <c r="W50" s="122">
        <v>-3877</v>
      </c>
      <c r="X50" s="122">
        <v>64.538921189814602</v>
      </c>
      <c r="Y50" s="122">
        <v>3977</v>
      </c>
      <c r="Z50" s="122">
        <v>-3912.4610788101854</v>
      </c>
      <c r="AA50" s="122">
        <v>48</v>
      </c>
      <c r="AB50" s="122">
        <v>2527</v>
      </c>
      <c r="AC50" s="122">
        <v>-2479</v>
      </c>
      <c r="AD50" s="122">
        <v>46</v>
      </c>
      <c r="AE50" s="122">
        <v>3007</v>
      </c>
      <c r="AF50" s="122">
        <v>-2961</v>
      </c>
    </row>
    <row r="51" spans="1:32" x14ac:dyDescent="0.2">
      <c r="A51" s="22" t="s">
        <v>35</v>
      </c>
      <c r="B51" s="49" t="s">
        <v>137</v>
      </c>
      <c r="C51" s="122">
        <f>C52+C53</f>
        <v>82</v>
      </c>
      <c r="D51" s="122">
        <f>D52+D53</f>
        <v>4365</v>
      </c>
      <c r="E51" s="122">
        <f t="shared" si="7"/>
        <v>-4283</v>
      </c>
      <c r="F51" s="122">
        <f t="shared" ref="F51:G51" si="48">F52+F53</f>
        <v>73</v>
      </c>
      <c r="G51" s="122">
        <f t="shared" si="48"/>
        <v>3490</v>
      </c>
      <c r="H51" s="122">
        <f t="shared" si="5"/>
        <v>-3417</v>
      </c>
      <c r="I51" s="122">
        <f t="shared" ref="I51" si="49">I52+I53</f>
        <v>1</v>
      </c>
      <c r="J51" s="122">
        <v>2859</v>
      </c>
      <c r="K51" s="122">
        <v>-2858</v>
      </c>
      <c r="L51" s="122">
        <v>1</v>
      </c>
      <c r="M51" s="122">
        <v>2753</v>
      </c>
      <c r="N51" s="122">
        <v>-2752</v>
      </c>
      <c r="O51" s="122">
        <v>30</v>
      </c>
      <c r="P51" s="122">
        <v>2841</v>
      </c>
      <c r="Q51" s="122">
        <v>-2811</v>
      </c>
      <c r="R51" s="122">
        <v>422</v>
      </c>
      <c r="S51" s="122">
        <v>2071</v>
      </c>
      <c r="T51" s="122">
        <v>-1649</v>
      </c>
      <c r="U51" s="122">
        <v>495</v>
      </c>
      <c r="V51" s="122">
        <v>1244</v>
      </c>
      <c r="W51" s="122">
        <v>-749</v>
      </c>
      <c r="X51" s="122">
        <v>184</v>
      </c>
      <c r="Y51" s="122">
        <v>669</v>
      </c>
      <c r="Z51" s="122">
        <v>-485</v>
      </c>
      <c r="AA51" s="122">
        <v>735</v>
      </c>
      <c r="AB51" s="122">
        <v>416</v>
      </c>
      <c r="AC51" s="122">
        <v>319</v>
      </c>
      <c r="AD51" s="122">
        <v>2817</v>
      </c>
      <c r="AE51" s="122">
        <v>269</v>
      </c>
      <c r="AF51" s="122">
        <v>2548</v>
      </c>
    </row>
    <row r="52" spans="1:32" x14ac:dyDescent="0.2">
      <c r="A52" s="22" t="s">
        <v>34</v>
      </c>
      <c r="B52" s="52" t="s">
        <v>86</v>
      </c>
      <c r="C52" s="122">
        <f>'[1]1.7Y'!C52</f>
        <v>62</v>
      </c>
      <c r="D52" s="122">
        <f>'[1]1.7Y'!D52</f>
        <v>0</v>
      </c>
      <c r="E52" s="122">
        <f t="shared" si="7"/>
        <v>62</v>
      </c>
      <c r="F52" s="122">
        <f>'[1]1.7Y'!F52</f>
        <v>73</v>
      </c>
      <c r="G52" s="122">
        <f>'[1]1.7Y'!G52</f>
        <v>0</v>
      </c>
      <c r="H52" s="122">
        <f t="shared" si="5"/>
        <v>73</v>
      </c>
      <c r="I52" s="122">
        <f>'[1]1.7Y'!I52</f>
        <v>1</v>
      </c>
      <c r="J52" s="122">
        <v>0</v>
      </c>
      <c r="K52" s="122">
        <v>1</v>
      </c>
      <c r="L52" s="122">
        <v>0</v>
      </c>
      <c r="M52" s="122">
        <v>0</v>
      </c>
      <c r="N52" s="122">
        <v>0</v>
      </c>
      <c r="O52" s="122">
        <v>2</v>
      </c>
      <c r="P52" s="122">
        <v>0</v>
      </c>
      <c r="Q52" s="122">
        <v>2</v>
      </c>
      <c r="R52" s="122">
        <v>2</v>
      </c>
      <c r="S52" s="122">
        <v>0</v>
      </c>
      <c r="T52" s="122">
        <v>2</v>
      </c>
      <c r="U52" s="122">
        <v>3</v>
      </c>
      <c r="V52" s="122">
        <v>0</v>
      </c>
      <c r="W52" s="122">
        <v>3</v>
      </c>
      <c r="X52" s="122">
        <v>3</v>
      </c>
      <c r="Y52" s="122">
        <v>0</v>
      </c>
      <c r="Z52" s="122">
        <v>3</v>
      </c>
      <c r="AA52" s="122">
        <v>2</v>
      </c>
      <c r="AB52" s="122">
        <v>0</v>
      </c>
      <c r="AC52" s="122">
        <v>2</v>
      </c>
      <c r="AD52" s="122">
        <v>35</v>
      </c>
      <c r="AE52" s="122">
        <v>0</v>
      </c>
      <c r="AF52" s="122">
        <v>35</v>
      </c>
    </row>
    <row r="53" spans="1:32" x14ac:dyDescent="0.2">
      <c r="A53" s="22">
        <v>4</v>
      </c>
      <c r="B53" s="52" t="s">
        <v>90</v>
      </c>
      <c r="C53" s="122">
        <f>C54+C55</f>
        <v>20</v>
      </c>
      <c r="D53" s="122">
        <f>D54+D55</f>
        <v>4365</v>
      </c>
      <c r="E53" s="122">
        <f t="shared" si="7"/>
        <v>-4345</v>
      </c>
      <c r="F53" s="122">
        <f t="shared" ref="F53:G53" si="50">F54+F55</f>
        <v>0</v>
      </c>
      <c r="G53" s="122">
        <f t="shared" si="50"/>
        <v>3490</v>
      </c>
      <c r="H53" s="122">
        <f t="shared" si="5"/>
        <v>-3490</v>
      </c>
      <c r="I53" s="122">
        <f t="shared" ref="I53" si="51">I54+I55</f>
        <v>0</v>
      </c>
      <c r="J53" s="122">
        <v>2859</v>
      </c>
      <c r="K53" s="122">
        <v>-2859</v>
      </c>
      <c r="L53" s="122">
        <v>1</v>
      </c>
      <c r="M53" s="122">
        <v>2753</v>
      </c>
      <c r="N53" s="122">
        <v>-2752</v>
      </c>
      <c r="O53" s="122">
        <v>28</v>
      </c>
      <c r="P53" s="122">
        <v>2841</v>
      </c>
      <c r="Q53" s="122">
        <v>-2813</v>
      </c>
      <c r="R53" s="122">
        <v>420</v>
      </c>
      <c r="S53" s="122">
        <v>2071</v>
      </c>
      <c r="T53" s="122">
        <v>-1651</v>
      </c>
      <c r="U53" s="122">
        <v>492</v>
      </c>
      <c r="V53" s="122">
        <v>1244</v>
      </c>
      <c r="W53" s="122">
        <v>-752</v>
      </c>
      <c r="X53" s="122">
        <v>181</v>
      </c>
      <c r="Y53" s="122">
        <v>669</v>
      </c>
      <c r="Z53" s="122">
        <v>-488</v>
      </c>
      <c r="AA53" s="122">
        <v>733</v>
      </c>
      <c r="AB53" s="122">
        <v>416</v>
      </c>
      <c r="AC53" s="122">
        <v>317</v>
      </c>
      <c r="AD53" s="122">
        <v>2782</v>
      </c>
      <c r="AE53" s="122">
        <v>269</v>
      </c>
      <c r="AF53" s="122">
        <v>2513</v>
      </c>
    </row>
    <row r="54" spans="1:32" x14ac:dyDescent="0.2">
      <c r="A54" s="22">
        <v>4.2</v>
      </c>
      <c r="B54" s="67" t="s">
        <v>91</v>
      </c>
      <c r="C54" s="122">
        <f>'[1]1.7Y'!C54</f>
        <v>0</v>
      </c>
      <c r="D54" s="122">
        <f>'[1]1.7Y'!D54</f>
        <v>0</v>
      </c>
      <c r="E54" s="122">
        <f t="shared" si="7"/>
        <v>0</v>
      </c>
      <c r="F54" s="122">
        <f>'[1]1.7Y'!F54</f>
        <v>0</v>
      </c>
      <c r="G54" s="122">
        <f>'[1]1.7Y'!G54</f>
        <v>0</v>
      </c>
      <c r="H54" s="122">
        <f t="shared" si="5"/>
        <v>0</v>
      </c>
      <c r="I54" s="122">
        <f>'[1]1.7Y'!I54</f>
        <v>0</v>
      </c>
      <c r="J54" s="122">
        <v>5</v>
      </c>
      <c r="K54" s="122">
        <v>-5</v>
      </c>
      <c r="L54" s="122">
        <v>1</v>
      </c>
      <c r="M54" s="122">
        <v>0</v>
      </c>
      <c r="N54" s="122">
        <v>1</v>
      </c>
      <c r="O54" s="122">
        <v>1</v>
      </c>
      <c r="P54" s="122">
        <v>0</v>
      </c>
      <c r="Q54" s="122">
        <v>1</v>
      </c>
      <c r="R54" s="122">
        <v>304</v>
      </c>
      <c r="S54" s="122">
        <v>0</v>
      </c>
      <c r="T54" s="122">
        <v>304</v>
      </c>
      <c r="U54" s="122">
        <v>120</v>
      </c>
      <c r="V54" s="122">
        <v>0</v>
      </c>
      <c r="W54" s="122">
        <v>120</v>
      </c>
      <c r="X54" s="122">
        <v>60</v>
      </c>
      <c r="Y54" s="122">
        <v>4</v>
      </c>
      <c r="Z54" s="122">
        <v>56</v>
      </c>
      <c r="AA54" s="122">
        <v>384</v>
      </c>
      <c r="AB54" s="122">
        <v>4</v>
      </c>
      <c r="AC54" s="122">
        <v>380</v>
      </c>
      <c r="AD54" s="122">
        <v>1396</v>
      </c>
      <c r="AE54" s="122">
        <v>4</v>
      </c>
      <c r="AF54" s="122">
        <v>1392</v>
      </c>
    </row>
    <row r="55" spans="1:32" x14ac:dyDescent="0.2">
      <c r="A55" s="22" t="s">
        <v>15</v>
      </c>
      <c r="B55" s="67" t="s">
        <v>92</v>
      </c>
      <c r="C55" s="122">
        <f>'[1]1.7Y'!C55</f>
        <v>20</v>
      </c>
      <c r="D55" s="122">
        <f>'[1]1.7Y'!D55</f>
        <v>4365</v>
      </c>
      <c r="E55" s="122">
        <f t="shared" si="7"/>
        <v>-4345</v>
      </c>
      <c r="F55" s="122">
        <f>'[1]1.7Y'!F55</f>
        <v>0</v>
      </c>
      <c r="G55" s="122">
        <f>'[1]1.7Y'!G55</f>
        <v>3490</v>
      </c>
      <c r="H55" s="122">
        <f t="shared" si="5"/>
        <v>-3490</v>
      </c>
      <c r="I55" s="122">
        <f>'[1]1.7Y'!I55</f>
        <v>0</v>
      </c>
      <c r="J55" s="122">
        <v>2854</v>
      </c>
      <c r="K55" s="122">
        <v>-2854</v>
      </c>
      <c r="L55" s="122">
        <v>0</v>
      </c>
      <c r="M55" s="122">
        <v>2753</v>
      </c>
      <c r="N55" s="122">
        <v>-2753</v>
      </c>
      <c r="O55" s="122">
        <v>27</v>
      </c>
      <c r="P55" s="122">
        <v>2841</v>
      </c>
      <c r="Q55" s="122">
        <v>-2814</v>
      </c>
      <c r="R55" s="122">
        <v>116</v>
      </c>
      <c r="S55" s="122">
        <v>2071</v>
      </c>
      <c r="T55" s="122">
        <v>-1955</v>
      </c>
      <c r="U55" s="122">
        <v>372</v>
      </c>
      <c r="V55" s="122">
        <v>1244</v>
      </c>
      <c r="W55" s="122">
        <v>-872</v>
      </c>
      <c r="X55" s="122">
        <v>121</v>
      </c>
      <c r="Y55" s="122">
        <v>665</v>
      </c>
      <c r="Z55" s="122">
        <v>-544</v>
      </c>
      <c r="AA55" s="122">
        <v>349</v>
      </c>
      <c r="AB55" s="122">
        <v>412</v>
      </c>
      <c r="AC55" s="122">
        <v>-63</v>
      </c>
      <c r="AD55" s="122">
        <v>1386</v>
      </c>
      <c r="AE55" s="122">
        <v>265</v>
      </c>
      <c r="AF55" s="122">
        <v>1121</v>
      </c>
    </row>
    <row r="56" spans="1:32" x14ac:dyDescent="0.2">
      <c r="A56" s="22" t="s">
        <v>16</v>
      </c>
      <c r="B56" s="49" t="s">
        <v>93</v>
      </c>
      <c r="C56" s="122">
        <f>C57+C61+C64</f>
        <v>7584</v>
      </c>
      <c r="D56" s="122">
        <f>D57+D61+D64</f>
        <v>14387</v>
      </c>
      <c r="E56" s="122">
        <f t="shared" si="7"/>
        <v>-6803</v>
      </c>
      <c r="F56" s="122">
        <f t="shared" ref="F56:G56" si="52">F57+F61+F64</f>
        <v>7163</v>
      </c>
      <c r="G56" s="122">
        <f t="shared" si="52"/>
        <v>9333</v>
      </c>
      <c r="H56" s="122">
        <f t="shared" si="5"/>
        <v>-2170</v>
      </c>
      <c r="I56" s="122">
        <f t="shared" ref="I56" si="53">I57+I61+I64</f>
        <v>6051</v>
      </c>
      <c r="J56" s="122">
        <v>6107</v>
      </c>
      <c r="K56" s="122">
        <v>-56</v>
      </c>
      <c r="L56" s="122">
        <v>5929</v>
      </c>
      <c r="M56" s="122">
        <v>3475</v>
      </c>
      <c r="N56" s="122">
        <v>2454</v>
      </c>
      <c r="O56" s="122">
        <v>5762</v>
      </c>
      <c r="P56" s="122">
        <v>2956</v>
      </c>
      <c r="Q56" s="122">
        <v>2806</v>
      </c>
      <c r="R56" s="122">
        <v>8568</v>
      </c>
      <c r="S56" s="122">
        <v>2697</v>
      </c>
      <c r="T56" s="122">
        <v>5871</v>
      </c>
      <c r="U56" s="122">
        <v>8809</v>
      </c>
      <c r="V56" s="122">
        <v>2426</v>
      </c>
      <c r="W56" s="122">
        <v>6383</v>
      </c>
      <c r="X56" s="122">
        <v>9087</v>
      </c>
      <c r="Y56" s="122">
        <v>2737</v>
      </c>
      <c r="Z56" s="122">
        <v>6350</v>
      </c>
      <c r="AA56" s="122">
        <v>11056</v>
      </c>
      <c r="AB56" s="122">
        <v>1638</v>
      </c>
      <c r="AC56" s="122">
        <v>9418</v>
      </c>
      <c r="AD56" s="122">
        <v>11770</v>
      </c>
      <c r="AE56" s="122">
        <v>1469</v>
      </c>
      <c r="AF56" s="122">
        <v>10301</v>
      </c>
    </row>
    <row r="57" spans="1:32" x14ac:dyDescent="0.2">
      <c r="A57" s="22" t="s">
        <v>17</v>
      </c>
      <c r="B57" s="52" t="s">
        <v>107</v>
      </c>
      <c r="C57" s="122">
        <f>C58+C59</f>
        <v>6024</v>
      </c>
      <c r="D57" s="122">
        <f>D58+D59</f>
        <v>11808</v>
      </c>
      <c r="E57" s="122">
        <f t="shared" si="7"/>
        <v>-5784</v>
      </c>
      <c r="F57" s="122">
        <f t="shared" ref="F57:G57" si="54">F58+F59</f>
        <v>5976</v>
      </c>
      <c r="G57" s="122">
        <f t="shared" si="54"/>
        <v>7637</v>
      </c>
      <c r="H57" s="122">
        <f t="shared" si="5"/>
        <v>-1661</v>
      </c>
      <c r="I57" s="122">
        <f t="shared" ref="I57" si="55">I58+I59</f>
        <v>5298</v>
      </c>
      <c r="J57" s="122">
        <v>5150</v>
      </c>
      <c r="K57" s="122">
        <v>148</v>
      </c>
      <c r="L57" s="122">
        <v>4753</v>
      </c>
      <c r="M57" s="122">
        <v>2340</v>
      </c>
      <c r="N57" s="122">
        <v>2413</v>
      </c>
      <c r="O57" s="122">
        <v>4348</v>
      </c>
      <c r="P57" s="122">
        <v>1714</v>
      </c>
      <c r="Q57" s="122">
        <v>2634</v>
      </c>
      <c r="R57" s="122">
        <v>7080</v>
      </c>
      <c r="S57" s="122">
        <v>1517</v>
      </c>
      <c r="T57" s="122">
        <v>5563</v>
      </c>
      <c r="U57" s="122">
        <v>8753</v>
      </c>
      <c r="V57" s="122">
        <v>1430</v>
      </c>
      <c r="W57" s="122">
        <v>7323</v>
      </c>
      <c r="X57" s="122">
        <v>8890</v>
      </c>
      <c r="Y57" s="122">
        <v>1803</v>
      </c>
      <c r="Z57" s="122">
        <v>7087</v>
      </c>
      <c r="AA57" s="122">
        <v>10942</v>
      </c>
      <c r="AB57" s="122">
        <v>943</v>
      </c>
      <c r="AC57" s="122">
        <v>9999</v>
      </c>
      <c r="AD57" s="122">
        <v>11713</v>
      </c>
      <c r="AE57" s="122">
        <v>929</v>
      </c>
      <c r="AF57" s="122">
        <v>10784</v>
      </c>
    </row>
    <row r="58" spans="1:32" x14ac:dyDescent="0.2">
      <c r="A58" s="22">
        <v>4.3</v>
      </c>
      <c r="B58" s="67" t="s">
        <v>91</v>
      </c>
      <c r="C58" s="122">
        <f>'[1]1.7Y'!C58</f>
        <v>5973</v>
      </c>
      <c r="D58" s="122">
        <f>'[1]1.7Y'!D58</f>
        <v>4677</v>
      </c>
      <c r="E58" s="122">
        <f t="shared" si="7"/>
        <v>1296</v>
      </c>
      <c r="F58" s="122">
        <f>'[1]1.7Y'!F58</f>
        <v>5907</v>
      </c>
      <c r="G58" s="122">
        <f>'[1]1.7Y'!G58</f>
        <v>3885</v>
      </c>
      <c r="H58" s="122">
        <f t="shared" si="5"/>
        <v>2022</v>
      </c>
      <c r="I58" s="122">
        <f>'[1]1.7Y'!I58</f>
        <v>5267</v>
      </c>
      <c r="J58" s="122">
        <v>3477</v>
      </c>
      <c r="K58" s="122">
        <v>1790</v>
      </c>
      <c r="L58" s="122">
        <v>4708</v>
      </c>
      <c r="M58" s="122">
        <v>1878</v>
      </c>
      <c r="N58" s="122">
        <v>2830</v>
      </c>
      <c r="O58" s="122">
        <v>4306</v>
      </c>
      <c r="P58" s="122">
        <v>1201</v>
      </c>
      <c r="Q58" s="122">
        <v>3105</v>
      </c>
      <c r="R58" s="122">
        <v>7079</v>
      </c>
      <c r="S58" s="122">
        <v>1134</v>
      </c>
      <c r="T58" s="122">
        <v>5945</v>
      </c>
      <c r="U58" s="122">
        <v>8668</v>
      </c>
      <c r="V58" s="122">
        <v>1062</v>
      </c>
      <c r="W58" s="122">
        <v>7606</v>
      </c>
      <c r="X58" s="122">
        <v>8739</v>
      </c>
      <c r="Y58" s="122">
        <v>1462</v>
      </c>
      <c r="Z58" s="122">
        <v>7277</v>
      </c>
      <c r="AA58" s="122">
        <v>10806</v>
      </c>
      <c r="AB58" s="122">
        <v>843</v>
      </c>
      <c r="AC58" s="122">
        <v>9963</v>
      </c>
      <c r="AD58" s="122">
        <v>11525</v>
      </c>
      <c r="AE58" s="122">
        <v>833</v>
      </c>
      <c r="AF58" s="122">
        <v>10692</v>
      </c>
    </row>
    <row r="59" spans="1:32" x14ac:dyDescent="0.2">
      <c r="A59" s="22" t="s">
        <v>20</v>
      </c>
      <c r="B59" s="67" t="s">
        <v>92</v>
      </c>
      <c r="C59" s="122">
        <f>'[1]1.7Y'!C59</f>
        <v>51</v>
      </c>
      <c r="D59" s="122">
        <f>'[1]1.7Y'!D59</f>
        <v>7131</v>
      </c>
      <c r="E59" s="122">
        <f t="shared" si="7"/>
        <v>-7080</v>
      </c>
      <c r="F59" s="122">
        <f>'[1]1.7Y'!F59</f>
        <v>69</v>
      </c>
      <c r="G59" s="122">
        <f>'[1]1.7Y'!G59</f>
        <v>3752</v>
      </c>
      <c r="H59" s="122">
        <f t="shared" si="5"/>
        <v>-3683</v>
      </c>
      <c r="I59" s="122">
        <f>'[1]1.7Y'!I59</f>
        <v>31</v>
      </c>
      <c r="J59" s="122">
        <v>1673</v>
      </c>
      <c r="K59" s="122">
        <v>-1642</v>
      </c>
      <c r="L59" s="122">
        <v>45</v>
      </c>
      <c r="M59" s="122">
        <v>462</v>
      </c>
      <c r="N59" s="122">
        <v>-417</v>
      </c>
      <c r="O59" s="122">
        <v>42</v>
      </c>
      <c r="P59" s="122">
        <v>513</v>
      </c>
      <c r="Q59" s="122">
        <v>-471</v>
      </c>
      <c r="R59" s="122">
        <v>1</v>
      </c>
      <c r="S59" s="122">
        <v>383</v>
      </c>
      <c r="T59" s="122">
        <v>-382</v>
      </c>
      <c r="U59" s="122">
        <v>85</v>
      </c>
      <c r="V59" s="122">
        <v>368</v>
      </c>
      <c r="W59" s="122">
        <v>-283</v>
      </c>
      <c r="X59" s="122">
        <v>151</v>
      </c>
      <c r="Y59" s="122">
        <v>341</v>
      </c>
      <c r="Z59" s="122">
        <v>-190</v>
      </c>
      <c r="AA59" s="122">
        <v>136</v>
      </c>
      <c r="AB59" s="122">
        <v>100</v>
      </c>
      <c r="AC59" s="122">
        <v>36</v>
      </c>
      <c r="AD59" s="122">
        <v>188</v>
      </c>
      <c r="AE59" s="122">
        <v>96</v>
      </c>
      <c r="AF59" s="122">
        <v>92</v>
      </c>
    </row>
    <row r="60" spans="1:32" x14ac:dyDescent="0.2">
      <c r="A60" s="22" t="s">
        <v>21</v>
      </c>
      <c r="B60" s="93" t="s">
        <v>138</v>
      </c>
      <c r="C60" s="122">
        <f>'[1]1.7Y'!C60</f>
        <v>5641</v>
      </c>
      <c r="D60" s="122">
        <f>'[1]1.7Y'!D60</f>
        <v>10395</v>
      </c>
      <c r="E60" s="122">
        <f t="shared" si="7"/>
        <v>-4754</v>
      </c>
      <c r="F60" s="122">
        <f>'[1]1.7Y'!F60</f>
        <v>5626</v>
      </c>
      <c r="G60" s="122">
        <f>'[1]1.7Y'!G60</f>
        <v>6406</v>
      </c>
      <c r="H60" s="122">
        <f t="shared" si="5"/>
        <v>-780</v>
      </c>
      <c r="I60" s="122">
        <f>'[1]1.7Y'!I60</f>
        <v>4947</v>
      </c>
      <c r="J60" s="122">
        <v>3258</v>
      </c>
      <c r="K60" s="122">
        <v>1689</v>
      </c>
      <c r="L60" s="122">
        <v>4162</v>
      </c>
      <c r="M60" s="122">
        <v>1566</v>
      </c>
      <c r="N60" s="122">
        <v>2596</v>
      </c>
      <c r="O60" s="122">
        <v>3846</v>
      </c>
      <c r="P60" s="122">
        <v>1028</v>
      </c>
      <c r="Q60" s="122">
        <v>2818</v>
      </c>
      <c r="R60" s="122">
        <v>6251</v>
      </c>
      <c r="S60" s="122">
        <v>779</v>
      </c>
      <c r="T60" s="122">
        <v>5472</v>
      </c>
      <c r="U60" s="122">
        <v>7460</v>
      </c>
      <c r="V60" s="122">
        <v>663</v>
      </c>
      <c r="W60" s="122">
        <v>6797</v>
      </c>
      <c r="X60" s="122">
        <v>7561</v>
      </c>
      <c r="Y60" s="122">
        <v>719</v>
      </c>
      <c r="Z60" s="122">
        <v>6842</v>
      </c>
      <c r="AA60" s="122">
        <v>9872</v>
      </c>
      <c r="AB60" s="122">
        <v>169</v>
      </c>
      <c r="AC60" s="122">
        <v>9703</v>
      </c>
      <c r="AD60" s="122">
        <v>10543</v>
      </c>
      <c r="AE60" s="122">
        <v>103</v>
      </c>
      <c r="AF60" s="122">
        <v>10440</v>
      </c>
    </row>
    <row r="61" spans="1:32" s="21" customFormat="1" x14ac:dyDescent="0.2">
      <c r="B61" s="52" t="s">
        <v>99</v>
      </c>
      <c r="C61" s="122">
        <f>C62+C63</f>
        <v>1560</v>
      </c>
      <c r="D61" s="122">
        <f>D62+D63</f>
        <v>2579</v>
      </c>
      <c r="E61" s="122">
        <f t="shared" si="7"/>
        <v>-1019</v>
      </c>
      <c r="F61" s="122">
        <f t="shared" ref="F61:G61" si="56">F62+F63</f>
        <v>1187</v>
      </c>
      <c r="G61" s="122">
        <f t="shared" si="56"/>
        <v>1696</v>
      </c>
      <c r="H61" s="122">
        <f t="shared" si="5"/>
        <v>-509</v>
      </c>
      <c r="I61" s="122">
        <f t="shared" ref="I61" si="57">I62+I63</f>
        <v>753</v>
      </c>
      <c r="J61" s="122">
        <v>957</v>
      </c>
      <c r="K61" s="122">
        <v>-204</v>
      </c>
      <c r="L61" s="122">
        <v>1176</v>
      </c>
      <c r="M61" s="122">
        <v>1135</v>
      </c>
      <c r="N61" s="122">
        <v>41</v>
      </c>
      <c r="O61" s="122">
        <v>1414</v>
      </c>
      <c r="P61" s="122">
        <v>1242</v>
      </c>
      <c r="Q61" s="122">
        <v>172</v>
      </c>
      <c r="R61" s="122">
        <v>1488</v>
      </c>
      <c r="S61" s="122">
        <v>1180</v>
      </c>
      <c r="T61" s="122">
        <v>308</v>
      </c>
      <c r="U61" s="122">
        <v>56</v>
      </c>
      <c r="V61" s="122">
        <v>996</v>
      </c>
      <c r="W61" s="122">
        <v>-940</v>
      </c>
      <c r="X61" s="122">
        <v>197</v>
      </c>
      <c r="Y61" s="122">
        <v>934</v>
      </c>
      <c r="Z61" s="122">
        <v>-737</v>
      </c>
      <c r="AA61" s="122">
        <v>93</v>
      </c>
      <c r="AB61" s="122">
        <v>679</v>
      </c>
      <c r="AC61" s="122">
        <v>-586</v>
      </c>
      <c r="AD61" s="122">
        <v>20</v>
      </c>
      <c r="AE61" s="122">
        <v>501</v>
      </c>
      <c r="AF61" s="122">
        <v>-481</v>
      </c>
    </row>
    <row r="62" spans="1:32" x14ac:dyDescent="0.2">
      <c r="A62" s="22">
        <v>1</v>
      </c>
      <c r="B62" s="67" t="s">
        <v>91</v>
      </c>
      <c r="C62" s="122">
        <f>'[1]1.7Y'!C62</f>
        <v>403</v>
      </c>
      <c r="D62" s="122">
        <f>'[1]1.7Y'!D62</f>
        <v>559</v>
      </c>
      <c r="E62" s="122">
        <f t="shared" si="7"/>
        <v>-156</v>
      </c>
      <c r="F62" s="122">
        <f>'[1]1.7Y'!F62</f>
        <v>393</v>
      </c>
      <c r="G62" s="122">
        <f>'[1]1.7Y'!G62</f>
        <v>236</v>
      </c>
      <c r="H62" s="122">
        <f t="shared" si="5"/>
        <v>157</v>
      </c>
      <c r="I62" s="122">
        <f>'[1]1.7Y'!I62</f>
        <v>124</v>
      </c>
      <c r="J62" s="122">
        <v>175</v>
      </c>
      <c r="K62" s="122">
        <v>-51</v>
      </c>
      <c r="L62" s="122">
        <v>46</v>
      </c>
      <c r="M62" s="122">
        <v>131</v>
      </c>
      <c r="N62" s="122">
        <v>-85</v>
      </c>
      <c r="O62" s="122">
        <v>32</v>
      </c>
      <c r="P62" s="122">
        <v>30</v>
      </c>
      <c r="Q62" s="122">
        <v>2</v>
      </c>
      <c r="R62" s="122">
        <v>56</v>
      </c>
      <c r="S62" s="122">
        <v>28</v>
      </c>
      <c r="T62" s="122">
        <v>28</v>
      </c>
      <c r="U62" s="122">
        <v>31</v>
      </c>
      <c r="V62" s="122">
        <v>42</v>
      </c>
      <c r="W62" s="122">
        <v>-11</v>
      </c>
      <c r="X62" s="122">
        <v>173</v>
      </c>
      <c r="Y62" s="122">
        <v>7</v>
      </c>
      <c r="Z62" s="122">
        <v>166</v>
      </c>
      <c r="AA62" s="122">
        <v>90</v>
      </c>
      <c r="AB62" s="122">
        <v>22</v>
      </c>
      <c r="AC62" s="122">
        <v>68</v>
      </c>
      <c r="AD62" s="122">
        <v>12</v>
      </c>
      <c r="AE62" s="122">
        <v>1</v>
      </c>
      <c r="AF62" s="122">
        <v>11</v>
      </c>
    </row>
    <row r="63" spans="1:32" x14ac:dyDescent="0.2">
      <c r="A63" s="22">
        <v>1.1000000000000001</v>
      </c>
      <c r="B63" s="67" t="s">
        <v>92</v>
      </c>
      <c r="C63" s="122">
        <f>'[1]1.7Y'!C63</f>
        <v>1157</v>
      </c>
      <c r="D63" s="122">
        <f>'[1]1.7Y'!D63</f>
        <v>2020</v>
      </c>
      <c r="E63" s="122">
        <f t="shared" si="7"/>
        <v>-863</v>
      </c>
      <c r="F63" s="122">
        <f>'[1]1.7Y'!F63</f>
        <v>794</v>
      </c>
      <c r="G63" s="122">
        <f>'[1]1.7Y'!G63</f>
        <v>1460</v>
      </c>
      <c r="H63" s="122">
        <f t="shared" si="5"/>
        <v>-666</v>
      </c>
      <c r="I63" s="122">
        <f>'[1]1.7Y'!I63</f>
        <v>629</v>
      </c>
      <c r="J63" s="122">
        <v>782</v>
      </c>
      <c r="K63" s="122">
        <v>-153</v>
      </c>
      <c r="L63" s="122">
        <v>1130</v>
      </c>
      <c r="M63" s="122">
        <v>1004</v>
      </c>
      <c r="N63" s="122">
        <v>126</v>
      </c>
      <c r="O63" s="122">
        <v>1382</v>
      </c>
      <c r="P63" s="122">
        <v>1212</v>
      </c>
      <c r="Q63" s="122">
        <v>170</v>
      </c>
      <c r="R63" s="122">
        <v>1432</v>
      </c>
      <c r="S63" s="122">
        <v>1152</v>
      </c>
      <c r="T63" s="122">
        <v>280</v>
      </c>
      <c r="U63" s="122">
        <v>25</v>
      </c>
      <c r="V63" s="122">
        <v>954</v>
      </c>
      <c r="W63" s="122">
        <v>-929</v>
      </c>
      <c r="X63" s="122">
        <v>24</v>
      </c>
      <c r="Y63" s="122">
        <v>927</v>
      </c>
      <c r="Z63" s="122">
        <v>-903</v>
      </c>
      <c r="AA63" s="122">
        <v>3</v>
      </c>
      <c r="AB63" s="122">
        <v>657</v>
      </c>
      <c r="AC63" s="122">
        <v>-654</v>
      </c>
      <c r="AD63" s="122">
        <v>8</v>
      </c>
      <c r="AE63" s="122">
        <v>500</v>
      </c>
      <c r="AF63" s="122">
        <v>-492</v>
      </c>
    </row>
    <row r="64" spans="1:32" ht="11.45" customHeight="1" x14ac:dyDescent="0.2">
      <c r="A64" s="22" t="s">
        <v>0</v>
      </c>
      <c r="B64" s="52" t="s">
        <v>169</v>
      </c>
      <c r="C64" s="122">
        <f>C65+C66</f>
        <v>0</v>
      </c>
      <c r="D64" s="122">
        <f t="shared" ref="D64" si="58">D65+D66</f>
        <v>0</v>
      </c>
      <c r="E64" s="122">
        <f t="shared" si="7"/>
        <v>0</v>
      </c>
      <c r="F64" s="122">
        <f t="shared" ref="F64:G64" si="59">F65+F66</f>
        <v>0</v>
      </c>
      <c r="G64" s="122">
        <f t="shared" si="59"/>
        <v>0</v>
      </c>
      <c r="H64" s="122">
        <f t="shared" si="5"/>
        <v>0</v>
      </c>
      <c r="I64" s="122">
        <f t="shared" ref="I64" si="60">I65+I66</f>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22">
        <v>0</v>
      </c>
      <c r="AA64" s="122">
        <v>21</v>
      </c>
      <c r="AB64" s="122">
        <v>16</v>
      </c>
      <c r="AC64" s="122">
        <v>5</v>
      </c>
      <c r="AD64" s="122">
        <v>37</v>
      </c>
      <c r="AE64" s="122">
        <v>39</v>
      </c>
      <c r="AF64" s="122">
        <v>-2</v>
      </c>
    </row>
    <row r="65" spans="1:32" x14ac:dyDescent="0.2">
      <c r="A65" s="22">
        <v>1.2</v>
      </c>
      <c r="B65" s="67" t="s">
        <v>91</v>
      </c>
      <c r="C65" s="122">
        <f>'[1]1.7Y'!C65</f>
        <v>0</v>
      </c>
      <c r="D65" s="122">
        <f>'[1]1.7Y'!D65</f>
        <v>0</v>
      </c>
      <c r="E65" s="122">
        <f t="shared" si="7"/>
        <v>0</v>
      </c>
      <c r="F65" s="122">
        <f>'[1]1.7Y'!F65</f>
        <v>0</v>
      </c>
      <c r="G65" s="122">
        <f>'[1]1.7Y'!G65</f>
        <v>0</v>
      </c>
      <c r="H65" s="122">
        <f t="shared" si="5"/>
        <v>0</v>
      </c>
      <c r="I65" s="122">
        <f>'[1]1.7Y'!I65</f>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22">
        <v>0</v>
      </c>
      <c r="AA65" s="122">
        <v>21</v>
      </c>
      <c r="AB65" s="122">
        <v>16</v>
      </c>
      <c r="AC65" s="122">
        <v>5</v>
      </c>
      <c r="AD65" s="122">
        <v>37</v>
      </c>
      <c r="AE65" s="122">
        <v>39</v>
      </c>
      <c r="AF65" s="122">
        <v>-2</v>
      </c>
    </row>
    <row r="66" spans="1:32" ht="12" customHeight="1" x14ac:dyDescent="0.2">
      <c r="A66" s="22" t="s">
        <v>1</v>
      </c>
      <c r="B66" s="67" t="s">
        <v>92</v>
      </c>
      <c r="C66" s="122">
        <f>'[1]1.7Y'!C66</f>
        <v>0</v>
      </c>
      <c r="D66" s="122">
        <f>'[1]1.7Y'!D66</f>
        <v>0</v>
      </c>
      <c r="E66" s="122">
        <f t="shared" si="7"/>
        <v>0</v>
      </c>
      <c r="F66" s="122">
        <f>'[1]1.7Y'!F66</f>
        <v>0</v>
      </c>
      <c r="G66" s="122">
        <f>'[1]1.7Y'!G66</f>
        <v>0</v>
      </c>
      <c r="H66" s="122">
        <f t="shared" si="5"/>
        <v>0</v>
      </c>
      <c r="I66" s="122">
        <f>'[1]1.7Y'!I66</f>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22">
        <v>0</v>
      </c>
      <c r="AA66" s="122">
        <v>0</v>
      </c>
      <c r="AB66" s="122">
        <v>0</v>
      </c>
      <c r="AC66" s="122">
        <v>0</v>
      </c>
      <c r="AD66" s="122">
        <v>0</v>
      </c>
      <c r="AE66" s="122">
        <v>0</v>
      </c>
      <c r="AF66" s="122">
        <v>0</v>
      </c>
    </row>
    <row r="67" spans="1:32" x14ac:dyDescent="0.2">
      <c r="A67" s="22" t="s">
        <v>2</v>
      </c>
      <c r="B67" s="50" t="s">
        <v>89</v>
      </c>
      <c r="C67" s="121">
        <f t="shared" ref="C67:D67" si="61">C68+C78+C83</f>
        <v>105399</v>
      </c>
      <c r="D67" s="121">
        <f t="shared" si="61"/>
        <v>112957.7</v>
      </c>
      <c r="E67" s="121">
        <f t="shared" si="7"/>
        <v>-7558.6999999999971</v>
      </c>
      <c r="F67" s="121">
        <f t="shared" ref="F67:G67" si="62">F68+F78+F83</f>
        <v>99247.592300000004</v>
      </c>
      <c r="G67" s="121">
        <f t="shared" si="62"/>
        <v>98722.672049340297</v>
      </c>
      <c r="H67" s="121">
        <f t="shared" si="5"/>
        <v>524.92025065970665</v>
      </c>
      <c r="I67" s="121">
        <f t="shared" ref="I67" si="63">I68+I78+I83</f>
        <v>97729.854399999997</v>
      </c>
      <c r="J67" s="121">
        <v>98837</v>
      </c>
      <c r="K67" s="121">
        <v>-1107.1456000000035</v>
      </c>
      <c r="L67" s="121">
        <v>99592.441900000005</v>
      </c>
      <c r="M67" s="121">
        <v>102079</v>
      </c>
      <c r="N67" s="121">
        <v>-2486.5580999999947</v>
      </c>
      <c r="O67" s="121">
        <v>101868.7231</v>
      </c>
      <c r="P67" s="121">
        <v>98944</v>
      </c>
      <c r="Q67" s="121">
        <v>2924.7231000000029</v>
      </c>
      <c r="R67" s="121">
        <v>105262</v>
      </c>
      <c r="S67" s="121">
        <v>107507</v>
      </c>
      <c r="T67" s="121">
        <v>-2245</v>
      </c>
      <c r="U67" s="121">
        <v>110632</v>
      </c>
      <c r="V67" s="121">
        <v>106338</v>
      </c>
      <c r="W67" s="121">
        <v>4294</v>
      </c>
      <c r="X67" s="121">
        <v>117851.46107881019</v>
      </c>
      <c r="Y67" s="121">
        <v>118321</v>
      </c>
      <c r="Z67" s="121">
        <v>-469.53892118981457</v>
      </c>
      <c r="AA67" s="121">
        <v>127402</v>
      </c>
      <c r="AB67" s="121">
        <v>96568</v>
      </c>
      <c r="AC67" s="121">
        <v>30834</v>
      </c>
      <c r="AD67" s="121">
        <v>138390</v>
      </c>
      <c r="AE67" s="121">
        <v>100830</v>
      </c>
      <c r="AF67" s="121">
        <v>37560</v>
      </c>
    </row>
    <row r="68" spans="1:32" x14ac:dyDescent="0.2">
      <c r="B68" s="49" t="s">
        <v>80</v>
      </c>
      <c r="C68" s="122">
        <f>C69+C71</f>
        <v>7853</v>
      </c>
      <c r="D68" s="122">
        <f>D69+D71</f>
        <v>46067.7</v>
      </c>
      <c r="E68" s="122">
        <f t="shared" si="7"/>
        <v>-38214.699999999997</v>
      </c>
      <c r="F68" s="122">
        <f t="shared" ref="F68:G68" si="64">F69+F71</f>
        <v>3199.5922999999998</v>
      </c>
      <c r="G68" s="122">
        <f t="shared" si="64"/>
        <v>44840.672049340297</v>
      </c>
      <c r="H68" s="122">
        <f t="shared" si="5"/>
        <v>-41641.079749340301</v>
      </c>
      <c r="I68" s="122">
        <f t="shared" ref="I68" si="65">I69+I71</f>
        <v>3197.8544000000002</v>
      </c>
      <c r="J68" s="122">
        <v>46464</v>
      </c>
      <c r="K68" s="122">
        <v>-43266.145600000003</v>
      </c>
      <c r="L68" s="122">
        <v>3383.4418999999998</v>
      </c>
      <c r="M68" s="122">
        <v>48185</v>
      </c>
      <c r="N68" s="122">
        <v>-44801.558100000002</v>
      </c>
      <c r="O68" s="122">
        <v>3457.7231000000002</v>
      </c>
      <c r="P68" s="122">
        <v>47410</v>
      </c>
      <c r="Q68" s="122">
        <v>-43952.276899999997</v>
      </c>
      <c r="R68" s="122">
        <v>4272</v>
      </c>
      <c r="S68" s="122">
        <v>52339</v>
      </c>
      <c r="T68" s="122">
        <v>-48067</v>
      </c>
      <c r="U68" s="122">
        <v>3878</v>
      </c>
      <c r="V68" s="122">
        <v>51185</v>
      </c>
      <c r="W68" s="122">
        <v>-47307</v>
      </c>
      <c r="X68" s="122">
        <v>3820.4610788101854</v>
      </c>
      <c r="Y68" s="122">
        <v>65949</v>
      </c>
      <c r="Z68" s="122">
        <v>-62128.538921189815</v>
      </c>
      <c r="AA68" s="122">
        <v>2789</v>
      </c>
      <c r="AB68" s="122">
        <v>52164</v>
      </c>
      <c r="AC68" s="122">
        <v>-49375</v>
      </c>
      <c r="AD68" s="122">
        <v>3105</v>
      </c>
      <c r="AE68" s="122">
        <v>55290</v>
      </c>
      <c r="AF68" s="122">
        <v>-52185</v>
      </c>
    </row>
    <row r="69" spans="1:32" ht="12.6" customHeight="1" x14ac:dyDescent="0.2">
      <c r="B69" s="52" t="s">
        <v>81</v>
      </c>
      <c r="C69" s="122">
        <f>C70</f>
        <v>7342</v>
      </c>
      <c r="D69" s="122">
        <f>D70</f>
        <v>36810.699999999997</v>
      </c>
      <c r="E69" s="122">
        <f t="shared" si="7"/>
        <v>-29468.699999999997</v>
      </c>
      <c r="F69" s="122">
        <f t="shared" ref="F69:G69" si="66">F70</f>
        <v>2727.5922999999998</v>
      </c>
      <c r="G69" s="122">
        <f t="shared" si="66"/>
        <v>31708.672049340301</v>
      </c>
      <c r="H69" s="122">
        <f t="shared" si="5"/>
        <v>-28981.079749340301</v>
      </c>
      <c r="I69" s="122">
        <f t="shared" ref="I69" si="67">I70</f>
        <v>2596.8544000000002</v>
      </c>
      <c r="J69" s="122">
        <v>33092</v>
      </c>
      <c r="K69" s="122">
        <v>-30495.1456</v>
      </c>
      <c r="L69" s="122">
        <v>2572.4418999999998</v>
      </c>
      <c r="M69" s="122">
        <v>34036</v>
      </c>
      <c r="N69" s="122">
        <v>-31463.558100000002</v>
      </c>
      <c r="O69" s="122">
        <v>2533.7231000000002</v>
      </c>
      <c r="P69" s="122">
        <v>32972</v>
      </c>
      <c r="Q69" s="122">
        <v>-30438.276900000001</v>
      </c>
      <c r="R69" s="122">
        <v>3346</v>
      </c>
      <c r="S69" s="122">
        <v>37192</v>
      </c>
      <c r="T69" s="122">
        <v>-33846</v>
      </c>
      <c r="U69" s="122">
        <v>2675</v>
      </c>
      <c r="V69" s="122">
        <v>33643</v>
      </c>
      <c r="W69" s="122">
        <v>-30968</v>
      </c>
      <c r="X69" s="122">
        <v>2195.4610788101854</v>
      </c>
      <c r="Y69" s="122">
        <v>43819</v>
      </c>
      <c r="Z69" s="122">
        <v>-41623.538921189815</v>
      </c>
      <c r="AA69" s="122">
        <v>1632</v>
      </c>
      <c r="AB69" s="122">
        <v>31585</v>
      </c>
      <c r="AC69" s="122">
        <v>-29953</v>
      </c>
      <c r="AD69" s="122">
        <v>1642</v>
      </c>
      <c r="AE69" s="122">
        <v>34118</v>
      </c>
      <c r="AF69" s="122">
        <v>-32476</v>
      </c>
    </row>
    <row r="70" spans="1:32" ht="12.6" customHeight="1" x14ac:dyDescent="0.2">
      <c r="B70" s="51" t="s">
        <v>114</v>
      </c>
      <c r="C70" s="122">
        <f>'[1]1.7Y'!C70</f>
        <v>7342</v>
      </c>
      <c r="D70" s="122">
        <f>'[1]1.7Y'!D70</f>
        <v>36810.699999999997</v>
      </c>
      <c r="E70" s="122">
        <f t="shared" ref="E70" si="68">C70-D70</f>
        <v>-29468.699999999997</v>
      </c>
      <c r="F70" s="122">
        <f>'[1]1.7Y'!F70</f>
        <v>2727.5922999999998</v>
      </c>
      <c r="G70" s="122">
        <f>'[1]1.7Y'!G70</f>
        <v>31708.672049340301</v>
      </c>
      <c r="H70" s="122">
        <f t="shared" si="5"/>
        <v>-28981.079749340301</v>
      </c>
      <c r="I70" s="122">
        <f>'[1]1.7Y'!I70</f>
        <v>2596.8544000000002</v>
      </c>
      <c r="J70" s="122">
        <v>33092</v>
      </c>
      <c r="K70" s="122">
        <v>-30495.1456</v>
      </c>
      <c r="L70" s="122">
        <v>2572.4418999999998</v>
      </c>
      <c r="M70" s="122">
        <v>34036</v>
      </c>
      <c r="N70" s="122">
        <v>-31463.558100000002</v>
      </c>
      <c r="O70" s="122">
        <v>2533.7231000000002</v>
      </c>
      <c r="P70" s="122">
        <v>32972</v>
      </c>
      <c r="Q70" s="122">
        <v>-30438.276900000001</v>
      </c>
      <c r="R70" s="122">
        <v>3346</v>
      </c>
      <c r="S70" s="122">
        <v>37192</v>
      </c>
      <c r="T70" s="122">
        <v>-33846</v>
      </c>
      <c r="U70" s="122">
        <v>2675</v>
      </c>
      <c r="V70" s="122">
        <v>33643</v>
      </c>
      <c r="W70" s="122">
        <v>-30968</v>
      </c>
      <c r="X70" s="122">
        <v>2195.4610788101854</v>
      </c>
      <c r="Y70" s="122">
        <v>43819</v>
      </c>
      <c r="Z70" s="122">
        <v>-41623.538921189815</v>
      </c>
      <c r="AA70" s="122">
        <v>1632</v>
      </c>
      <c r="AB70" s="122">
        <v>31585</v>
      </c>
      <c r="AC70" s="122">
        <v>-29953</v>
      </c>
      <c r="AD70" s="122">
        <v>1642</v>
      </c>
      <c r="AE70" s="122">
        <v>34118</v>
      </c>
      <c r="AF70" s="122">
        <v>-32476</v>
      </c>
    </row>
    <row r="71" spans="1:32" ht="12.6" customHeight="1" x14ac:dyDescent="0.2">
      <c r="B71" s="52" t="s">
        <v>83</v>
      </c>
      <c r="C71" s="122">
        <f>C72+C73+C74</f>
        <v>511</v>
      </c>
      <c r="D71" s="122">
        <f>D72+D73+D74</f>
        <v>9257</v>
      </c>
      <c r="E71" s="122">
        <f t="shared" si="7"/>
        <v>-8746</v>
      </c>
      <c r="F71" s="122">
        <f t="shared" ref="F71:G71" si="69">F72+F73+F74</f>
        <v>472</v>
      </c>
      <c r="G71" s="122">
        <f t="shared" si="69"/>
        <v>13132</v>
      </c>
      <c r="H71" s="122">
        <f t="shared" si="5"/>
        <v>-12660</v>
      </c>
      <c r="I71" s="122">
        <f t="shared" ref="I71" si="70">I72+I73+I74</f>
        <v>601</v>
      </c>
      <c r="J71" s="122">
        <v>13372</v>
      </c>
      <c r="K71" s="122">
        <v>-12771</v>
      </c>
      <c r="L71" s="122">
        <v>811</v>
      </c>
      <c r="M71" s="122">
        <v>14149</v>
      </c>
      <c r="N71" s="122">
        <v>-13338</v>
      </c>
      <c r="O71" s="122">
        <v>924</v>
      </c>
      <c r="P71" s="122">
        <v>14438</v>
      </c>
      <c r="Q71" s="122">
        <v>-13514</v>
      </c>
      <c r="R71" s="122">
        <v>926</v>
      </c>
      <c r="S71" s="122">
        <v>15147</v>
      </c>
      <c r="T71" s="122">
        <v>-14221</v>
      </c>
      <c r="U71" s="122">
        <v>1203</v>
      </c>
      <c r="V71" s="122">
        <v>17542</v>
      </c>
      <c r="W71" s="122">
        <v>-16339</v>
      </c>
      <c r="X71" s="122">
        <v>1625</v>
      </c>
      <c r="Y71" s="122">
        <v>22130</v>
      </c>
      <c r="Z71" s="122">
        <v>-20505</v>
      </c>
      <c r="AA71" s="122">
        <v>1157</v>
      </c>
      <c r="AB71" s="122">
        <v>20579</v>
      </c>
      <c r="AC71" s="122">
        <v>-19422</v>
      </c>
      <c r="AD71" s="122">
        <v>1463</v>
      </c>
      <c r="AE71" s="122">
        <v>21172</v>
      </c>
      <c r="AF71" s="122">
        <v>-19709</v>
      </c>
    </row>
    <row r="72" spans="1:32" x14ac:dyDescent="0.2">
      <c r="A72" s="22">
        <v>2</v>
      </c>
      <c r="B72" s="51" t="s">
        <v>82</v>
      </c>
      <c r="C72" s="122">
        <f>'[1]1.7Y'!C72</f>
        <v>128</v>
      </c>
      <c r="D72" s="122">
        <f>'[1]1.7Y'!D72</f>
        <v>9257</v>
      </c>
      <c r="E72" s="122">
        <f t="shared" ref="E72:E73" si="71">C72-D72</f>
        <v>-9129</v>
      </c>
      <c r="F72" s="122">
        <f>'[1]1.7Y'!F72</f>
        <v>128</v>
      </c>
      <c r="G72" s="122">
        <f>'[1]1.7Y'!G72</f>
        <v>8276</v>
      </c>
      <c r="H72" s="122">
        <f t="shared" si="5"/>
        <v>-8148</v>
      </c>
      <c r="I72" s="122">
        <f>'[1]1.7Y'!I72</f>
        <v>128</v>
      </c>
      <c r="J72" s="122">
        <v>8348</v>
      </c>
      <c r="K72" s="122">
        <v>-8220</v>
      </c>
      <c r="L72" s="122">
        <v>128</v>
      </c>
      <c r="M72" s="122">
        <v>9278</v>
      </c>
      <c r="N72" s="122">
        <v>-9150</v>
      </c>
      <c r="O72" s="122">
        <v>128</v>
      </c>
      <c r="P72" s="122">
        <v>9008</v>
      </c>
      <c r="Q72" s="122">
        <v>-8880</v>
      </c>
      <c r="R72" s="122">
        <v>124</v>
      </c>
      <c r="S72" s="122">
        <v>10035</v>
      </c>
      <c r="T72" s="122">
        <v>-9911</v>
      </c>
      <c r="U72" s="122">
        <v>127</v>
      </c>
      <c r="V72" s="122">
        <v>12082</v>
      </c>
      <c r="W72" s="122">
        <v>-11955</v>
      </c>
      <c r="X72" s="122">
        <v>139</v>
      </c>
      <c r="Y72" s="122">
        <v>15736</v>
      </c>
      <c r="Z72" s="122">
        <v>-15597</v>
      </c>
      <c r="AA72" s="122">
        <v>146</v>
      </c>
      <c r="AB72" s="122">
        <v>14160</v>
      </c>
      <c r="AC72" s="122">
        <v>-14014</v>
      </c>
      <c r="AD72" s="122">
        <v>146</v>
      </c>
      <c r="AE72" s="122">
        <v>14901</v>
      </c>
      <c r="AF72" s="122">
        <v>-14755</v>
      </c>
    </row>
    <row r="73" spans="1:32" ht="24" x14ac:dyDescent="0.2">
      <c r="A73" s="22">
        <v>2.1</v>
      </c>
      <c r="B73" s="69" t="s">
        <v>84</v>
      </c>
      <c r="C73" s="122">
        <f>'[1]1.7Y'!C73</f>
        <v>383</v>
      </c>
      <c r="D73" s="122">
        <f>'[1]1.7Y'!D73</f>
        <v>0</v>
      </c>
      <c r="E73" s="122">
        <f t="shared" si="71"/>
        <v>383</v>
      </c>
      <c r="F73" s="122">
        <f>'[1]1.7Y'!F73</f>
        <v>344</v>
      </c>
      <c r="G73" s="122">
        <f>'[1]1.7Y'!G73</f>
        <v>121</v>
      </c>
      <c r="H73" s="122">
        <f t="shared" ref="H73:H93" si="72">F73-G73</f>
        <v>223</v>
      </c>
      <c r="I73" s="122">
        <f>'[1]1.7Y'!I73</f>
        <v>473</v>
      </c>
      <c r="J73" s="122">
        <v>127</v>
      </c>
      <c r="K73" s="122">
        <v>346</v>
      </c>
      <c r="L73" s="122">
        <v>683</v>
      </c>
      <c r="M73" s="122">
        <v>133</v>
      </c>
      <c r="N73" s="122">
        <v>550</v>
      </c>
      <c r="O73" s="122">
        <v>796</v>
      </c>
      <c r="P73" s="122">
        <v>137</v>
      </c>
      <c r="Q73" s="122">
        <v>659</v>
      </c>
      <c r="R73" s="122">
        <v>802</v>
      </c>
      <c r="S73" s="122">
        <v>142</v>
      </c>
      <c r="T73" s="122">
        <v>660</v>
      </c>
      <c r="U73" s="122">
        <v>1076</v>
      </c>
      <c r="V73" s="122">
        <v>100</v>
      </c>
      <c r="W73" s="122">
        <v>976</v>
      </c>
      <c r="X73" s="122">
        <v>1486</v>
      </c>
      <c r="Y73" s="122">
        <v>175</v>
      </c>
      <c r="Z73" s="122">
        <v>1311</v>
      </c>
      <c r="AA73" s="122">
        <v>1011</v>
      </c>
      <c r="AB73" s="122">
        <v>185</v>
      </c>
      <c r="AC73" s="122">
        <v>826</v>
      </c>
      <c r="AD73" s="122">
        <v>1317</v>
      </c>
      <c r="AE73" s="122">
        <v>192</v>
      </c>
      <c r="AF73" s="122">
        <v>1125</v>
      </c>
    </row>
    <row r="74" spans="1:32" x14ac:dyDescent="0.2">
      <c r="A74" s="22">
        <v>2.2000000000000002</v>
      </c>
      <c r="B74" s="39" t="s">
        <v>117</v>
      </c>
      <c r="C74" s="122">
        <f>C75+C76+C77</f>
        <v>0</v>
      </c>
      <c r="D74" s="122">
        <f>D75+D76+D77</f>
        <v>0</v>
      </c>
      <c r="E74" s="122">
        <f t="shared" ref="E74:E93" si="73">C74-D74</f>
        <v>0</v>
      </c>
      <c r="F74" s="122">
        <f t="shared" ref="F74:G74" si="74">F75+F76+F77</f>
        <v>0</v>
      </c>
      <c r="G74" s="122">
        <f t="shared" si="74"/>
        <v>4735</v>
      </c>
      <c r="H74" s="122">
        <f t="shared" si="72"/>
        <v>-4735</v>
      </c>
      <c r="I74" s="122">
        <f t="shared" ref="I74" si="75">I75+I76+I77</f>
        <v>0</v>
      </c>
      <c r="J74" s="122">
        <v>4897</v>
      </c>
      <c r="K74" s="122">
        <v>-4897</v>
      </c>
      <c r="L74" s="122">
        <v>0</v>
      </c>
      <c r="M74" s="122">
        <v>4738</v>
      </c>
      <c r="N74" s="122">
        <v>-4738</v>
      </c>
      <c r="O74" s="122">
        <v>0</v>
      </c>
      <c r="P74" s="122">
        <v>5293</v>
      </c>
      <c r="Q74" s="122">
        <v>-5293</v>
      </c>
      <c r="R74" s="122">
        <v>0</v>
      </c>
      <c r="S74" s="122">
        <v>4970</v>
      </c>
      <c r="T74" s="122">
        <v>-4970</v>
      </c>
      <c r="U74" s="122">
        <v>0</v>
      </c>
      <c r="V74" s="122">
        <v>5360</v>
      </c>
      <c r="W74" s="122">
        <v>-5360</v>
      </c>
      <c r="X74" s="122">
        <v>0</v>
      </c>
      <c r="Y74" s="122">
        <v>6219</v>
      </c>
      <c r="Z74" s="122">
        <v>-6219</v>
      </c>
      <c r="AA74" s="122">
        <v>0</v>
      </c>
      <c r="AB74" s="122">
        <v>6234</v>
      </c>
      <c r="AC74" s="122">
        <v>-6234</v>
      </c>
      <c r="AD74" s="122">
        <v>0</v>
      </c>
      <c r="AE74" s="122">
        <v>6079</v>
      </c>
      <c r="AF74" s="122">
        <v>-6079</v>
      </c>
    </row>
    <row r="75" spans="1:32" x14ac:dyDescent="0.2">
      <c r="A75" s="22" t="s">
        <v>50</v>
      </c>
      <c r="B75" s="33" t="s">
        <v>118</v>
      </c>
      <c r="C75" s="122">
        <f>'[1]1.7Y'!C75</f>
        <v>0</v>
      </c>
      <c r="D75" s="122">
        <f>'[1]1.7Y'!D75</f>
        <v>0</v>
      </c>
      <c r="E75" s="122">
        <f t="shared" si="73"/>
        <v>0</v>
      </c>
      <c r="F75" s="122">
        <f>'[1]1.7Y'!F75</f>
        <v>0</v>
      </c>
      <c r="G75" s="122">
        <f>'[1]1.7Y'!G75</f>
        <v>2220</v>
      </c>
      <c r="H75" s="122">
        <f t="shared" si="72"/>
        <v>-2220</v>
      </c>
      <c r="I75" s="122">
        <f>'[1]1.7Y'!I75</f>
        <v>0</v>
      </c>
      <c r="J75" s="122">
        <v>2120</v>
      </c>
      <c r="K75" s="122">
        <v>-2120</v>
      </c>
      <c r="L75" s="122">
        <v>0</v>
      </c>
      <c r="M75" s="122">
        <v>1878</v>
      </c>
      <c r="N75" s="122">
        <v>-1878</v>
      </c>
      <c r="O75" s="122">
        <v>0</v>
      </c>
      <c r="P75" s="122">
        <v>2002</v>
      </c>
      <c r="Q75" s="122">
        <v>-2002</v>
      </c>
      <c r="R75" s="122">
        <v>0</v>
      </c>
      <c r="S75" s="122">
        <v>1656</v>
      </c>
      <c r="T75" s="122">
        <v>-1656</v>
      </c>
      <c r="U75" s="122">
        <v>0</v>
      </c>
      <c r="V75" s="122">
        <v>1875</v>
      </c>
      <c r="W75" s="122">
        <v>-1875</v>
      </c>
      <c r="X75" s="122">
        <v>0</v>
      </c>
      <c r="Y75" s="122">
        <v>2519</v>
      </c>
      <c r="Z75" s="122">
        <v>-2519</v>
      </c>
      <c r="AA75" s="122">
        <v>0</v>
      </c>
      <c r="AB75" s="122">
        <v>2508</v>
      </c>
      <c r="AC75" s="122">
        <v>-2508</v>
      </c>
      <c r="AD75" s="122">
        <v>0</v>
      </c>
      <c r="AE75" s="122">
        <v>2527</v>
      </c>
      <c r="AF75" s="122">
        <v>-2527</v>
      </c>
    </row>
    <row r="76" spans="1:32" x14ac:dyDescent="0.2">
      <c r="A76" s="22" t="s">
        <v>8</v>
      </c>
      <c r="B76" s="33" t="s">
        <v>119</v>
      </c>
      <c r="C76" s="122">
        <f>'[1]1.7Y'!C76</f>
        <v>0</v>
      </c>
      <c r="D76" s="122">
        <f>'[1]1.7Y'!D76</f>
        <v>0</v>
      </c>
      <c r="E76" s="122">
        <f t="shared" si="73"/>
        <v>0</v>
      </c>
      <c r="F76" s="122">
        <f>'[1]1.7Y'!F76</f>
        <v>0</v>
      </c>
      <c r="G76" s="122">
        <f>'[1]1.7Y'!G76</f>
        <v>2505</v>
      </c>
      <c r="H76" s="122">
        <f t="shared" si="72"/>
        <v>-2505</v>
      </c>
      <c r="I76" s="122">
        <f>'[1]1.7Y'!I76</f>
        <v>0</v>
      </c>
      <c r="J76" s="122">
        <v>2764</v>
      </c>
      <c r="K76" s="122">
        <v>-2764</v>
      </c>
      <c r="L76" s="122">
        <v>0</v>
      </c>
      <c r="M76" s="122">
        <v>2834</v>
      </c>
      <c r="N76" s="122">
        <v>-2834</v>
      </c>
      <c r="O76" s="122">
        <v>0</v>
      </c>
      <c r="P76" s="122">
        <v>3180</v>
      </c>
      <c r="Q76" s="122">
        <v>-3180</v>
      </c>
      <c r="R76" s="122">
        <v>0</v>
      </c>
      <c r="S76" s="122">
        <v>3169</v>
      </c>
      <c r="T76" s="122">
        <v>-3169</v>
      </c>
      <c r="U76" s="122">
        <v>0</v>
      </c>
      <c r="V76" s="122">
        <v>3272</v>
      </c>
      <c r="W76" s="122">
        <v>-3272</v>
      </c>
      <c r="X76" s="122">
        <v>0</v>
      </c>
      <c r="Y76" s="122">
        <v>3239</v>
      </c>
      <c r="Z76" s="122">
        <v>-3239</v>
      </c>
      <c r="AA76" s="122">
        <v>0</v>
      </c>
      <c r="AB76" s="122">
        <v>3500</v>
      </c>
      <c r="AC76" s="122">
        <v>-3500</v>
      </c>
      <c r="AD76" s="122">
        <v>0</v>
      </c>
      <c r="AE76" s="122">
        <v>3263</v>
      </c>
      <c r="AF76" s="122">
        <v>-3263</v>
      </c>
    </row>
    <row r="77" spans="1:32" x14ac:dyDescent="0.2">
      <c r="A77" s="22">
        <v>4</v>
      </c>
      <c r="B77" s="33" t="s">
        <v>120</v>
      </c>
      <c r="C77" s="122">
        <f>'[1]1.7Y'!C77</f>
        <v>0</v>
      </c>
      <c r="D77" s="122">
        <f>'[1]1.7Y'!D77</f>
        <v>0</v>
      </c>
      <c r="E77" s="122">
        <f t="shared" si="73"/>
        <v>0</v>
      </c>
      <c r="F77" s="122">
        <f>'[1]1.7Y'!F77</f>
        <v>0</v>
      </c>
      <c r="G77" s="122">
        <f>'[1]1.7Y'!G77</f>
        <v>10</v>
      </c>
      <c r="H77" s="122">
        <f t="shared" si="72"/>
        <v>-10</v>
      </c>
      <c r="I77" s="122">
        <f>'[1]1.7Y'!I77</f>
        <v>0</v>
      </c>
      <c r="J77" s="122">
        <v>13</v>
      </c>
      <c r="K77" s="122">
        <v>-13</v>
      </c>
      <c r="L77" s="122">
        <v>0</v>
      </c>
      <c r="M77" s="122">
        <v>26</v>
      </c>
      <c r="N77" s="122">
        <v>-26</v>
      </c>
      <c r="O77" s="122">
        <v>0</v>
      </c>
      <c r="P77" s="122">
        <v>111</v>
      </c>
      <c r="Q77" s="122">
        <v>-111</v>
      </c>
      <c r="R77" s="122">
        <v>0</v>
      </c>
      <c r="S77" s="122">
        <v>145</v>
      </c>
      <c r="T77" s="122">
        <v>-145</v>
      </c>
      <c r="U77" s="122">
        <v>0</v>
      </c>
      <c r="V77" s="122">
        <v>213</v>
      </c>
      <c r="W77" s="122">
        <v>-213</v>
      </c>
      <c r="X77" s="122">
        <v>0</v>
      </c>
      <c r="Y77" s="122">
        <v>461</v>
      </c>
      <c r="Z77" s="122">
        <v>-461</v>
      </c>
      <c r="AA77" s="122">
        <v>0</v>
      </c>
      <c r="AB77" s="122">
        <v>226</v>
      </c>
      <c r="AC77" s="122">
        <v>-226</v>
      </c>
      <c r="AD77" s="122">
        <v>0</v>
      </c>
      <c r="AE77" s="122">
        <v>289</v>
      </c>
      <c r="AF77" s="122">
        <v>-289</v>
      </c>
    </row>
    <row r="78" spans="1:32" x14ac:dyDescent="0.2">
      <c r="A78" s="22">
        <v>4.2</v>
      </c>
      <c r="B78" s="49" t="s">
        <v>137</v>
      </c>
      <c r="C78" s="122">
        <f>C79+C80</f>
        <v>106</v>
      </c>
      <c r="D78" s="122">
        <f>D79+D80</f>
        <v>8316</v>
      </c>
      <c r="E78" s="122">
        <f t="shared" si="73"/>
        <v>-8210</v>
      </c>
      <c r="F78" s="122">
        <f t="shared" ref="F78:G78" si="76">F79+F80</f>
        <v>100</v>
      </c>
      <c r="G78" s="122">
        <f t="shared" si="76"/>
        <v>6430</v>
      </c>
      <c r="H78" s="122">
        <f t="shared" si="72"/>
        <v>-6330</v>
      </c>
      <c r="I78" s="122">
        <f t="shared" ref="I78" si="77">I79+I80</f>
        <v>95</v>
      </c>
      <c r="J78" s="122">
        <v>6440</v>
      </c>
      <c r="K78" s="122">
        <v>-6345</v>
      </c>
      <c r="L78" s="122">
        <v>97</v>
      </c>
      <c r="M78" s="122">
        <v>6957</v>
      </c>
      <c r="N78" s="122">
        <v>-6860</v>
      </c>
      <c r="O78" s="122">
        <v>99</v>
      </c>
      <c r="P78" s="122">
        <v>6944</v>
      </c>
      <c r="Q78" s="122">
        <v>-6845</v>
      </c>
      <c r="R78" s="122">
        <v>124</v>
      </c>
      <c r="S78" s="122">
        <v>9071</v>
      </c>
      <c r="T78" s="122">
        <v>-8947</v>
      </c>
      <c r="U78" s="122">
        <v>208</v>
      </c>
      <c r="V78" s="122">
        <v>9698</v>
      </c>
      <c r="W78" s="122">
        <v>-9490</v>
      </c>
      <c r="X78" s="122">
        <v>432</v>
      </c>
      <c r="Y78" s="122">
        <v>11232</v>
      </c>
      <c r="Z78" s="122">
        <v>-10800</v>
      </c>
      <c r="AA78" s="122">
        <v>546</v>
      </c>
      <c r="AB78" s="122">
        <v>11203</v>
      </c>
      <c r="AC78" s="122">
        <v>-10657</v>
      </c>
      <c r="AD78" s="122">
        <v>740</v>
      </c>
      <c r="AE78" s="122">
        <v>11153</v>
      </c>
      <c r="AF78" s="122">
        <v>-10413</v>
      </c>
    </row>
    <row r="79" spans="1:32" x14ac:dyDescent="0.2">
      <c r="A79" s="22">
        <v>4.3</v>
      </c>
      <c r="B79" s="52" t="s">
        <v>81</v>
      </c>
      <c r="C79" s="122">
        <f>'[1]1.7Y'!C79</f>
        <v>6</v>
      </c>
      <c r="D79" s="122">
        <f>'[1]1.7Y'!D79</f>
        <v>4662</v>
      </c>
      <c r="E79" s="122">
        <f t="shared" si="73"/>
        <v>-4656</v>
      </c>
      <c r="F79" s="122">
        <f>'[1]1.7Y'!F79</f>
        <v>2</v>
      </c>
      <c r="G79" s="122">
        <f>'[1]1.7Y'!G79</f>
        <v>4871</v>
      </c>
      <c r="H79" s="122">
        <f t="shared" si="72"/>
        <v>-4869</v>
      </c>
      <c r="I79" s="122">
        <f>'[1]1.7Y'!I79</f>
        <v>2</v>
      </c>
      <c r="J79" s="122">
        <v>4924</v>
      </c>
      <c r="K79" s="122">
        <v>-4922</v>
      </c>
      <c r="L79" s="122">
        <v>1</v>
      </c>
      <c r="M79" s="122">
        <v>5144</v>
      </c>
      <c r="N79" s="122">
        <v>-5143</v>
      </c>
      <c r="O79" s="122">
        <v>4</v>
      </c>
      <c r="P79" s="122">
        <v>5125</v>
      </c>
      <c r="Q79" s="122">
        <v>-5121</v>
      </c>
      <c r="R79" s="122">
        <v>28</v>
      </c>
      <c r="S79" s="122">
        <v>5178</v>
      </c>
      <c r="T79" s="122">
        <v>-5150</v>
      </c>
      <c r="U79" s="122">
        <v>108</v>
      </c>
      <c r="V79" s="122">
        <v>5375</v>
      </c>
      <c r="W79" s="122">
        <v>-5267</v>
      </c>
      <c r="X79" s="122">
        <v>313</v>
      </c>
      <c r="Y79" s="122">
        <v>5270</v>
      </c>
      <c r="Z79" s="122">
        <v>-4957</v>
      </c>
      <c r="AA79" s="122">
        <v>370</v>
      </c>
      <c r="AB79" s="122">
        <v>5219</v>
      </c>
      <c r="AC79" s="122">
        <v>-4849</v>
      </c>
      <c r="AD79" s="122">
        <v>355</v>
      </c>
      <c r="AE79" s="122">
        <v>5238</v>
      </c>
      <c r="AF79" s="122">
        <v>-4883</v>
      </c>
    </row>
    <row r="80" spans="1:32" x14ac:dyDescent="0.2">
      <c r="A80" s="22" t="s">
        <v>48</v>
      </c>
      <c r="B80" s="66" t="s">
        <v>90</v>
      </c>
      <c r="C80" s="122">
        <f>C81+C82</f>
        <v>100</v>
      </c>
      <c r="D80" s="122">
        <f>D81+D82</f>
        <v>3654</v>
      </c>
      <c r="E80" s="122">
        <f t="shared" si="73"/>
        <v>-3554</v>
      </c>
      <c r="F80" s="122">
        <f t="shared" ref="F80:G80" si="78">F81+F82</f>
        <v>98</v>
      </c>
      <c r="G80" s="122">
        <f t="shared" si="78"/>
        <v>1559</v>
      </c>
      <c r="H80" s="122">
        <f t="shared" si="72"/>
        <v>-1461</v>
      </c>
      <c r="I80" s="122">
        <f t="shared" ref="I80" si="79">I81+I82</f>
        <v>93</v>
      </c>
      <c r="J80" s="122">
        <v>1516</v>
      </c>
      <c r="K80" s="122">
        <v>-1423</v>
      </c>
      <c r="L80" s="122">
        <v>96</v>
      </c>
      <c r="M80" s="122">
        <v>1813</v>
      </c>
      <c r="N80" s="122">
        <v>-1717</v>
      </c>
      <c r="O80" s="122">
        <v>95</v>
      </c>
      <c r="P80" s="122">
        <v>1819</v>
      </c>
      <c r="Q80" s="122">
        <v>-1724</v>
      </c>
      <c r="R80" s="122">
        <v>96</v>
      </c>
      <c r="S80" s="122">
        <v>3893</v>
      </c>
      <c r="T80" s="122">
        <v>-3797</v>
      </c>
      <c r="U80" s="122">
        <v>100</v>
      </c>
      <c r="V80" s="122">
        <v>4323</v>
      </c>
      <c r="W80" s="122">
        <v>-4223</v>
      </c>
      <c r="X80" s="122">
        <v>119</v>
      </c>
      <c r="Y80" s="122">
        <v>5962</v>
      </c>
      <c r="Z80" s="122">
        <v>-5843</v>
      </c>
      <c r="AA80" s="122">
        <v>176</v>
      </c>
      <c r="AB80" s="122">
        <v>5984</v>
      </c>
      <c r="AC80" s="122">
        <v>-5808</v>
      </c>
      <c r="AD80" s="122">
        <v>385</v>
      </c>
      <c r="AE80" s="122">
        <v>5915</v>
      </c>
      <c r="AF80" s="122">
        <v>-5530</v>
      </c>
    </row>
    <row r="81" spans="1:32" x14ac:dyDescent="0.2">
      <c r="A81" s="22" t="s">
        <v>49</v>
      </c>
      <c r="B81" s="68" t="s">
        <v>91</v>
      </c>
      <c r="C81" s="122">
        <f>'[1]1.7Y'!C81</f>
        <v>0</v>
      </c>
      <c r="D81" s="122">
        <f>'[1]1.7Y'!D81</f>
        <v>0</v>
      </c>
      <c r="E81" s="122">
        <f t="shared" si="73"/>
        <v>0</v>
      </c>
      <c r="F81" s="122">
        <f>'[1]1.7Y'!F81</f>
        <v>0</v>
      </c>
      <c r="G81" s="122">
        <f>'[1]1.7Y'!G81</f>
        <v>0</v>
      </c>
      <c r="H81" s="122">
        <f t="shared" si="72"/>
        <v>0</v>
      </c>
      <c r="I81" s="122">
        <f>'[1]1.7Y'!I81</f>
        <v>0</v>
      </c>
      <c r="J81" s="122">
        <v>4</v>
      </c>
      <c r="K81" s="122">
        <v>-4</v>
      </c>
      <c r="L81" s="122">
        <v>0</v>
      </c>
      <c r="M81" s="122">
        <v>0</v>
      </c>
      <c r="N81" s="122">
        <v>0</v>
      </c>
      <c r="O81" s="122">
        <v>0</v>
      </c>
      <c r="P81" s="122">
        <v>0</v>
      </c>
      <c r="Q81" s="122">
        <v>0</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row>
    <row r="82" spans="1:32" x14ac:dyDescent="0.2">
      <c r="A82" s="22">
        <v>4.5</v>
      </c>
      <c r="B82" s="68" t="s">
        <v>92</v>
      </c>
      <c r="C82" s="122">
        <f>'[1]1.7Y'!C82</f>
        <v>100</v>
      </c>
      <c r="D82" s="122">
        <f>'[1]1.7Y'!D82</f>
        <v>3654</v>
      </c>
      <c r="E82" s="122">
        <f t="shared" si="73"/>
        <v>-3554</v>
      </c>
      <c r="F82" s="122">
        <f>'[1]1.7Y'!F82</f>
        <v>98</v>
      </c>
      <c r="G82" s="122">
        <f>'[1]1.7Y'!G82</f>
        <v>1559</v>
      </c>
      <c r="H82" s="122">
        <f t="shared" si="72"/>
        <v>-1461</v>
      </c>
      <c r="I82" s="122">
        <f>'[1]1.7Y'!I82</f>
        <v>93</v>
      </c>
      <c r="J82" s="122">
        <v>1512</v>
      </c>
      <c r="K82" s="122">
        <v>-1419</v>
      </c>
      <c r="L82" s="122">
        <v>96</v>
      </c>
      <c r="M82" s="122">
        <v>1813</v>
      </c>
      <c r="N82" s="122">
        <v>-1717</v>
      </c>
      <c r="O82" s="122">
        <v>95</v>
      </c>
      <c r="P82" s="122">
        <v>1819</v>
      </c>
      <c r="Q82" s="122">
        <v>-1724</v>
      </c>
      <c r="R82" s="122">
        <v>96</v>
      </c>
      <c r="S82" s="122">
        <v>3893</v>
      </c>
      <c r="T82" s="122">
        <v>-3797</v>
      </c>
      <c r="U82" s="122">
        <v>100</v>
      </c>
      <c r="V82" s="122">
        <v>4323</v>
      </c>
      <c r="W82" s="122">
        <v>-4223</v>
      </c>
      <c r="X82" s="122">
        <v>119</v>
      </c>
      <c r="Y82" s="122">
        <v>5962</v>
      </c>
      <c r="Z82" s="122">
        <v>-5843</v>
      </c>
      <c r="AA82" s="122">
        <v>176</v>
      </c>
      <c r="AB82" s="122">
        <v>5984</v>
      </c>
      <c r="AC82" s="122">
        <v>-5808</v>
      </c>
      <c r="AD82" s="122">
        <v>385</v>
      </c>
      <c r="AE82" s="122">
        <v>5915</v>
      </c>
      <c r="AF82" s="122">
        <v>-5530</v>
      </c>
    </row>
    <row r="83" spans="1:32" x14ac:dyDescent="0.2">
      <c r="A83" s="22" t="s">
        <v>23</v>
      </c>
      <c r="B83" s="54" t="s">
        <v>93</v>
      </c>
      <c r="C83" s="122">
        <f>C84+C85+C88+C91</f>
        <v>97440</v>
      </c>
      <c r="D83" s="122">
        <f>D84+D85+D88+D91</f>
        <v>58574</v>
      </c>
      <c r="E83" s="122">
        <f t="shared" si="73"/>
        <v>38866</v>
      </c>
      <c r="F83" s="122">
        <f t="shared" ref="F83:G83" si="80">F84+F85+F88+F91</f>
        <v>95948</v>
      </c>
      <c r="G83" s="122">
        <f t="shared" si="80"/>
        <v>47452</v>
      </c>
      <c r="H83" s="122">
        <f t="shared" si="72"/>
        <v>48496</v>
      </c>
      <c r="I83" s="122">
        <f t="shared" ref="I83" si="81">I84+I85+I88+I91</f>
        <v>94437</v>
      </c>
      <c r="J83" s="122">
        <v>45933</v>
      </c>
      <c r="K83" s="122">
        <v>48504</v>
      </c>
      <c r="L83" s="122">
        <v>96112</v>
      </c>
      <c r="M83" s="122">
        <v>46937</v>
      </c>
      <c r="N83" s="122">
        <v>49175</v>
      </c>
      <c r="O83" s="122">
        <v>98312</v>
      </c>
      <c r="P83" s="122">
        <v>44590</v>
      </c>
      <c r="Q83" s="122">
        <v>53722</v>
      </c>
      <c r="R83" s="122">
        <v>100866</v>
      </c>
      <c r="S83" s="122">
        <v>46097</v>
      </c>
      <c r="T83" s="122">
        <v>54769</v>
      </c>
      <c r="U83" s="122">
        <v>106546</v>
      </c>
      <c r="V83" s="122">
        <v>45455</v>
      </c>
      <c r="W83" s="122">
        <v>61091</v>
      </c>
      <c r="X83" s="122">
        <v>113599</v>
      </c>
      <c r="Y83" s="122">
        <v>41140</v>
      </c>
      <c r="Z83" s="122">
        <v>72459</v>
      </c>
      <c r="AA83" s="122">
        <v>124067</v>
      </c>
      <c r="AB83" s="122">
        <v>33201</v>
      </c>
      <c r="AC83" s="122">
        <v>90866</v>
      </c>
      <c r="AD83" s="122">
        <v>134545</v>
      </c>
      <c r="AE83" s="122">
        <v>34387</v>
      </c>
      <c r="AF83" s="122">
        <v>100158</v>
      </c>
    </row>
    <row r="84" spans="1:32" x14ac:dyDescent="0.2">
      <c r="A84" s="22" t="s">
        <v>24</v>
      </c>
      <c r="B84" s="52" t="s">
        <v>107</v>
      </c>
      <c r="C84" s="122">
        <f>'[1]1.7Y'!C84</f>
        <v>89008</v>
      </c>
      <c r="D84" s="122">
        <f>'[1]1.7Y'!D84</f>
        <v>0</v>
      </c>
      <c r="E84" s="122">
        <f t="shared" si="73"/>
        <v>89008</v>
      </c>
      <c r="F84" s="122">
        <f>'[1]1.7Y'!F84</f>
        <v>88516</v>
      </c>
      <c r="G84" s="122">
        <f>'[1]1.7Y'!G84</f>
        <v>0</v>
      </c>
      <c r="H84" s="122">
        <f t="shared" si="72"/>
        <v>88516</v>
      </c>
      <c r="I84" s="122">
        <f>'[1]1.7Y'!I84</f>
        <v>86689</v>
      </c>
      <c r="J84" s="122">
        <v>0</v>
      </c>
      <c r="K84" s="122">
        <v>86689</v>
      </c>
      <c r="L84" s="122">
        <v>87213</v>
      </c>
      <c r="M84" s="122">
        <v>0</v>
      </c>
      <c r="N84" s="122">
        <v>87213</v>
      </c>
      <c r="O84" s="122">
        <v>89479</v>
      </c>
      <c r="P84" s="122">
        <v>0</v>
      </c>
      <c r="Q84" s="122">
        <v>89479</v>
      </c>
      <c r="R84" s="122">
        <v>92320</v>
      </c>
      <c r="S84" s="122">
        <v>0</v>
      </c>
      <c r="T84" s="122">
        <v>92320</v>
      </c>
      <c r="U84" s="122">
        <v>97762</v>
      </c>
      <c r="V84" s="122">
        <v>0</v>
      </c>
      <c r="W84" s="122">
        <v>97762</v>
      </c>
      <c r="X84" s="122">
        <v>103473</v>
      </c>
      <c r="Y84" s="122">
        <v>0</v>
      </c>
      <c r="Z84" s="122">
        <v>103473</v>
      </c>
      <c r="AA84" s="122">
        <v>112068</v>
      </c>
      <c r="AB84" s="122">
        <v>0</v>
      </c>
      <c r="AC84" s="122">
        <v>112068</v>
      </c>
      <c r="AD84" s="122">
        <v>123774</v>
      </c>
      <c r="AE84" s="122">
        <v>0</v>
      </c>
      <c r="AF84" s="122">
        <v>123774</v>
      </c>
    </row>
    <row r="85" spans="1:32" ht="15.75" customHeight="1" x14ac:dyDescent="0.2">
      <c r="B85" s="52" t="s">
        <v>115</v>
      </c>
      <c r="C85" s="122">
        <f>C86+C87</f>
        <v>0</v>
      </c>
      <c r="D85" s="122">
        <f>D86+D87</f>
        <v>42719</v>
      </c>
      <c r="E85" s="122">
        <f t="shared" si="73"/>
        <v>-42719</v>
      </c>
      <c r="F85" s="122">
        <f t="shared" ref="F85:G85" si="82">F86+F87</f>
        <v>0</v>
      </c>
      <c r="G85" s="122">
        <f t="shared" si="82"/>
        <v>34616</v>
      </c>
      <c r="H85" s="122">
        <f t="shared" si="72"/>
        <v>-34616</v>
      </c>
      <c r="I85" s="122">
        <f t="shared" ref="I85" si="83">I86+I87</f>
        <v>0</v>
      </c>
      <c r="J85" s="122">
        <v>32669</v>
      </c>
      <c r="K85" s="122">
        <v>-32669</v>
      </c>
      <c r="L85" s="122">
        <v>0</v>
      </c>
      <c r="M85" s="122">
        <v>31923</v>
      </c>
      <c r="N85" s="122">
        <v>-31923</v>
      </c>
      <c r="O85" s="122">
        <v>0</v>
      </c>
      <c r="P85" s="122">
        <v>32170</v>
      </c>
      <c r="Q85" s="122">
        <v>-32170</v>
      </c>
      <c r="R85" s="122">
        <v>0</v>
      </c>
      <c r="S85" s="122">
        <v>32593</v>
      </c>
      <c r="T85" s="122">
        <v>-32593</v>
      </c>
      <c r="U85" s="122">
        <v>0</v>
      </c>
      <c r="V85" s="122">
        <v>30597</v>
      </c>
      <c r="W85" s="122">
        <v>-30597</v>
      </c>
      <c r="X85" s="122">
        <v>0</v>
      </c>
      <c r="Y85" s="122">
        <v>26639</v>
      </c>
      <c r="Z85" s="122">
        <v>-26639</v>
      </c>
      <c r="AA85" s="122">
        <v>0</v>
      </c>
      <c r="AB85" s="122">
        <v>26446</v>
      </c>
      <c r="AC85" s="122">
        <v>-26446</v>
      </c>
      <c r="AD85" s="122">
        <v>0</v>
      </c>
      <c r="AE85" s="122">
        <v>26342</v>
      </c>
      <c r="AF85" s="122">
        <v>-26342</v>
      </c>
    </row>
    <row r="86" spans="1:32" x14ac:dyDescent="0.2">
      <c r="B86" s="68" t="s">
        <v>91</v>
      </c>
      <c r="C86" s="122">
        <f>'[1]1.7Y'!C86</f>
        <v>0</v>
      </c>
      <c r="D86" s="122">
        <f>'[1]1.7Y'!D86</f>
        <v>995</v>
      </c>
      <c r="E86" s="122">
        <f t="shared" si="73"/>
        <v>-995</v>
      </c>
      <c r="F86" s="122">
        <f>'[1]1.7Y'!F86</f>
        <v>0</v>
      </c>
      <c r="G86" s="122">
        <f>'[1]1.7Y'!G86</f>
        <v>623</v>
      </c>
      <c r="H86" s="122">
        <f t="shared" si="72"/>
        <v>-623</v>
      </c>
      <c r="I86" s="122">
        <f>'[1]1.7Y'!I86</f>
        <v>0</v>
      </c>
      <c r="J86" s="122">
        <v>667</v>
      </c>
      <c r="K86" s="122">
        <v>-667</v>
      </c>
      <c r="L86" s="122">
        <v>0</v>
      </c>
      <c r="M86" s="122">
        <v>1060</v>
      </c>
      <c r="N86" s="122">
        <v>-1060</v>
      </c>
      <c r="O86" s="122">
        <v>0</v>
      </c>
      <c r="P86" s="122">
        <v>1262</v>
      </c>
      <c r="Q86" s="122">
        <v>-1262</v>
      </c>
      <c r="R86" s="122">
        <v>0</v>
      </c>
      <c r="S86" s="122">
        <v>1398</v>
      </c>
      <c r="T86" s="122">
        <v>-1398</v>
      </c>
      <c r="U86" s="122">
        <v>0</v>
      </c>
      <c r="V86" s="122">
        <v>747</v>
      </c>
      <c r="W86" s="122">
        <v>-747</v>
      </c>
      <c r="X86" s="122">
        <v>0</v>
      </c>
      <c r="Y86" s="122">
        <v>554</v>
      </c>
      <c r="Z86" s="122">
        <v>-554</v>
      </c>
      <c r="AA86" s="122">
        <v>0</v>
      </c>
      <c r="AB86" s="122">
        <v>581</v>
      </c>
      <c r="AC86" s="122">
        <v>-581</v>
      </c>
      <c r="AD86" s="122">
        <v>0</v>
      </c>
      <c r="AE86" s="122">
        <v>713</v>
      </c>
      <c r="AF86" s="122">
        <v>-713</v>
      </c>
    </row>
    <row r="87" spans="1:32" ht="11.45" customHeight="1" x14ac:dyDescent="0.2">
      <c r="B87" s="67" t="s">
        <v>92</v>
      </c>
      <c r="C87" s="122">
        <f>'[1]1.7Y'!C87</f>
        <v>0</v>
      </c>
      <c r="D87" s="122">
        <f>'[1]1.7Y'!D87</f>
        <v>41724</v>
      </c>
      <c r="E87" s="122">
        <f t="shared" si="73"/>
        <v>-41724</v>
      </c>
      <c r="F87" s="122">
        <f>'[1]1.7Y'!F87</f>
        <v>0</v>
      </c>
      <c r="G87" s="122">
        <f>'[1]1.7Y'!G87</f>
        <v>33993</v>
      </c>
      <c r="H87" s="122">
        <f t="shared" si="72"/>
        <v>-33993</v>
      </c>
      <c r="I87" s="122">
        <f>'[1]1.7Y'!I87</f>
        <v>0</v>
      </c>
      <c r="J87" s="122">
        <v>32002</v>
      </c>
      <c r="K87" s="122">
        <v>-32002</v>
      </c>
      <c r="L87" s="122">
        <v>0</v>
      </c>
      <c r="M87" s="122">
        <v>30863</v>
      </c>
      <c r="N87" s="122">
        <v>-30863</v>
      </c>
      <c r="O87" s="122">
        <v>0</v>
      </c>
      <c r="P87" s="122">
        <v>30908</v>
      </c>
      <c r="Q87" s="122">
        <v>-30908</v>
      </c>
      <c r="R87" s="122">
        <v>0</v>
      </c>
      <c r="S87" s="122">
        <v>31195</v>
      </c>
      <c r="T87" s="122">
        <v>-31195</v>
      </c>
      <c r="U87" s="122">
        <v>0</v>
      </c>
      <c r="V87" s="122">
        <v>29850</v>
      </c>
      <c r="W87" s="122">
        <v>-29850</v>
      </c>
      <c r="X87" s="122">
        <v>0</v>
      </c>
      <c r="Y87" s="122">
        <v>26085</v>
      </c>
      <c r="Z87" s="122">
        <v>-26085</v>
      </c>
      <c r="AA87" s="122">
        <v>0</v>
      </c>
      <c r="AB87" s="122">
        <v>25865</v>
      </c>
      <c r="AC87" s="122">
        <v>-25865</v>
      </c>
      <c r="AD87" s="122">
        <v>0</v>
      </c>
      <c r="AE87" s="122">
        <v>25629</v>
      </c>
      <c r="AF87" s="122">
        <v>-25629</v>
      </c>
    </row>
    <row r="88" spans="1:32" x14ac:dyDescent="0.2">
      <c r="B88" s="52" t="s">
        <v>127</v>
      </c>
      <c r="C88" s="122">
        <f>C89+C90</f>
        <v>8432</v>
      </c>
      <c r="D88" s="122">
        <f>D89+D90</f>
        <v>15855</v>
      </c>
      <c r="E88" s="122">
        <f t="shared" si="73"/>
        <v>-7423</v>
      </c>
      <c r="F88" s="122">
        <f t="shared" ref="F88:G88" si="84">F89+F90</f>
        <v>7432</v>
      </c>
      <c r="G88" s="122">
        <f t="shared" si="84"/>
        <v>12836</v>
      </c>
      <c r="H88" s="122">
        <f t="shared" si="72"/>
        <v>-5404</v>
      </c>
      <c r="I88" s="122">
        <f t="shared" ref="I88" si="85">I89+I90</f>
        <v>7748</v>
      </c>
      <c r="J88" s="122">
        <v>13264</v>
      </c>
      <c r="K88" s="122">
        <v>-5516</v>
      </c>
      <c r="L88" s="122">
        <v>8899</v>
      </c>
      <c r="M88" s="122">
        <v>15014</v>
      </c>
      <c r="N88" s="122">
        <v>-6115</v>
      </c>
      <c r="O88" s="122">
        <v>8833</v>
      </c>
      <c r="P88" s="122">
        <v>12420</v>
      </c>
      <c r="Q88" s="122">
        <v>-3587</v>
      </c>
      <c r="R88" s="122">
        <v>8546</v>
      </c>
      <c r="S88" s="122">
        <v>13504</v>
      </c>
      <c r="T88" s="122">
        <v>-4958</v>
      </c>
      <c r="U88" s="122">
        <v>8784</v>
      </c>
      <c r="V88" s="122">
        <v>14858</v>
      </c>
      <c r="W88" s="122">
        <v>-6074</v>
      </c>
      <c r="X88" s="122">
        <v>10126</v>
      </c>
      <c r="Y88" s="122">
        <v>14501</v>
      </c>
      <c r="Z88" s="122">
        <v>-4375</v>
      </c>
      <c r="AA88" s="122">
        <v>11999</v>
      </c>
      <c r="AB88" s="122">
        <v>6755</v>
      </c>
      <c r="AC88" s="122">
        <v>5244</v>
      </c>
      <c r="AD88" s="122">
        <v>10771</v>
      </c>
      <c r="AE88" s="122">
        <v>8045</v>
      </c>
      <c r="AF88" s="122">
        <v>2726</v>
      </c>
    </row>
    <row r="89" spans="1:32" x14ac:dyDescent="0.2">
      <c r="B89" s="67" t="s">
        <v>91</v>
      </c>
      <c r="C89" s="122">
        <f>'[1]1.7Y'!C89</f>
        <v>8307</v>
      </c>
      <c r="D89" s="122">
        <f>'[1]1.7Y'!D89</f>
        <v>14041</v>
      </c>
      <c r="E89" s="122">
        <f t="shared" si="73"/>
        <v>-5734</v>
      </c>
      <c r="F89" s="122">
        <f>'[1]1.7Y'!F89</f>
        <v>7312</v>
      </c>
      <c r="G89" s="122">
        <f>'[1]1.7Y'!G89</f>
        <v>10837</v>
      </c>
      <c r="H89" s="122">
        <f t="shared" si="72"/>
        <v>-3525</v>
      </c>
      <c r="I89" s="122">
        <f>'[1]1.7Y'!I89</f>
        <v>7641</v>
      </c>
      <c r="J89" s="122">
        <v>11451</v>
      </c>
      <c r="K89" s="122">
        <v>-3810</v>
      </c>
      <c r="L89" s="122">
        <v>8756</v>
      </c>
      <c r="M89" s="122">
        <v>13839</v>
      </c>
      <c r="N89" s="122">
        <v>-5083</v>
      </c>
      <c r="O89" s="122">
        <v>8696</v>
      </c>
      <c r="P89" s="122">
        <v>12327</v>
      </c>
      <c r="Q89" s="122">
        <v>-3631</v>
      </c>
      <c r="R89" s="122">
        <v>8419</v>
      </c>
      <c r="S89" s="122">
        <v>13297</v>
      </c>
      <c r="T89" s="122">
        <v>-4878</v>
      </c>
      <c r="U89" s="122">
        <v>8679</v>
      </c>
      <c r="V89" s="122">
        <v>14640</v>
      </c>
      <c r="W89" s="122">
        <v>-5961</v>
      </c>
      <c r="X89" s="122">
        <v>10009</v>
      </c>
      <c r="Y89" s="122">
        <v>14244</v>
      </c>
      <c r="Z89" s="122">
        <v>-4235</v>
      </c>
      <c r="AA89" s="122">
        <v>11989</v>
      </c>
      <c r="AB89" s="122">
        <v>6618</v>
      </c>
      <c r="AC89" s="122">
        <v>5371</v>
      </c>
      <c r="AD89" s="122">
        <v>10722</v>
      </c>
      <c r="AE89" s="122">
        <v>7947</v>
      </c>
      <c r="AF89" s="122">
        <v>2775</v>
      </c>
    </row>
    <row r="90" spans="1:32" s="98" customFormat="1" x14ac:dyDescent="0.2">
      <c r="B90" s="67" t="s">
        <v>92</v>
      </c>
      <c r="C90" s="122">
        <f>'[1]1.7Y'!C90</f>
        <v>125</v>
      </c>
      <c r="D90" s="122">
        <f>'[1]1.7Y'!D90</f>
        <v>1814</v>
      </c>
      <c r="E90" s="122">
        <f t="shared" si="73"/>
        <v>-1689</v>
      </c>
      <c r="F90" s="122">
        <f>'[1]1.7Y'!F90</f>
        <v>120</v>
      </c>
      <c r="G90" s="122">
        <f>'[1]1.7Y'!G90</f>
        <v>1999</v>
      </c>
      <c r="H90" s="122">
        <f t="shared" si="72"/>
        <v>-1879</v>
      </c>
      <c r="I90" s="122">
        <f>'[1]1.7Y'!I90</f>
        <v>107</v>
      </c>
      <c r="J90" s="122">
        <v>1813</v>
      </c>
      <c r="K90" s="122">
        <v>-1706</v>
      </c>
      <c r="L90" s="122">
        <v>143</v>
      </c>
      <c r="M90" s="122">
        <v>1175</v>
      </c>
      <c r="N90" s="122">
        <v>-1032</v>
      </c>
      <c r="O90" s="122">
        <v>137</v>
      </c>
      <c r="P90" s="122">
        <v>93</v>
      </c>
      <c r="Q90" s="122">
        <v>44</v>
      </c>
      <c r="R90" s="122">
        <v>127</v>
      </c>
      <c r="S90" s="122">
        <v>207</v>
      </c>
      <c r="T90" s="122">
        <v>-80</v>
      </c>
      <c r="U90" s="122">
        <v>105</v>
      </c>
      <c r="V90" s="122">
        <v>218</v>
      </c>
      <c r="W90" s="122">
        <v>-113</v>
      </c>
      <c r="X90" s="122">
        <v>117</v>
      </c>
      <c r="Y90" s="122">
        <v>257</v>
      </c>
      <c r="Z90" s="122">
        <v>-140</v>
      </c>
      <c r="AA90" s="122">
        <v>10</v>
      </c>
      <c r="AB90" s="122">
        <v>137</v>
      </c>
      <c r="AC90" s="122">
        <v>-127</v>
      </c>
      <c r="AD90" s="122">
        <v>49</v>
      </c>
      <c r="AE90" s="122">
        <v>98</v>
      </c>
      <c r="AF90" s="122">
        <v>-49</v>
      </c>
    </row>
    <row r="91" spans="1:32" x14ac:dyDescent="0.2">
      <c r="B91" s="52" t="s">
        <v>169</v>
      </c>
      <c r="C91" s="122">
        <f>C92+C93</f>
        <v>0</v>
      </c>
      <c r="D91" s="122">
        <f t="shared" ref="D91" si="86">D92+D93</f>
        <v>0</v>
      </c>
      <c r="E91" s="122">
        <f t="shared" si="73"/>
        <v>0</v>
      </c>
      <c r="F91" s="122">
        <f t="shared" ref="F91:G91" si="87">F92+F93</f>
        <v>0</v>
      </c>
      <c r="G91" s="122">
        <f t="shared" si="87"/>
        <v>0</v>
      </c>
      <c r="H91" s="122">
        <f t="shared" si="72"/>
        <v>0</v>
      </c>
      <c r="I91" s="122">
        <f t="shared" ref="I91" si="88">I92+I93</f>
        <v>0</v>
      </c>
      <c r="J91" s="122">
        <v>0</v>
      </c>
      <c r="K91" s="122">
        <v>0</v>
      </c>
      <c r="L91" s="122">
        <v>0</v>
      </c>
      <c r="M91" s="122">
        <v>0</v>
      </c>
      <c r="N91" s="122">
        <v>0</v>
      </c>
      <c r="O91" s="122">
        <v>0</v>
      </c>
      <c r="P91" s="122">
        <v>0</v>
      </c>
      <c r="Q91" s="122">
        <v>0</v>
      </c>
      <c r="R91" s="122">
        <v>0</v>
      </c>
      <c r="S91" s="122">
        <v>0</v>
      </c>
      <c r="T91" s="122">
        <v>0</v>
      </c>
      <c r="U91" s="122">
        <v>0</v>
      </c>
      <c r="V91" s="122">
        <v>0</v>
      </c>
      <c r="W91" s="122">
        <v>0</v>
      </c>
      <c r="X91" s="122">
        <v>0</v>
      </c>
      <c r="Y91" s="122">
        <v>0</v>
      </c>
      <c r="Z91" s="122">
        <v>0</v>
      </c>
      <c r="AA91" s="122">
        <v>0</v>
      </c>
      <c r="AB91" s="122">
        <v>0</v>
      </c>
      <c r="AC91" s="122">
        <v>0</v>
      </c>
      <c r="AD91" s="122">
        <v>0</v>
      </c>
      <c r="AE91" s="122">
        <v>0</v>
      </c>
      <c r="AF91" s="122">
        <v>0</v>
      </c>
    </row>
    <row r="92" spans="1:32" x14ac:dyDescent="0.2">
      <c r="B92" s="67" t="s">
        <v>91</v>
      </c>
      <c r="C92" s="122">
        <f>'[1]1.7Y'!C92</f>
        <v>0</v>
      </c>
      <c r="D92" s="122">
        <f>'[1]1.7Y'!D92</f>
        <v>0</v>
      </c>
      <c r="E92" s="122">
        <f t="shared" si="73"/>
        <v>0</v>
      </c>
      <c r="F92" s="122">
        <f>'[1]1.7Y'!F92</f>
        <v>0</v>
      </c>
      <c r="G92" s="122">
        <f>'[1]1.7Y'!G92</f>
        <v>0</v>
      </c>
      <c r="H92" s="122">
        <f t="shared" si="72"/>
        <v>0</v>
      </c>
      <c r="I92" s="122">
        <f>'[1]1.7Y'!I92</f>
        <v>0</v>
      </c>
      <c r="J92" s="122">
        <v>0</v>
      </c>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row>
    <row r="93" spans="1:32" x14ac:dyDescent="0.2">
      <c r="B93" s="163" t="s">
        <v>92</v>
      </c>
      <c r="C93" s="119">
        <f>'[1]1.7Y'!C93</f>
        <v>0</v>
      </c>
      <c r="D93" s="119">
        <f>'[1]1.7Y'!D93</f>
        <v>0</v>
      </c>
      <c r="E93" s="119">
        <f t="shared" si="73"/>
        <v>0</v>
      </c>
      <c r="F93" s="119">
        <f>'[1]1.7Y'!F93</f>
        <v>0</v>
      </c>
      <c r="G93" s="119">
        <f>'[1]1.7Y'!G93</f>
        <v>0</v>
      </c>
      <c r="H93" s="119">
        <f t="shared" si="72"/>
        <v>0</v>
      </c>
      <c r="I93" s="119">
        <f>'[1]1.7Y'!I93</f>
        <v>0</v>
      </c>
      <c r="J93" s="119">
        <v>0</v>
      </c>
      <c r="K93" s="119">
        <v>0</v>
      </c>
      <c r="L93" s="119">
        <v>0</v>
      </c>
      <c r="M93" s="119">
        <v>0</v>
      </c>
      <c r="N93" s="119">
        <v>0</v>
      </c>
      <c r="O93" s="119">
        <v>0</v>
      </c>
      <c r="P93" s="119">
        <v>0</v>
      </c>
      <c r="Q93" s="119">
        <v>0</v>
      </c>
      <c r="R93" s="119">
        <v>0</v>
      </c>
      <c r="S93" s="119">
        <v>0</v>
      </c>
      <c r="T93" s="119">
        <v>0</v>
      </c>
      <c r="U93" s="119">
        <v>0</v>
      </c>
      <c r="V93" s="119">
        <v>0</v>
      </c>
      <c r="W93" s="119">
        <v>0</v>
      </c>
      <c r="X93" s="119">
        <v>0</v>
      </c>
      <c r="Y93" s="119">
        <v>0</v>
      </c>
      <c r="Z93" s="119">
        <v>0</v>
      </c>
      <c r="AA93" s="119">
        <v>0</v>
      </c>
      <c r="AB93" s="119">
        <v>0</v>
      </c>
      <c r="AC93" s="119">
        <v>0</v>
      </c>
      <c r="AD93" s="119">
        <v>0</v>
      </c>
      <c r="AE93" s="119">
        <v>0</v>
      </c>
      <c r="AF93" s="119">
        <v>0</v>
      </c>
    </row>
    <row r="94" spans="1:32" x14ac:dyDescent="0.2">
      <c r="B94" s="204" t="s">
        <v>128</v>
      </c>
      <c r="C94" s="204"/>
      <c r="D94" s="204"/>
      <c r="E94" s="204"/>
      <c r="F94" s="204"/>
      <c r="G94" s="204"/>
      <c r="H94" s="204"/>
      <c r="I94" s="204"/>
      <c r="J94" s="204"/>
    </row>
    <row r="95" spans="1:32" ht="22.5" x14ac:dyDescent="0.2">
      <c r="B95" s="193" t="s">
        <v>172</v>
      </c>
      <c r="C95" s="193"/>
      <c r="D95" s="193"/>
      <c r="E95" s="193"/>
      <c r="F95" s="193"/>
      <c r="G95" s="193"/>
      <c r="H95" s="193"/>
      <c r="I95" s="193"/>
      <c r="J95" s="193"/>
    </row>
    <row r="96" spans="1:32" ht="48.6" customHeight="1" x14ac:dyDescent="0.2">
      <c r="B96" s="193" t="s">
        <v>174</v>
      </c>
      <c r="C96" s="193"/>
      <c r="D96" s="193"/>
      <c r="E96" s="193"/>
      <c r="F96" s="193"/>
      <c r="G96" s="193"/>
      <c r="H96" s="193"/>
      <c r="I96" s="193"/>
      <c r="J96" s="193"/>
    </row>
    <row r="97" spans="2:32" ht="56.25" x14ac:dyDescent="0.2">
      <c r="B97" s="193" t="s">
        <v>159</v>
      </c>
      <c r="C97" s="193"/>
      <c r="D97" s="193"/>
      <c r="E97" s="193"/>
      <c r="F97" s="193"/>
      <c r="G97" s="193"/>
      <c r="H97" s="193"/>
      <c r="I97" s="193"/>
      <c r="J97" s="193"/>
    </row>
    <row r="98" spans="2:32" x14ac:dyDescent="0.2">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sheetData>
  <mergeCells count="11">
    <mergeCell ref="X4:Z4"/>
    <mergeCell ref="R4:T4"/>
    <mergeCell ref="AA4:AC4"/>
    <mergeCell ref="AD4:AF4"/>
    <mergeCell ref="B4:B5"/>
    <mergeCell ref="U4:W4"/>
    <mergeCell ref="C4:E4"/>
    <mergeCell ref="I4:K4"/>
    <mergeCell ref="L4:N4"/>
    <mergeCell ref="O4:Q4"/>
    <mergeCell ref="F4:H4"/>
  </mergeCells>
  <hyperlinks>
    <hyperlink ref="B1" location="'1'!A1" display="до змісту"/>
  </hyperlinks>
  <pageMargins left="0.16" right="0.23622047244094491" top="0.39370078740157483" bottom="0.35433070866141736" header="0.23622047244094491" footer="0.19685039370078741"/>
  <pageSetup paperSize="9" scale="67" fitToWidth="3" fitToHeight="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rowBreaks count="1" manualBreakCount="1">
    <brk id="47"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topLeftCell="B1" zoomScaleNormal="100" zoomScaleSheetLayoutView="106" workbookViewId="0">
      <pane xSplit="1" ySplit="4" topLeftCell="C5" activePane="bottomRight" state="frozen"/>
      <selection activeCell="K283" sqref="K283"/>
      <selection pane="topRight" activeCell="K283" sqref="K283"/>
      <selection pane="bottomLeft" activeCell="K283" sqref="K283"/>
      <selection pane="bottomRight" activeCell="B1" sqref="B1"/>
    </sheetView>
  </sheetViews>
  <sheetFormatPr defaultColWidth="9.140625" defaultRowHeight="15" x14ac:dyDescent="0.25"/>
  <cols>
    <col min="1" max="1" width="8.42578125" style="3" hidden="1" customWidth="1"/>
    <col min="2" max="2" width="45.7109375" style="2" customWidth="1"/>
    <col min="3" max="11" width="8.28515625" style="3" customWidth="1"/>
    <col min="12" max="16384" width="9.140625" style="3"/>
  </cols>
  <sheetData>
    <row r="1" spans="1:11" x14ac:dyDescent="0.25">
      <c r="B1" s="105" t="s">
        <v>70</v>
      </c>
      <c r="C1" s="138"/>
      <c r="D1" s="138"/>
      <c r="E1" s="138"/>
      <c r="F1" s="138"/>
      <c r="G1" s="138"/>
      <c r="H1" s="138"/>
      <c r="I1" s="138"/>
      <c r="J1" s="138"/>
      <c r="K1" s="138"/>
    </row>
    <row r="2" spans="1:11" customFormat="1" ht="26.45" customHeight="1" x14ac:dyDescent="0.2">
      <c r="B2" s="124" t="s">
        <v>145</v>
      </c>
      <c r="C2" s="20"/>
      <c r="D2" s="20"/>
      <c r="E2" s="20"/>
      <c r="F2" s="20"/>
      <c r="G2" s="20"/>
    </row>
    <row r="3" spans="1:11" s="6" customFormat="1" ht="18.75" x14ac:dyDescent="0.3">
      <c r="B3" s="108" t="s">
        <v>176</v>
      </c>
      <c r="C3" s="180"/>
      <c r="D3" s="180"/>
      <c r="E3" s="180"/>
      <c r="F3" s="180"/>
      <c r="G3" s="180"/>
      <c r="H3" s="180"/>
      <c r="I3" s="180"/>
      <c r="J3" s="180"/>
      <c r="K3" s="180"/>
    </row>
    <row r="4" spans="1:11" s="1" customFormat="1" x14ac:dyDescent="0.25">
      <c r="B4" s="88"/>
      <c r="C4" s="167">
        <v>2015</v>
      </c>
      <c r="D4" s="167">
        <v>2016</v>
      </c>
      <c r="E4" s="167">
        <v>2017</v>
      </c>
      <c r="F4" s="167">
        <v>2018</v>
      </c>
      <c r="G4" s="167">
        <v>2019</v>
      </c>
      <c r="H4" s="167">
        <v>2020</v>
      </c>
      <c r="I4" s="167">
        <v>2021</v>
      </c>
      <c r="J4" s="167">
        <v>2022</v>
      </c>
      <c r="K4" s="167">
        <v>2023</v>
      </c>
    </row>
    <row r="5" spans="1:11" s="1" customFormat="1" x14ac:dyDescent="0.25">
      <c r="B5" s="91" t="s">
        <v>78</v>
      </c>
      <c r="C5" s="200">
        <v>-38052</v>
      </c>
      <c r="D5" s="200">
        <v>-34903</v>
      </c>
      <c r="E5" s="200">
        <v>-32276</v>
      </c>
      <c r="F5" s="200">
        <v>-26438</v>
      </c>
      <c r="G5" s="200">
        <v>-27727</v>
      </c>
      <c r="H5" s="200">
        <v>-21903</v>
      </c>
      <c r="I5" s="200">
        <v>-26194</v>
      </c>
      <c r="J5" s="200">
        <v>-2806</v>
      </c>
      <c r="K5" s="200">
        <v>-10640</v>
      </c>
    </row>
    <row r="6" spans="1:11" s="1" customFormat="1" x14ac:dyDescent="0.25">
      <c r="B6" s="81" t="s">
        <v>79</v>
      </c>
      <c r="C6" s="201">
        <v>120049</v>
      </c>
      <c r="D6" s="201">
        <v>119599</v>
      </c>
      <c r="E6" s="201">
        <v>124629</v>
      </c>
      <c r="F6" s="201">
        <v>128788</v>
      </c>
      <c r="G6" s="201">
        <v>140853</v>
      </c>
      <c r="H6" s="201">
        <v>149762</v>
      </c>
      <c r="I6" s="201">
        <v>159099</v>
      </c>
      <c r="J6" s="201">
        <v>168174</v>
      </c>
      <c r="K6" s="201">
        <v>193873</v>
      </c>
    </row>
    <row r="7" spans="1:11" s="1" customFormat="1" ht="11.45" customHeight="1" x14ac:dyDescent="0.25">
      <c r="A7" s="86">
        <v>1</v>
      </c>
      <c r="B7" s="32" t="s">
        <v>113</v>
      </c>
      <c r="C7" s="202">
        <v>3265</v>
      </c>
      <c r="D7" s="202">
        <v>3261</v>
      </c>
      <c r="E7" s="202">
        <v>3438</v>
      </c>
      <c r="F7" s="202">
        <v>3524</v>
      </c>
      <c r="G7" s="202">
        <v>4343</v>
      </c>
      <c r="H7" s="202">
        <v>3958</v>
      </c>
      <c r="I7" s="202">
        <v>3885</v>
      </c>
      <c r="J7" s="202">
        <v>2837</v>
      </c>
      <c r="K7" s="202">
        <v>3151</v>
      </c>
    </row>
    <row r="8" spans="1:11" s="1" customFormat="1" ht="11.45" customHeight="1" x14ac:dyDescent="0.25">
      <c r="A8" s="86">
        <v>1.1000000000000001</v>
      </c>
      <c r="B8" s="38" t="s">
        <v>86</v>
      </c>
      <c r="C8" s="202">
        <v>2793</v>
      </c>
      <c r="D8" s="202">
        <v>2660</v>
      </c>
      <c r="E8" s="202">
        <v>2627</v>
      </c>
      <c r="F8" s="202">
        <v>2600</v>
      </c>
      <c r="G8" s="202">
        <v>3417</v>
      </c>
      <c r="H8" s="202">
        <v>2755</v>
      </c>
      <c r="I8" s="202">
        <v>2260</v>
      </c>
      <c r="J8" s="202">
        <v>1680</v>
      </c>
      <c r="K8" s="202">
        <v>1688</v>
      </c>
    </row>
    <row r="9" spans="1:11" s="162" customFormat="1" ht="11.45" customHeight="1" x14ac:dyDescent="0.25">
      <c r="A9" s="161" t="s">
        <v>0</v>
      </c>
      <c r="B9" s="39" t="s">
        <v>82</v>
      </c>
      <c r="C9" s="202">
        <v>2793</v>
      </c>
      <c r="D9" s="202">
        <v>2660</v>
      </c>
      <c r="E9" s="202">
        <v>2627</v>
      </c>
      <c r="F9" s="202">
        <v>2600</v>
      </c>
      <c r="G9" s="202">
        <v>3417</v>
      </c>
      <c r="H9" s="202">
        <v>2755</v>
      </c>
      <c r="I9" s="202">
        <v>2260</v>
      </c>
      <c r="J9" s="202">
        <v>1680</v>
      </c>
      <c r="K9" s="202">
        <v>1688</v>
      </c>
    </row>
    <row r="10" spans="1:11" s="1" customFormat="1" ht="11.45" customHeight="1" x14ac:dyDescent="0.25">
      <c r="A10" s="86">
        <v>1.2</v>
      </c>
      <c r="B10" s="38" t="s">
        <v>83</v>
      </c>
      <c r="C10" s="202">
        <v>472</v>
      </c>
      <c r="D10" s="202">
        <v>601</v>
      </c>
      <c r="E10" s="202">
        <v>811</v>
      </c>
      <c r="F10" s="202">
        <v>924</v>
      </c>
      <c r="G10" s="202">
        <v>926</v>
      </c>
      <c r="H10" s="202">
        <v>1203</v>
      </c>
      <c r="I10" s="202">
        <v>1625</v>
      </c>
      <c r="J10" s="202">
        <v>1157</v>
      </c>
      <c r="K10" s="202">
        <v>1463</v>
      </c>
    </row>
    <row r="11" spans="1:11" s="1" customFormat="1" ht="11.45" customHeight="1" x14ac:dyDescent="0.25">
      <c r="A11" s="35" t="s">
        <v>1</v>
      </c>
      <c r="B11" s="39" t="s">
        <v>82</v>
      </c>
      <c r="C11" s="202">
        <v>128</v>
      </c>
      <c r="D11" s="202">
        <v>128</v>
      </c>
      <c r="E11" s="202">
        <v>128</v>
      </c>
      <c r="F11" s="202">
        <v>128</v>
      </c>
      <c r="G11" s="202">
        <v>124</v>
      </c>
      <c r="H11" s="202">
        <v>127</v>
      </c>
      <c r="I11" s="202">
        <v>139</v>
      </c>
      <c r="J11" s="202">
        <v>146</v>
      </c>
      <c r="K11" s="202">
        <v>146</v>
      </c>
    </row>
    <row r="12" spans="1:11" s="1" customFormat="1" ht="22.15" customHeight="1" x14ac:dyDescent="0.25">
      <c r="A12" s="35" t="s">
        <v>2</v>
      </c>
      <c r="B12" s="39" t="s">
        <v>84</v>
      </c>
      <c r="C12" s="202">
        <v>344</v>
      </c>
      <c r="D12" s="202">
        <v>473</v>
      </c>
      <c r="E12" s="202">
        <v>683</v>
      </c>
      <c r="F12" s="202">
        <v>796</v>
      </c>
      <c r="G12" s="202">
        <v>802</v>
      </c>
      <c r="H12" s="202">
        <v>1076</v>
      </c>
      <c r="I12" s="202">
        <v>1486</v>
      </c>
      <c r="J12" s="202">
        <v>1011</v>
      </c>
      <c r="K12" s="202">
        <v>1317</v>
      </c>
    </row>
    <row r="13" spans="1:11" s="1" customFormat="1" ht="11.45" customHeight="1" x14ac:dyDescent="0.25">
      <c r="A13" s="35">
        <v>2</v>
      </c>
      <c r="B13" s="32" t="s">
        <v>85</v>
      </c>
      <c r="C13" s="202">
        <v>173</v>
      </c>
      <c r="D13" s="202">
        <v>96</v>
      </c>
      <c r="E13" s="202">
        <v>98</v>
      </c>
      <c r="F13" s="202">
        <v>129</v>
      </c>
      <c r="G13" s="202">
        <v>546</v>
      </c>
      <c r="H13" s="202">
        <v>703</v>
      </c>
      <c r="I13" s="202">
        <v>616</v>
      </c>
      <c r="J13" s="202">
        <v>1281</v>
      </c>
      <c r="K13" s="202">
        <v>3557</v>
      </c>
    </row>
    <row r="14" spans="1:11" s="1" customFormat="1" ht="11.45" customHeight="1" x14ac:dyDescent="0.25">
      <c r="A14" s="35">
        <v>2.1</v>
      </c>
      <c r="B14" s="38" t="s">
        <v>86</v>
      </c>
      <c r="C14" s="202">
        <v>75</v>
      </c>
      <c r="D14" s="202">
        <v>3</v>
      </c>
      <c r="E14" s="202">
        <v>1</v>
      </c>
      <c r="F14" s="202">
        <v>6</v>
      </c>
      <c r="G14" s="202">
        <v>30</v>
      </c>
      <c r="H14" s="202">
        <v>111</v>
      </c>
      <c r="I14" s="202">
        <v>316</v>
      </c>
      <c r="J14" s="202">
        <v>372</v>
      </c>
      <c r="K14" s="202">
        <v>390</v>
      </c>
    </row>
    <row r="15" spans="1:11" s="1" customFormat="1" ht="11.45" customHeight="1" x14ac:dyDescent="0.25">
      <c r="A15" s="35" t="s">
        <v>3</v>
      </c>
      <c r="B15" s="39" t="s">
        <v>87</v>
      </c>
      <c r="C15" s="202">
        <v>0</v>
      </c>
      <c r="D15" s="202">
        <v>0</v>
      </c>
      <c r="E15" s="202">
        <v>0</v>
      </c>
      <c r="F15" s="202">
        <v>0</v>
      </c>
      <c r="G15" s="202">
        <v>0</v>
      </c>
      <c r="H15" s="202">
        <v>0</v>
      </c>
      <c r="I15" s="202">
        <v>0</v>
      </c>
      <c r="J15" s="202">
        <v>0</v>
      </c>
      <c r="K15" s="202">
        <v>0</v>
      </c>
    </row>
    <row r="16" spans="1:11" s="1" customFormat="1" ht="11.45" customHeight="1" x14ac:dyDescent="0.25">
      <c r="A16" s="35" t="s">
        <v>4</v>
      </c>
      <c r="B16" s="39" t="s">
        <v>88</v>
      </c>
      <c r="C16" s="202">
        <v>73</v>
      </c>
      <c r="D16" s="202">
        <v>1</v>
      </c>
      <c r="E16" s="202">
        <v>0</v>
      </c>
      <c r="F16" s="202">
        <v>2</v>
      </c>
      <c r="G16" s="202">
        <v>2</v>
      </c>
      <c r="H16" s="202">
        <v>3</v>
      </c>
      <c r="I16" s="202">
        <v>3</v>
      </c>
      <c r="J16" s="202">
        <v>2</v>
      </c>
      <c r="K16" s="202">
        <v>35</v>
      </c>
    </row>
    <row r="17" spans="1:11" s="1" customFormat="1" ht="11.45" customHeight="1" x14ac:dyDescent="0.25">
      <c r="A17" s="35" t="s">
        <v>5</v>
      </c>
      <c r="B17" s="39" t="s">
        <v>89</v>
      </c>
      <c r="C17" s="202">
        <v>2</v>
      </c>
      <c r="D17" s="202">
        <v>2</v>
      </c>
      <c r="E17" s="202">
        <v>1</v>
      </c>
      <c r="F17" s="202">
        <v>4</v>
      </c>
      <c r="G17" s="202">
        <v>28</v>
      </c>
      <c r="H17" s="202">
        <v>108</v>
      </c>
      <c r="I17" s="202">
        <v>313</v>
      </c>
      <c r="J17" s="202">
        <v>370</v>
      </c>
      <c r="K17" s="202">
        <v>355</v>
      </c>
    </row>
    <row r="18" spans="1:11" s="1" customFormat="1" ht="11.45" customHeight="1" x14ac:dyDescent="0.25">
      <c r="A18" s="35">
        <v>2.2000000000000002</v>
      </c>
      <c r="B18" s="38" t="s">
        <v>90</v>
      </c>
      <c r="C18" s="202">
        <v>98</v>
      </c>
      <c r="D18" s="202">
        <v>93</v>
      </c>
      <c r="E18" s="202">
        <v>97</v>
      </c>
      <c r="F18" s="202">
        <v>123</v>
      </c>
      <c r="G18" s="202">
        <v>516</v>
      </c>
      <c r="H18" s="202">
        <v>592</v>
      </c>
      <c r="I18" s="202">
        <v>300</v>
      </c>
      <c r="J18" s="202">
        <v>909</v>
      </c>
      <c r="K18" s="202">
        <v>3167</v>
      </c>
    </row>
    <row r="19" spans="1:11" s="1" customFormat="1" ht="11.45" customHeight="1" x14ac:dyDescent="0.25">
      <c r="A19" s="35" t="s">
        <v>6</v>
      </c>
      <c r="B19" s="39" t="s">
        <v>88</v>
      </c>
      <c r="C19" s="202">
        <v>0</v>
      </c>
      <c r="D19" s="202">
        <v>0</v>
      </c>
      <c r="E19" s="202">
        <v>1</v>
      </c>
      <c r="F19" s="202">
        <v>28</v>
      </c>
      <c r="G19" s="202">
        <v>420</v>
      </c>
      <c r="H19" s="202">
        <v>492</v>
      </c>
      <c r="I19" s="202">
        <v>181</v>
      </c>
      <c r="J19" s="202">
        <v>733</v>
      </c>
      <c r="K19" s="202">
        <v>2782</v>
      </c>
    </row>
    <row r="20" spans="1:11" s="1" customFormat="1" ht="11.45" customHeight="1" x14ac:dyDescent="0.25">
      <c r="A20" s="35"/>
      <c r="B20" s="41" t="s">
        <v>91</v>
      </c>
      <c r="C20" s="202">
        <v>0</v>
      </c>
      <c r="D20" s="202">
        <v>0</v>
      </c>
      <c r="E20" s="202">
        <v>1</v>
      </c>
      <c r="F20" s="202">
        <v>1</v>
      </c>
      <c r="G20" s="202">
        <v>304</v>
      </c>
      <c r="H20" s="202">
        <v>120</v>
      </c>
      <c r="I20" s="202">
        <v>60</v>
      </c>
      <c r="J20" s="202">
        <v>384</v>
      </c>
      <c r="K20" s="202">
        <v>1396</v>
      </c>
    </row>
    <row r="21" spans="1:11" s="1" customFormat="1" ht="11.45" customHeight="1" x14ac:dyDescent="0.25">
      <c r="A21" s="86" t="s">
        <v>35</v>
      </c>
      <c r="B21" s="41" t="s">
        <v>92</v>
      </c>
      <c r="C21" s="202">
        <v>0</v>
      </c>
      <c r="D21" s="202">
        <v>0</v>
      </c>
      <c r="E21" s="202">
        <v>0</v>
      </c>
      <c r="F21" s="202">
        <v>27</v>
      </c>
      <c r="G21" s="202">
        <v>116</v>
      </c>
      <c r="H21" s="202">
        <v>372</v>
      </c>
      <c r="I21" s="202">
        <v>121</v>
      </c>
      <c r="J21" s="202">
        <v>349</v>
      </c>
      <c r="K21" s="202">
        <v>1386</v>
      </c>
    </row>
    <row r="22" spans="1:11" s="1" customFormat="1" ht="11.45" customHeight="1" x14ac:dyDescent="0.25">
      <c r="A22" s="35" t="s">
        <v>7</v>
      </c>
      <c r="B22" s="39" t="s">
        <v>89</v>
      </c>
      <c r="C22" s="202">
        <v>98</v>
      </c>
      <c r="D22" s="202">
        <v>93</v>
      </c>
      <c r="E22" s="202">
        <v>96</v>
      </c>
      <c r="F22" s="202">
        <v>95</v>
      </c>
      <c r="G22" s="202">
        <v>96</v>
      </c>
      <c r="H22" s="202">
        <v>100</v>
      </c>
      <c r="I22" s="202">
        <v>119</v>
      </c>
      <c r="J22" s="202">
        <v>176</v>
      </c>
      <c r="K22" s="202">
        <v>385</v>
      </c>
    </row>
    <row r="23" spans="1:11" s="1" customFormat="1" ht="11.45" customHeight="1" x14ac:dyDescent="0.25">
      <c r="A23" s="35" t="s">
        <v>8</v>
      </c>
      <c r="B23" s="41" t="s">
        <v>92</v>
      </c>
      <c r="C23" s="202">
        <v>98</v>
      </c>
      <c r="D23" s="202">
        <v>93</v>
      </c>
      <c r="E23" s="202">
        <v>96</v>
      </c>
      <c r="F23" s="202">
        <v>95</v>
      </c>
      <c r="G23" s="202">
        <v>96</v>
      </c>
      <c r="H23" s="202">
        <v>100</v>
      </c>
      <c r="I23" s="202">
        <v>119</v>
      </c>
      <c r="J23" s="202">
        <v>176</v>
      </c>
      <c r="K23" s="202">
        <v>385</v>
      </c>
    </row>
    <row r="24" spans="1:11" s="1" customFormat="1" ht="11.45" customHeight="1" x14ac:dyDescent="0.25">
      <c r="A24" s="35">
        <v>4</v>
      </c>
      <c r="B24" s="32" t="s">
        <v>93</v>
      </c>
      <c r="C24" s="202">
        <v>103311</v>
      </c>
      <c r="D24" s="202">
        <v>100703</v>
      </c>
      <c r="E24" s="202">
        <v>102284</v>
      </c>
      <c r="F24" s="202">
        <v>104315</v>
      </c>
      <c r="G24" s="202">
        <v>110662</v>
      </c>
      <c r="H24" s="202">
        <v>115968</v>
      </c>
      <c r="I24" s="202">
        <v>123657</v>
      </c>
      <c r="J24" s="202">
        <v>135562</v>
      </c>
      <c r="K24" s="202">
        <v>146650</v>
      </c>
    </row>
    <row r="25" spans="1:11" s="1" customFormat="1" ht="11.45" customHeight="1" x14ac:dyDescent="0.25">
      <c r="A25" s="35">
        <v>4.0999999999999996</v>
      </c>
      <c r="B25" s="38" t="s">
        <v>94</v>
      </c>
      <c r="C25" s="202">
        <v>144</v>
      </c>
      <c r="D25" s="202">
        <v>152</v>
      </c>
      <c r="E25" s="202">
        <v>187</v>
      </c>
      <c r="F25" s="202">
        <v>206</v>
      </c>
      <c r="G25" s="202">
        <v>204</v>
      </c>
      <c r="H25" s="202">
        <v>213</v>
      </c>
      <c r="I25" s="202">
        <v>204</v>
      </c>
      <c r="J25" s="202">
        <v>205</v>
      </c>
      <c r="K25" s="202">
        <v>208</v>
      </c>
    </row>
    <row r="26" spans="1:11" s="1" customFormat="1" ht="11.45" customHeight="1" x14ac:dyDescent="0.25">
      <c r="A26" s="35" t="s">
        <v>9</v>
      </c>
      <c r="B26" s="39" t="s">
        <v>87</v>
      </c>
      <c r="C26" s="202">
        <v>111</v>
      </c>
      <c r="D26" s="202">
        <v>120</v>
      </c>
      <c r="E26" s="202">
        <v>153</v>
      </c>
      <c r="F26" s="202">
        <v>173</v>
      </c>
      <c r="G26" s="202">
        <v>172</v>
      </c>
      <c r="H26" s="202">
        <v>179</v>
      </c>
      <c r="I26" s="202">
        <v>171</v>
      </c>
      <c r="J26" s="202">
        <v>185</v>
      </c>
      <c r="K26" s="202">
        <v>190</v>
      </c>
    </row>
    <row r="27" spans="1:11" s="1" customFormat="1" ht="11.45" customHeight="1" x14ac:dyDescent="0.25">
      <c r="A27" s="35" t="s">
        <v>10</v>
      </c>
      <c r="B27" s="41" t="s">
        <v>92</v>
      </c>
      <c r="C27" s="202">
        <v>111</v>
      </c>
      <c r="D27" s="202">
        <v>120</v>
      </c>
      <c r="E27" s="202">
        <v>153</v>
      </c>
      <c r="F27" s="202">
        <v>173</v>
      </c>
      <c r="G27" s="202">
        <v>172</v>
      </c>
      <c r="H27" s="202">
        <v>179</v>
      </c>
      <c r="I27" s="202">
        <v>171</v>
      </c>
      <c r="J27" s="202">
        <v>185</v>
      </c>
      <c r="K27" s="202">
        <v>190</v>
      </c>
    </row>
    <row r="28" spans="1:11" s="1" customFormat="1" ht="11.45" customHeight="1" x14ac:dyDescent="0.25">
      <c r="A28" s="35" t="s">
        <v>11</v>
      </c>
      <c r="B28" s="39" t="s">
        <v>95</v>
      </c>
      <c r="C28" s="202">
        <v>33</v>
      </c>
      <c r="D28" s="202">
        <v>32</v>
      </c>
      <c r="E28" s="202">
        <v>34</v>
      </c>
      <c r="F28" s="202">
        <v>33</v>
      </c>
      <c r="G28" s="202">
        <v>32</v>
      </c>
      <c r="H28" s="202">
        <v>34</v>
      </c>
      <c r="I28" s="202">
        <v>33</v>
      </c>
      <c r="J28" s="202">
        <v>20</v>
      </c>
      <c r="K28" s="202">
        <v>18</v>
      </c>
    </row>
    <row r="29" spans="1:11" s="1" customFormat="1" ht="11.45" customHeight="1" x14ac:dyDescent="0.25">
      <c r="A29" s="35" t="s">
        <v>12</v>
      </c>
      <c r="B29" s="41" t="s">
        <v>92</v>
      </c>
      <c r="C29" s="202">
        <v>33</v>
      </c>
      <c r="D29" s="202">
        <v>32</v>
      </c>
      <c r="E29" s="202">
        <v>34</v>
      </c>
      <c r="F29" s="202">
        <v>33</v>
      </c>
      <c r="G29" s="202">
        <v>32</v>
      </c>
      <c r="H29" s="202">
        <v>34</v>
      </c>
      <c r="I29" s="202">
        <v>33</v>
      </c>
      <c r="J29" s="202">
        <v>20</v>
      </c>
      <c r="K29" s="202">
        <v>18</v>
      </c>
    </row>
    <row r="30" spans="1:11" s="1" customFormat="1" ht="11.45" customHeight="1" x14ac:dyDescent="0.25">
      <c r="A30" s="35">
        <v>4.2</v>
      </c>
      <c r="B30" s="38" t="s">
        <v>96</v>
      </c>
      <c r="C30" s="202">
        <v>94548</v>
      </c>
      <c r="D30" s="202">
        <v>92050</v>
      </c>
      <c r="E30" s="202">
        <v>92022</v>
      </c>
      <c r="F30" s="202">
        <v>93862</v>
      </c>
      <c r="G30" s="202">
        <v>100424</v>
      </c>
      <c r="H30" s="202">
        <v>106915</v>
      </c>
      <c r="I30" s="202">
        <v>113130</v>
      </c>
      <c r="J30" s="202">
        <v>123243</v>
      </c>
      <c r="K30" s="202">
        <v>135613</v>
      </c>
    </row>
    <row r="31" spans="1:11" s="1" customFormat="1" ht="11.45" customHeight="1" x14ac:dyDescent="0.25">
      <c r="A31" s="35" t="s">
        <v>11</v>
      </c>
      <c r="B31" s="39" t="s">
        <v>95</v>
      </c>
      <c r="C31" s="202">
        <v>56</v>
      </c>
      <c r="D31" s="202">
        <v>63</v>
      </c>
      <c r="E31" s="202">
        <v>56</v>
      </c>
      <c r="F31" s="202">
        <v>35</v>
      </c>
      <c r="G31" s="202">
        <v>1024</v>
      </c>
      <c r="H31" s="202">
        <v>400</v>
      </c>
      <c r="I31" s="202">
        <v>767</v>
      </c>
      <c r="J31" s="202">
        <v>233</v>
      </c>
      <c r="K31" s="202">
        <v>126</v>
      </c>
    </row>
    <row r="32" spans="1:11" s="1" customFormat="1" ht="11.45" customHeight="1" x14ac:dyDescent="0.25">
      <c r="A32" s="35" t="s">
        <v>14</v>
      </c>
      <c r="B32" s="39" t="s">
        <v>88</v>
      </c>
      <c r="C32" s="202">
        <v>5976</v>
      </c>
      <c r="D32" s="202">
        <v>5298</v>
      </c>
      <c r="E32" s="202">
        <v>4753</v>
      </c>
      <c r="F32" s="202">
        <v>4348</v>
      </c>
      <c r="G32" s="202">
        <v>7080</v>
      </c>
      <c r="H32" s="202">
        <v>8753</v>
      </c>
      <c r="I32" s="202">
        <v>8890</v>
      </c>
      <c r="J32" s="202">
        <v>10942</v>
      </c>
      <c r="K32" s="202">
        <v>11713</v>
      </c>
    </row>
    <row r="33" spans="1:11" s="1" customFormat="1" ht="11.45" customHeight="1" x14ac:dyDescent="0.25">
      <c r="A33" s="35" t="s">
        <v>15</v>
      </c>
      <c r="B33" s="41" t="s">
        <v>91</v>
      </c>
      <c r="C33" s="202">
        <v>5907</v>
      </c>
      <c r="D33" s="202">
        <v>5267</v>
      </c>
      <c r="E33" s="202">
        <v>4708</v>
      </c>
      <c r="F33" s="202">
        <v>4306</v>
      </c>
      <c r="G33" s="202">
        <v>7079</v>
      </c>
      <c r="H33" s="202">
        <v>8668</v>
      </c>
      <c r="I33" s="202">
        <v>8739</v>
      </c>
      <c r="J33" s="202">
        <v>10806</v>
      </c>
      <c r="K33" s="202">
        <v>11525</v>
      </c>
    </row>
    <row r="34" spans="1:11" s="1" customFormat="1" ht="11.45" customHeight="1" x14ac:dyDescent="0.25">
      <c r="A34" s="35" t="s">
        <v>16</v>
      </c>
      <c r="B34" s="41" t="s">
        <v>92</v>
      </c>
      <c r="C34" s="202">
        <v>69</v>
      </c>
      <c r="D34" s="202">
        <v>31</v>
      </c>
      <c r="E34" s="202">
        <v>45</v>
      </c>
      <c r="F34" s="202">
        <v>42</v>
      </c>
      <c r="G34" s="202">
        <v>1</v>
      </c>
      <c r="H34" s="202">
        <v>85</v>
      </c>
      <c r="I34" s="202">
        <v>151</v>
      </c>
      <c r="J34" s="202">
        <v>136</v>
      </c>
      <c r="K34" s="202">
        <v>188</v>
      </c>
    </row>
    <row r="35" spans="1:11" s="87" customFormat="1" ht="11.45" customHeight="1" x14ac:dyDescent="0.25">
      <c r="A35" s="35" t="s">
        <v>17</v>
      </c>
      <c r="B35" s="43" t="s">
        <v>97</v>
      </c>
      <c r="C35" s="202">
        <v>5626</v>
      </c>
      <c r="D35" s="202">
        <v>4947</v>
      </c>
      <c r="E35" s="202">
        <v>4162</v>
      </c>
      <c r="F35" s="202">
        <v>3846</v>
      </c>
      <c r="G35" s="202">
        <v>6251</v>
      </c>
      <c r="H35" s="202">
        <v>7460</v>
      </c>
      <c r="I35" s="202">
        <v>7561</v>
      </c>
      <c r="J35" s="202">
        <v>9872</v>
      </c>
      <c r="K35" s="202">
        <v>10543</v>
      </c>
    </row>
    <row r="36" spans="1:11" s="1" customFormat="1" ht="11.45" customHeight="1" x14ac:dyDescent="0.25">
      <c r="A36" s="35" t="s">
        <v>13</v>
      </c>
      <c r="B36" s="39" t="s">
        <v>89</v>
      </c>
      <c r="C36" s="202">
        <v>88516</v>
      </c>
      <c r="D36" s="202">
        <v>86689</v>
      </c>
      <c r="E36" s="202">
        <v>87213</v>
      </c>
      <c r="F36" s="202">
        <v>89479</v>
      </c>
      <c r="G36" s="202">
        <v>92320</v>
      </c>
      <c r="H36" s="202">
        <v>97762</v>
      </c>
      <c r="I36" s="202">
        <v>103473</v>
      </c>
      <c r="J36" s="202">
        <v>112068</v>
      </c>
      <c r="K36" s="202">
        <v>123774</v>
      </c>
    </row>
    <row r="37" spans="1:11" s="1" customFormat="1" ht="22.15" customHeight="1" x14ac:dyDescent="0.25">
      <c r="A37" s="35" t="s">
        <v>18</v>
      </c>
      <c r="B37" s="42" t="s">
        <v>143</v>
      </c>
      <c r="C37" s="202">
        <v>85869</v>
      </c>
      <c r="D37" s="202">
        <v>83147</v>
      </c>
      <c r="E37" s="202">
        <v>83540</v>
      </c>
      <c r="F37" s="202">
        <v>85961</v>
      </c>
      <c r="G37" s="202">
        <v>88563</v>
      </c>
      <c r="H37" s="202">
        <v>93291</v>
      </c>
      <c r="I37" s="202">
        <v>98412</v>
      </c>
      <c r="J37" s="202">
        <v>108485</v>
      </c>
      <c r="K37" s="202">
        <v>120278</v>
      </c>
    </row>
    <row r="38" spans="1:11" s="1" customFormat="1" ht="11.45" customHeight="1" x14ac:dyDescent="0.25">
      <c r="A38" s="35">
        <v>4.3</v>
      </c>
      <c r="B38" s="38" t="s">
        <v>99</v>
      </c>
      <c r="C38" s="202">
        <v>1187</v>
      </c>
      <c r="D38" s="202">
        <v>753</v>
      </c>
      <c r="E38" s="202">
        <v>1176</v>
      </c>
      <c r="F38" s="202">
        <v>1414</v>
      </c>
      <c r="G38" s="202">
        <v>1488</v>
      </c>
      <c r="H38" s="202">
        <v>56</v>
      </c>
      <c r="I38" s="202">
        <v>197</v>
      </c>
      <c r="J38" s="202">
        <v>93</v>
      </c>
      <c r="K38" s="202">
        <v>20</v>
      </c>
    </row>
    <row r="39" spans="1:11" s="1" customFormat="1" ht="11.45" customHeight="1" x14ac:dyDescent="0.25">
      <c r="A39" s="35" t="s">
        <v>19</v>
      </c>
      <c r="B39" s="39" t="s">
        <v>88</v>
      </c>
      <c r="C39" s="202">
        <v>1187</v>
      </c>
      <c r="D39" s="202">
        <v>753</v>
      </c>
      <c r="E39" s="202">
        <v>1176</v>
      </c>
      <c r="F39" s="202">
        <v>1414</v>
      </c>
      <c r="G39" s="202">
        <v>1488</v>
      </c>
      <c r="H39" s="202">
        <v>56</v>
      </c>
      <c r="I39" s="202">
        <v>197</v>
      </c>
      <c r="J39" s="202">
        <v>93</v>
      </c>
      <c r="K39" s="202">
        <v>20</v>
      </c>
    </row>
    <row r="40" spans="1:11" s="1" customFormat="1" ht="11.45" customHeight="1" x14ac:dyDescent="0.25">
      <c r="A40" s="35" t="s">
        <v>20</v>
      </c>
      <c r="B40" s="41" t="s">
        <v>91</v>
      </c>
      <c r="C40" s="202">
        <v>393</v>
      </c>
      <c r="D40" s="202">
        <v>124</v>
      </c>
      <c r="E40" s="202">
        <v>46</v>
      </c>
      <c r="F40" s="202">
        <v>32</v>
      </c>
      <c r="G40" s="202">
        <v>56</v>
      </c>
      <c r="H40" s="202">
        <v>31</v>
      </c>
      <c r="I40" s="202">
        <v>173</v>
      </c>
      <c r="J40" s="202">
        <v>90</v>
      </c>
      <c r="K40" s="202">
        <v>12</v>
      </c>
    </row>
    <row r="41" spans="1:11" s="1" customFormat="1" ht="11.45" customHeight="1" x14ac:dyDescent="0.25">
      <c r="A41" s="35" t="s">
        <v>21</v>
      </c>
      <c r="B41" s="41" t="s">
        <v>92</v>
      </c>
      <c r="C41" s="202">
        <v>794</v>
      </c>
      <c r="D41" s="202">
        <v>629</v>
      </c>
      <c r="E41" s="202">
        <v>1130</v>
      </c>
      <c r="F41" s="202">
        <v>1382</v>
      </c>
      <c r="G41" s="202">
        <v>1432</v>
      </c>
      <c r="H41" s="202">
        <v>25</v>
      </c>
      <c r="I41" s="202">
        <v>24</v>
      </c>
      <c r="J41" s="202">
        <v>3</v>
      </c>
      <c r="K41" s="202">
        <v>8</v>
      </c>
    </row>
    <row r="42" spans="1:11" s="1" customFormat="1" ht="11.45" customHeight="1" x14ac:dyDescent="0.25">
      <c r="A42" s="35">
        <v>4.5</v>
      </c>
      <c r="B42" s="38" t="s">
        <v>127</v>
      </c>
      <c r="C42" s="202">
        <v>7432</v>
      </c>
      <c r="D42" s="202">
        <v>7748</v>
      </c>
      <c r="E42" s="202">
        <v>8899</v>
      </c>
      <c r="F42" s="202">
        <v>8833</v>
      </c>
      <c r="G42" s="202">
        <v>8546</v>
      </c>
      <c r="H42" s="202">
        <v>8784</v>
      </c>
      <c r="I42" s="202">
        <v>10126</v>
      </c>
      <c r="J42" s="202">
        <v>11999</v>
      </c>
      <c r="K42" s="202">
        <v>10771</v>
      </c>
    </row>
    <row r="43" spans="1:11" s="1" customFormat="1" ht="11.45" customHeight="1" x14ac:dyDescent="0.25">
      <c r="A43" s="35" t="s">
        <v>22</v>
      </c>
      <c r="B43" s="39" t="s">
        <v>89</v>
      </c>
      <c r="C43" s="202">
        <v>7432</v>
      </c>
      <c r="D43" s="202">
        <v>7748</v>
      </c>
      <c r="E43" s="202">
        <v>8899</v>
      </c>
      <c r="F43" s="202">
        <v>8833</v>
      </c>
      <c r="G43" s="202">
        <v>8546</v>
      </c>
      <c r="H43" s="202">
        <v>8784</v>
      </c>
      <c r="I43" s="202">
        <v>10126</v>
      </c>
      <c r="J43" s="202">
        <v>11999</v>
      </c>
      <c r="K43" s="202">
        <v>10771</v>
      </c>
    </row>
    <row r="44" spans="1:11" s="1" customFormat="1" ht="11.45" customHeight="1" x14ac:dyDescent="0.25">
      <c r="A44" s="35" t="s">
        <v>23</v>
      </c>
      <c r="B44" s="44" t="s">
        <v>91</v>
      </c>
      <c r="C44" s="202">
        <v>7312</v>
      </c>
      <c r="D44" s="202">
        <v>7641</v>
      </c>
      <c r="E44" s="202">
        <v>8756</v>
      </c>
      <c r="F44" s="202">
        <v>8696</v>
      </c>
      <c r="G44" s="202">
        <v>8419</v>
      </c>
      <c r="H44" s="202">
        <v>8679</v>
      </c>
      <c r="I44" s="202">
        <v>10009</v>
      </c>
      <c r="J44" s="202">
        <v>11989</v>
      </c>
      <c r="K44" s="202">
        <v>10722</v>
      </c>
    </row>
    <row r="45" spans="1:11" s="1" customFormat="1" ht="11.45" customHeight="1" x14ac:dyDescent="0.25">
      <c r="A45" s="35" t="s">
        <v>24</v>
      </c>
      <c r="B45" s="41" t="s">
        <v>92</v>
      </c>
      <c r="C45" s="202">
        <v>120</v>
      </c>
      <c r="D45" s="202">
        <v>107</v>
      </c>
      <c r="E45" s="202">
        <v>143</v>
      </c>
      <c r="F45" s="202">
        <v>137</v>
      </c>
      <c r="G45" s="202">
        <v>127</v>
      </c>
      <c r="H45" s="202">
        <v>105</v>
      </c>
      <c r="I45" s="202">
        <v>117</v>
      </c>
      <c r="J45" s="202">
        <v>10</v>
      </c>
      <c r="K45" s="202">
        <v>49</v>
      </c>
    </row>
    <row r="46" spans="1:11" s="1" customFormat="1" ht="11.45" customHeight="1" x14ac:dyDescent="0.25">
      <c r="A46" s="35">
        <v>4.5999999999999996</v>
      </c>
      <c r="B46" s="38" t="s">
        <v>144</v>
      </c>
      <c r="C46" s="202">
        <v>0</v>
      </c>
      <c r="D46" s="202">
        <v>0</v>
      </c>
      <c r="E46" s="202">
        <v>0</v>
      </c>
      <c r="F46" s="202">
        <v>0</v>
      </c>
      <c r="G46" s="202">
        <v>0</v>
      </c>
      <c r="H46" s="202">
        <v>0</v>
      </c>
      <c r="I46" s="202">
        <v>0</v>
      </c>
      <c r="J46" s="202">
        <v>22</v>
      </c>
      <c r="K46" s="202">
        <v>38</v>
      </c>
    </row>
    <row r="47" spans="1:11" s="1" customFormat="1" ht="11.45" customHeight="1" x14ac:dyDescent="0.25">
      <c r="A47" s="35" t="s">
        <v>52</v>
      </c>
      <c r="B47" s="39" t="s">
        <v>95</v>
      </c>
      <c r="C47" s="202">
        <v>0</v>
      </c>
      <c r="D47" s="202">
        <v>0</v>
      </c>
      <c r="E47" s="202">
        <v>0</v>
      </c>
      <c r="F47" s="202">
        <v>0</v>
      </c>
      <c r="G47" s="202">
        <v>0</v>
      </c>
      <c r="H47" s="202">
        <v>0</v>
      </c>
      <c r="I47" s="202">
        <v>0</v>
      </c>
      <c r="J47" s="202">
        <v>1</v>
      </c>
      <c r="K47" s="202">
        <v>1</v>
      </c>
    </row>
    <row r="48" spans="1:11" s="1" customFormat="1" ht="11.45" customHeight="1" x14ac:dyDescent="0.25">
      <c r="A48" s="35" t="s">
        <v>53</v>
      </c>
      <c r="B48" s="44" t="s">
        <v>91</v>
      </c>
      <c r="C48" s="202">
        <v>0</v>
      </c>
      <c r="D48" s="202">
        <v>0</v>
      </c>
      <c r="E48" s="202">
        <v>0</v>
      </c>
      <c r="F48" s="202">
        <v>0</v>
      </c>
      <c r="G48" s="202">
        <v>0</v>
      </c>
      <c r="H48" s="202">
        <v>0</v>
      </c>
      <c r="I48" s="202">
        <v>0</v>
      </c>
      <c r="J48" s="202">
        <v>1</v>
      </c>
      <c r="K48" s="202">
        <v>1</v>
      </c>
    </row>
    <row r="49" spans="1:11" s="1" customFormat="1" ht="11.45" customHeight="1" x14ac:dyDescent="0.25">
      <c r="A49" s="35">
        <v>5</v>
      </c>
      <c r="B49" s="40" t="s">
        <v>92</v>
      </c>
      <c r="C49" s="202">
        <v>0</v>
      </c>
      <c r="D49" s="202">
        <v>0</v>
      </c>
      <c r="E49" s="202">
        <v>0</v>
      </c>
      <c r="F49" s="202">
        <v>0</v>
      </c>
      <c r="G49" s="202">
        <v>0</v>
      </c>
      <c r="H49" s="202">
        <v>0</v>
      </c>
      <c r="I49" s="202">
        <v>0</v>
      </c>
      <c r="J49" s="202">
        <v>0</v>
      </c>
      <c r="K49" s="202">
        <v>0</v>
      </c>
    </row>
    <row r="50" spans="1:11" s="1" customFormat="1" ht="11.45" customHeight="1" x14ac:dyDescent="0.25">
      <c r="A50" s="35">
        <v>5.0999999999999996</v>
      </c>
      <c r="B50" s="39" t="s">
        <v>88</v>
      </c>
      <c r="C50" s="202">
        <v>0</v>
      </c>
      <c r="D50" s="202">
        <v>0</v>
      </c>
      <c r="E50" s="202">
        <v>0</v>
      </c>
      <c r="F50" s="202">
        <v>0</v>
      </c>
      <c r="G50" s="202">
        <v>0</v>
      </c>
      <c r="H50" s="202">
        <v>0</v>
      </c>
      <c r="I50" s="202">
        <v>0</v>
      </c>
      <c r="J50" s="202">
        <v>21</v>
      </c>
      <c r="K50" s="202">
        <v>37</v>
      </c>
    </row>
    <row r="51" spans="1:11" s="1" customFormat="1" ht="11.45" customHeight="1" x14ac:dyDescent="0.25">
      <c r="A51" s="35" t="s">
        <v>25</v>
      </c>
      <c r="B51" s="40" t="s">
        <v>91</v>
      </c>
      <c r="C51" s="202">
        <v>0</v>
      </c>
      <c r="D51" s="202">
        <v>0</v>
      </c>
      <c r="E51" s="202">
        <v>0</v>
      </c>
      <c r="F51" s="202">
        <v>0</v>
      </c>
      <c r="G51" s="202">
        <v>0</v>
      </c>
      <c r="H51" s="202">
        <v>0</v>
      </c>
      <c r="I51" s="202">
        <v>0</v>
      </c>
      <c r="J51" s="202">
        <v>21</v>
      </c>
      <c r="K51" s="202">
        <v>37</v>
      </c>
    </row>
    <row r="52" spans="1:11" s="1" customFormat="1" ht="11.45" customHeight="1" x14ac:dyDescent="0.25">
      <c r="A52" s="35" t="s">
        <v>26</v>
      </c>
      <c r="B52" s="40" t="s">
        <v>92</v>
      </c>
      <c r="C52" s="202">
        <v>0</v>
      </c>
      <c r="D52" s="202">
        <v>0</v>
      </c>
      <c r="E52" s="202">
        <v>0</v>
      </c>
      <c r="F52" s="202">
        <v>0</v>
      </c>
      <c r="G52" s="202">
        <v>0</v>
      </c>
      <c r="H52" s="202">
        <v>0</v>
      </c>
      <c r="I52" s="202">
        <v>0</v>
      </c>
      <c r="J52" s="202">
        <v>0</v>
      </c>
      <c r="K52" s="202">
        <v>0</v>
      </c>
    </row>
    <row r="53" spans="1:11" s="1" customFormat="1" ht="11.45" customHeight="1" x14ac:dyDescent="0.25">
      <c r="A53" s="35">
        <v>5.2</v>
      </c>
      <c r="B53" s="39" t="s">
        <v>89</v>
      </c>
      <c r="C53" s="202">
        <v>0</v>
      </c>
      <c r="D53" s="202">
        <v>0</v>
      </c>
      <c r="E53" s="202">
        <v>0</v>
      </c>
      <c r="F53" s="202">
        <v>0</v>
      </c>
      <c r="G53" s="202">
        <v>0</v>
      </c>
      <c r="H53" s="202">
        <v>0</v>
      </c>
      <c r="I53" s="202">
        <v>0</v>
      </c>
      <c r="J53" s="202">
        <v>0</v>
      </c>
      <c r="K53" s="202">
        <v>0</v>
      </c>
    </row>
    <row r="54" spans="1:11" s="1" customFormat="1" ht="11.45" customHeight="1" x14ac:dyDescent="0.25">
      <c r="A54" s="35">
        <v>5.4</v>
      </c>
      <c r="B54" s="40" t="s">
        <v>91</v>
      </c>
      <c r="C54" s="202">
        <v>0</v>
      </c>
      <c r="D54" s="202">
        <v>0</v>
      </c>
      <c r="E54" s="202">
        <v>0</v>
      </c>
      <c r="F54" s="202">
        <v>0</v>
      </c>
      <c r="G54" s="202">
        <v>0</v>
      </c>
      <c r="H54" s="202">
        <v>0</v>
      </c>
      <c r="I54" s="202">
        <v>0</v>
      </c>
      <c r="J54" s="202">
        <v>0</v>
      </c>
      <c r="K54" s="202">
        <v>0</v>
      </c>
    </row>
    <row r="55" spans="1:11" s="1" customFormat="1" ht="11.45" customHeight="1" x14ac:dyDescent="0.25">
      <c r="A55" s="35" t="s">
        <v>27</v>
      </c>
      <c r="B55" s="40" t="s">
        <v>92</v>
      </c>
      <c r="C55" s="202">
        <v>0</v>
      </c>
      <c r="D55" s="202">
        <v>0</v>
      </c>
      <c r="E55" s="202">
        <v>0</v>
      </c>
      <c r="F55" s="202">
        <v>0</v>
      </c>
      <c r="G55" s="202">
        <v>0</v>
      </c>
      <c r="H55" s="202">
        <v>0</v>
      </c>
      <c r="I55" s="202">
        <v>0</v>
      </c>
      <c r="J55" s="202">
        <v>0</v>
      </c>
      <c r="K55" s="202">
        <v>0</v>
      </c>
    </row>
    <row r="56" spans="1:11" s="1" customFormat="1" ht="11.45" customHeight="1" x14ac:dyDescent="0.25">
      <c r="A56" s="35" t="s">
        <v>28</v>
      </c>
      <c r="B56" s="32" t="s">
        <v>101</v>
      </c>
      <c r="C56" s="202">
        <v>13300</v>
      </c>
      <c r="D56" s="202">
        <v>15539</v>
      </c>
      <c r="E56" s="202">
        <v>18809</v>
      </c>
      <c r="F56" s="202">
        <v>20820</v>
      </c>
      <c r="G56" s="202">
        <v>25302</v>
      </c>
      <c r="H56" s="202">
        <v>29133</v>
      </c>
      <c r="I56" s="202">
        <v>30941</v>
      </c>
      <c r="J56" s="202">
        <v>28494</v>
      </c>
      <c r="K56" s="202">
        <v>40515</v>
      </c>
    </row>
    <row r="57" spans="1:11" s="1" customFormat="1" ht="11.45" customHeight="1" x14ac:dyDescent="0.25">
      <c r="A57" s="35" t="s">
        <v>29</v>
      </c>
      <c r="B57" s="38" t="s">
        <v>102</v>
      </c>
      <c r="C57" s="202">
        <v>932</v>
      </c>
      <c r="D57" s="202">
        <v>942</v>
      </c>
      <c r="E57" s="202">
        <v>1061</v>
      </c>
      <c r="F57" s="202">
        <v>1002</v>
      </c>
      <c r="G57" s="202">
        <v>1219</v>
      </c>
      <c r="H57" s="202">
        <v>1584</v>
      </c>
      <c r="I57" s="202">
        <v>1558</v>
      </c>
      <c r="J57" s="202">
        <v>1565</v>
      </c>
      <c r="K57" s="202">
        <v>1799</v>
      </c>
    </row>
    <row r="58" spans="1:11" s="1" customFormat="1" ht="11.45" customHeight="1" x14ac:dyDescent="0.25">
      <c r="A58" s="35" t="s">
        <v>30</v>
      </c>
      <c r="B58" s="39" t="s">
        <v>103</v>
      </c>
      <c r="C58" s="202">
        <v>816</v>
      </c>
      <c r="D58" s="202">
        <v>896</v>
      </c>
      <c r="E58" s="202">
        <v>1012</v>
      </c>
      <c r="F58" s="202">
        <v>1002</v>
      </c>
      <c r="G58" s="202">
        <v>1192</v>
      </c>
      <c r="H58" s="202">
        <v>1486</v>
      </c>
      <c r="I58" s="202">
        <v>1422</v>
      </c>
      <c r="J58" s="202">
        <v>1429</v>
      </c>
      <c r="K58" s="202">
        <v>1643</v>
      </c>
    </row>
    <row r="59" spans="1:11" s="1" customFormat="1" ht="11.45" customHeight="1" x14ac:dyDescent="0.25">
      <c r="A59" s="35" t="s">
        <v>31</v>
      </c>
      <c r="B59" s="39" t="s">
        <v>104</v>
      </c>
      <c r="C59" s="202">
        <v>116</v>
      </c>
      <c r="D59" s="202">
        <v>46</v>
      </c>
      <c r="E59" s="202">
        <v>49</v>
      </c>
      <c r="F59" s="202">
        <v>0</v>
      </c>
      <c r="G59" s="202">
        <v>27</v>
      </c>
      <c r="H59" s="202">
        <v>98</v>
      </c>
      <c r="I59" s="202">
        <v>136</v>
      </c>
      <c r="J59" s="202">
        <v>136</v>
      </c>
      <c r="K59" s="202">
        <v>156</v>
      </c>
    </row>
    <row r="60" spans="1:11" s="1" customFormat="1" ht="11.45" customHeight="1" x14ac:dyDescent="0.25">
      <c r="A60" s="35" t="s">
        <v>32</v>
      </c>
      <c r="B60" s="38" t="s">
        <v>105</v>
      </c>
      <c r="C60" s="202">
        <v>9</v>
      </c>
      <c r="D60" s="202">
        <v>2704</v>
      </c>
      <c r="E60" s="202">
        <v>2166</v>
      </c>
      <c r="F60" s="202">
        <v>4</v>
      </c>
      <c r="G60" s="202">
        <v>10</v>
      </c>
      <c r="H60" s="202">
        <v>5</v>
      </c>
      <c r="I60" s="202">
        <v>19</v>
      </c>
      <c r="J60" s="202">
        <v>1693</v>
      </c>
      <c r="K60" s="202">
        <v>934</v>
      </c>
    </row>
    <row r="61" spans="1:11" s="1" customFormat="1" ht="11.45" customHeight="1" x14ac:dyDescent="0.25">
      <c r="A61" s="35"/>
      <c r="B61" s="38" t="s">
        <v>106</v>
      </c>
      <c r="C61" s="202">
        <v>12359</v>
      </c>
      <c r="D61" s="202">
        <v>11893</v>
      </c>
      <c r="E61" s="202">
        <v>15582</v>
      </c>
      <c r="F61" s="202">
        <v>19814</v>
      </c>
      <c r="G61" s="202">
        <v>24073</v>
      </c>
      <c r="H61" s="202">
        <v>27544</v>
      </c>
      <c r="I61" s="202">
        <v>29364</v>
      </c>
      <c r="J61" s="202">
        <v>25236</v>
      </c>
      <c r="K61" s="202">
        <v>37782</v>
      </c>
    </row>
    <row r="62" spans="1:11" s="1" customFormat="1" ht="11.45" customHeight="1" x14ac:dyDescent="0.25">
      <c r="A62" s="35">
        <v>1</v>
      </c>
      <c r="B62" s="39" t="s">
        <v>107</v>
      </c>
      <c r="C62" s="202">
        <v>5214</v>
      </c>
      <c r="D62" s="202">
        <v>1772</v>
      </c>
      <c r="E62" s="202">
        <v>820</v>
      </c>
      <c r="F62" s="202">
        <v>4181</v>
      </c>
      <c r="G62" s="202">
        <v>2759</v>
      </c>
      <c r="H62" s="202">
        <v>3789</v>
      </c>
      <c r="I62" s="202">
        <v>5749</v>
      </c>
      <c r="J62" s="202">
        <v>6234</v>
      </c>
      <c r="K62" s="202">
        <v>9547</v>
      </c>
    </row>
    <row r="63" spans="1:11" s="1" customFormat="1" ht="11.45" customHeight="1" x14ac:dyDescent="0.25">
      <c r="A63" s="35">
        <v>1.1000000000000001</v>
      </c>
      <c r="B63" s="40" t="s">
        <v>108</v>
      </c>
      <c r="C63" s="202">
        <v>718</v>
      </c>
      <c r="D63" s="202">
        <v>119</v>
      </c>
      <c r="E63" s="202">
        <v>380</v>
      </c>
      <c r="F63" s="202">
        <v>1587</v>
      </c>
      <c r="G63" s="202">
        <v>1996</v>
      </c>
      <c r="H63" s="202">
        <v>3365</v>
      </c>
      <c r="I63" s="202">
        <v>5362</v>
      </c>
      <c r="J63" s="202">
        <v>5860</v>
      </c>
      <c r="K63" s="202">
        <v>8047</v>
      </c>
    </row>
    <row r="64" spans="1:11" s="1" customFormat="1" ht="11.45" customHeight="1" x14ac:dyDescent="0.25">
      <c r="A64" s="35" t="s">
        <v>0</v>
      </c>
      <c r="B64" s="40" t="s">
        <v>109</v>
      </c>
      <c r="C64" s="202">
        <v>4496</v>
      </c>
      <c r="D64" s="202">
        <v>1653</v>
      </c>
      <c r="E64" s="202">
        <v>440</v>
      </c>
      <c r="F64" s="202">
        <v>2594</v>
      </c>
      <c r="G64" s="202">
        <v>763</v>
      </c>
      <c r="H64" s="202">
        <v>424</v>
      </c>
      <c r="I64" s="202">
        <v>387</v>
      </c>
      <c r="J64" s="202">
        <v>374</v>
      </c>
      <c r="K64" s="202">
        <v>1500</v>
      </c>
    </row>
    <row r="65" spans="1:11" s="1" customFormat="1" ht="11.45" customHeight="1" x14ac:dyDescent="0.25">
      <c r="A65" s="35"/>
      <c r="B65" s="39" t="s">
        <v>110</v>
      </c>
      <c r="C65" s="202">
        <v>7145</v>
      </c>
      <c r="D65" s="202">
        <v>10121</v>
      </c>
      <c r="E65" s="202">
        <v>14762</v>
      </c>
      <c r="F65" s="202">
        <v>15633</v>
      </c>
      <c r="G65" s="202">
        <v>21314</v>
      </c>
      <c r="H65" s="202">
        <v>23755</v>
      </c>
      <c r="I65" s="202">
        <v>23615</v>
      </c>
      <c r="J65" s="202">
        <v>19002</v>
      </c>
      <c r="K65" s="202">
        <v>28235</v>
      </c>
    </row>
    <row r="66" spans="1:11" s="1" customFormat="1" ht="11.45" customHeight="1" x14ac:dyDescent="0.25">
      <c r="A66" s="35">
        <v>1.2</v>
      </c>
      <c r="B66" s="40" t="s">
        <v>90</v>
      </c>
      <c r="C66" s="202">
        <v>7145</v>
      </c>
      <c r="D66" s="202">
        <v>10121</v>
      </c>
      <c r="E66" s="202">
        <v>14762</v>
      </c>
      <c r="F66" s="202">
        <v>15633</v>
      </c>
      <c r="G66" s="202">
        <v>21314</v>
      </c>
      <c r="H66" s="202">
        <v>23755</v>
      </c>
      <c r="I66" s="202">
        <v>23615</v>
      </c>
      <c r="J66" s="202">
        <v>19002</v>
      </c>
      <c r="K66" s="202">
        <v>28235</v>
      </c>
    </row>
    <row r="67" spans="1:11" s="1" customFormat="1" ht="11.45" customHeight="1" x14ac:dyDescent="0.25">
      <c r="A67" s="35" t="s">
        <v>1</v>
      </c>
      <c r="B67" s="41" t="s">
        <v>111</v>
      </c>
      <c r="C67" s="202">
        <v>7145</v>
      </c>
      <c r="D67" s="202">
        <v>10121</v>
      </c>
      <c r="E67" s="202">
        <v>14762</v>
      </c>
      <c r="F67" s="202">
        <v>15633</v>
      </c>
      <c r="G67" s="202">
        <v>21314</v>
      </c>
      <c r="H67" s="202">
        <v>23755</v>
      </c>
      <c r="I67" s="202">
        <v>23615</v>
      </c>
      <c r="J67" s="202">
        <v>19002</v>
      </c>
      <c r="K67" s="202">
        <v>28235</v>
      </c>
    </row>
    <row r="68" spans="1:11" s="1" customFormat="1" x14ac:dyDescent="0.25">
      <c r="A68" s="1" t="s">
        <v>51</v>
      </c>
      <c r="B68" s="81" t="s">
        <v>112</v>
      </c>
      <c r="C68" s="201">
        <v>158101</v>
      </c>
      <c r="D68" s="201">
        <v>154502</v>
      </c>
      <c r="E68" s="201">
        <v>156905</v>
      </c>
      <c r="F68" s="201">
        <v>155226</v>
      </c>
      <c r="G68" s="201">
        <v>168580</v>
      </c>
      <c r="H68" s="201">
        <v>171665</v>
      </c>
      <c r="I68" s="201">
        <v>185293</v>
      </c>
      <c r="J68" s="201">
        <v>170980</v>
      </c>
      <c r="K68" s="201">
        <v>204513</v>
      </c>
    </row>
    <row r="69" spans="1:11" s="1" customFormat="1" ht="11.45" customHeight="1" x14ac:dyDescent="0.25">
      <c r="A69" s="35" t="s">
        <v>51</v>
      </c>
      <c r="B69" s="32" t="s">
        <v>113</v>
      </c>
      <c r="C69" s="202">
        <v>48694</v>
      </c>
      <c r="D69" s="202">
        <v>50426</v>
      </c>
      <c r="E69" s="202">
        <v>50459</v>
      </c>
      <c r="F69" s="202">
        <v>49829</v>
      </c>
      <c r="G69" s="202">
        <v>56810</v>
      </c>
      <c r="H69" s="202">
        <v>55142</v>
      </c>
      <c r="I69" s="202">
        <v>69926</v>
      </c>
      <c r="J69" s="202">
        <v>54691</v>
      </c>
      <c r="K69" s="202">
        <v>58297</v>
      </c>
    </row>
    <row r="70" spans="1:11" s="1" customFormat="1" ht="25.9" customHeight="1" x14ac:dyDescent="0.25">
      <c r="A70" s="35" t="s">
        <v>2</v>
      </c>
      <c r="B70" s="38" t="s">
        <v>86</v>
      </c>
      <c r="C70" s="202">
        <v>35562</v>
      </c>
      <c r="D70" s="202">
        <v>37054</v>
      </c>
      <c r="E70" s="202">
        <v>36310</v>
      </c>
      <c r="F70" s="202">
        <v>35391</v>
      </c>
      <c r="G70" s="202">
        <v>41663</v>
      </c>
      <c r="H70" s="202">
        <v>37600</v>
      </c>
      <c r="I70" s="202">
        <v>47796</v>
      </c>
      <c r="J70" s="202">
        <v>34112</v>
      </c>
      <c r="K70" s="202">
        <v>37125</v>
      </c>
    </row>
    <row r="71" spans="1:11" s="1" customFormat="1" ht="11.45" customHeight="1" x14ac:dyDescent="0.25">
      <c r="A71" s="35"/>
      <c r="B71" s="39" t="s">
        <v>114</v>
      </c>
      <c r="C71" s="202">
        <v>35562</v>
      </c>
      <c r="D71" s="202">
        <v>37054</v>
      </c>
      <c r="E71" s="202">
        <v>36310</v>
      </c>
      <c r="F71" s="202">
        <v>35391</v>
      </c>
      <c r="G71" s="202">
        <v>41663</v>
      </c>
      <c r="H71" s="202">
        <v>37600</v>
      </c>
      <c r="I71" s="202">
        <v>47796</v>
      </c>
      <c r="J71" s="202">
        <v>34112</v>
      </c>
      <c r="K71" s="202">
        <v>37125</v>
      </c>
    </row>
    <row r="72" spans="1:11" s="1" customFormat="1" ht="11.45" hidden="1" customHeight="1" x14ac:dyDescent="0.25">
      <c r="A72" s="35"/>
      <c r="B72" s="131"/>
      <c r="C72" s="202"/>
      <c r="D72" s="202"/>
      <c r="E72" s="202"/>
      <c r="F72" s="202"/>
      <c r="G72" s="202"/>
      <c r="H72" s="202"/>
      <c r="I72" s="202"/>
      <c r="J72" s="202"/>
      <c r="K72" s="202"/>
    </row>
    <row r="73" spans="1:11" s="1" customFormat="1" ht="11.45" customHeight="1" x14ac:dyDescent="0.25">
      <c r="A73" s="35"/>
      <c r="B73" s="38" t="s">
        <v>83</v>
      </c>
      <c r="C73" s="202">
        <v>13132</v>
      </c>
      <c r="D73" s="202">
        <v>13372</v>
      </c>
      <c r="E73" s="202">
        <v>14149</v>
      </c>
      <c r="F73" s="202">
        <v>14438</v>
      </c>
      <c r="G73" s="202">
        <v>15147</v>
      </c>
      <c r="H73" s="202">
        <v>17542</v>
      </c>
      <c r="I73" s="202">
        <v>22130</v>
      </c>
      <c r="J73" s="202">
        <v>20579</v>
      </c>
      <c r="K73" s="202">
        <v>21172</v>
      </c>
    </row>
    <row r="74" spans="1:11" s="1" customFormat="1" ht="11.45" customHeight="1" x14ac:dyDescent="0.25">
      <c r="A74" s="35"/>
      <c r="B74" s="39" t="s">
        <v>82</v>
      </c>
      <c r="C74" s="202">
        <v>8276</v>
      </c>
      <c r="D74" s="202">
        <v>8348</v>
      </c>
      <c r="E74" s="202">
        <v>9278</v>
      </c>
      <c r="F74" s="202">
        <v>9008</v>
      </c>
      <c r="G74" s="202">
        <v>10035</v>
      </c>
      <c r="H74" s="202">
        <v>12082</v>
      </c>
      <c r="I74" s="202">
        <v>15736</v>
      </c>
      <c r="J74" s="202">
        <v>14160</v>
      </c>
      <c r="K74" s="202">
        <v>14901</v>
      </c>
    </row>
    <row r="75" spans="1:11" s="1" customFormat="1" ht="11.45" customHeight="1" x14ac:dyDescent="0.25">
      <c r="A75" s="35">
        <v>2</v>
      </c>
      <c r="B75" s="43" t="s">
        <v>115</v>
      </c>
      <c r="C75" s="202">
        <v>7219</v>
      </c>
      <c r="D75" s="202">
        <v>7281</v>
      </c>
      <c r="E75" s="202">
        <v>7526</v>
      </c>
      <c r="F75" s="202">
        <v>7107</v>
      </c>
      <c r="G75" s="202">
        <v>8291</v>
      </c>
      <c r="H75" s="202">
        <v>9910</v>
      </c>
      <c r="I75" s="202">
        <v>13191</v>
      </c>
      <c r="J75" s="202">
        <v>12098</v>
      </c>
      <c r="K75" s="202">
        <v>12809</v>
      </c>
    </row>
    <row r="76" spans="1:11" s="1" customFormat="1" ht="11.45" customHeight="1" x14ac:dyDescent="0.25">
      <c r="A76" s="35">
        <v>2.1</v>
      </c>
      <c r="B76" s="43" t="s">
        <v>116</v>
      </c>
      <c r="C76" s="202">
        <v>1057</v>
      </c>
      <c r="D76" s="202">
        <v>1067</v>
      </c>
      <c r="E76" s="202">
        <v>1752</v>
      </c>
      <c r="F76" s="202">
        <v>1901</v>
      </c>
      <c r="G76" s="202">
        <v>1744</v>
      </c>
      <c r="H76" s="202">
        <v>2172</v>
      </c>
      <c r="I76" s="202">
        <v>2545</v>
      </c>
      <c r="J76" s="202">
        <v>2062</v>
      </c>
      <c r="K76" s="202">
        <v>2092</v>
      </c>
    </row>
    <row r="77" spans="1:11" s="1" customFormat="1" ht="11.45" customHeight="1" x14ac:dyDescent="0.25">
      <c r="A77" s="35" t="s">
        <v>5</v>
      </c>
      <c r="B77" s="39" t="s">
        <v>84</v>
      </c>
      <c r="C77" s="202">
        <v>121</v>
      </c>
      <c r="D77" s="202">
        <v>127</v>
      </c>
      <c r="E77" s="202">
        <v>133</v>
      </c>
      <c r="F77" s="202">
        <v>137</v>
      </c>
      <c r="G77" s="202">
        <v>142</v>
      </c>
      <c r="H77" s="202">
        <v>100</v>
      </c>
      <c r="I77" s="202">
        <v>175</v>
      </c>
      <c r="J77" s="202">
        <v>185</v>
      </c>
      <c r="K77" s="202">
        <v>192</v>
      </c>
    </row>
    <row r="78" spans="1:11" s="1" customFormat="1" ht="11.45" customHeight="1" x14ac:dyDescent="0.25">
      <c r="A78" s="35">
        <v>2.2000000000000002</v>
      </c>
      <c r="B78" s="39" t="s">
        <v>117</v>
      </c>
      <c r="C78" s="202">
        <v>4735</v>
      </c>
      <c r="D78" s="202">
        <v>4897</v>
      </c>
      <c r="E78" s="202">
        <v>4738</v>
      </c>
      <c r="F78" s="202">
        <v>5293</v>
      </c>
      <c r="G78" s="202">
        <v>4970</v>
      </c>
      <c r="H78" s="202">
        <v>5360</v>
      </c>
      <c r="I78" s="202">
        <v>6219</v>
      </c>
      <c r="J78" s="202">
        <v>6234</v>
      </c>
      <c r="K78" s="202">
        <v>6079</v>
      </c>
    </row>
    <row r="79" spans="1:11" s="1" customFormat="1" ht="11.45" customHeight="1" x14ac:dyDescent="0.25">
      <c r="A79" s="35" t="s">
        <v>33</v>
      </c>
      <c r="B79" s="137" t="s">
        <v>118</v>
      </c>
      <c r="C79" s="202">
        <v>2220</v>
      </c>
      <c r="D79" s="202">
        <v>2120</v>
      </c>
      <c r="E79" s="202">
        <v>1878</v>
      </c>
      <c r="F79" s="202">
        <v>2002</v>
      </c>
      <c r="G79" s="202">
        <v>1656</v>
      </c>
      <c r="H79" s="202">
        <v>1875</v>
      </c>
      <c r="I79" s="202">
        <v>2519</v>
      </c>
      <c r="J79" s="202">
        <v>2508</v>
      </c>
      <c r="K79" s="202">
        <v>2527</v>
      </c>
    </row>
    <row r="80" spans="1:11" s="1" customFormat="1" ht="11.45" customHeight="1" x14ac:dyDescent="0.25">
      <c r="A80" s="35" t="s">
        <v>6</v>
      </c>
      <c r="B80" s="137" t="s">
        <v>119</v>
      </c>
      <c r="C80" s="202">
        <v>2505</v>
      </c>
      <c r="D80" s="202">
        <v>2764</v>
      </c>
      <c r="E80" s="202">
        <v>2834</v>
      </c>
      <c r="F80" s="202">
        <v>3180</v>
      </c>
      <c r="G80" s="202">
        <v>3169</v>
      </c>
      <c r="H80" s="202">
        <v>3272</v>
      </c>
      <c r="I80" s="202">
        <v>3239</v>
      </c>
      <c r="J80" s="202">
        <v>3500</v>
      </c>
      <c r="K80" s="202">
        <v>3263</v>
      </c>
    </row>
    <row r="81" spans="1:11" s="1" customFormat="1" ht="11.45" customHeight="1" x14ac:dyDescent="0.25">
      <c r="A81" s="35" t="s">
        <v>34</v>
      </c>
      <c r="B81" s="137" t="s">
        <v>120</v>
      </c>
      <c r="C81" s="202">
        <v>10</v>
      </c>
      <c r="D81" s="202">
        <v>13</v>
      </c>
      <c r="E81" s="202">
        <v>26</v>
      </c>
      <c r="F81" s="202">
        <v>111</v>
      </c>
      <c r="G81" s="202">
        <v>145</v>
      </c>
      <c r="H81" s="202">
        <v>213</v>
      </c>
      <c r="I81" s="202">
        <v>461</v>
      </c>
      <c r="J81" s="202">
        <v>226</v>
      </c>
      <c r="K81" s="202">
        <v>289</v>
      </c>
    </row>
    <row r="82" spans="1:11" s="1" customFormat="1" ht="11.45" customHeight="1" x14ac:dyDescent="0.25">
      <c r="A82" s="35" t="s">
        <v>35</v>
      </c>
      <c r="B82" s="32" t="s">
        <v>85</v>
      </c>
      <c r="C82" s="202">
        <v>28758</v>
      </c>
      <c r="D82" s="202">
        <v>28778</v>
      </c>
      <c r="E82" s="202">
        <v>30569</v>
      </c>
      <c r="F82" s="202">
        <v>32674</v>
      </c>
      <c r="G82" s="202">
        <v>38575</v>
      </c>
      <c r="H82" s="202">
        <v>37500</v>
      </c>
      <c r="I82" s="202">
        <v>38329</v>
      </c>
      <c r="J82" s="202">
        <v>35939</v>
      </c>
      <c r="K82" s="202">
        <v>35409</v>
      </c>
    </row>
    <row r="83" spans="1:11" s="1" customFormat="1" ht="11.45" customHeight="1" x14ac:dyDescent="0.25">
      <c r="A83" s="35" t="s">
        <v>36</v>
      </c>
      <c r="B83" s="38" t="s">
        <v>121</v>
      </c>
      <c r="C83" s="202">
        <v>4871</v>
      </c>
      <c r="D83" s="202">
        <v>4924</v>
      </c>
      <c r="E83" s="202">
        <v>5144</v>
      </c>
      <c r="F83" s="202">
        <v>5125</v>
      </c>
      <c r="G83" s="202">
        <v>5178</v>
      </c>
      <c r="H83" s="202">
        <v>5375</v>
      </c>
      <c r="I83" s="202">
        <v>5270</v>
      </c>
      <c r="J83" s="202">
        <v>5219</v>
      </c>
      <c r="K83" s="202">
        <v>5238</v>
      </c>
    </row>
    <row r="84" spans="1:11" s="1" customFormat="1" ht="11.45" customHeight="1" x14ac:dyDescent="0.25">
      <c r="A84" s="35" t="s">
        <v>37</v>
      </c>
      <c r="B84" s="39" t="s">
        <v>89</v>
      </c>
      <c r="C84" s="202">
        <v>4871</v>
      </c>
      <c r="D84" s="202">
        <v>4924</v>
      </c>
      <c r="E84" s="202">
        <v>5144</v>
      </c>
      <c r="F84" s="202">
        <v>5125</v>
      </c>
      <c r="G84" s="202">
        <v>5178</v>
      </c>
      <c r="H84" s="202">
        <v>5375</v>
      </c>
      <c r="I84" s="202">
        <v>5270</v>
      </c>
      <c r="J84" s="202">
        <v>5219</v>
      </c>
      <c r="K84" s="202">
        <v>5238</v>
      </c>
    </row>
    <row r="85" spans="1:11" s="1" customFormat="1" ht="11.45" customHeight="1" x14ac:dyDescent="0.25">
      <c r="A85" s="35" t="s">
        <v>38</v>
      </c>
      <c r="B85" s="38" t="s">
        <v>90</v>
      </c>
      <c r="C85" s="202">
        <v>23887</v>
      </c>
      <c r="D85" s="202">
        <v>23854</v>
      </c>
      <c r="E85" s="202">
        <v>25425</v>
      </c>
      <c r="F85" s="202">
        <v>27549</v>
      </c>
      <c r="G85" s="202">
        <v>33397</v>
      </c>
      <c r="H85" s="202">
        <v>32125</v>
      </c>
      <c r="I85" s="202">
        <v>33059</v>
      </c>
      <c r="J85" s="202">
        <v>30720</v>
      </c>
      <c r="K85" s="202">
        <v>30171</v>
      </c>
    </row>
    <row r="86" spans="1:11" s="1" customFormat="1" ht="11.45" customHeight="1" x14ac:dyDescent="0.25">
      <c r="A86" s="35" t="s">
        <v>7</v>
      </c>
      <c r="B86" s="39" t="s">
        <v>95</v>
      </c>
      <c r="C86" s="202">
        <v>0</v>
      </c>
      <c r="D86" s="202">
        <v>0</v>
      </c>
      <c r="E86" s="202">
        <v>0</v>
      </c>
      <c r="F86" s="202">
        <v>0</v>
      </c>
      <c r="G86" s="202">
        <v>0</v>
      </c>
      <c r="H86" s="202">
        <v>0</v>
      </c>
      <c r="I86" s="202">
        <v>0</v>
      </c>
      <c r="J86" s="202">
        <v>0</v>
      </c>
      <c r="K86" s="202">
        <v>0</v>
      </c>
    </row>
    <row r="87" spans="1:11" s="1" customFormat="1" ht="11.45" customHeight="1" x14ac:dyDescent="0.25">
      <c r="A87" s="35" t="s">
        <v>50</v>
      </c>
      <c r="B87" s="39" t="s">
        <v>88</v>
      </c>
      <c r="C87" s="202">
        <v>3490</v>
      </c>
      <c r="D87" s="202">
        <v>2859</v>
      </c>
      <c r="E87" s="202">
        <v>2753</v>
      </c>
      <c r="F87" s="202">
        <v>2841</v>
      </c>
      <c r="G87" s="202">
        <v>2071</v>
      </c>
      <c r="H87" s="202">
        <v>1244</v>
      </c>
      <c r="I87" s="202">
        <v>669</v>
      </c>
      <c r="J87" s="202">
        <v>416</v>
      </c>
      <c r="K87" s="202">
        <v>269</v>
      </c>
    </row>
    <row r="88" spans="1:11" s="1" customFormat="1" ht="11.45" customHeight="1" x14ac:dyDescent="0.25">
      <c r="A88" s="35" t="s">
        <v>8</v>
      </c>
      <c r="B88" s="41" t="s">
        <v>91</v>
      </c>
      <c r="C88" s="202">
        <v>0</v>
      </c>
      <c r="D88" s="202">
        <v>5</v>
      </c>
      <c r="E88" s="202">
        <v>0</v>
      </c>
      <c r="F88" s="202">
        <v>0</v>
      </c>
      <c r="G88" s="202">
        <v>0</v>
      </c>
      <c r="H88" s="202">
        <v>0</v>
      </c>
      <c r="I88" s="202">
        <v>4</v>
      </c>
      <c r="J88" s="202">
        <v>4</v>
      </c>
      <c r="K88" s="202">
        <v>4</v>
      </c>
    </row>
    <row r="89" spans="1:11" s="1" customFormat="1" ht="11.45" customHeight="1" x14ac:dyDescent="0.25">
      <c r="A89" s="35"/>
      <c r="B89" s="41" t="s">
        <v>92</v>
      </c>
      <c r="C89" s="202">
        <v>3490</v>
      </c>
      <c r="D89" s="202">
        <v>2854</v>
      </c>
      <c r="E89" s="202">
        <v>2753</v>
      </c>
      <c r="F89" s="202">
        <v>2841</v>
      </c>
      <c r="G89" s="202">
        <v>2071</v>
      </c>
      <c r="H89" s="202">
        <v>1244</v>
      </c>
      <c r="I89" s="202">
        <v>665</v>
      </c>
      <c r="J89" s="202">
        <v>412</v>
      </c>
      <c r="K89" s="202">
        <v>265</v>
      </c>
    </row>
    <row r="90" spans="1:11" s="1" customFormat="1" ht="11.45" customHeight="1" x14ac:dyDescent="0.25">
      <c r="A90" s="35"/>
      <c r="B90" s="39" t="s">
        <v>87</v>
      </c>
      <c r="C90" s="202">
        <v>18838</v>
      </c>
      <c r="D90" s="202">
        <v>19479</v>
      </c>
      <c r="E90" s="202">
        <v>20859</v>
      </c>
      <c r="F90" s="202">
        <v>22889</v>
      </c>
      <c r="G90" s="202">
        <v>27433</v>
      </c>
      <c r="H90" s="202">
        <v>26558</v>
      </c>
      <c r="I90" s="202">
        <v>26428</v>
      </c>
      <c r="J90" s="202">
        <v>24320</v>
      </c>
      <c r="K90" s="202">
        <v>23987</v>
      </c>
    </row>
    <row r="91" spans="1:11" s="1" customFormat="1" ht="11.45" customHeight="1" x14ac:dyDescent="0.25">
      <c r="A91" s="35">
        <v>4</v>
      </c>
      <c r="B91" s="41" t="s">
        <v>91</v>
      </c>
      <c r="C91" s="202">
        <v>0</v>
      </c>
      <c r="D91" s="202">
        <v>0</v>
      </c>
      <c r="E91" s="202">
        <v>0</v>
      </c>
      <c r="F91" s="202">
        <v>5</v>
      </c>
      <c r="G91" s="202">
        <v>255</v>
      </c>
      <c r="H91" s="202">
        <v>93</v>
      </c>
      <c r="I91" s="202">
        <v>30</v>
      </c>
      <c r="J91" s="202">
        <v>61</v>
      </c>
      <c r="K91" s="202">
        <v>29</v>
      </c>
    </row>
    <row r="92" spans="1:11" s="1" customFormat="1" ht="11.45" customHeight="1" x14ac:dyDescent="0.25">
      <c r="A92" s="35">
        <v>4.2</v>
      </c>
      <c r="B92" s="41" t="s">
        <v>92</v>
      </c>
      <c r="C92" s="202">
        <v>18838</v>
      </c>
      <c r="D92" s="202">
        <v>19479</v>
      </c>
      <c r="E92" s="202">
        <v>20859</v>
      </c>
      <c r="F92" s="202">
        <v>22884</v>
      </c>
      <c r="G92" s="202">
        <v>27178</v>
      </c>
      <c r="H92" s="202">
        <v>26465</v>
      </c>
      <c r="I92" s="202">
        <v>26398</v>
      </c>
      <c r="J92" s="202">
        <v>24259</v>
      </c>
      <c r="K92" s="202">
        <v>23958</v>
      </c>
    </row>
    <row r="93" spans="1:11" s="1" customFormat="1" ht="11.45" customHeight="1" x14ac:dyDescent="0.25">
      <c r="A93" s="35" t="s">
        <v>11</v>
      </c>
      <c r="B93" s="39" t="s">
        <v>89</v>
      </c>
      <c r="C93" s="202">
        <v>1559</v>
      </c>
      <c r="D93" s="202">
        <v>1516</v>
      </c>
      <c r="E93" s="202">
        <v>1813</v>
      </c>
      <c r="F93" s="202">
        <v>1819</v>
      </c>
      <c r="G93" s="202">
        <v>3893</v>
      </c>
      <c r="H93" s="202">
        <v>4323</v>
      </c>
      <c r="I93" s="202">
        <v>5962</v>
      </c>
      <c r="J93" s="202">
        <v>5984</v>
      </c>
      <c r="K93" s="202">
        <v>5915</v>
      </c>
    </row>
    <row r="94" spans="1:11" s="1" customFormat="1" ht="11.45" customHeight="1" x14ac:dyDescent="0.25">
      <c r="A94" s="35" t="s">
        <v>14</v>
      </c>
      <c r="B94" s="41" t="s">
        <v>91</v>
      </c>
      <c r="C94" s="202">
        <v>0</v>
      </c>
      <c r="D94" s="202">
        <v>4</v>
      </c>
      <c r="E94" s="202">
        <v>0</v>
      </c>
      <c r="F94" s="202">
        <v>0</v>
      </c>
      <c r="G94" s="202">
        <v>0</v>
      </c>
      <c r="H94" s="202">
        <v>0</v>
      </c>
      <c r="I94" s="202">
        <v>0</v>
      </c>
      <c r="J94" s="202">
        <v>0</v>
      </c>
      <c r="K94" s="202">
        <v>0</v>
      </c>
    </row>
    <row r="95" spans="1:11" s="1" customFormat="1" ht="11.45" customHeight="1" x14ac:dyDescent="0.25">
      <c r="A95" s="35" t="s">
        <v>15</v>
      </c>
      <c r="B95" s="44" t="s">
        <v>92</v>
      </c>
      <c r="C95" s="202">
        <v>1559</v>
      </c>
      <c r="D95" s="202">
        <v>1512</v>
      </c>
      <c r="E95" s="202">
        <v>1813</v>
      </c>
      <c r="F95" s="202">
        <v>1819</v>
      </c>
      <c r="G95" s="202">
        <v>3893</v>
      </c>
      <c r="H95" s="202">
        <v>4323</v>
      </c>
      <c r="I95" s="202">
        <v>5962</v>
      </c>
      <c r="J95" s="202">
        <v>5984</v>
      </c>
      <c r="K95" s="202">
        <v>5915</v>
      </c>
    </row>
    <row r="96" spans="1:11" s="87" customFormat="1" ht="11.45" customHeight="1" x14ac:dyDescent="0.25">
      <c r="A96" s="35" t="s">
        <v>16</v>
      </c>
      <c r="B96" s="133" t="s">
        <v>122</v>
      </c>
      <c r="C96" s="202">
        <v>0</v>
      </c>
      <c r="D96" s="202">
        <v>0</v>
      </c>
      <c r="E96" s="202">
        <v>0</v>
      </c>
      <c r="F96" s="202">
        <v>0</v>
      </c>
      <c r="G96" s="202">
        <v>0</v>
      </c>
      <c r="H96" s="202">
        <v>3008</v>
      </c>
      <c r="I96" s="202">
        <v>2514</v>
      </c>
      <c r="J96" s="202">
        <v>691</v>
      </c>
      <c r="K96" s="202">
        <v>617</v>
      </c>
    </row>
    <row r="97" spans="1:11" s="1" customFormat="1" ht="11.45" customHeight="1" x14ac:dyDescent="0.25">
      <c r="A97" s="35" t="s">
        <v>17</v>
      </c>
      <c r="B97" s="39" t="s">
        <v>87</v>
      </c>
      <c r="C97" s="202">
        <v>0</v>
      </c>
      <c r="D97" s="202">
        <v>0</v>
      </c>
      <c r="E97" s="202">
        <v>0</v>
      </c>
      <c r="F97" s="202">
        <v>0</v>
      </c>
      <c r="G97" s="202">
        <v>0</v>
      </c>
      <c r="H97" s="202">
        <v>3008</v>
      </c>
      <c r="I97" s="202">
        <v>2514</v>
      </c>
      <c r="J97" s="202">
        <v>691</v>
      </c>
      <c r="K97" s="202">
        <v>617</v>
      </c>
    </row>
    <row r="98" spans="1:11" s="1" customFormat="1" ht="11.45" customHeight="1" x14ac:dyDescent="0.25">
      <c r="A98" s="35">
        <v>4.3</v>
      </c>
      <c r="B98" s="34" t="s">
        <v>93</v>
      </c>
      <c r="C98" s="202">
        <v>80649</v>
      </c>
      <c r="D98" s="202">
        <v>75298</v>
      </c>
      <c r="E98" s="202">
        <v>75877</v>
      </c>
      <c r="F98" s="202">
        <v>72723</v>
      </c>
      <c r="G98" s="202">
        <v>73195</v>
      </c>
      <c r="H98" s="202">
        <v>76015</v>
      </c>
      <c r="I98" s="202">
        <v>74524</v>
      </c>
      <c r="J98" s="202">
        <v>79659</v>
      </c>
      <c r="K98" s="202">
        <v>110190</v>
      </c>
    </row>
    <row r="99" spans="1:11" s="1" customFormat="1" ht="11.45" customHeight="1" x14ac:dyDescent="0.25">
      <c r="A99" s="35" t="s">
        <v>39</v>
      </c>
      <c r="B99" s="38" t="s">
        <v>96</v>
      </c>
      <c r="C99" s="202">
        <v>7637</v>
      </c>
      <c r="D99" s="202">
        <v>5150</v>
      </c>
      <c r="E99" s="202">
        <v>2340</v>
      </c>
      <c r="F99" s="202">
        <v>1714</v>
      </c>
      <c r="G99" s="202">
        <v>1517</v>
      </c>
      <c r="H99" s="202">
        <v>1430</v>
      </c>
      <c r="I99" s="202">
        <v>1803</v>
      </c>
      <c r="J99" s="202">
        <v>943</v>
      </c>
      <c r="K99" s="202">
        <v>929</v>
      </c>
    </row>
    <row r="100" spans="1:11" s="1" customFormat="1" ht="11.45" customHeight="1" x14ac:dyDescent="0.25">
      <c r="A100" s="35" t="s">
        <v>40</v>
      </c>
      <c r="B100" s="39" t="s">
        <v>95</v>
      </c>
      <c r="C100" s="202">
        <v>0</v>
      </c>
      <c r="D100" s="202">
        <v>0</v>
      </c>
      <c r="E100" s="202">
        <v>0</v>
      </c>
      <c r="F100" s="202">
        <v>0</v>
      </c>
      <c r="G100" s="202">
        <v>0</v>
      </c>
      <c r="H100" s="202">
        <v>0</v>
      </c>
      <c r="I100" s="202">
        <v>0</v>
      </c>
      <c r="J100" s="202">
        <v>0</v>
      </c>
      <c r="K100" s="202">
        <v>0</v>
      </c>
    </row>
    <row r="101" spans="1:11" s="1" customFormat="1" ht="11.45" customHeight="1" x14ac:dyDescent="0.25">
      <c r="A101" s="35" t="s">
        <v>41</v>
      </c>
      <c r="B101" s="39" t="s">
        <v>88</v>
      </c>
      <c r="C101" s="202">
        <v>7637</v>
      </c>
      <c r="D101" s="202">
        <v>5150</v>
      </c>
      <c r="E101" s="202">
        <v>2340</v>
      </c>
      <c r="F101" s="202">
        <v>1714</v>
      </c>
      <c r="G101" s="202">
        <v>1517</v>
      </c>
      <c r="H101" s="202">
        <v>1430</v>
      </c>
      <c r="I101" s="202">
        <v>1803</v>
      </c>
      <c r="J101" s="202">
        <v>943</v>
      </c>
      <c r="K101" s="202">
        <v>929</v>
      </c>
    </row>
    <row r="102" spans="1:11" s="1" customFormat="1" ht="11.45" customHeight="1" x14ac:dyDescent="0.25">
      <c r="A102" s="35" t="s">
        <v>42</v>
      </c>
      <c r="B102" s="41" t="s">
        <v>91</v>
      </c>
      <c r="C102" s="202">
        <v>3885</v>
      </c>
      <c r="D102" s="202">
        <v>3477</v>
      </c>
      <c r="E102" s="202">
        <v>1878</v>
      </c>
      <c r="F102" s="202">
        <v>1201</v>
      </c>
      <c r="G102" s="202">
        <v>1134</v>
      </c>
      <c r="H102" s="202">
        <v>1062</v>
      </c>
      <c r="I102" s="202">
        <v>1462</v>
      </c>
      <c r="J102" s="202">
        <v>843</v>
      </c>
      <c r="K102" s="202">
        <v>833</v>
      </c>
    </row>
    <row r="103" spans="1:11" s="1" customFormat="1" ht="11.45" customHeight="1" x14ac:dyDescent="0.25">
      <c r="A103" s="35" t="s">
        <v>19</v>
      </c>
      <c r="B103" s="41" t="s">
        <v>92</v>
      </c>
      <c r="C103" s="202">
        <v>3752</v>
      </c>
      <c r="D103" s="202">
        <v>1673</v>
      </c>
      <c r="E103" s="202">
        <v>462</v>
      </c>
      <c r="F103" s="202">
        <v>513</v>
      </c>
      <c r="G103" s="202">
        <v>383</v>
      </c>
      <c r="H103" s="202">
        <v>368</v>
      </c>
      <c r="I103" s="202">
        <v>341</v>
      </c>
      <c r="J103" s="202">
        <v>100</v>
      </c>
      <c r="K103" s="202">
        <v>96</v>
      </c>
    </row>
    <row r="104" spans="1:11" s="1" customFormat="1" ht="11.45" customHeight="1" x14ac:dyDescent="0.25">
      <c r="A104" s="35" t="s">
        <v>20</v>
      </c>
      <c r="B104" s="43" t="s">
        <v>97</v>
      </c>
      <c r="C104" s="202">
        <v>6406</v>
      </c>
      <c r="D104" s="202">
        <v>3258</v>
      </c>
      <c r="E104" s="202">
        <v>1566</v>
      </c>
      <c r="F104" s="202">
        <v>1028</v>
      </c>
      <c r="G104" s="202">
        <v>779</v>
      </c>
      <c r="H104" s="202">
        <v>663</v>
      </c>
      <c r="I104" s="202">
        <v>719</v>
      </c>
      <c r="J104" s="202">
        <v>169</v>
      </c>
      <c r="K104" s="202">
        <v>103</v>
      </c>
    </row>
    <row r="105" spans="1:11" s="1" customFormat="1" ht="11.45" customHeight="1" x14ac:dyDescent="0.25">
      <c r="A105" s="35" t="s">
        <v>21</v>
      </c>
      <c r="B105" s="38" t="s">
        <v>99</v>
      </c>
      <c r="C105" s="202">
        <v>58361</v>
      </c>
      <c r="D105" s="202">
        <v>55124</v>
      </c>
      <c r="E105" s="202">
        <v>56658</v>
      </c>
      <c r="F105" s="202">
        <v>56768</v>
      </c>
      <c r="G105" s="202">
        <v>56363</v>
      </c>
      <c r="H105" s="202">
        <v>57841</v>
      </c>
      <c r="I105" s="202">
        <v>53689</v>
      </c>
      <c r="J105" s="202">
        <v>67635</v>
      </c>
      <c r="K105" s="202">
        <v>96833</v>
      </c>
    </row>
    <row r="106" spans="1:11" s="1" customFormat="1" ht="11.45" customHeight="1" x14ac:dyDescent="0.25">
      <c r="A106" s="35" t="s">
        <v>43</v>
      </c>
      <c r="B106" s="39" t="s">
        <v>95</v>
      </c>
      <c r="C106" s="202">
        <v>6630</v>
      </c>
      <c r="D106" s="202">
        <v>6133</v>
      </c>
      <c r="E106" s="202">
        <v>7322</v>
      </c>
      <c r="F106" s="202">
        <v>7825</v>
      </c>
      <c r="G106" s="202">
        <v>7190</v>
      </c>
      <c r="H106" s="202">
        <v>6810</v>
      </c>
      <c r="I106" s="202">
        <v>5711</v>
      </c>
      <c r="J106" s="202">
        <v>3725</v>
      </c>
      <c r="K106" s="202">
        <v>2131</v>
      </c>
    </row>
    <row r="107" spans="1:11" s="1" customFormat="1" ht="11.45" customHeight="1" x14ac:dyDescent="0.25">
      <c r="A107" s="35" t="s">
        <v>44</v>
      </c>
      <c r="B107" s="41" t="s">
        <v>123</v>
      </c>
      <c r="C107" s="202">
        <v>5329</v>
      </c>
      <c r="D107" s="202">
        <v>6133</v>
      </c>
      <c r="E107" s="202">
        <v>7222</v>
      </c>
      <c r="F107" s="202">
        <v>7725</v>
      </c>
      <c r="G107" s="202">
        <v>7090</v>
      </c>
      <c r="H107" s="202">
        <v>6710</v>
      </c>
      <c r="I107" s="202">
        <v>5611</v>
      </c>
      <c r="J107" s="202">
        <v>3725</v>
      </c>
      <c r="K107" s="202">
        <v>2131</v>
      </c>
    </row>
    <row r="108" spans="1:11" s="1" customFormat="1" ht="11.45" customHeight="1" x14ac:dyDescent="0.25">
      <c r="A108" s="35" t="s">
        <v>45</v>
      </c>
      <c r="B108" s="41" t="s">
        <v>124</v>
      </c>
      <c r="C108" s="202">
        <v>1301</v>
      </c>
      <c r="D108" s="202">
        <v>0</v>
      </c>
      <c r="E108" s="202">
        <v>0</v>
      </c>
      <c r="F108" s="202">
        <v>0</v>
      </c>
      <c r="G108" s="202">
        <v>0</v>
      </c>
      <c r="H108" s="202">
        <v>0</v>
      </c>
      <c r="I108" s="202">
        <v>0</v>
      </c>
      <c r="J108" s="202">
        <v>0</v>
      </c>
      <c r="K108" s="202">
        <v>0</v>
      </c>
    </row>
    <row r="109" spans="1:11" s="1" customFormat="1" ht="11.45" customHeight="1" x14ac:dyDescent="0.25">
      <c r="A109" s="35" t="s">
        <v>46</v>
      </c>
      <c r="B109" s="41" t="s">
        <v>125</v>
      </c>
      <c r="C109" s="202">
        <v>0</v>
      </c>
      <c r="D109" s="202">
        <v>0</v>
      </c>
      <c r="E109" s="202">
        <v>100</v>
      </c>
      <c r="F109" s="202">
        <v>100</v>
      </c>
      <c r="G109" s="202">
        <v>100</v>
      </c>
      <c r="H109" s="202">
        <v>100</v>
      </c>
      <c r="I109" s="202">
        <v>100</v>
      </c>
      <c r="J109" s="202">
        <v>0</v>
      </c>
      <c r="K109" s="202">
        <v>0</v>
      </c>
    </row>
    <row r="110" spans="1:11" s="1" customFormat="1" ht="11.45" customHeight="1" x14ac:dyDescent="0.25">
      <c r="A110" s="35" t="s">
        <v>47</v>
      </c>
      <c r="B110" s="39" t="s">
        <v>88</v>
      </c>
      <c r="C110" s="202">
        <v>1696</v>
      </c>
      <c r="D110" s="202">
        <v>957</v>
      </c>
      <c r="E110" s="202">
        <v>1135</v>
      </c>
      <c r="F110" s="202">
        <v>1242</v>
      </c>
      <c r="G110" s="202">
        <v>1180</v>
      </c>
      <c r="H110" s="202">
        <v>996</v>
      </c>
      <c r="I110" s="202">
        <v>934</v>
      </c>
      <c r="J110" s="202">
        <v>679</v>
      </c>
      <c r="K110" s="202">
        <v>501</v>
      </c>
    </row>
    <row r="111" spans="1:11" s="1" customFormat="1" ht="11.45" customHeight="1" x14ac:dyDescent="0.25">
      <c r="A111" s="35" t="s">
        <v>48</v>
      </c>
      <c r="B111" s="41" t="s">
        <v>91</v>
      </c>
      <c r="C111" s="202">
        <v>236</v>
      </c>
      <c r="D111" s="202">
        <v>175</v>
      </c>
      <c r="E111" s="202">
        <v>131</v>
      </c>
      <c r="F111" s="202">
        <v>30</v>
      </c>
      <c r="G111" s="202">
        <v>28</v>
      </c>
      <c r="H111" s="202">
        <v>42</v>
      </c>
      <c r="I111" s="202">
        <v>7</v>
      </c>
      <c r="J111" s="202">
        <v>22</v>
      </c>
      <c r="K111" s="202">
        <v>1</v>
      </c>
    </row>
    <row r="112" spans="1:11" s="1" customFormat="1" ht="11.45" customHeight="1" x14ac:dyDescent="0.25">
      <c r="A112" s="35" t="s">
        <v>49</v>
      </c>
      <c r="B112" s="45" t="s">
        <v>92</v>
      </c>
      <c r="C112" s="202">
        <v>1460</v>
      </c>
      <c r="D112" s="202">
        <v>782</v>
      </c>
      <c r="E112" s="202">
        <v>1004</v>
      </c>
      <c r="F112" s="202">
        <v>1212</v>
      </c>
      <c r="G112" s="202">
        <v>1152</v>
      </c>
      <c r="H112" s="202">
        <v>954</v>
      </c>
      <c r="I112" s="202">
        <v>927</v>
      </c>
      <c r="J112" s="202">
        <v>657</v>
      </c>
      <c r="K112" s="202">
        <v>500</v>
      </c>
    </row>
    <row r="113" spans="1:11" s="1" customFormat="1" ht="11.45" customHeight="1" x14ac:dyDescent="0.25">
      <c r="A113" s="35">
        <v>4.5</v>
      </c>
      <c r="B113" s="39" t="s">
        <v>87</v>
      </c>
      <c r="C113" s="202">
        <v>15419</v>
      </c>
      <c r="D113" s="202">
        <v>15365</v>
      </c>
      <c r="E113" s="202">
        <v>16278</v>
      </c>
      <c r="F113" s="202">
        <v>15531</v>
      </c>
      <c r="G113" s="202">
        <v>15400</v>
      </c>
      <c r="H113" s="202">
        <v>19438</v>
      </c>
      <c r="I113" s="202">
        <v>20405</v>
      </c>
      <c r="J113" s="202">
        <v>36785</v>
      </c>
      <c r="K113" s="202">
        <v>67859</v>
      </c>
    </row>
    <row r="114" spans="1:11" s="1" customFormat="1" ht="11.45" customHeight="1" x14ac:dyDescent="0.25">
      <c r="A114" s="35" t="s">
        <v>22</v>
      </c>
      <c r="B114" s="41" t="s">
        <v>126</v>
      </c>
      <c r="C114" s="202">
        <v>5342</v>
      </c>
      <c r="D114" s="202">
        <v>5182</v>
      </c>
      <c r="E114" s="202">
        <v>4915</v>
      </c>
      <c r="F114" s="202">
        <v>3451</v>
      </c>
      <c r="G114" s="202">
        <v>2427</v>
      </c>
      <c r="H114" s="202">
        <v>4229</v>
      </c>
      <c r="I114" s="202">
        <v>4363</v>
      </c>
      <c r="J114" s="202">
        <v>6401</v>
      </c>
      <c r="K114" s="202">
        <v>10002</v>
      </c>
    </row>
    <row r="115" spans="1:11" s="1" customFormat="1" ht="11.45" customHeight="1" x14ac:dyDescent="0.25">
      <c r="A115" s="35" t="s">
        <v>23</v>
      </c>
      <c r="B115" s="41" t="s">
        <v>124</v>
      </c>
      <c r="C115" s="202">
        <v>0</v>
      </c>
      <c r="D115" s="202">
        <v>0</v>
      </c>
      <c r="E115" s="202">
        <v>0</v>
      </c>
      <c r="F115" s="202">
        <v>0</v>
      </c>
      <c r="G115" s="202">
        <v>0</v>
      </c>
      <c r="H115" s="202">
        <v>344</v>
      </c>
      <c r="I115" s="202">
        <v>0</v>
      </c>
      <c r="J115" s="202">
        <v>0</v>
      </c>
      <c r="K115" s="202">
        <v>0</v>
      </c>
    </row>
    <row r="116" spans="1:11" s="1" customFormat="1" ht="11.45" customHeight="1" x14ac:dyDescent="0.25">
      <c r="A116" s="35" t="s">
        <v>24</v>
      </c>
      <c r="B116" s="41" t="s">
        <v>125</v>
      </c>
      <c r="C116" s="202">
        <v>10077</v>
      </c>
      <c r="D116" s="202">
        <v>10183</v>
      </c>
      <c r="E116" s="202">
        <v>11363</v>
      </c>
      <c r="F116" s="202">
        <v>12080</v>
      </c>
      <c r="G116" s="202">
        <v>12973</v>
      </c>
      <c r="H116" s="202">
        <v>14865</v>
      </c>
      <c r="I116" s="202">
        <v>16042</v>
      </c>
      <c r="J116" s="202">
        <v>30384</v>
      </c>
      <c r="K116" s="202">
        <v>57857</v>
      </c>
    </row>
    <row r="117" spans="1:11" s="1" customFormat="1" ht="11.45" customHeight="1" x14ac:dyDescent="0.25">
      <c r="A117" s="35">
        <v>4.7</v>
      </c>
      <c r="B117" s="39" t="s">
        <v>89</v>
      </c>
      <c r="C117" s="202">
        <v>34616</v>
      </c>
      <c r="D117" s="202">
        <v>32669</v>
      </c>
      <c r="E117" s="202">
        <v>31923</v>
      </c>
      <c r="F117" s="202">
        <v>32170</v>
      </c>
      <c r="G117" s="202">
        <v>32593</v>
      </c>
      <c r="H117" s="202">
        <v>30597</v>
      </c>
      <c r="I117" s="202">
        <v>26639</v>
      </c>
      <c r="J117" s="202">
        <v>26446</v>
      </c>
      <c r="K117" s="202">
        <v>26342</v>
      </c>
    </row>
    <row r="118" spans="1:11" s="1" customFormat="1" x14ac:dyDescent="0.25">
      <c r="B118" s="41" t="s">
        <v>91</v>
      </c>
      <c r="C118" s="202">
        <v>623</v>
      </c>
      <c r="D118" s="202">
        <v>667</v>
      </c>
      <c r="E118" s="202">
        <v>1060</v>
      </c>
      <c r="F118" s="202">
        <v>1262</v>
      </c>
      <c r="G118" s="202">
        <v>1398</v>
      </c>
      <c r="H118" s="202">
        <v>747</v>
      </c>
      <c r="I118" s="202">
        <v>554</v>
      </c>
      <c r="J118" s="202">
        <v>581</v>
      </c>
      <c r="K118" s="202">
        <v>713</v>
      </c>
    </row>
    <row r="119" spans="1:11" s="1" customFormat="1" ht="13.9" customHeight="1" x14ac:dyDescent="0.25">
      <c r="B119" s="41" t="s">
        <v>92</v>
      </c>
      <c r="C119" s="202">
        <v>33993</v>
      </c>
      <c r="D119" s="202">
        <v>32002</v>
      </c>
      <c r="E119" s="202">
        <v>30863</v>
      </c>
      <c r="F119" s="202">
        <v>30908</v>
      </c>
      <c r="G119" s="202">
        <v>31195</v>
      </c>
      <c r="H119" s="202">
        <v>29850</v>
      </c>
      <c r="I119" s="202">
        <v>26085</v>
      </c>
      <c r="J119" s="202">
        <v>25865</v>
      </c>
      <c r="K119" s="202">
        <v>25629</v>
      </c>
    </row>
    <row r="120" spans="1:11" s="1" customFormat="1" ht="13.9" customHeight="1" x14ac:dyDescent="0.25">
      <c r="B120" s="38" t="s">
        <v>158</v>
      </c>
      <c r="C120" s="202">
        <v>12836</v>
      </c>
      <c r="D120" s="202">
        <v>13264</v>
      </c>
      <c r="E120" s="202">
        <v>15014</v>
      </c>
      <c r="F120" s="202">
        <v>12420</v>
      </c>
      <c r="G120" s="202">
        <v>13504</v>
      </c>
      <c r="H120" s="202">
        <v>14858</v>
      </c>
      <c r="I120" s="202">
        <v>14501</v>
      </c>
      <c r="J120" s="202">
        <v>6755</v>
      </c>
      <c r="K120" s="202">
        <v>8045</v>
      </c>
    </row>
    <row r="121" spans="1:11" x14ac:dyDescent="0.25">
      <c r="B121" s="39" t="s">
        <v>89</v>
      </c>
      <c r="C121" s="202">
        <v>12836</v>
      </c>
      <c r="D121" s="202">
        <v>13264</v>
      </c>
      <c r="E121" s="202">
        <v>15014</v>
      </c>
      <c r="F121" s="202">
        <v>12420</v>
      </c>
      <c r="G121" s="202">
        <v>13504</v>
      </c>
      <c r="H121" s="202">
        <v>14858</v>
      </c>
      <c r="I121" s="202">
        <v>14501</v>
      </c>
      <c r="J121" s="202">
        <v>6755</v>
      </c>
      <c r="K121" s="202">
        <v>8045</v>
      </c>
    </row>
    <row r="122" spans="1:11" x14ac:dyDescent="0.25">
      <c r="B122" s="41" t="s">
        <v>91</v>
      </c>
      <c r="C122" s="202">
        <v>10837</v>
      </c>
      <c r="D122" s="202">
        <v>11451</v>
      </c>
      <c r="E122" s="202">
        <v>13839</v>
      </c>
      <c r="F122" s="202">
        <v>12327</v>
      </c>
      <c r="G122" s="202">
        <v>13297</v>
      </c>
      <c r="H122" s="202">
        <v>14640</v>
      </c>
      <c r="I122" s="202">
        <v>14244</v>
      </c>
      <c r="J122" s="202">
        <v>6618</v>
      </c>
      <c r="K122" s="202">
        <v>7947</v>
      </c>
    </row>
    <row r="123" spans="1:11" x14ac:dyDescent="0.25">
      <c r="B123" s="41" t="s">
        <v>92</v>
      </c>
      <c r="C123" s="202">
        <v>1999</v>
      </c>
      <c r="D123" s="202">
        <v>1813</v>
      </c>
      <c r="E123" s="202">
        <v>1175</v>
      </c>
      <c r="F123" s="202">
        <v>93</v>
      </c>
      <c r="G123" s="202">
        <v>207</v>
      </c>
      <c r="H123" s="202">
        <v>218</v>
      </c>
      <c r="I123" s="202">
        <v>257</v>
      </c>
      <c r="J123" s="202">
        <v>137</v>
      </c>
      <c r="K123" s="202">
        <v>98</v>
      </c>
    </row>
    <row r="124" spans="1:11" x14ac:dyDescent="0.25">
      <c r="B124" s="38" t="s">
        <v>165</v>
      </c>
      <c r="C124" s="202">
        <v>0</v>
      </c>
      <c r="D124" s="202">
        <v>0</v>
      </c>
      <c r="E124" s="202">
        <v>0</v>
      </c>
      <c r="F124" s="202">
        <v>0</v>
      </c>
      <c r="G124" s="202">
        <v>0</v>
      </c>
      <c r="H124" s="202">
        <v>0</v>
      </c>
      <c r="I124" s="202">
        <v>0</v>
      </c>
      <c r="J124" s="202">
        <v>18</v>
      </c>
      <c r="K124" s="202">
        <v>39</v>
      </c>
    </row>
    <row r="125" spans="1:11" x14ac:dyDescent="0.25">
      <c r="B125" s="39" t="s">
        <v>95</v>
      </c>
      <c r="C125" s="202">
        <v>0</v>
      </c>
      <c r="D125" s="202">
        <v>0</v>
      </c>
      <c r="E125" s="202">
        <v>0</v>
      </c>
      <c r="F125" s="202">
        <v>0</v>
      </c>
      <c r="G125" s="202">
        <v>0</v>
      </c>
      <c r="H125" s="202">
        <v>0</v>
      </c>
      <c r="I125" s="202">
        <v>0</v>
      </c>
      <c r="J125" s="202">
        <v>2</v>
      </c>
      <c r="K125" s="202">
        <v>0</v>
      </c>
    </row>
    <row r="126" spans="1:11" x14ac:dyDescent="0.25">
      <c r="B126" s="40" t="s">
        <v>91</v>
      </c>
      <c r="C126" s="202">
        <v>0</v>
      </c>
      <c r="D126" s="202">
        <v>0</v>
      </c>
      <c r="E126" s="202">
        <v>0</v>
      </c>
      <c r="F126" s="202">
        <v>0</v>
      </c>
      <c r="G126" s="202">
        <v>0</v>
      </c>
      <c r="H126" s="202">
        <v>0</v>
      </c>
      <c r="I126" s="202">
        <v>0</v>
      </c>
      <c r="J126" s="202">
        <v>2</v>
      </c>
      <c r="K126" s="202">
        <v>0</v>
      </c>
    </row>
    <row r="127" spans="1:11" x14ac:dyDescent="0.25">
      <c r="B127" s="40" t="s">
        <v>92</v>
      </c>
      <c r="C127" s="202">
        <v>0</v>
      </c>
      <c r="D127" s="202">
        <v>0</v>
      </c>
      <c r="E127" s="202">
        <v>0</v>
      </c>
      <c r="F127" s="202">
        <v>0</v>
      </c>
      <c r="G127" s="202">
        <v>0</v>
      </c>
      <c r="H127" s="202">
        <v>0</v>
      </c>
      <c r="I127" s="202">
        <v>0</v>
      </c>
      <c r="J127" s="202">
        <v>0</v>
      </c>
      <c r="K127" s="202">
        <v>0</v>
      </c>
    </row>
    <row r="128" spans="1:11" ht="17.45" customHeight="1" x14ac:dyDescent="0.25">
      <c r="B128" s="39" t="s">
        <v>88</v>
      </c>
      <c r="C128" s="202">
        <v>0</v>
      </c>
      <c r="D128" s="202">
        <v>0</v>
      </c>
      <c r="E128" s="202">
        <v>0</v>
      </c>
      <c r="F128" s="202">
        <v>0</v>
      </c>
      <c r="G128" s="202">
        <v>0</v>
      </c>
      <c r="H128" s="202">
        <v>0</v>
      </c>
      <c r="I128" s="202">
        <v>0</v>
      </c>
      <c r="J128" s="202">
        <v>16</v>
      </c>
      <c r="K128" s="202">
        <v>39</v>
      </c>
    </row>
    <row r="129" spans="2:11" x14ac:dyDescent="0.25">
      <c r="B129" s="40" t="s">
        <v>91</v>
      </c>
      <c r="C129" s="202">
        <v>0</v>
      </c>
      <c r="D129" s="202">
        <v>0</v>
      </c>
      <c r="E129" s="202">
        <v>0</v>
      </c>
      <c r="F129" s="202">
        <v>0</v>
      </c>
      <c r="G129" s="202">
        <v>0</v>
      </c>
      <c r="H129" s="202">
        <v>0</v>
      </c>
      <c r="I129" s="202">
        <v>0</v>
      </c>
      <c r="J129" s="202">
        <v>16</v>
      </c>
      <c r="K129" s="202">
        <v>39</v>
      </c>
    </row>
    <row r="130" spans="2:11" x14ac:dyDescent="0.25">
      <c r="B130" s="40" t="s">
        <v>92</v>
      </c>
      <c r="C130" s="202">
        <v>0</v>
      </c>
      <c r="D130" s="202">
        <v>0</v>
      </c>
      <c r="E130" s="202">
        <v>0</v>
      </c>
      <c r="F130" s="202">
        <v>0</v>
      </c>
      <c r="G130" s="202">
        <v>0</v>
      </c>
      <c r="H130" s="202">
        <v>0</v>
      </c>
      <c r="I130" s="202">
        <v>0</v>
      </c>
      <c r="J130" s="202">
        <v>0</v>
      </c>
      <c r="K130" s="202">
        <v>0</v>
      </c>
    </row>
    <row r="131" spans="2:11" x14ac:dyDescent="0.25">
      <c r="B131" s="39" t="s">
        <v>89</v>
      </c>
      <c r="C131" s="202">
        <v>0</v>
      </c>
      <c r="D131" s="202">
        <v>0</v>
      </c>
      <c r="E131" s="202">
        <v>0</v>
      </c>
      <c r="F131" s="202">
        <v>0</v>
      </c>
      <c r="G131" s="202">
        <v>0</v>
      </c>
      <c r="H131" s="202">
        <v>0</v>
      </c>
      <c r="I131" s="202">
        <v>0</v>
      </c>
      <c r="J131" s="202">
        <v>0</v>
      </c>
      <c r="K131" s="202">
        <v>0</v>
      </c>
    </row>
    <row r="132" spans="2:11" x14ac:dyDescent="0.25">
      <c r="B132" s="40" t="s">
        <v>91</v>
      </c>
      <c r="C132" s="202">
        <v>0</v>
      </c>
      <c r="D132" s="202">
        <v>0</v>
      </c>
      <c r="E132" s="202">
        <v>0</v>
      </c>
      <c r="F132" s="202">
        <v>0</v>
      </c>
      <c r="G132" s="202">
        <v>0</v>
      </c>
      <c r="H132" s="202">
        <v>0</v>
      </c>
      <c r="I132" s="202">
        <v>0</v>
      </c>
      <c r="J132" s="202">
        <v>0</v>
      </c>
      <c r="K132" s="202">
        <v>0</v>
      </c>
    </row>
    <row r="133" spans="2:11" x14ac:dyDescent="0.25">
      <c r="B133" s="40" t="s">
        <v>92</v>
      </c>
      <c r="C133" s="202">
        <v>0</v>
      </c>
      <c r="D133" s="202">
        <v>0</v>
      </c>
      <c r="E133" s="202">
        <v>0</v>
      </c>
      <c r="F133" s="202">
        <v>0</v>
      </c>
      <c r="G133" s="202">
        <v>0</v>
      </c>
      <c r="H133" s="202">
        <v>0</v>
      </c>
      <c r="I133" s="202">
        <v>0</v>
      </c>
      <c r="J133" s="202">
        <v>0</v>
      </c>
      <c r="K133" s="202">
        <v>0</v>
      </c>
    </row>
    <row r="134" spans="2:11" x14ac:dyDescent="0.25">
      <c r="B134" s="62" t="s">
        <v>105</v>
      </c>
      <c r="C134" s="203">
        <v>1815</v>
      </c>
      <c r="D134" s="203">
        <v>1760</v>
      </c>
      <c r="E134" s="203">
        <v>1865</v>
      </c>
      <c r="F134" s="203">
        <v>1821</v>
      </c>
      <c r="G134" s="203">
        <v>1811</v>
      </c>
      <c r="H134" s="203">
        <v>1886</v>
      </c>
      <c r="I134" s="203">
        <v>4531</v>
      </c>
      <c r="J134" s="203">
        <v>4308</v>
      </c>
      <c r="K134" s="203">
        <v>4344</v>
      </c>
    </row>
    <row r="135" spans="2:11" x14ac:dyDescent="0.25">
      <c r="B135" s="204" t="s">
        <v>128</v>
      </c>
      <c r="C135" s="202"/>
      <c r="D135" s="202"/>
      <c r="E135" s="202"/>
      <c r="F135" s="202"/>
      <c r="G135" s="202"/>
      <c r="H135" s="202"/>
      <c r="I135" s="202"/>
      <c r="J135" s="202"/>
      <c r="K135" s="202"/>
    </row>
    <row r="136" spans="2:11" ht="22.5" x14ac:dyDescent="0.25">
      <c r="B136" s="193" t="s">
        <v>172</v>
      </c>
    </row>
    <row r="137" spans="2:11" ht="45" x14ac:dyDescent="0.25">
      <c r="B137" s="193" t="s">
        <v>174</v>
      </c>
    </row>
    <row r="138" spans="2:11" ht="56.25" x14ac:dyDescent="0.25">
      <c r="B138" s="193" t="s">
        <v>159</v>
      </c>
    </row>
    <row r="139" spans="2:11" x14ac:dyDescent="0.25">
      <c r="B139" s="193"/>
    </row>
  </sheetData>
  <phoneticPr fontId="2" type="noConversion"/>
  <hyperlinks>
    <hyperlink ref="B1" location="'1'!A1" display="до змісту"/>
  </hyperlinks>
  <pageMargins left="0.39370078740157483" right="7.874015748031496E-2" top="0.31" bottom="0.35" header="0.11811023622047245" footer="7.874015748031496E-2"/>
  <pageSetup paperSize="9" scale="79" fitToWidth="4" fitToHeight="3" orientation="landscape" r:id="rId1"/>
  <headerFooter alignWithMargins="0">
    <oddHeader xml:space="preserve">&amp;R&amp;8Національний банк України  </oddHeader>
    <oddFooter>&amp;L&amp;8Департамент статистики та звітності, Управління статистики зовнішнього сектору</oddFooter>
  </headerFooter>
  <rowBreaks count="2" manualBreakCount="2">
    <brk id="43" min="1" max="13" man="1"/>
    <brk id="90"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9"/>
  <sheetViews>
    <sheetView workbookViewId="0">
      <pane xSplit="1" ySplit="5" topLeftCell="AS6" activePane="bottomRight" state="frozen"/>
      <selection pane="topRight" activeCell="B1" sqref="B1"/>
      <selection pane="bottomLeft" activeCell="A6" sqref="A6"/>
      <selection pane="bottomRight"/>
    </sheetView>
  </sheetViews>
  <sheetFormatPr defaultRowHeight="18.75" x14ac:dyDescent="0.3"/>
  <cols>
    <col min="1" max="1" width="45.7109375" style="125" customWidth="1"/>
    <col min="2" max="2" width="10.5703125" style="126" customWidth="1"/>
    <col min="3" max="3" width="11.28515625" style="126" customWidth="1"/>
    <col min="4" max="4" width="12" style="126" customWidth="1"/>
    <col min="5" max="5" width="8.5703125" style="126" customWidth="1"/>
    <col min="6" max="6" width="10.140625" style="126" customWidth="1"/>
    <col min="7" max="7" width="8.7109375" style="126" customWidth="1"/>
    <col min="8" max="8" width="9.28515625" style="126" customWidth="1"/>
    <col min="9" max="9" width="10.5703125" style="126" customWidth="1"/>
    <col min="10" max="10" width="11.5703125" style="126" customWidth="1"/>
    <col min="11" max="11" width="12" style="126" customWidth="1"/>
    <col min="12" max="12" width="8.5703125" style="126" customWidth="1"/>
    <col min="13" max="13" width="10.140625" style="126" customWidth="1"/>
    <col min="14" max="14" width="8.7109375" style="126" customWidth="1"/>
    <col min="15" max="15" width="9.28515625" style="126" customWidth="1"/>
    <col min="16" max="16" width="10.5703125" style="126" customWidth="1"/>
    <col min="17" max="17" width="11.28515625" style="126" customWidth="1"/>
    <col min="18" max="18" width="12" style="126" customWidth="1"/>
    <col min="19" max="19" width="8.5703125" style="126" customWidth="1"/>
    <col min="20" max="20" width="10.140625" style="126" customWidth="1"/>
    <col min="21" max="21" width="8.7109375" style="126" customWidth="1"/>
    <col min="22" max="22" width="9.28515625" style="126" customWidth="1"/>
    <col min="23" max="23" width="10.5703125" style="126" customWidth="1"/>
    <col min="24" max="24" width="11.28515625" style="126" customWidth="1"/>
    <col min="25" max="25" width="12" style="126" customWidth="1"/>
    <col min="26" max="26" width="8.5703125" style="126" customWidth="1"/>
    <col min="27" max="27" width="10.140625" style="126" customWidth="1"/>
    <col min="28" max="28" width="8.7109375" style="126" customWidth="1"/>
    <col min="29" max="29" width="9.28515625" style="126" customWidth="1"/>
    <col min="30" max="30" width="10.5703125" style="126" customWidth="1"/>
    <col min="31" max="31" width="11.140625" style="126" customWidth="1"/>
    <col min="32" max="32" width="12" style="126" customWidth="1"/>
    <col min="33" max="33" width="8.5703125" style="126" customWidth="1"/>
    <col min="34" max="34" width="10.140625" style="126" customWidth="1"/>
    <col min="35" max="35" width="8.7109375" style="126" customWidth="1"/>
    <col min="36" max="36" width="9.28515625" style="126" customWidth="1"/>
    <col min="37" max="37" width="10.5703125" style="126" customWidth="1"/>
    <col min="38" max="42" width="11.140625" style="126" customWidth="1"/>
    <col min="43" max="43" width="9.7109375" style="126" customWidth="1"/>
    <col min="44" max="44" width="10.5703125" style="126" customWidth="1"/>
    <col min="45" max="45" width="8.5703125" style="126" customWidth="1"/>
    <col min="46" max="46" width="10.7109375" style="126" customWidth="1"/>
    <col min="47" max="48" width="8.5703125" style="126" customWidth="1"/>
    <col min="49" max="49" width="10.42578125" style="126" customWidth="1"/>
    <col min="50" max="50" width="11.140625" style="126" customWidth="1"/>
    <col min="51" max="51" width="10.5703125" style="125" customWidth="1"/>
    <col min="52" max="52" width="8.5703125" style="126" customWidth="1"/>
    <col min="53" max="53" width="10.7109375" style="126" customWidth="1"/>
    <col min="54" max="55" width="8.5703125" style="126" customWidth="1"/>
    <col min="56" max="56" width="10.42578125" style="126" customWidth="1"/>
    <col min="57" max="57" width="11.140625" style="126" customWidth="1"/>
    <col min="58" max="58" width="10.5703125" style="125" customWidth="1"/>
    <col min="59" max="59" width="8.5703125" style="126" customWidth="1"/>
    <col min="60" max="60" width="10.7109375" style="126" customWidth="1"/>
    <col min="61" max="62" width="8.5703125" style="126" customWidth="1"/>
    <col min="63" max="63" width="10.42578125" style="126" customWidth="1"/>
    <col min="64" max="64" width="11.140625" style="126" customWidth="1"/>
    <col min="65" max="65" width="10.5703125" style="125" customWidth="1"/>
  </cols>
  <sheetData>
    <row r="1" spans="1:65" ht="12.75" x14ac:dyDescent="0.2">
      <c r="A1" s="105" t="s">
        <v>70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row>
    <row r="2" spans="1:65" ht="27" customHeight="1" x14ac:dyDescent="0.2">
      <c r="A2" s="124" t="s">
        <v>170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row>
    <row r="3" spans="1:65" ht="12.75" x14ac:dyDescent="0.2">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68"/>
      <c r="AM3" s="168"/>
      <c r="AN3" s="168"/>
      <c r="AO3" s="168"/>
      <c r="AP3" s="168"/>
      <c r="AQ3" s="168"/>
      <c r="AR3" s="168"/>
      <c r="AS3" s="168"/>
      <c r="AT3" s="168"/>
      <c r="AU3" s="168"/>
      <c r="AV3" s="168"/>
      <c r="AW3" s="168"/>
      <c r="AX3" s="168"/>
      <c r="AY3" s="169"/>
      <c r="AZ3" s="195"/>
      <c r="BA3" s="195"/>
      <c r="BB3" s="195"/>
      <c r="BC3" s="195"/>
      <c r="BD3" s="195"/>
      <c r="BE3" s="195"/>
      <c r="BF3" s="196"/>
      <c r="BG3" s="195"/>
      <c r="BH3" s="195"/>
      <c r="BI3" s="195"/>
      <c r="BJ3" s="195"/>
      <c r="BK3" s="195"/>
      <c r="BL3" s="195"/>
      <c r="BM3" s="196"/>
    </row>
    <row r="4" spans="1:65" ht="12.75" x14ac:dyDescent="0.2">
      <c r="A4" s="108" t="s">
        <v>176</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row>
    <row r="5" spans="1:65" ht="62.45" customHeight="1" x14ac:dyDescent="0.2">
      <c r="A5" s="36"/>
      <c r="B5" s="175" t="s">
        <v>146</v>
      </c>
      <c r="C5" s="37" t="s">
        <v>160</v>
      </c>
      <c r="D5" s="37" t="s">
        <v>161</v>
      </c>
      <c r="E5" s="37" t="s">
        <v>74</v>
      </c>
      <c r="F5" s="37" t="s">
        <v>75</v>
      </c>
      <c r="G5" s="37" t="s">
        <v>76</v>
      </c>
      <c r="H5" s="37" t="s">
        <v>162</v>
      </c>
      <c r="I5" s="175" t="s">
        <v>147</v>
      </c>
      <c r="J5" s="37" t="s">
        <v>160</v>
      </c>
      <c r="K5" s="37" t="s">
        <v>161</v>
      </c>
      <c r="L5" s="37" t="s">
        <v>74</v>
      </c>
      <c r="M5" s="37" t="s">
        <v>75</v>
      </c>
      <c r="N5" s="37" t="s">
        <v>76</v>
      </c>
      <c r="O5" s="37" t="s">
        <v>162</v>
      </c>
      <c r="P5" s="175" t="s">
        <v>148</v>
      </c>
      <c r="Q5" s="37" t="s">
        <v>160</v>
      </c>
      <c r="R5" s="37" t="s">
        <v>161</v>
      </c>
      <c r="S5" s="37" t="s">
        <v>74</v>
      </c>
      <c r="T5" s="37" t="s">
        <v>75</v>
      </c>
      <c r="U5" s="37" t="s">
        <v>76</v>
      </c>
      <c r="V5" s="37" t="s">
        <v>162</v>
      </c>
      <c r="W5" s="175" t="s">
        <v>149</v>
      </c>
      <c r="X5" s="37" t="s">
        <v>160</v>
      </c>
      <c r="Y5" s="37" t="s">
        <v>161</v>
      </c>
      <c r="Z5" s="37" t="s">
        <v>74</v>
      </c>
      <c r="AA5" s="37" t="s">
        <v>75</v>
      </c>
      <c r="AB5" s="37" t="s">
        <v>76</v>
      </c>
      <c r="AC5" s="37" t="s">
        <v>162</v>
      </c>
      <c r="AD5" s="175" t="s">
        <v>150</v>
      </c>
      <c r="AE5" s="37" t="s">
        <v>160</v>
      </c>
      <c r="AF5" s="37" t="s">
        <v>161</v>
      </c>
      <c r="AG5" s="37" t="s">
        <v>74</v>
      </c>
      <c r="AH5" s="37" t="s">
        <v>75</v>
      </c>
      <c r="AI5" s="37" t="s">
        <v>76</v>
      </c>
      <c r="AJ5" s="37" t="s">
        <v>162</v>
      </c>
      <c r="AK5" s="175" t="s">
        <v>151</v>
      </c>
      <c r="AL5" s="37" t="s">
        <v>160</v>
      </c>
      <c r="AM5" s="37" t="s">
        <v>161</v>
      </c>
      <c r="AN5" s="37" t="s">
        <v>74</v>
      </c>
      <c r="AO5" s="37" t="s">
        <v>75</v>
      </c>
      <c r="AP5" s="37" t="s">
        <v>76</v>
      </c>
      <c r="AQ5" s="37" t="s">
        <v>162</v>
      </c>
      <c r="AR5" s="175" t="s">
        <v>71</v>
      </c>
      <c r="AS5" s="37" t="s">
        <v>160</v>
      </c>
      <c r="AT5" s="37" t="s">
        <v>161</v>
      </c>
      <c r="AU5" s="37" t="s">
        <v>74</v>
      </c>
      <c r="AV5" s="37" t="s">
        <v>75</v>
      </c>
      <c r="AW5" s="37" t="s">
        <v>76</v>
      </c>
      <c r="AX5" s="37" t="s">
        <v>162</v>
      </c>
      <c r="AY5" s="175" t="s">
        <v>129</v>
      </c>
      <c r="AZ5" s="37" t="s">
        <v>160</v>
      </c>
      <c r="BA5" s="37" t="s">
        <v>161</v>
      </c>
      <c r="BB5" s="37" t="s">
        <v>74</v>
      </c>
      <c r="BC5" s="37" t="s">
        <v>75</v>
      </c>
      <c r="BD5" s="37" t="s">
        <v>76</v>
      </c>
      <c r="BE5" s="37" t="s">
        <v>162</v>
      </c>
      <c r="BF5" s="175" t="s">
        <v>167</v>
      </c>
      <c r="BG5" s="37" t="s">
        <v>160</v>
      </c>
      <c r="BH5" s="37" t="s">
        <v>161</v>
      </c>
      <c r="BI5" s="37" t="s">
        <v>74</v>
      </c>
      <c r="BJ5" s="37" t="s">
        <v>75</v>
      </c>
      <c r="BK5" s="37" t="s">
        <v>76</v>
      </c>
      <c r="BL5" s="37" t="s">
        <v>162</v>
      </c>
      <c r="BM5" s="175" t="s">
        <v>168</v>
      </c>
    </row>
    <row r="6" spans="1:65" ht="12.75" x14ac:dyDescent="0.2">
      <c r="A6" s="90" t="s">
        <v>78</v>
      </c>
      <c r="B6" s="60">
        <v>-49990</v>
      </c>
      <c r="C6" s="60">
        <v>5152</v>
      </c>
      <c r="D6" s="60">
        <v>6786</v>
      </c>
      <c r="E6" s="60">
        <v>6190</v>
      </c>
      <c r="F6" s="60">
        <v>395</v>
      </c>
      <c r="G6" s="60">
        <v>201</v>
      </c>
      <c r="H6" s="60">
        <v>11938</v>
      </c>
      <c r="I6" s="60">
        <v>-38052</v>
      </c>
      <c r="J6" s="60">
        <v>-2349</v>
      </c>
      <c r="K6" s="60">
        <v>5498</v>
      </c>
      <c r="L6" s="60">
        <v>2293</v>
      </c>
      <c r="M6" s="60">
        <v>586</v>
      </c>
      <c r="N6" s="60">
        <v>2619</v>
      </c>
      <c r="O6" s="60">
        <v>3149</v>
      </c>
      <c r="P6" s="60">
        <v>-34903</v>
      </c>
      <c r="Q6" s="60">
        <v>-3055</v>
      </c>
      <c r="R6" s="60">
        <v>5682</v>
      </c>
      <c r="S6" s="60">
        <v>-1603</v>
      </c>
      <c r="T6" s="60">
        <v>2690</v>
      </c>
      <c r="U6" s="60">
        <v>4595</v>
      </c>
      <c r="V6" s="60">
        <v>2627</v>
      </c>
      <c r="W6" s="60">
        <v>-32276</v>
      </c>
      <c r="X6" s="60">
        <v>-4724</v>
      </c>
      <c r="Y6" s="60">
        <v>10562</v>
      </c>
      <c r="Z6" s="60">
        <v>1358</v>
      </c>
      <c r="AA6" s="60">
        <v>4183</v>
      </c>
      <c r="AB6" s="60">
        <v>5021</v>
      </c>
      <c r="AC6" s="60">
        <v>5838</v>
      </c>
      <c r="AD6" s="60">
        <v>-26438</v>
      </c>
      <c r="AE6" s="60">
        <v>-2892</v>
      </c>
      <c r="AF6" s="60">
        <v>1603</v>
      </c>
      <c r="AG6" s="60">
        <v>-1270</v>
      </c>
      <c r="AH6" s="60">
        <v>-498</v>
      </c>
      <c r="AI6" s="60">
        <v>3371</v>
      </c>
      <c r="AJ6" s="60">
        <v>-1289</v>
      </c>
      <c r="AK6" s="60">
        <v>-27727</v>
      </c>
      <c r="AL6" s="60">
        <v>6015</v>
      </c>
      <c r="AM6" s="60">
        <v>-191</v>
      </c>
      <c r="AN6" s="60">
        <v>2997</v>
      </c>
      <c r="AO6" s="60">
        <v>-3029</v>
      </c>
      <c r="AP6" s="60">
        <v>-159</v>
      </c>
      <c r="AQ6" s="60">
        <v>5824</v>
      </c>
      <c r="AR6" s="60">
        <v>-21903</v>
      </c>
      <c r="AS6" s="60">
        <v>-2041</v>
      </c>
      <c r="AT6" s="60">
        <v>-2250</v>
      </c>
      <c r="AU6" s="60">
        <v>871</v>
      </c>
      <c r="AV6" s="60">
        <v>-152</v>
      </c>
      <c r="AW6" s="60">
        <v>-2969</v>
      </c>
      <c r="AX6" s="60">
        <v>-4291</v>
      </c>
      <c r="AY6" s="60">
        <v>-26194</v>
      </c>
      <c r="AZ6" s="60">
        <v>7891</v>
      </c>
      <c r="BA6" s="60">
        <v>15497</v>
      </c>
      <c r="BB6" s="60">
        <v>9461</v>
      </c>
      <c r="BC6" s="60">
        <v>7518</v>
      </c>
      <c r="BD6" s="60">
        <v>-1482</v>
      </c>
      <c r="BE6" s="60">
        <v>23388</v>
      </c>
      <c r="BF6" s="60">
        <v>-2806</v>
      </c>
      <c r="BG6" s="60">
        <v>-7373</v>
      </c>
      <c r="BH6" s="60">
        <v>-461</v>
      </c>
      <c r="BI6" s="60">
        <v>-525</v>
      </c>
      <c r="BJ6" s="60">
        <v>656</v>
      </c>
      <c r="BK6" s="60">
        <v>-592</v>
      </c>
      <c r="BL6" s="60">
        <v>-7834</v>
      </c>
      <c r="BM6" s="60">
        <v>-10640</v>
      </c>
    </row>
    <row r="7" spans="1:65" ht="12.75" x14ac:dyDescent="0.2">
      <c r="A7" s="76" t="s">
        <v>79</v>
      </c>
      <c r="B7" s="61">
        <v>120930</v>
      </c>
      <c r="C7" s="61">
        <v>6622</v>
      </c>
      <c r="D7" s="61">
        <v>-7503</v>
      </c>
      <c r="E7" s="61">
        <v>-2502</v>
      </c>
      <c r="F7" s="61">
        <v>-4524</v>
      </c>
      <c r="G7" s="61">
        <v>-477</v>
      </c>
      <c r="H7" s="61">
        <v>-881</v>
      </c>
      <c r="I7" s="61">
        <v>120049</v>
      </c>
      <c r="J7" s="61">
        <v>-318</v>
      </c>
      <c r="K7" s="61">
        <v>-132</v>
      </c>
      <c r="L7" s="61">
        <v>-237</v>
      </c>
      <c r="M7" s="61">
        <v>-260</v>
      </c>
      <c r="N7" s="61">
        <v>365</v>
      </c>
      <c r="O7" s="61">
        <v>-450</v>
      </c>
      <c r="P7" s="61">
        <v>119599</v>
      </c>
      <c r="Q7" s="61">
        <v>3539</v>
      </c>
      <c r="R7" s="61">
        <v>1491</v>
      </c>
      <c r="S7" s="61">
        <v>1160</v>
      </c>
      <c r="T7" s="61">
        <v>-37</v>
      </c>
      <c r="U7" s="61">
        <v>368</v>
      </c>
      <c r="V7" s="61">
        <v>5030</v>
      </c>
      <c r="W7" s="61">
        <v>124629</v>
      </c>
      <c r="X7" s="61">
        <v>4306</v>
      </c>
      <c r="Y7" s="61">
        <v>-147</v>
      </c>
      <c r="Z7" s="61">
        <v>-372</v>
      </c>
      <c r="AA7" s="61">
        <v>30</v>
      </c>
      <c r="AB7" s="61">
        <v>195</v>
      </c>
      <c r="AC7" s="61">
        <v>4159</v>
      </c>
      <c r="AD7" s="61">
        <v>128788</v>
      </c>
      <c r="AE7" s="61">
        <v>11333</v>
      </c>
      <c r="AF7" s="61">
        <v>732</v>
      </c>
      <c r="AG7" s="61">
        <v>381</v>
      </c>
      <c r="AH7" s="61">
        <v>147</v>
      </c>
      <c r="AI7" s="61">
        <v>204</v>
      </c>
      <c r="AJ7" s="61">
        <v>12065</v>
      </c>
      <c r="AK7" s="61">
        <v>140853</v>
      </c>
      <c r="AL7" s="61">
        <v>9757</v>
      </c>
      <c r="AM7" s="61">
        <v>-848</v>
      </c>
      <c r="AN7" s="61">
        <v>285</v>
      </c>
      <c r="AO7" s="61">
        <v>267</v>
      </c>
      <c r="AP7" s="61">
        <v>-1400</v>
      </c>
      <c r="AQ7" s="61">
        <v>8909</v>
      </c>
      <c r="AR7" s="61">
        <v>149762</v>
      </c>
      <c r="AS7" s="61">
        <v>10644</v>
      </c>
      <c r="AT7" s="61">
        <v>-1307</v>
      </c>
      <c r="AU7" s="61">
        <v>-900</v>
      </c>
      <c r="AV7" s="61">
        <v>-426</v>
      </c>
      <c r="AW7" s="61">
        <v>19</v>
      </c>
      <c r="AX7" s="61">
        <v>9337</v>
      </c>
      <c r="AY7" s="61">
        <v>159099</v>
      </c>
      <c r="AZ7" s="61">
        <v>19381</v>
      </c>
      <c r="BA7" s="61">
        <v>-10306</v>
      </c>
      <c r="BB7" s="61">
        <v>-4015</v>
      </c>
      <c r="BC7" s="61">
        <v>126</v>
      </c>
      <c r="BD7" s="61">
        <v>-6417</v>
      </c>
      <c r="BE7" s="61">
        <v>9075</v>
      </c>
      <c r="BF7" s="61">
        <v>168174</v>
      </c>
      <c r="BG7" s="61">
        <v>25413</v>
      </c>
      <c r="BH7" s="61">
        <v>286</v>
      </c>
      <c r="BI7" s="61">
        <v>371</v>
      </c>
      <c r="BJ7" s="61">
        <v>439</v>
      </c>
      <c r="BK7" s="61">
        <v>-524</v>
      </c>
      <c r="BL7" s="61">
        <v>25699</v>
      </c>
      <c r="BM7" s="61">
        <v>193873</v>
      </c>
    </row>
    <row r="8" spans="1:65" ht="11.45" customHeight="1" x14ac:dyDescent="0.2">
      <c r="A8" s="32" t="s">
        <v>80</v>
      </c>
      <c r="B8" s="176">
        <v>7967</v>
      </c>
      <c r="C8" s="31">
        <v>38</v>
      </c>
      <c r="D8" s="31">
        <v>-4740</v>
      </c>
      <c r="E8" s="31">
        <v>-209</v>
      </c>
      <c r="F8" s="31">
        <v>-4531</v>
      </c>
      <c r="G8" s="31">
        <v>0</v>
      </c>
      <c r="H8" s="31">
        <v>-4702</v>
      </c>
      <c r="I8" s="176">
        <v>3265</v>
      </c>
      <c r="J8" s="31">
        <v>173</v>
      </c>
      <c r="K8" s="31">
        <v>-177</v>
      </c>
      <c r="L8" s="31">
        <v>-22</v>
      </c>
      <c r="M8" s="31">
        <v>-265</v>
      </c>
      <c r="N8" s="31">
        <v>110</v>
      </c>
      <c r="O8" s="31">
        <v>-4</v>
      </c>
      <c r="P8" s="176">
        <v>3261</v>
      </c>
      <c r="Q8" s="31">
        <v>234</v>
      </c>
      <c r="R8" s="31">
        <v>-57</v>
      </c>
      <c r="S8" s="31">
        <v>16</v>
      </c>
      <c r="T8" s="31">
        <v>-37</v>
      </c>
      <c r="U8" s="31">
        <v>-36</v>
      </c>
      <c r="V8" s="31">
        <v>177</v>
      </c>
      <c r="W8" s="176">
        <v>3438</v>
      </c>
      <c r="X8" s="31">
        <v>116</v>
      </c>
      <c r="Y8" s="31">
        <v>-30</v>
      </c>
      <c r="Z8" s="31">
        <v>-36</v>
      </c>
      <c r="AA8" s="31">
        <v>26</v>
      </c>
      <c r="AB8" s="31">
        <v>-20</v>
      </c>
      <c r="AC8" s="31">
        <v>86</v>
      </c>
      <c r="AD8" s="176">
        <v>3524</v>
      </c>
      <c r="AE8" s="31">
        <v>621</v>
      </c>
      <c r="AF8" s="31">
        <v>198</v>
      </c>
      <c r="AG8" s="31">
        <v>53</v>
      </c>
      <c r="AH8" s="31">
        <v>160</v>
      </c>
      <c r="AI8" s="31">
        <v>-15</v>
      </c>
      <c r="AJ8" s="31">
        <v>819</v>
      </c>
      <c r="AK8" s="176">
        <v>4343</v>
      </c>
      <c r="AL8" s="31">
        <v>362</v>
      </c>
      <c r="AM8" s="31">
        <v>-747</v>
      </c>
      <c r="AN8" s="31">
        <v>-529</v>
      </c>
      <c r="AO8" s="31">
        <v>14</v>
      </c>
      <c r="AP8" s="31">
        <v>-232</v>
      </c>
      <c r="AQ8" s="31">
        <v>-385</v>
      </c>
      <c r="AR8" s="176">
        <v>3958</v>
      </c>
      <c r="AS8" s="31">
        <v>436</v>
      </c>
      <c r="AT8" s="31">
        <v>-509</v>
      </c>
      <c r="AU8" s="31">
        <v>139</v>
      </c>
      <c r="AV8" s="31">
        <v>-19</v>
      </c>
      <c r="AW8" s="31">
        <v>-629</v>
      </c>
      <c r="AX8" s="31">
        <v>-73</v>
      </c>
      <c r="AY8" s="176">
        <v>3885</v>
      </c>
      <c r="AZ8" s="31">
        <v>34</v>
      </c>
      <c r="BA8" s="31">
        <v>-1082</v>
      </c>
      <c r="BB8" s="31">
        <v>-750</v>
      </c>
      <c r="BC8" s="31">
        <v>1</v>
      </c>
      <c r="BD8" s="31">
        <v>-333</v>
      </c>
      <c r="BE8" s="31">
        <v>-1048</v>
      </c>
      <c r="BF8" s="176">
        <v>2837</v>
      </c>
      <c r="BG8" s="31">
        <v>129</v>
      </c>
      <c r="BH8" s="31">
        <v>185</v>
      </c>
      <c r="BI8" s="31">
        <v>-114</v>
      </c>
      <c r="BJ8" s="31">
        <v>0</v>
      </c>
      <c r="BK8" s="31">
        <v>299</v>
      </c>
      <c r="BL8" s="31">
        <v>314</v>
      </c>
      <c r="BM8" s="176">
        <v>3151</v>
      </c>
    </row>
    <row r="9" spans="1:65" ht="11.45" customHeight="1" x14ac:dyDescent="0.2">
      <c r="A9" s="38" t="s">
        <v>81</v>
      </c>
      <c r="B9" s="176">
        <v>7456</v>
      </c>
      <c r="C9" s="31">
        <v>-51</v>
      </c>
      <c r="D9" s="31">
        <v>-4612</v>
      </c>
      <c r="E9" s="31">
        <v>-81</v>
      </c>
      <c r="F9" s="31">
        <v>-4531</v>
      </c>
      <c r="G9" s="31">
        <v>0</v>
      </c>
      <c r="H9" s="31">
        <v>-4663</v>
      </c>
      <c r="I9" s="176">
        <v>2793</v>
      </c>
      <c r="J9" s="31">
        <v>16</v>
      </c>
      <c r="K9" s="31">
        <v>-149</v>
      </c>
      <c r="L9" s="31">
        <v>11</v>
      </c>
      <c r="M9" s="31">
        <v>-265</v>
      </c>
      <c r="N9" s="31">
        <v>105</v>
      </c>
      <c r="O9" s="31">
        <v>-133</v>
      </c>
      <c r="P9" s="176">
        <v>2660</v>
      </c>
      <c r="Q9" s="31">
        <v>8</v>
      </c>
      <c r="R9" s="31">
        <v>-41</v>
      </c>
      <c r="S9" s="31">
        <v>32</v>
      </c>
      <c r="T9" s="31">
        <v>-37</v>
      </c>
      <c r="U9" s="31">
        <v>-36</v>
      </c>
      <c r="V9" s="31">
        <v>-33</v>
      </c>
      <c r="W9" s="176">
        <v>2627</v>
      </c>
      <c r="X9" s="31">
        <v>-5</v>
      </c>
      <c r="Y9" s="31">
        <v>-22</v>
      </c>
      <c r="Z9" s="31">
        <v>-28</v>
      </c>
      <c r="AA9" s="31">
        <v>26</v>
      </c>
      <c r="AB9" s="31">
        <v>-20</v>
      </c>
      <c r="AC9" s="31">
        <v>-27</v>
      </c>
      <c r="AD9" s="176">
        <v>2600</v>
      </c>
      <c r="AE9" s="31">
        <v>652</v>
      </c>
      <c r="AF9" s="31">
        <v>165</v>
      </c>
      <c r="AG9" s="31">
        <v>11</v>
      </c>
      <c r="AH9" s="31">
        <v>160</v>
      </c>
      <c r="AI9" s="31">
        <v>-6</v>
      </c>
      <c r="AJ9" s="31">
        <v>817</v>
      </c>
      <c r="AK9" s="176">
        <v>3417</v>
      </c>
      <c r="AL9" s="31">
        <v>79</v>
      </c>
      <c r="AM9" s="31">
        <v>-741</v>
      </c>
      <c r="AN9" s="31">
        <v>-523</v>
      </c>
      <c r="AO9" s="31">
        <v>14</v>
      </c>
      <c r="AP9" s="31">
        <v>-232</v>
      </c>
      <c r="AQ9" s="31">
        <v>-662</v>
      </c>
      <c r="AR9" s="176">
        <v>2755</v>
      </c>
      <c r="AS9" s="31">
        <v>69</v>
      </c>
      <c r="AT9" s="31">
        <v>-564</v>
      </c>
      <c r="AU9" s="31">
        <v>84</v>
      </c>
      <c r="AV9" s="31">
        <v>-19</v>
      </c>
      <c r="AW9" s="31">
        <v>-629</v>
      </c>
      <c r="AX9" s="31">
        <v>-495</v>
      </c>
      <c r="AY9" s="176">
        <v>2260</v>
      </c>
      <c r="AZ9" s="31">
        <v>30</v>
      </c>
      <c r="BA9" s="31">
        <v>-610</v>
      </c>
      <c r="BB9" s="31">
        <v>-570</v>
      </c>
      <c r="BC9" s="31">
        <v>1</v>
      </c>
      <c r="BD9" s="31">
        <v>-41</v>
      </c>
      <c r="BE9" s="31">
        <v>-580</v>
      </c>
      <c r="BF9" s="176">
        <v>1680</v>
      </c>
      <c r="BG9" s="31">
        <v>64</v>
      </c>
      <c r="BH9" s="31">
        <v>-56</v>
      </c>
      <c r="BI9" s="31">
        <v>-64</v>
      </c>
      <c r="BJ9" s="31">
        <v>0</v>
      </c>
      <c r="BK9" s="31">
        <v>8</v>
      </c>
      <c r="BL9" s="31">
        <v>8</v>
      </c>
      <c r="BM9" s="176">
        <v>1688</v>
      </c>
    </row>
    <row r="10" spans="1:65" ht="11.45" customHeight="1" x14ac:dyDescent="0.2">
      <c r="A10" s="39" t="s">
        <v>82</v>
      </c>
      <c r="B10" s="176">
        <v>7456</v>
      </c>
      <c r="C10" s="31">
        <v>-51</v>
      </c>
      <c r="D10" s="31">
        <v>-4612</v>
      </c>
      <c r="E10" s="31">
        <v>-81</v>
      </c>
      <c r="F10" s="31">
        <v>-4531</v>
      </c>
      <c r="G10" s="31">
        <v>0</v>
      </c>
      <c r="H10" s="31">
        <v>-4663</v>
      </c>
      <c r="I10" s="176">
        <v>2793</v>
      </c>
      <c r="J10" s="31">
        <v>16</v>
      </c>
      <c r="K10" s="31">
        <v>-149</v>
      </c>
      <c r="L10" s="31">
        <v>11</v>
      </c>
      <c r="M10" s="31">
        <v>-265</v>
      </c>
      <c r="N10" s="31">
        <v>105</v>
      </c>
      <c r="O10" s="31">
        <v>-133</v>
      </c>
      <c r="P10" s="176">
        <v>2660</v>
      </c>
      <c r="Q10" s="31">
        <v>8</v>
      </c>
      <c r="R10" s="31">
        <v>-41</v>
      </c>
      <c r="S10" s="31">
        <v>32</v>
      </c>
      <c r="T10" s="31">
        <v>-37</v>
      </c>
      <c r="U10" s="31">
        <v>-36</v>
      </c>
      <c r="V10" s="31">
        <v>-33</v>
      </c>
      <c r="W10" s="176">
        <v>2627</v>
      </c>
      <c r="X10" s="31">
        <v>-5</v>
      </c>
      <c r="Y10" s="31">
        <v>-22</v>
      </c>
      <c r="Z10" s="31">
        <v>-28</v>
      </c>
      <c r="AA10" s="31">
        <v>26</v>
      </c>
      <c r="AB10" s="31">
        <v>-20</v>
      </c>
      <c r="AC10" s="31">
        <v>-27</v>
      </c>
      <c r="AD10" s="176">
        <v>2600</v>
      </c>
      <c r="AE10" s="31">
        <v>652</v>
      </c>
      <c r="AF10" s="31">
        <v>165</v>
      </c>
      <c r="AG10" s="31">
        <v>11</v>
      </c>
      <c r="AH10" s="31">
        <v>160</v>
      </c>
      <c r="AI10" s="31">
        <v>-6</v>
      </c>
      <c r="AJ10" s="31">
        <v>817</v>
      </c>
      <c r="AK10" s="176">
        <v>3417</v>
      </c>
      <c r="AL10" s="31">
        <v>79</v>
      </c>
      <c r="AM10" s="31">
        <v>-741</v>
      </c>
      <c r="AN10" s="31">
        <v>-523</v>
      </c>
      <c r="AO10" s="31">
        <v>14</v>
      </c>
      <c r="AP10" s="31">
        <v>-232</v>
      </c>
      <c r="AQ10" s="31">
        <v>-662</v>
      </c>
      <c r="AR10" s="176">
        <v>2755</v>
      </c>
      <c r="AS10" s="31">
        <v>69</v>
      </c>
      <c r="AT10" s="31">
        <v>-564</v>
      </c>
      <c r="AU10" s="31">
        <v>84</v>
      </c>
      <c r="AV10" s="31">
        <v>-19</v>
      </c>
      <c r="AW10" s="31">
        <v>-629</v>
      </c>
      <c r="AX10" s="31">
        <v>-495</v>
      </c>
      <c r="AY10" s="176">
        <v>2260</v>
      </c>
      <c r="AZ10" s="31">
        <v>30</v>
      </c>
      <c r="BA10" s="31">
        <v>-610</v>
      </c>
      <c r="BB10" s="31">
        <v>-570</v>
      </c>
      <c r="BC10" s="31">
        <v>1</v>
      </c>
      <c r="BD10" s="31">
        <v>-41</v>
      </c>
      <c r="BE10" s="31">
        <v>-580</v>
      </c>
      <c r="BF10" s="176">
        <v>1680</v>
      </c>
      <c r="BG10" s="31">
        <v>64</v>
      </c>
      <c r="BH10" s="31">
        <v>-56</v>
      </c>
      <c r="BI10" s="31">
        <v>-64</v>
      </c>
      <c r="BJ10" s="31">
        <v>0</v>
      </c>
      <c r="BK10" s="31">
        <v>8</v>
      </c>
      <c r="BL10" s="31">
        <v>8</v>
      </c>
      <c r="BM10" s="176">
        <v>1688</v>
      </c>
    </row>
    <row r="11" spans="1:65" ht="11.45" customHeight="1" x14ac:dyDescent="0.2">
      <c r="A11" s="38" t="s">
        <v>83</v>
      </c>
      <c r="B11" s="176">
        <v>511</v>
      </c>
      <c r="C11" s="31">
        <v>89</v>
      </c>
      <c r="D11" s="31">
        <v>-128</v>
      </c>
      <c r="E11" s="31">
        <v>-128</v>
      </c>
      <c r="F11" s="31">
        <v>0</v>
      </c>
      <c r="G11" s="31">
        <v>0</v>
      </c>
      <c r="H11" s="31">
        <v>-39</v>
      </c>
      <c r="I11" s="176">
        <v>472</v>
      </c>
      <c r="J11" s="31">
        <v>157</v>
      </c>
      <c r="K11" s="31">
        <v>-28</v>
      </c>
      <c r="L11" s="31">
        <v>-33</v>
      </c>
      <c r="M11" s="31">
        <v>0</v>
      </c>
      <c r="N11" s="31">
        <v>5</v>
      </c>
      <c r="O11" s="31">
        <v>129</v>
      </c>
      <c r="P11" s="176">
        <v>601</v>
      </c>
      <c r="Q11" s="31">
        <v>226</v>
      </c>
      <c r="R11" s="31">
        <v>-16</v>
      </c>
      <c r="S11" s="31">
        <v>-16</v>
      </c>
      <c r="T11" s="31">
        <v>0</v>
      </c>
      <c r="U11" s="31">
        <v>0</v>
      </c>
      <c r="V11" s="31">
        <v>210</v>
      </c>
      <c r="W11" s="176">
        <v>811</v>
      </c>
      <c r="X11" s="31">
        <v>121</v>
      </c>
      <c r="Y11" s="31">
        <v>-8</v>
      </c>
      <c r="Z11" s="31">
        <v>-8</v>
      </c>
      <c r="AA11" s="31">
        <v>0</v>
      </c>
      <c r="AB11" s="31">
        <v>0</v>
      </c>
      <c r="AC11" s="31">
        <v>113</v>
      </c>
      <c r="AD11" s="176">
        <v>924</v>
      </c>
      <c r="AE11" s="31">
        <v>-31</v>
      </c>
      <c r="AF11" s="31">
        <v>33</v>
      </c>
      <c r="AG11" s="31">
        <v>42</v>
      </c>
      <c r="AH11" s="31">
        <v>0</v>
      </c>
      <c r="AI11" s="31">
        <v>-9</v>
      </c>
      <c r="AJ11" s="31">
        <v>2</v>
      </c>
      <c r="AK11" s="176">
        <v>926</v>
      </c>
      <c r="AL11" s="31">
        <v>283</v>
      </c>
      <c r="AM11" s="31">
        <v>-6</v>
      </c>
      <c r="AN11" s="31">
        <v>-6</v>
      </c>
      <c r="AO11" s="31">
        <v>0</v>
      </c>
      <c r="AP11" s="31">
        <v>0</v>
      </c>
      <c r="AQ11" s="31">
        <v>277</v>
      </c>
      <c r="AR11" s="176">
        <v>1203</v>
      </c>
      <c r="AS11" s="31">
        <v>367</v>
      </c>
      <c r="AT11" s="31">
        <v>55</v>
      </c>
      <c r="AU11" s="31">
        <v>55</v>
      </c>
      <c r="AV11" s="31">
        <v>0</v>
      </c>
      <c r="AW11" s="31">
        <v>0</v>
      </c>
      <c r="AX11" s="31">
        <v>422</v>
      </c>
      <c r="AY11" s="176">
        <v>1625</v>
      </c>
      <c r="AZ11" s="31">
        <v>4</v>
      </c>
      <c r="BA11" s="31">
        <v>-472</v>
      </c>
      <c r="BB11" s="31">
        <v>-180</v>
      </c>
      <c r="BC11" s="31">
        <v>0</v>
      </c>
      <c r="BD11" s="31">
        <v>-292</v>
      </c>
      <c r="BE11" s="31">
        <v>-468</v>
      </c>
      <c r="BF11" s="176">
        <v>1157</v>
      </c>
      <c r="BG11" s="31">
        <v>65</v>
      </c>
      <c r="BH11" s="31">
        <v>241</v>
      </c>
      <c r="BI11" s="31">
        <v>-50</v>
      </c>
      <c r="BJ11" s="31">
        <v>0</v>
      </c>
      <c r="BK11" s="31">
        <v>291</v>
      </c>
      <c r="BL11" s="31">
        <v>306</v>
      </c>
      <c r="BM11" s="176">
        <v>1463</v>
      </c>
    </row>
    <row r="12" spans="1:65" ht="11.45" customHeight="1" x14ac:dyDescent="0.2">
      <c r="A12" s="39" t="s">
        <v>82</v>
      </c>
      <c r="B12" s="176">
        <v>128</v>
      </c>
      <c r="C12" s="31">
        <v>0</v>
      </c>
      <c r="D12" s="31">
        <v>0</v>
      </c>
      <c r="E12" s="31">
        <v>0</v>
      </c>
      <c r="F12" s="31">
        <v>0</v>
      </c>
      <c r="G12" s="31">
        <v>0</v>
      </c>
      <c r="H12" s="31">
        <v>0</v>
      </c>
      <c r="I12" s="176">
        <v>128</v>
      </c>
      <c r="J12" s="31">
        <v>0</v>
      </c>
      <c r="K12" s="31">
        <v>0</v>
      </c>
      <c r="L12" s="31">
        <v>0</v>
      </c>
      <c r="M12" s="31">
        <v>0</v>
      </c>
      <c r="N12" s="31">
        <v>0</v>
      </c>
      <c r="O12" s="31">
        <v>0</v>
      </c>
      <c r="P12" s="176">
        <v>128</v>
      </c>
      <c r="Q12" s="31">
        <v>0</v>
      </c>
      <c r="R12" s="31">
        <v>0</v>
      </c>
      <c r="S12" s="31">
        <v>0</v>
      </c>
      <c r="T12" s="31">
        <v>0</v>
      </c>
      <c r="U12" s="31">
        <v>0</v>
      </c>
      <c r="V12" s="31">
        <v>0</v>
      </c>
      <c r="W12" s="176">
        <v>128</v>
      </c>
      <c r="X12" s="31">
        <v>0</v>
      </c>
      <c r="Y12" s="31">
        <v>0</v>
      </c>
      <c r="Z12" s="31">
        <v>0</v>
      </c>
      <c r="AA12" s="31">
        <v>0</v>
      </c>
      <c r="AB12" s="31">
        <v>0</v>
      </c>
      <c r="AC12" s="31">
        <v>0</v>
      </c>
      <c r="AD12" s="176">
        <v>128</v>
      </c>
      <c r="AE12" s="31">
        <v>-4</v>
      </c>
      <c r="AF12" s="31">
        <v>0</v>
      </c>
      <c r="AG12" s="31">
        <v>0</v>
      </c>
      <c r="AH12" s="31">
        <v>0</v>
      </c>
      <c r="AI12" s="31">
        <v>0</v>
      </c>
      <c r="AJ12" s="31">
        <v>-4</v>
      </c>
      <c r="AK12" s="176">
        <v>124</v>
      </c>
      <c r="AL12" s="31">
        <v>3</v>
      </c>
      <c r="AM12" s="31">
        <v>0</v>
      </c>
      <c r="AN12" s="31">
        <v>0</v>
      </c>
      <c r="AO12" s="31">
        <v>0</v>
      </c>
      <c r="AP12" s="31">
        <v>0</v>
      </c>
      <c r="AQ12" s="31">
        <v>3</v>
      </c>
      <c r="AR12" s="176">
        <v>127</v>
      </c>
      <c r="AS12" s="31">
        <v>12</v>
      </c>
      <c r="AT12" s="31">
        <v>0</v>
      </c>
      <c r="AU12" s="31">
        <v>0</v>
      </c>
      <c r="AV12" s="31">
        <v>0</v>
      </c>
      <c r="AW12" s="31">
        <v>0</v>
      </c>
      <c r="AX12" s="31">
        <v>12</v>
      </c>
      <c r="AY12" s="176">
        <v>139</v>
      </c>
      <c r="AZ12" s="31">
        <v>7</v>
      </c>
      <c r="BA12" s="31">
        <v>0</v>
      </c>
      <c r="BB12" s="31">
        <v>0</v>
      </c>
      <c r="BC12" s="31">
        <v>0</v>
      </c>
      <c r="BD12" s="31">
        <v>0</v>
      </c>
      <c r="BE12" s="31">
        <v>7</v>
      </c>
      <c r="BF12" s="176">
        <v>146</v>
      </c>
      <c r="BG12" s="31">
        <v>0</v>
      </c>
      <c r="BH12" s="31">
        <v>0</v>
      </c>
      <c r="BI12" s="31">
        <v>0</v>
      </c>
      <c r="BJ12" s="31">
        <v>0</v>
      </c>
      <c r="BK12" s="31">
        <v>0</v>
      </c>
      <c r="BL12" s="31">
        <v>0</v>
      </c>
      <c r="BM12" s="176">
        <v>146</v>
      </c>
    </row>
    <row r="13" spans="1:65" ht="21" customHeight="1" x14ac:dyDescent="0.2">
      <c r="A13" s="39" t="s">
        <v>84</v>
      </c>
      <c r="B13" s="176">
        <v>383</v>
      </c>
      <c r="C13" s="31">
        <v>89</v>
      </c>
      <c r="D13" s="31">
        <v>-128</v>
      </c>
      <c r="E13" s="31">
        <v>-128</v>
      </c>
      <c r="F13" s="31">
        <v>0</v>
      </c>
      <c r="G13" s="31">
        <v>0</v>
      </c>
      <c r="H13" s="31">
        <v>-39</v>
      </c>
      <c r="I13" s="176">
        <v>344</v>
      </c>
      <c r="J13" s="31">
        <v>157</v>
      </c>
      <c r="K13" s="31">
        <v>-28</v>
      </c>
      <c r="L13" s="31">
        <v>-33</v>
      </c>
      <c r="M13" s="31">
        <v>0</v>
      </c>
      <c r="N13" s="31">
        <v>5</v>
      </c>
      <c r="O13" s="31">
        <v>129</v>
      </c>
      <c r="P13" s="176">
        <v>473</v>
      </c>
      <c r="Q13" s="31">
        <v>226</v>
      </c>
      <c r="R13" s="31">
        <v>-16</v>
      </c>
      <c r="S13" s="31">
        <v>-16</v>
      </c>
      <c r="T13" s="31">
        <v>0</v>
      </c>
      <c r="U13" s="31">
        <v>0</v>
      </c>
      <c r="V13" s="31">
        <v>210</v>
      </c>
      <c r="W13" s="176">
        <v>683</v>
      </c>
      <c r="X13" s="31">
        <v>121</v>
      </c>
      <c r="Y13" s="31">
        <v>-8</v>
      </c>
      <c r="Z13" s="31">
        <v>-8</v>
      </c>
      <c r="AA13" s="31">
        <v>0</v>
      </c>
      <c r="AB13" s="31">
        <v>0</v>
      </c>
      <c r="AC13" s="31">
        <v>113</v>
      </c>
      <c r="AD13" s="176">
        <v>796</v>
      </c>
      <c r="AE13" s="31">
        <v>-27</v>
      </c>
      <c r="AF13" s="31">
        <v>33</v>
      </c>
      <c r="AG13" s="31">
        <v>42</v>
      </c>
      <c r="AH13" s="31">
        <v>0</v>
      </c>
      <c r="AI13" s="31">
        <v>-9</v>
      </c>
      <c r="AJ13" s="31">
        <v>6</v>
      </c>
      <c r="AK13" s="176">
        <v>802</v>
      </c>
      <c r="AL13" s="31">
        <v>280</v>
      </c>
      <c r="AM13" s="31">
        <v>-6</v>
      </c>
      <c r="AN13" s="31">
        <v>-6</v>
      </c>
      <c r="AO13" s="31">
        <v>0</v>
      </c>
      <c r="AP13" s="31">
        <v>0</v>
      </c>
      <c r="AQ13" s="31">
        <v>274</v>
      </c>
      <c r="AR13" s="176">
        <v>1076</v>
      </c>
      <c r="AS13" s="31">
        <v>355</v>
      </c>
      <c r="AT13" s="31">
        <v>55</v>
      </c>
      <c r="AU13" s="31">
        <v>55</v>
      </c>
      <c r="AV13" s="31">
        <v>0</v>
      </c>
      <c r="AW13" s="31">
        <v>0</v>
      </c>
      <c r="AX13" s="31">
        <v>410</v>
      </c>
      <c r="AY13" s="176">
        <v>1486</v>
      </c>
      <c r="AZ13" s="31">
        <v>-3</v>
      </c>
      <c r="BA13" s="31">
        <v>-472</v>
      </c>
      <c r="BB13" s="31">
        <v>-180</v>
      </c>
      <c r="BC13" s="31">
        <v>0</v>
      </c>
      <c r="BD13" s="31">
        <v>-292</v>
      </c>
      <c r="BE13" s="31">
        <v>-475</v>
      </c>
      <c r="BF13" s="176">
        <v>1011</v>
      </c>
      <c r="BG13" s="31">
        <v>65</v>
      </c>
      <c r="BH13" s="31">
        <v>241</v>
      </c>
      <c r="BI13" s="31">
        <v>-50</v>
      </c>
      <c r="BJ13" s="31">
        <v>0</v>
      </c>
      <c r="BK13" s="31">
        <v>291</v>
      </c>
      <c r="BL13" s="31">
        <v>306</v>
      </c>
      <c r="BM13" s="176">
        <v>1317</v>
      </c>
    </row>
    <row r="14" spans="1:65" ht="11.45" customHeight="1" x14ac:dyDescent="0.2">
      <c r="A14" s="32" t="s">
        <v>85</v>
      </c>
      <c r="B14" s="176">
        <v>188</v>
      </c>
      <c r="C14" s="31">
        <v>3</v>
      </c>
      <c r="D14" s="31">
        <v>-18</v>
      </c>
      <c r="E14" s="31">
        <v>-4</v>
      </c>
      <c r="F14" s="31">
        <v>7</v>
      </c>
      <c r="G14" s="31">
        <v>-21</v>
      </c>
      <c r="H14" s="31">
        <v>-15</v>
      </c>
      <c r="I14" s="176">
        <v>173</v>
      </c>
      <c r="J14" s="31">
        <v>-77</v>
      </c>
      <c r="K14" s="31">
        <v>0</v>
      </c>
      <c r="L14" s="31">
        <v>-5</v>
      </c>
      <c r="M14" s="31">
        <v>5</v>
      </c>
      <c r="N14" s="31">
        <v>0</v>
      </c>
      <c r="O14" s="31">
        <v>-77</v>
      </c>
      <c r="P14" s="176">
        <v>96</v>
      </c>
      <c r="Q14" s="31">
        <v>3</v>
      </c>
      <c r="R14" s="31">
        <v>-1</v>
      </c>
      <c r="S14" s="31">
        <v>0</v>
      </c>
      <c r="T14" s="31">
        <v>0</v>
      </c>
      <c r="U14" s="31">
        <v>-1</v>
      </c>
      <c r="V14" s="31">
        <v>2</v>
      </c>
      <c r="W14" s="176">
        <v>98</v>
      </c>
      <c r="X14" s="31">
        <v>33</v>
      </c>
      <c r="Y14" s="31">
        <v>-2</v>
      </c>
      <c r="Z14" s="31">
        <v>-1</v>
      </c>
      <c r="AA14" s="31">
        <v>0</v>
      </c>
      <c r="AB14" s="31">
        <v>-1</v>
      </c>
      <c r="AC14" s="31">
        <v>31</v>
      </c>
      <c r="AD14" s="176">
        <v>129</v>
      </c>
      <c r="AE14" s="31">
        <v>411</v>
      </c>
      <c r="AF14" s="31">
        <v>6</v>
      </c>
      <c r="AG14" s="31">
        <v>2</v>
      </c>
      <c r="AH14" s="31">
        <v>0</v>
      </c>
      <c r="AI14" s="31">
        <v>4</v>
      </c>
      <c r="AJ14" s="31">
        <v>417</v>
      </c>
      <c r="AK14" s="176">
        <v>546</v>
      </c>
      <c r="AL14" s="31">
        <v>152</v>
      </c>
      <c r="AM14" s="31">
        <v>5</v>
      </c>
      <c r="AN14" s="31">
        <v>3</v>
      </c>
      <c r="AO14" s="31">
        <v>2</v>
      </c>
      <c r="AP14" s="31">
        <v>0</v>
      </c>
      <c r="AQ14" s="31">
        <v>157</v>
      </c>
      <c r="AR14" s="176">
        <v>703</v>
      </c>
      <c r="AS14" s="31">
        <v>-70</v>
      </c>
      <c r="AT14" s="31">
        <v>-17</v>
      </c>
      <c r="AU14" s="31">
        <v>-2</v>
      </c>
      <c r="AV14" s="31">
        <v>-9</v>
      </c>
      <c r="AW14" s="31">
        <v>-6</v>
      </c>
      <c r="AX14" s="31">
        <v>-87</v>
      </c>
      <c r="AY14" s="176">
        <v>616</v>
      </c>
      <c r="AZ14" s="31">
        <v>641</v>
      </c>
      <c r="BA14" s="31">
        <v>24</v>
      </c>
      <c r="BB14" s="31">
        <v>-4</v>
      </c>
      <c r="BC14" s="31">
        <v>31</v>
      </c>
      <c r="BD14" s="31">
        <v>-3</v>
      </c>
      <c r="BE14" s="31">
        <v>665</v>
      </c>
      <c r="BF14" s="176">
        <v>1281</v>
      </c>
      <c r="BG14" s="31">
        <v>2251</v>
      </c>
      <c r="BH14" s="31">
        <v>25</v>
      </c>
      <c r="BI14" s="31">
        <v>46</v>
      </c>
      <c r="BJ14" s="31">
        <v>39</v>
      </c>
      <c r="BK14" s="31">
        <v>-60</v>
      </c>
      <c r="BL14" s="31">
        <v>2276</v>
      </c>
      <c r="BM14" s="176">
        <v>3557</v>
      </c>
    </row>
    <row r="15" spans="1:65" ht="11.45" customHeight="1" x14ac:dyDescent="0.2">
      <c r="A15" s="38" t="s">
        <v>86</v>
      </c>
      <c r="B15" s="176">
        <v>68</v>
      </c>
      <c r="C15" s="31">
        <v>3</v>
      </c>
      <c r="D15" s="31">
        <v>4</v>
      </c>
      <c r="E15" s="31">
        <v>-2</v>
      </c>
      <c r="F15" s="31">
        <v>7</v>
      </c>
      <c r="G15" s="31">
        <v>-1</v>
      </c>
      <c r="H15" s="31">
        <v>7</v>
      </c>
      <c r="I15" s="176">
        <v>75</v>
      </c>
      <c r="J15" s="31">
        <v>-77</v>
      </c>
      <c r="K15" s="31">
        <v>5</v>
      </c>
      <c r="L15" s="31">
        <v>0</v>
      </c>
      <c r="M15" s="31">
        <v>5</v>
      </c>
      <c r="N15" s="31">
        <v>0</v>
      </c>
      <c r="O15" s="31">
        <v>-72</v>
      </c>
      <c r="P15" s="176">
        <v>3</v>
      </c>
      <c r="Q15" s="31">
        <v>2</v>
      </c>
      <c r="R15" s="31">
        <v>-4</v>
      </c>
      <c r="S15" s="31">
        <v>-2</v>
      </c>
      <c r="T15" s="31">
        <v>0</v>
      </c>
      <c r="U15" s="31">
        <v>-2</v>
      </c>
      <c r="V15" s="31">
        <v>-2</v>
      </c>
      <c r="W15" s="176">
        <v>1</v>
      </c>
      <c r="X15" s="31">
        <v>6</v>
      </c>
      <c r="Y15" s="31">
        <v>-1</v>
      </c>
      <c r="Z15" s="31">
        <v>0</v>
      </c>
      <c r="AA15" s="31">
        <v>0</v>
      </c>
      <c r="AB15" s="31">
        <v>-1</v>
      </c>
      <c r="AC15" s="31">
        <v>5</v>
      </c>
      <c r="AD15" s="176">
        <v>6</v>
      </c>
      <c r="AE15" s="31">
        <v>22</v>
      </c>
      <c r="AF15" s="31">
        <v>2</v>
      </c>
      <c r="AG15" s="31">
        <v>2</v>
      </c>
      <c r="AH15" s="31">
        <v>0</v>
      </c>
      <c r="AI15" s="31">
        <v>0</v>
      </c>
      <c r="AJ15" s="31">
        <v>24</v>
      </c>
      <c r="AK15" s="176">
        <v>30</v>
      </c>
      <c r="AL15" s="31">
        <v>78</v>
      </c>
      <c r="AM15" s="31">
        <v>3</v>
      </c>
      <c r="AN15" s="31">
        <v>2</v>
      </c>
      <c r="AO15" s="31">
        <v>1</v>
      </c>
      <c r="AP15" s="31">
        <v>0</v>
      </c>
      <c r="AQ15" s="31">
        <v>81</v>
      </c>
      <c r="AR15" s="176">
        <v>111</v>
      </c>
      <c r="AS15" s="31">
        <v>209</v>
      </c>
      <c r="AT15" s="31">
        <v>-4</v>
      </c>
      <c r="AU15" s="31">
        <v>-4</v>
      </c>
      <c r="AV15" s="31">
        <v>0</v>
      </c>
      <c r="AW15" s="31">
        <v>0</v>
      </c>
      <c r="AX15" s="31">
        <v>205</v>
      </c>
      <c r="AY15" s="176">
        <v>316</v>
      </c>
      <c r="AZ15" s="31">
        <v>24</v>
      </c>
      <c r="BA15" s="31">
        <v>32</v>
      </c>
      <c r="BB15" s="31">
        <v>-2</v>
      </c>
      <c r="BC15" s="31">
        <v>34</v>
      </c>
      <c r="BD15" s="31">
        <v>0</v>
      </c>
      <c r="BE15" s="31">
        <v>56</v>
      </c>
      <c r="BF15" s="176">
        <v>372</v>
      </c>
      <c r="BG15" s="31">
        <v>-15</v>
      </c>
      <c r="BH15" s="31">
        <v>33</v>
      </c>
      <c r="BI15" s="31">
        <v>0</v>
      </c>
      <c r="BJ15" s="31">
        <v>33</v>
      </c>
      <c r="BK15" s="31">
        <v>0</v>
      </c>
      <c r="BL15" s="31">
        <v>18</v>
      </c>
      <c r="BM15" s="176">
        <v>390</v>
      </c>
    </row>
    <row r="16" spans="1:65" ht="11.45" customHeight="1" x14ac:dyDescent="0.2">
      <c r="A16" s="39" t="s">
        <v>87</v>
      </c>
      <c r="B16" s="176">
        <v>0</v>
      </c>
      <c r="C16" s="31">
        <v>0</v>
      </c>
      <c r="D16" s="31">
        <v>0</v>
      </c>
      <c r="E16" s="31">
        <v>0</v>
      </c>
      <c r="F16" s="31">
        <v>0</v>
      </c>
      <c r="G16" s="31">
        <v>0</v>
      </c>
      <c r="H16" s="31">
        <v>0</v>
      </c>
      <c r="I16" s="176">
        <v>0</v>
      </c>
      <c r="J16" s="31">
        <v>0</v>
      </c>
      <c r="K16" s="31">
        <v>0</v>
      </c>
      <c r="L16" s="31">
        <v>0</v>
      </c>
      <c r="M16" s="31">
        <v>0</v>
      </c>
      <c r="N16" s="31">
        <v>0</v>
      </c>
      <c r="O16" s="31">
        <v>0</v>
      </c>
      <c r="P16" s="176">
        <v>0</v>
      </c>
      <c r="Q16" s="31">
        <v>0</v>
      </c>
      <c r="R16" s="31">
        <v>0</v>
      </c>
      <c r="S16" s="31">
        <v>0</v>
      </c>
      <c r="T16" s="31">
        <v>0</v>
      </c>
      <c r="U16" s="31">
        <v>0</v>
      </c>
      <c r="V16" s="31">
        <v>0</v>
      </c>
      <c r="W16" s="176">
        <v>0</v>
      </c>
      <c r="X16" s="31">
        <v>0</v>
      </c>
      <c r="Y16" s="31">
        <v>0</v>
      </c>
      <c r="Z16" s="31">
        <v>0</v>
      </c>
      <c r="AA16" s="31">
        <v>0</v>
      </c>
      <c r="AB16" s="31">
        <v>0</v>
      </c>
      <c r="AC16" s="31">
        <v>0</v>
      </c>
      <c r="AD16" s="176">
        <v>0</v>
      </c>
      <c r="AE16" s="31">
        <v>0</v>
      </c>
      <c r="AF16" s="31">
        <v>0</v>
      </c>
      <c r="AG16" s="31">
        <v>0</v>
      </c>
      <c r="AH16" s="31">
        <v>0</v>
      </c>
      <c r="AI16" s="31">
        <v>0</v>
      </c>
      <c r="AJ16" s="31">
        <v>0</v>
      </c>
      <c r="AK16" s="176">
        <v>0</v>
      </c>
      <c r="AL16" s="31">
        <v>0</v>
      </c>
      <c r="AM16" s="31">
        <v>0</v>
      </c>
      <c r="AN16" s="31">
        <v>0</v>
      </c>
      <c r="AO16" s="31">
        <v>0</v>
      </c>
      <c r="AP16" s="31">
        <v>0</v>
      </c>
      <c r="AQ16" s="31">
        <v>0</v>
      </c>
      <c r="AR16" s="176">
        <v>0</v>
      </c>
      <c r="AS16" s="31">
        <v>0</v>
      </c>
      <c r="AT16" s="31">
        <v>0</v>
      </c>
      <c r="AU16" s="31">
        <v>0</v>
      </c>
      <c r="AV16" s="31">
        <v>0</v>
      </c>
      <c r="AW16" s="31">
        <v>0</v>
      </c>
      <c r="AX16" s="31">
        <v>0</v>
      </c>
      <c r="AY16" s="176">
        <v>0</v>
      </c>
      <c r="AZ16" s="31">
        <v>0</v>
      </c>
      <c r="BA16" s="31">
        <v>0</v>
      </c>
      <c r="BB16" s="31">
        <v>0</v>
      </c>
      <c r="BC16" s="31">
        <v>0</v>
      </c>
      <c r="BD16" s="31">
        <v>0</v>
      </c>
      <c r="BE16" s="31">
        <v>0</v>
      </c>
      <c r="BF16" s="176">
        <v>0</v>
      </c>
      <c r="BG16" s="31">
        <v>0</v>
      </c>
      <c r="BH16" s="31">
        <v>0</v>
      </c>
      <c r="BI16" s="31">
        <v>0</v>
      </c>
      <c r="BJ16" s="31">
        <v>0</v>
      </c>
      <c r="BK16" s="31">
        <v>0</v>
      </c>
      <c r="BL16" s="31">
        <v>0</v>
      </c>
      <c r="BM16" s="176">
        <v>0</v>
      </c>
    </row>
    <row r="17" spans="1:65" ht="11.45" customHeight="1" x14ac:dyDescent="0.2">
      <c r="A17" s="39" t="s">
        <v>88</v>
      </c>
      <c r="B17" s="176">
        <v>62</v>
      </c>
      <c r="C17" s="31">
        <v>3</v>
      </c>
      <c r="D17" s="31">
        <v>8</v>
      </c>
      <c r="E17" s="31">
        <v>1</v>
      </c>
      <c r="F17" s="31">
        <v>7</v>
      </c>
      <c r="G17" s="31">
        <v>0</v>
      </c>
      <c r="H17" s="31">
        <v>11</v>
      </c>
      <c r="I17" s="176">
        <v>73</v>
      </c>
      <c r="J17" s="31">
        <v>-77</v>
      </c>
      <c r="K17" s="31">
        <v>5</v>
      </c>
      <c r="L17" s="31">
        <v>0</v>
      </c>
      <c r="M17" s="31">
        <v>5</v>
      </c>
      <c r="N17" s="31">
        <v>0</v>
      </c>
      <c r="O17" s="31">
        <v>-72</v>
      </c>
      <c r="P17" s="176">
        <v>1</v>
      </c>
      <c r="Q17" s="31">
        <v>0</v>
      </c>
      <c r="R17" s="31">
        <v>-1</v>
      </c>
      <c r="S17" s="31">
        <v>-1</v>
      </c>
      <c r="T17" s="31">
        <v>0</v>
      </c>
      <c r="U17" s="31">
        <v>0</v>
      </c>
      <c r="V17" s="31">
        <v>-1</v>
      </c>
      <c r="W17" s="176">
        <v>0</v>
      </c>
      <c r="X17" s="31">
        <v>2</v>
      </c>
      <c r="Y17" s="31">
        <v>0</v>
      </c>
      <c r="Z17" s="31">
        <v>0</v>
      </c>
      <c r="AA17" s="31">
        <v>0</v>
      </c>
      <c r="AB17" s="31">
        <v>0</v>
      </c>
      <c r="AC17" s="31">
        <v>2</v>
      </c>
      <c r="AD17" s="176">
        <v>2</v>
      </c>
      <c r="AE17" s="31">
        <v>0</v>
      </c>
      <c r="AF17" s="31">
        <v>0</v>
      </c>
      <c r="AG17" s="31">
        <v>0</v>
      </c>
      <c r="AH17" s="31">
        <v>0</v>
      </c>
      <c r="AI17" s="31">
        <v>0</v>
      </c>
      <c r="AJ17" s="31">
        <v>0</v>
      </c>
      <c r="AK17" s="176">
        <v>2</v>
      </c>
      <c r="AL17" s="31">
        <v>0</v>
      </c>
      <c r="AM17" s="31">
        <v>1</v>
      </c>
      <c r="AN17" s="31">
        <v>0</v>
      </c>
      <c r="AO17" s="31">
        <v>1</v>
      </c>
      <c r="AP17" s="31">
        <v>0</v>
      </c>
      <c r="AQ17" s="31">
        <v>1</v>
      </c>
      <c r="AR17" s="176">
        <v>3</v>
      </c>
      <c r="AS17" s="31">
        <v>0</v>
      </c>
      <c r="AT17" s="31">
        <v>0</v>
      </c>
      <c r="AU17" s="31">
        <v>0</v>
      </c>
      <c r="AV17" s="31">
        <v>0</v>
      </c>
      <c r="AW17" s="31">
        <v>0</v>
      </c>
      <c r="AX17" s="31">
        <v>0</v>
      </c>
      <c r="AY17" s="176">
        <v>3</v>
      </c>
      <c r="AZ17" s="31">
        <v>0</v>
      </c>
      <c r="BA17" s="31">
        <v>-1</v>
      </c>
      <c r="BB17" s="31">
        <v>0</v>
      </c>
      <c r="BC17" s="31">
        <v>0</v>
      </c>
      <c r="BD17" s="31">
        <v>-1</v>
      </c>
      <c r="BE17" s="31">
        <v>-1</v>
      </c>
      <c r="BF17" s="176">
        <v>2</v>
      </c>
      <c r="BG17" s="31">
        <v>0</v>
      </c>
      <c r="BH17" s="31">
        <v>33</v>
      </c>
      <c r="BI17" s="31">
        <v>0</v>
      </c>
      <c r="BJ17" s="31">
        <v>33</v>
      </c>
      <c r="BK17" s="31">
        <v>0</v>
      </c>
      <c r="BL17" s="31">
        <v>33</v>
      </c>
      <c r="BM17" s="176">
        <v>35</v>
      </c>
    </row>
    <row r="18" spans="1:65" ht="11.45" customHeight="1" x14ac:dyDescent="0.2">
      <c r="A18" s="39" t="s">
        <v>89</v>
      </c>
      <c r="B18" s="176">
        <v>6</v>
      </c>
      <c r="C18" s="31">
        <v>0</v>
      </c>
      <c r="D18" s="31">
        <v>-4</v>
      </c>
      <c r="E18" s="31">
        <v>-3</v>
      </c>
      <c r="F18" s="31">
        <v>0</v>
      </c>
      <c r="G18" s="31">
        <v>-1</v>
      </c>
      <c r="H18" s="31">
        <v>-4</v>
      </c>
      <c r="I18" s="176">
        <v>2</v>
      </c>
      <c r="J18" s="31">
        <v>0</v>
      </c>
      <c r="K18" s="31">
        <v>0</v>
      </c>
      <c r="L18" s="31">
        <v>0</v>
      </c>
      <c r="M18" s="31">
        <v>0</v>
      </c>
      <c r="N18" s="31">
        <v>0</v>
      </c>
      <c r="O18" s="31">
        <v>0</v>
      </c>
      <c r="P18" s="176">
        <v>2</v>
      </c>
      <c r="Q18" s="31">
        <v>2</v>
      </c>
      <c r="R18" s="31">
        <v>-3</v>
      </c>
      <c r="S18" s="31">
        <v>-1</v>
      </c>
      <c r="T18" s="31">
        <v>0</v>
      </c>
      <c r="U18" s="31">
        <v>-2</v>
      </c>
      <c r="V18" s="31">
        <v>-1</v>
      </c>
      <c r="W18" s="176">
        <v>1</v>
      </c>
      <c r="X18" s="31">
        <v>4</v>
      </c>
      <c r="Y18" s="31">
        <v>-1</v>
      </c>
      <c r="Z18" s="31">
        <v>0</v>
      </c>
      <c r="AA18" s="31">
        <v>0</v>
      </c>
      <c r="AB18" s="31">
        <v>-1</v>
      </c>
      <c r="AC18" s="31">
        <v>3</v>
      </c>
      <c r="AD18" s="176">
        <v>4</v>
      </c>
      <c r="AE18" s="31">
        <v>22</v>
      </c>
      <c r="AF18" s="31">
        <v>2</v>
      </c>
      <c r="AG18" s="31">
        <v>2</v>
      </c>
      <c r="AH18" s="31">
        <v>0</v>
      </c>
      <c r="AI18" s="31">
        <v>0</v>
      </c>
      <c r="AJ18" s="31">
        <v>24</v>
      </c>
      <c r="AK18" s="176">
        <v>28</v>
      </c>
      <c r="AL18" s="31">
        <v>78</v>
      </c>
      <c r="AM18" s="31">
        <v>2</v>
      </c>
      <c r="AN18" s="31">
        <v>2</v>
      </c>
      <c r="AO18" s="31">
        <v>0</v>
      </c>
      <c r="AP18" s="31">
        <v>0</v>
      </c>
      <c r="AQ18" s="31">
        <v>80</v>
      </c>
      <c r="AR18" s="176">
        <v>108</v>
      </c>
      <c r="AS18" s="31">
        <v>209</v>
      </c>
      <c r="AT18" s="31">
        <v>-4</v>
      </c>
      <c r="AU18" s="31">
        <v>-4</v>
      </c>
      <c r="AV18" s="31">
        <v>0</v>
      </c>
      <c r="AW18" s="31">
        <v>0</v>
      </c>
      <c r="AX18" s="31">
        <v>205</v>
      </c>
      <c r="AY18" s="176">
        <v>313</v>
      </c>
      <c r="AZ18" s="31">
        <v>24</v>
      </c>
      <c r="BA18" s="31">
        <v>33</v>
      </c>
      <c r="BB18" s="31">
        <v>-2</v>
      </c>
      <c r="BC18" s="31">
        <v>34</v>
      </c>
      <c r="BD18" s="31">
        <v>1</v>
      </c>
      <c r="BE18" s="31">
        <v>57</v>
      </c>
      <c r="BF18" s="176">
        <v>370</v>
      </c>
      <c r="BG18" s="31">
        <v>-15</v>
      </c>
      <c r="BH18" s="31">
        <v>0</v>
      </c>
      <c r="BI18" s="31">
        <v>0</v>
      </c>
      <c r="BJ18" s="31">
        <v>0</v>
      </c>
      <c r="BK18" s="31">
        <v>0</v>
      </c>
      <c r="BL18" s="31">
        <v>-15</v>
      </c>
      <c r="BM18" s="176">
        <v>355</v>
      </c>
    </row>
    <row r="19" spans="1:65" ht="11.45" customHeight="1" x14ac:dyDescent="0.2">
      <c r="A19" s="38" t="s">
        <v>90</v>
      </c>
      <c r="B19" s="176">
        <v>120</v>
      </c>
      <c r="C19" s="31">
        <v>0</v>
      </c>
      <c r="D19" s="31">
        <v>-22</v>
      </c>
      <c r="E19" s="31">
        <v>-2</v>
      </c>
      <c r="F19" s="31">
        <v>0</v>
      </c>
      <c r="G19" s="31">
        <v>-20</v>
      </c>
      <c r="H19" s="31">
        <v>-22</v>
      </c>
      <c r="I19" s="176">
        <v>98</v>
      </c>
      <c r="J19" s="31">
        <v>0</v>
      </c>
      <c r="K19" s="31">
        <v>-5</v>
      </c>
      <c r="L19" s="31">
        <v>-5</v>
      </c>
      <c r="M19" s="31">
        <v>0</v>
      </c>
      <c r="N19" s="31">
        <v>0</v>
      </c>
      <c r="O19" s="31">
        <v>-5</v>
      </c>
      <c r="P19" s="176">
        <v>93</v>
      </c>
      <c r="Q19" s="31">
        <v>1</v>
      </c>
      <c r="R19" s="31">
        <v>3</v>
      </c>
      <c r="S19" s="31">
        <v>2</v>
      </c>
      <c r="T19" s="31">
        <v>0</v>
      </c>
      <c r="U19" s="31">
        <v>1</v>
      </c>
      <c r="V19" s="31">
        <v>4</v>
      </c>
      <c r="W19" s="176">
        <v>97</v>
      </c>
      <c r="X19" s="31">
        <v>27</v>
      </c>
      <c r="Y19" s="31">
        <v>-1</v>
      </c>
      <c r="Z19" s="31">
        <v>-1</v>
      </c>
      <c r="AA19" s="31">
        <v>0</v>
      </c>
      <c r="AB19" s="31">
        <v>0</v>
      </c>
      <c r="AC19" s="31">
        <v>26</v>
      </c>
      <c r="AD19" s="176">
        <v>123</v>
      </c>
      <c r="AE19" s="31">
        <v>389</v>
      </c>
      <c r="AF19" s="31">
        <v>4</v>
      </c>
      <c r="AG19" s="31">
        <v>0</v>
      </c>
      <c r="AH19" s="31">
        <v>0</v>
      </c>
      <c r="AI19" s="31">
        <v>4</v>
      </c>
      <c r="AJ19" s="31">
        <v>393</v>
      </c>
      <c r="AK19" s="176">
        <v>516</v>
      </c>
      <c r="AL19" s="31">
        <v>74</v>
      </c>
      <c r="AM19" s="31">
        <v>2</v>
      </c>
      <c r="AN19" s="31">
        <v>1</v>
      </c>
      <c r="AO19" s="31">
        <v>1</v>
      </c>
      <c r="AP19" s="31">
        <v>0</v>
      </c>
      <c r="AQ19" s="31">
        <v>76</v>
      </c>
      <c r="AR19" s="176">
        <v>592</v>
      </c>
      <c r="AS19" s="31">
        <v>-279</v>
      </c>
      <c r="AT19" s="31">
        <v>-13</v>
      </c>
      <c r="AU19" s="31">
        <v>2</v>
      </c>
      <c r="AV19" s="31">
        <v>-9</v>
      </c>
      <c r="AW19" s="31">
        <v>-6</v>
      </c>
      <c r="AX19" s="31">
        <v>-292</v>
      </c>
      <c r="AY19" s="176">
        <v>300</v>
      </c>
      <c r="AZ19" s="31">
        <v>617</v>
      </c>
      <c r="BA19" s="31">
        <v>-8</v>
      </c>
      <c r="BB19" s="31">
        <v>-2</v>
      </c>
      <c r="BC19" s="31">
        <v>-3</v>
      </c>
      <c r="BD19" s="31">
        <v>-3</v>
      </c>
      <c r="BE19" s="31">
        <v>609</v>
      </c>
      <c r="BF19" s="176">
        <v>909</v>
      </c>
      <c r="BG19" s="31">
        <v>2266</v>
      </c>
      <c r="BH19" s="31">
        <v>-8</v>
      </c>
      <c r="BI19" s="31">
        <v>46</v>
      </c>
      <c r="BJ19" s="31">
        <v>6</v>
      </c>
      <c r="BK19" s="31">
        <v>-60</v>
      </c>
      <c r="BL19" s="31">
        <v>2258</v>
      </c>
      <c r="BM19" s="176">
        <v>3167</v>
      </c>
    </row>
    <row r="20" spans="1:65" ht="11.45" customHeight="1" x14ac:dyDescent="0.2">
      <c r="A20" s="39" t="s">
        <v>88</v>
      </c>
      <c r="B20" s="176">
        <v>20</v>
      </c>
      <c r="C20" s="31">
        <v>0</v>
      </c>
      <c r="D20" s="31">
        <v>-20</v>
      </c>
      <c r="E20" s="31">
        <v>0</v>
      </c>
      <c r="F20" s="31">
        <v>0</v>
      </c>
      <c r="G20" s="31">
        <v>-20</v>
      </c>
      <c r="H20" s="31">
        <v>-20</v>
      </c>
      <c r="I20" s="176">
        <v>0</v>
      </c>
      <c r="J20" s="31">
        <v>0</v>
      </c>
      <c r="K20" s="31">
        <v>0</v>
      </c>
      <c r="L20" s="31">
        <v>0</v>
      </c>
      <c r="M20" s="31">
        <v>0</v>
      </c>
      <c r="N20" s="31">
        <v>0</v>
      </c>
      <c r="O20" s="31">
        <v>0</v>
      </c>
      <c r="P20" s="176">
        <v>0</v>
      </c>
      <c r="Q20" s="31">
        <v>1</v>
      </c>
      <c r="R20" s="31">
        <v>0</v>
      </c>
      <c r="S20" s="31">
        <v>0</v>
      </c>
      <c r="T20" s="31">
        <v>0</v>
      </c>
      <c r="U20" s="31">
        <v>0</v>
      </c>
      <c r="V20" s="31">
        <v>1</v>
      </c>
      <c r="W20" s="176">
        <v>1</v>
      </c>
      <c r="X20" s="31">
        <v>27</v>
      </c>
      <c r="Y20" s="31">
        <v>0</v>
      </c>
      <c r="Z20" s="31">
        <v>0</v>
      </c>
      <c r="AA20" s="31">
        <v>0</v>
      </c>
      <c r="AB20" s="31">
        <v>0</v>
      </c>
      <c r="AC20" s="31">
        <v>27</v>
      </c>
      <c r="AD20" s="176">
        <v>28</v>
      </c>
      <c r="AE20" s="31">
        <v>388</v>
      </c>
      <c r="AF20" s="31">
        <v>4</v>
      </c>
      <c r="AG20" s="31">
        <v>0</v>
      </c>
      <c r="AH20" s="31">
        <v>0</v>
      </c>
      <c r="AI20" s="31">
        <v>4</v>
      </c>
      <c r="AJ20" s="31">
        <v>392</v>
      </c>
      <c r="AK20" s="176">
        <v>420</v>
      </c>
      <c r="AL20" s="31">
        <v>70</v>
      </c>
      <c r="AM20" s="31">
        <v>2</v>
      </c>
      <c r="AN20" s="31">
        <v>1</v>
      </c>
      <c r="AO20" s="31">
        <v>1</v>
      </c>
      <c r="AP20" s="31">
        <v>0</v>
      </c>
      <c r="AQ20" s="31">
        <v>72</v>
      </c>
      <c r="AR20" s="176">
        <v>492</v>
      </c>
      <c r="AS20" s="31">
        <v>-298</v>
      </c>
      <c r="AT20" s="31">
        <v>-13</v>
      </c>
      <c r="AU20" s="31">
        <v>2</v>
      </c>
      <c r="AV20" s="31">
        <v>-9</v>
      </c>
      <c r="AW20" s="31">
        <v>-6</v>
      </c>
      <c r="AX20" s="31">
        <v>-311</v>
      </c>
      <c r="AY20" s="176">
        <v>181</v>
      </c>
      <c r="AZ20" s="31">
        <v>557</v>
      </c>
      <c r="BA20" s="31">
        <v>-5</v>
      </c>
      <c r="BB20" s="31">
        <v>1</v>
      </c>
      <c r="BC20" s="31">
        <v>-3</v>
      </c>
      <c r="BD20" s="31">
        <v>-3</v>
      </c>
      <c r="BE20" s="31">
        <v>552</v>
      </c>
      <c r="BF20" s="176">
        <v>733</v>
      </c>
      <c r="BG20" s="31">
        <v>1993</v>
      </c>
      <c r="BH20" s="31">
        <v>56</v>
      </c>
      <c r="BI20" s="31">
        <v>44</v>
      </c>
      <c r="BJ20" s="31">
        <v>6</v>
      </c>
      <c r="BK20" s="31">
        <v>6</v>
      </c>
      <c r="BL20" s="31">
        <v>2049</v>
      </c>
      <c r="BM20" s="176">
        <v>2782</v>
      </c>
    </row>
    <row r="21" spans="1:65" ht="11.45" customHeight="1" x14ac:dyDescent="0.2">
      <c r="A21" s="40" t="s">
        <v>91</v>
      </c>
      <c r="B21" s="176">
        <v>0</v>
      </c>
      <c r="C21" s="31">
        <v>0</v>
      </c>
      <c r="D21" s="31">
        <v>0</v>
      </c>
      <c r="E21" s="31">
        <v>0</v>
      </c>
      <c r="F21" s="31">
        <v>0</v>
      </c>
      <c r="G21" s="31">
        <v>0</v>
      </c>
      <c r="H21" s="31">
        <v>0</v>
      </c>
      <c r="I21" s="176">
        <v>0</v>
      </c>
      <c r="J21" s="31">
        <v>0</v>
      </c>
      <c r="K21" s="31">
        <v>0</v>
      </c>
      <c r="L21" s="31">
        <v>0</v>
      </c>
      <c r="M21" s="31">
        <v>0</v>
      </c>
      <c r="N21" s="31">
        <v>0</v>
      </c>
      <c r="O21" s="31">
        <v>0</v>
      </c>
      <c r="P21" s="176">
        <v>0</v>
      </c>
      <c r="Q21" s="31">
        <v>1</v>
      </c>
      <c r="R21" s="31">
        <v>0</v>
      </c>
      <c r="S21" s="31">
        <v>0</v>
      </c>
      <c r="T21" s="31">
        <v>0</v>
      </c>
      <c r="U21" s="31">
        <v>0</v>
      </c>
      <c r="V21" s="31">
        <v>1</v>
      </c>
      <c r="W21" s="176">
        <v>1</v>
      </c>
      <c r="X21" s="31">
        <v>0</v>
      </c>
      <c r="Y21" s="31">
        <v>0</v>
      </c>
      <c r="Z21" s="31">
        <v>0</v>
      </c>
      <c r="AA21" s="31">
        <v>0</v>
      </c>
      <c r="AB21" s="31">
        <v>0</v>
      </c>
      <c r="AC21" s="31">
        <v>0</v>
      </c>
      <c r="AD21" s="176">
        <v>1</v>
      </c>
      <c r="AE21" s="31">
        <v>300</v>
      </c>
      <c r="AF21" s="31">
        <v>3</v>
      </c>
      <c r="AG21" s="31">
        <v>0</v>
      </c>
      <c r="AH21" s="31">
        <v>0</v>
      </c>
      <c r="AI21" s="31">
        <v>3</v>
      </c>
      <c r="AJ21" s="31">
        <v>303</v>
      </c>
      <c r="AK21" s="176">
        <v>304</v>
      </c>
      <c r="AL21" s="31">
        <v>-186</v>
      </c>
      <c r="AM21" s="31">
        <v>2</v>
      </c>
      <c r="AN21" s="31">
        <v>0</v>
      </c>
      <c r="AO21" s="31">
        <v>2</v>
      </c>
      <c r="AP21" s="31">
        <v>0</v>
      </c>
      <c r="AQ21" s="31">
        <v>-184</v>
      </c>
      <c r="AR21" s="176">
        <v>120</v>
      </c>
      <c r="AS21" s="31">
        <v>-60</v>
      </c>
      <c r="AT21" s="31">
        <v>0</v>
      </c>
      <c r="AU21" s="31">
        <v>-1</v>
      </c>
      <c r="AV21" s="31">
        <v>0</v>
      </c>
      <c r="AW21" s="31">
        <v>1</v>
      </c>
      <c r="AX21" s="31">
        <v>-60</v>
      </c>
      <c r="AY21" s="176">
        <v>60</v>
      </c>
      <c r="AZ21" s="31">
        <v>324</v>
      </c>
      <c r="BA21" s="31">
        <v>0</v>
      </c>
      <c r="BB21" s="31">
        <v>0</v>
      </c>
      <c r="BC21" s="31">
        <v>0</v>
      </c>
      <c r="BD21" s="31">
        <v>0</v>
      </c>
      <c r="BE21" s="31">
        <v>324</v>
      </c>
      <c r="BF21" s="176">
        <v>384</v>
      </c>
      <c r="BG21" s="31">
        <v>960</v>
      </c>
      <c r="BH21" s="31">
        <v>52</v>
      </c>
      <c r="BI21" s="31">
        <v>43</v>
      </c>
      <c r="BJ21" s="31">
        <v>5</v>
      </c>
      <c r="BK21" s="31">
        <v>4</v>
      </c>
      <c r="BL21" s="31">
        <v>1012</v>
      </c>
      <c r="BM21" s="176">
        <v>1396</v>
      </c>
    </row>
    <row r="22" spans="1:65" ht="11.45" customHeight="1" x14ac:dyDescent="0.2">
      <c r="A22" s="40" t="s">
        <v>92</v>
      </c>
      <c r="B22" s="176">
        <v>20</v>
      </c>
      <c r="C22" s="31">
        <v>0</v>
      </c>
      <c r="D22" s="31">
        <v>-20</v>
      </c>
      <c r="E22" s="31">
        <v>0</v>
      </c>
      <c r="F22" s="31">
        <v>0</v>
      </c>
      <c r="G22" s="31">
        <v>-20</v>
      </c>
      <c r="H22" s="31">
        <v>-20</v>
      </c>
      <c r="I22" s="176">
        <v>0</v>
      </c>
      <c r="J22" s="31">
        <v>0</v>
      </c>
      <c r="K22" s="31">
        <v>0</v>
      </c>
      <c r="L22" s="31">
        <v>0</v>
      </c>
      <c r="M22" s="31">
        <v>0</v>
      </c>
      <c r="N22" s="31">
        <v>0</v>
      </c>
      <c r="O22" s="31">
        <v>0</v>
      </c>
      <c r="P22" s="176">
        <v>0</v>
      </c>
      <c r="Q22" s="31">
        <v>0</v>
      </c>
      <c r="R22" s="31">
        <v>0</v>
      </c>
      <c r="S22" s="31">
        <v>0</v>
      </c>
      <c r="T22" s="31">
        <v>0</v>
      </c>
      <c r="U22" s="31">
        <v>0</v>
      </c>
      <c r="V22" s="31">
        <v>0</v>
      </c>
      <c r="W22" s="176">
        <v>0</v>
      </c>
      <c r="X22" s="31">
        <v>27</v>
      </c>
      <c r="Y22" s="31">
        <v>0</v>
      </c>
      <c r="Z22" s="31">
        <v>0</v>
      </c>
      <c r="AA22" s="31">
        <v>0</v>
      </c>
      <c r="AB22" s="31">
        <v>0</v>
      </c>
      <c r="AC22" s="31">
        <v>27</v>
      </c>
      <c r="AD22" s="176">
        <v>27</v>
      </c>
      <c r="AE22" s="31">
        <v>88</v>
      </c>
      <c r="AF22" s="31">
        <v>1</v>
      </c>
      <c r="AG22" s="31">
        <v>0</v>
      </c>
      <c r="AH22" s="31">
        <v>0</v>
      </c>
      <c r="AI22" s="31">
        <v>1</v>
      </c>
      <c r="AJ22" s="31">
        <v>89</v>
      </c>
      <c r="AK22" s="176">
        <v>116</v>
      </c>
      <c r="AL22" s="31">
        <v>256</v>
      </c>
      <c r="AM22" s="31">
        <v>0</v>
      </c>
      <c r="AN22" s="31">
        <v>1</v>
      </c>
      <c r="AO22" s="31">
        <v>-1</v>
      </c>
      <c r="AP22" s="31">
        <v>0</v>
      </c>
      <c r="AQ22" s="31">
        <v>256</v>
      </c>
      <c r="AR22" s="176">
        <v>372</v>
      </c>
      <c r="AS22" s="31">
        <v>-238</v>
      </c>
      <c r="AT22" s="31">
        <v>-13</v>
      </c>
      <c r="AU22" s="31">
        <v>3</v>
      </c>
      <c r="AV22" s="31">
        <v>-9</v>
      </c>
      <c r="AW22" s="31">
        <v>-7</v>
      </c>
      <c r="AX22" s="31">
        <v>-251</v>
      </c>
      <c r="AY22" s="176">
        <v>121</v>
      </c>
      <c r="AZ22" s="31">
        <v>233</v>
      </c>
      <c r="BA22" s="31">
        <v>-5</v>
      </c>
      <c r="BB22" s="31">
        <v>1</v>
      </c>
      <c r="BC22" s="31">
        <v>-3</v>
      </c>
      <c r="BD22" s="31">
        <v>-3</v>
      </c>
      <c r="BE22" s="31">
        <v>228</v>
      </c>
      <c r="BF22" s="176">
        <v>349</v>
      </c>
      <c r="BG22" s="31">
        <v>1033</v>
      </c>
      <c r="BH22" s="31">
        <v>4</v>
      </c>
      <c r="BI22" s="31">
        <v>1</v>
      </c>
      <c r="BJ22" s="31">
        <v>1</v>
      </c>
      <c r="BK22" s="31">
        <v>2</v>
      </c>
      <c r="BL22" s="31">
        <v>1037</v>
      </c>
      <c r="BM22" s="176">
        <v>1386</v>
      </c>
    </row>
    <row r="23" spans="1:65" ht="11.45" customHeight="1" x14ac:dyDescent="0.2">
      <c r="A23" s="39" t="s">
        <v>89</v>
      </c>
      <c r="B23" s="176">
        <v>100</v>
      </c>
      <c r="C23" s="31">
        <v>0</v>
      </c>
      <c r="D23" s="31">
        <v>-2</v>
      </c>
      <c r="E23" s="31">
        <v>-2</v>
      </c>
      <c r="F23" s="31">
        <v>0</v>
      </c>
      <c r="G23" s="31">
        <v>0</v>
      </c>
      <c r="H23" s="31">
        <v>-2</v>
      </c>
      <c r="I23" s="176">
        <v>98</v>
      </c>
      <c r="J23" s="31">
        <v>0</v>
      </c>
      <c r="K23" s="31">
        <v>-5</v>
      </c>
      <c r="L23" s="31">
        <v>-5</v>
      </c>
      <c r="M23" s="31">
        <v>0</v>
      </c>
      <c r="N23" s="31">
        <v>0</v>
      </c>
      <c r="O23" s="31">
        <v>-5</v>
      </c>
      <c r="P23" s="176">
        <v>93</v>
      </c>
      <c r="Q23" s="31">
        <v>0</v>
      </c>
      <c r="R23" s="31">
        <v>3</v>
      </c>
      <c r="S23" s="31">
        <v>2</v>
      </c>
      <c r="T23" s="31">
        <v>0</v>
      </c>
      <c r="U23" s="31">
        <v>1</v>
      </c>
      <c r="V23" s="31">
        <v>3</v>
      </c>
      <c r="W23" s="176">
        <v>96</v>
      </c>
      <c r="X23" s="31">
        <v>0</v>
      </c>
      <c r="Y23" s="31">
        <v>-1</v>
      </c>
      <c r="Z23" s="31">
        <v>-1</v>
      </c>
      <c r="AA23" s="31">
        <v>0</v>
      </c>
      <c r="AB23" s="31">
        <v>0</v>
      </c>
      <c r="AC23" s="31">
        <v>-1</v>
      </c>
      <c r="AD23" s="176">
        <v>95</v>
      </c>
      <c r="AE23" s="31">
        <v>1</v>
      </c>
      <c r="AF23" s="31">
        <v>0</v>
      </c>
      <c r="AG23" s="31">
        <v>0</v>
      </c>
      <c r="AH23" s="31">
        <v>0</v>
      </c>
      <c r="AI23" s="31">
        <v>0</v>
      </c>
      <c r="AJ23" s="31">
        <v>1</v>
      </c>
      <c r="AK23" s="176">
        <v>96</v>
      </c>
      <c r="AL23" s="31">
        <v>4</v>
      </c>
      <c r="AM23" s="31">
        <v>0</v>
      </c>
      <c r="AN23" s="31">
        <v>0</v>
      </c>
      <c r="AO23" s="31">
        <v>0</v>
      </c>
      <c r="AP23" s="31">
        <v>0</v>
      </c>
      <c r="AQ23" s="31">
        <v>4</v>
      </c>
      <c r="AR23" s="176">
        <v>100</v>
      </c>
      <c r="AS23" s="31">
        <v>19</v>
      </c>
      <c r="AT23" s="31">
        <v>0</v>
      </c>
      <c r="AU23" s="31">
        <v>0</v>
      </c>
      <c r="AV23" s="31">
        <v>0</v>
      </c>
      <c r="AW23" s="31">
        <v>0</v>
      </c>
      <c r="AX23" s="31">
        <v>19</v>
      </c>
      <c r="AY23" s="176">
        <v>119</v>
      </c>
      <c r="AZ23" s="31">
        <v>60</v>
      </c>
      <c r="BA23" s="31">
        <v>-3</v>
      </c>
      <c r="BB23" s="31">
        <v>-3</v>
      </c>
      <c r="BC23" s="31">
        <v>0</v>
      </c>
      <c r="BD23" s="31">
        <v>0</v>
      </c>
      <c r="BE23" s="31">
        <v>57</v>
      </c>
      <c r="BF23" s="176">
        <v>176</v>
      </c>
      <c r="BG23" s="31">
        <v>273</v>
      </c>
      <c r="BH23" s="31">
        <v>-64</v>
      </c>
      <c r="BI23" s="31">
        <v>2</v>
      </c>
      <c r="BJ23" s="31">
        <v>0</v>
      </c>
      <c r="BK23" s="31">
        <v>-66</v>
      </c>
      <c r="BL23" s="31">
        <v>209</v>
      </c>
      <c r="BM23" s="176">
        <v>385</v>
      </c>
    </row>
    <row r="24" spans="1:65" ht="11.45" customHeight="1" x14ac:dyDescent="0.2">
      <c r="A24" s="41" t="s">
        <v>92</v>
      </c>
      <c r="B24" s="176">
        <v>100</v>
      </c>
      <c r="C24" s="31">
        <v>0</v>
      </c>
      <c r="D24" s="31">
        <v>-2</v>
      </c>
      <c r="E24" s="31">
        <v>-2</v>
      </c>
      <c r="F24" s="31">
        <v>0</v>
      </c>
      <c r="G24" s="31">
        <v>0</v>
      </c>
      <c r="H24" s="31">
        <v>-2</v>
      </c>
      <c r="I24" s="176">
        <v>98</v>
      </c>
      <c r="J24" s="31">
        <v>0</v>
      </c>
      <c r="K24" s="31">
        <v>-5</v>
      </c>
      <c r="L24" s="31">
        <v>-5</v>
      </c>
      <c r="M24" s="31">
        <v>0</v>
      </c>
      <c r="N24" s="31">
        <v>0</v>
      </c>
      <c r="O24" s="31">
        <v>-5</v>
      </c>
      <c r="P24" s="176">
        <v>93</v>
      </c>
      <c r="Q24" s="31">
        <v>0</v>
      </c>
      <c r="R24" s="31">
        <v>3</v>
      </c>
      <c r="S24" s="31">
        <v>2</v>
      </c>
      <c r="T24" s="31">
        <v>0</v>
      </c>
      <c r="U24" s="31">
        <v>1</v>
      </c>
      <c r="V24" s="31">
        <v>3</v>
      </c>
      <c r="W24" s="176">
        <v>96</v>
      </c>
      <c r="X24" s="31">
        <v>0</v>
      </c>
      <c r="Y24" s="31">
        <v>-1</v>
      </c>
      <c r="Z24" s="31">
        <v>-1</v>
      </c>
      <c r="AA24" s="31">
        <v>0</v>
      </c>
      <c r="AB24" s="31">
        <v>0</v>
      </c>
      <c r="AC24" s="31">
        <v>-1</v>
      </c>
      <c r="AD24" s="176">
        <v>95</v>
      </c>
      <c r="AE24" s="31">
        <v>1</v>
      </c>
      <c r="AF24" s="31">
        <v>0</v>
      </c>
      <c r="AG24" s="31">
        <v>0</v>
      </c>
      <c r="AH24" s="31">
        <v>0</v>
      </c>
      <c r="AI24" s="31">
        <v>0</v>
      </c>
      <c r="AJ24" s="31">
        <v>1</v>
      </c>
      <c r="AK24" s="176">
        <v>96</v>
      </c>
      <c r="AL24" s="31">
        <v>4</v>
      </c>
      <c r="AM24" s="31">
        <v>0</v>
      </c>
      <c r="AN24" s="31">
        <v>0</v>
      </c>
      <c r="AO24" s="31">
        <v>0</v>
      </c>
      <c r="AP24" s="31">
        <v>0</v>
      </c>
      <c r="AQ24" s="31">
        <v>4</v>
      </c>
      <c r="AR24" s="176">
        <v>100</v>
      </c>
      <c r="AS24" s="31">
        <v>19</v>
      </c>
      <c r="AT24" s="31">
        <v>0</v>
      </c>
      <c r="AU24" s="31">
        <v>0</v>
      </c>
      <c r="AV24" s="31">
        <v>0</v>
      </c>
      <c r="AW24" s="31">
        <v>0</v>
      </c>
      <c r="AX24" s="31">
        <v>19</v>
      </c>
      <c r="AY24" s="176">
        <v>119</v>
      </c>
      <c r="AZ24" s="31">
        <v>60</v>
      </c>
      <c r="BA24" s="31">
        <v>-3</v>
      </c>
      <c r="BB24" s="31">
        <v>-3</v>
      </c>
      <c r="BC24" s="31">
        <v>0</v>
      </c>
      <c r="BD24" s="31">
        <v>0</v>
      </c>
      <c r="BE24" s="31">
        <v>57</v>
      </c>
      <c r="BF24" s="176">
        <v>176</v>
      </c>
      <c r="BG24" s="31">
        <v>273</v>
      </c>
      <c r="BH24" s="31">
        <v>-64</v>
      </c>
      <c r="BI24" s="31">
        <v>2</v>
      </c>
      <c r="BJ24" s="31">
        <v>0</v>
      </c>
      <c r="BK24" s="31">
        <v>-66</v>
      </c>
      <c r="BL24" s="31">
        <v>209</v>
      </c>
      <c r="BM24" s="176">
        <v>385</v>
      </c>
    </row>
    <row r="25" spans="1:65" ht="11.45" customHeight="1" x14ac:dyDescent="0.2">
      <c r="A25" s="32" t="s">
        <v>93</v>
      </c>
      <c r="B25" s="176">
        <v>105242</v>
      </c>
      <c r="C25" s="31">
        <v>565</v>
      </c>
      <c r="D25" s="31">
        <v>-2496</v>
      </c>
      <c r="E25" s="31">
        <v>-2040</v>
      </c>
      <c r="F25" s="31">
        <v>0</v>
      </c>
      <c r="G25" s="31">
        <v>-456</v>
      </c>
      <c r="H25" s="31">
        <v>-1931</v>
      </c>
      <c r="I25" s="176">
        <v>103311</v>
      </c>
      <c r="J25" s="31">
        <v>-2762</v>
      </c>
      <c r="K25" s="31">
        <v>154</v>
      </c>
      <c r="L25" s="31">
        <v>-70</v>
      </c>
      <c r="M25" s="31">
        <v>0</v>
      </c>
      <c r="N25" s="31">
        <v>224</v>
      </c>
      <c r="O25" s="31">
        <v>-2608</v>
      </c>
      <c r="P25" s="176">
        <v>100703</v>
      </c>
      <c r="Q25" s="31">
        <v>629</v>
      </c>
      <c r="R25" s="31">
        <v>952</v>
      </c>
      <c r="S25" s="31">
        <v>547</v>
      </c>
      <c r="T25" s="31">
        <v>0</v>
      </c>
      <c r="U25" s="31">
        <v>405</v>
      </c>
      <c r="V25" s="31">
        <v>1581</v>
      </c>
      <c r="W25" s="176">
        <v>102284</v>
      </c>
      <c r="X25" s="31">
        <v>1996</v>
      </c>
      <c r="Y25" s="31">
        <v>35</v>
      </c>
      <c r="Z25" s="31">
        <v>-185</v>
      </c>
      <c r="AA25" s="31">
        <v>4</v>
      </c>
      <c r="AB25" s="31">
        <v>216</v>
      </c>
      <c r="AC25" s="31">
        <v>2031</v>
      </c>
      <c r="AD25" s="176">
        <v>104315</v>
      </c>
      <c r="AE25" s="31">
        <v>5915</v>
      </c>
      <c r="AF25" s="31">
        <v>432</v>
      </c>
      <c r="AG25" s="31">
        <v>217</v>
      </c>
      <c r="AH25" s="31">
        <v>0</v>
      </c>
      <c r="AI25" s="31">
        <v>215</v>
      </c>
      <c r="AJ25" s="31">
        <v>6347</v>
      </c>
      <c r="AK25" s="176">
        <v>110662</v>
      </c>
      <c r="AL25" s="31">
        <v>6278</v>
      </c>
      <c r="AM25" s="31">
        <v>-972</v>
      </c>
      <c r="AN25" s="31">
        <v>193</v>
      </c>
      <c r="AO25" s="31">
        <v>0</v>
      </c>
      <c r="AP25" s="31">
        <v>-1165</v>
      </c>
      <c r="AQ25" s="31">
        <v>5306</v>
      </c>
      <c r="AR25" s="176">
        <v>115968</v>
      </c>
      <c r="AS25" s="31">
        <v>7746</v>
      </c>
      <c r="AT25" s="31">
        <v>-57</v>
      </c>
      <c r="AU25" s="31">
        <v>-711</v>
      </c>
      <c r="AV25" s="31">
        <v>0</v>
      </c>
      <c r="AW25" s="31">
        <v>654</v>
      </c>
      <c r="AX25" s="31">
        <v>7689</v>
      </c>
      <c r="AY25" s="176">
        <v>123657</v>
      </c>
      <c r="AZ25" s="31">
        <v>20974</v>
      </c>
      <c r="BA25" s="31">
        <v>-9069</v>
      </c>
      <c r="BB25" s="31">
        <v>-2978</v>
      </c>
      <c r="BC25" s="31">
        <v>-10</v>
      </c>
      <c r="BD25" s="31">
        <v>-6081</v>
      </c>
      <c r="BE25" s="31">
        <v>11905</v>
      </c>
      <c r="BF25" s="176">
        <v>135562</v>
      </c>
      <c r="BG25" s="31">
        <v>11640</v>
      </c>
      <c r="BH25" s="31">
        <v>-552</v>
      </c>
      <c r="BI25" s="31">
        <v>212</v>
      </c>
      <c r="BJ25" s="31">
        <v>-1</v>
      </c>
      <c r="BK25" s="31">
        <v>-763</v>
      </c>
      <c r="BL25" s="31">
        <v>11088</v>
      </c>
      <c r="BM25" s="176">
        <v>146650</v>
      </c>
    </row>
    <row r="26" spans="1:65" ht="11.45" customHeight="1" x14ac:dyDescent="0.2">
      <c r="A26" s="38" t="s">
        <v>94</v>
      </c>
      <c r="B26" s="176">
        <v>142</v>
      </c>
      <c r="C26" s="31">
        <v>12</v>
      </c>
      <c r="D26" s="31">
        <v>-10</v>
      </c>
      <c r="E26" s="31">
        <v>-10</v>
      </c>
      <c r="F26" s="31">
        <v>0</v>
      </c>
      <c r="G26" s="31">
        <v>0</v>
      </c>
      <c r="H26" s="31">
        <v>2</v>
      </c>
      <c r="I26" s="176">
        <v>144</v>
      </c>
      <c r="J26" s="31">
        <v>12</v>
      </c>
      <c r="K26" s="31">
        <v>-4</v>
      </c>
      <c r="L26" s="31">
        <v>-4</v>
      </c>
      <c r="M26" s="31">
        <v>0</v>
      </c>
      <c r="N26" s="31">
        <v>0</v>
      </c>
      <c r="O26" s="31">
        <v>8</v>
      </c>
      <c r="P26" s="176">
        <v>152</v>
      </c>
      <c r="Q26" s="31">
        <v>24</v>
      </c>
      <c r="R26" s="31">
        <v>11</v>
      </c>
      <c r="S26" s="31">
        <v>11</v>
      </c>
      <c r="T26" s="31">
        <v>0</v>
      </c>
      <c r="U26" s="31">
        <v>0</v>
      </c>
      <c r="V26" s="31">
        <v>35</v>
      </c>
      <c r="W26" s="176">
        <v>187</v>
      </c>
      <c r="X26" s="31">
        <v>24</v>
      </c>
      <c r="Y26" s="31">
        <v>-5</v>
      </c>
      <c r="Z26" s="31">
        <v>-5</v>
      </c>
      <c r="AA26" s="31">
        <v>0</v>
      </c>
      <c r="AB26" s="31">
        <v>0</v>
      </c>
      <c r="AC26" s="31">
        <v>19</v>
      </c>
      <c r="AD26" s="176">
        <v>206</v>
      </c>
      <c r="AE26" s="31">
        <v>0</v>
      </c>
      <c r="AF26" s="31">
        <v>-2</v>
      </c>
      <c r="AG26" s="31">
        <v>-2</v>
      </c>
      <c r="AH26" s="31">
        <v>0</v>
      </c>
      <c r="AI26" s="31">
        <v>0</v>
      </c>
      <c r="AJ26" s="31">
        <v>-2</v>
      </c>
      <c r="AK26" s="176">
        <v>204</v>
      </c>
      <c r="AL26" s="31">
        <v>0</v>
      </c>
      <c r="AM26" s="31">
        <v>9</v>
      </c>
      <c r="AN26" s="31">
        <v>9</v>
      </c>
      <c r="AO26" s="31">
        <v>0</v>
      </c>
      <c r="AP26" s="31">
        <v>0</v>
      </c>
      <c r="AQ26" s="31">
        <v>9</v>
      </c>
      <c r="AR26" s="176">
        <v>213</v>
      </c>
      <c r="AS26" s="31">
        <v>0</v>
      </c>
      <c r="AT26" s="31">
        <v>-9</v>
      </c>
      <c r="AU26" s="31">
        <v>-9</v>
      </c>
      <c r="AV26" s="31">
        <v>0</v>
      </c>
      <c r="AW26" s="31">
        <v>0</v>
      </c>
      <c r="AX26" s="31">
        <v>-9</v>
      </c>
      <c r="AY26" s="176">
        <v>204</v>
      </c>
      <c r="AZ26" s="31">
        <v>0</v>
      </c>
      <c r="BA26" s="31">
        <v>1</v>
      </c>
      <c r="BB26" s="31">
        <v>3</v>
      </c>
      <c r="BC26" s="31">
        <v>-10</v>
      </c>
      <c r="BD26" s="31">
        <v>8</v>
      </c>
      <c r="BE26" s="31">
        <v>1</v>
      </c>
      <c r="BF26" s="176">
        <v>205</v>
      </c>
      <c r="BG26" s="31">
        <v>0</v>
      </c>
      <c r="BH26" s="31">
        <v>3</v>
      </c>
      <c r="BI26" s="31">
        <v>4</v>
      </c>
      <c r="BJ26" s="31">
        <v>-1</v>
      </c>
      <c r="BK26" s="31">
        <v>0</v>
      </c>
      <c r="BL26" s="31">
        <v>3</v>
      </c>
      <c r="BM26" s="176">
        <v>208</v>
      </c>
    </row>
    <row r="27" spans="1:65" ht="11.45" customHeight="1" x14ac:dyDescent="0.2">
      <c r="A27" s="39" t="s">
        <v>87</v>
      </c>
      <c r="B27" s="176">
        <v>108</v>
      </c>
      <c r="C27" s="31">
        <v>12</v>
      </c>
      <c r="D27" s="31">
        <v>-9</v>
      </c>
      <c r="E27" s="31">
        <v>-9</v>
      </c>
      <c r="F27" s="31">
        <v>0</v>
      </c>
      <c r="G27" s="31">
        <v>0</v>
      </c>
      <c r="H27" s="31">
        <v>3</v>
      </c>
      <c r="I27" s="176">
        <v>111</v>
      </c>
      <c r="J27" s="31">
        <v>12</v>
      </c>
      <c r="K27" s="31">
        <v>-3</v>
      </c>
      <c r="L27" s="31">
        <v>-3</v>
      </c>
      <c r="M27" s="31">
        <v>0</v>
      </c>
      <c r="N27" s="31">
        <v>0</v>
      </c>
      <c r="O27" s="31">
        <v>9</v>
      </c>
      <c r="P27" s="176">
        <v>120</v>
      </c>
      <c r="Q27" s="31">
        <v>24</v>
      </c>
      <c r="R27" s="31">
        <v>9</v>
      </c>
      <c r="S27" s="31">
        <v>9</v>
      </c>
      <c r="T27" s="31">
        <v>0</v>
      </c>
      <c r="U27" s="31">
        <v>0</v>
      </c>
      <c r="V27" s="31">
        <v>33</v>
      </c>
      <c r="W27" s="176">
        <v>153</v>
      </c>
      <c r="X27" s="31">
        <v>24</v>
      </c>
      <c r="Y27" s="31">
        <v>-4</v>
      </c>
      <c r="Z27" s="31">
        <v>-4</v>
      </c>
      <c r="AA27" s="31">
        <v>0</v>
      </c>
      <c r="AB27" s="31">
        <v>0</v>
      </c>
      <c r="AC27" s="31">
        <v>20</v>
      </c>
      <c r="AD27" s="176">
        <v>173</v>
      </c>
      <c r="AE27" s="31">
        <v>0</v>
      </c>
      <c r="AF27" s="31">
        <v>-1</v>
      </c>
      <c r="AG27" s="31">
        <v>-1</v>
      </c>
      <c r="AH27" s="31">
        <v>0</v>
      </c>
      <c r="AI27" s="31">
        <v>0</v>
      </c>
      <c r="AJ27" s="31">
        <v>-1</v>
      </c>
      <c r="AK27" s="176">
        <v>172</v>
      </c>
      <c r="AL27" s="31">
        <v>0</v>
      </c>
      <c r="AM27" s="31">
        <v>7</v>
      </c>
      <c r="AN27" s="31">
        <v>7</v>
      </c>
      <c r="AO27" s="31">
        <v>0</v>
      </c>
      <c r="AP27" s="31">
        <v>0</v>
      </c>
      <c r="AQ27" s="31">
        <v>7</v>
      </c>
      <c r="AR27" s="176">
        <v>179</v>
      </c>
      <c r="AS27" s="31">
        <v>0</v>
      </c>
      <c r="AT27" s="31">
        <v>-8</v>
      </c>
      <c r="AU27" s="31">
        <v>-8</v>
      </c>
      <c r="AV27" s="31">
        <v>0</v>
      </c>
      <c r="AW27" s="31">
        <v>0</v>
      </c>
      <c r="AX27" s="31">
        <v>-8</v>
      </c>
      <c r="AY27" s="176">
        <v>171</v>
      </c>
      <c r="AZ27" s="31">
        <v>0</v>
      </c>
      <c r="BA27" s="31">
        <v>14</v>
      </c>
      <c r="BB27" s="31">
        <v>6</v>
      </c>
      <c r="BC27" s="31">
        <v>0</v>
      </c>
      <c r="BD27" s="31">
        <v>8</v>
      </c>
      <c r="BE27" s="31">
        <v>14</v>
      </c>
      <c r="BF27" s="176">
        <v>185</v>
      </c>
      <c r="BG27" s="31">
        <v>0</v>
      </c>
      <c r="BH27" s="31">
        <v>5</v>
      </c>
      <c r="BI27" s="31">
        <v>5</v>
      </c>
      <c r="BJ27" s="31">
        <v>0</v>
      </c>
      <c r="BK27" s="31">
        <v>0</v>
      </c>
      <c r="BL27" s="31">
        <v>5</v>
      </c>
      <c r="BM27" s="176">
        <v>190</v>
      </c>
    </row>
    <row r="28" spans="1:65" ht="11.45" customHeight="1" x14ac:dyDescent="0.2">
      <c r="A28" s="41" t="s">
        <v>92</v>
      </c>
      <c r="B28" s="176">
        <v>108</v>
      </c>
      <c r="C28" s="31">
        <v>12</v>
      </c>
      <c r="D28" s="31">
        <v>-9</v>
      </c>
      <c r="E28" s="31">
        <v>-9</v>
      </c>
      <c r="F28" s="31">
        <v>0</v>
      </c>
      <c r="G28" s="31">
        <v>0</v>
      </c>
      <c r="H28" s="31">
        <v>3</v>
      </c>
      <c r="I28" s="176">
        <v>111</v>
      </c>
      <c r="J28" s="31">
        <v>12</v>
      </c>
      <c r="K28" s="31">
        <v>-3</v>
      </c>
      <c r="L28" s="31">
        <v>-3</v>
      </c>
      <c r="M28" s="31">
        <v>0</v>
      </c>
      <c r="N28" s="31">
        <v>0</v>
      </c>
      <c r="O28" s="31">
        <v>9</v>
      </c>
      <c r="P28" s="176">
        <v>120</v>
      </c>
      <c r="Q28" s="31">
        <v>24</v>
      </c>
      <c r="R28" s="31">
        <v>9</v>
      </c>
      <c r="S28" s="31">
        <v>9</v>
      </c>
      <c r="T28" s="31">
        <v>0</v>
      </c>
      <c r="U28" s="31">
        <v>0</v>
      </c>
      <c r="V28" s="31">
        <v>33</v>
      </c>
      <c r="W28" s="176">
        <v>153</v>
      </c>
      <c r="X28" s="31">
        <v>24</v>
      </c>
      <c r="Y28" s="31">
        <v>-4</v>
      </c>
      <c r="Z28" s="31">
        <v>-4</v>
      </c>
      <c r="AA28" s="31">
        <v>0</v>
      </c>
      <c r="AB28" s="31">
        <v>0</v>
      </c>
      <c r="AC28" s="31">
        <v>20</v>
      </c>
      <c r="AD28" s="176">
        <v>173</v>
      </c>
      <c r="AE28" s="31">
        <v>0</v>
      </c>
      <c r="AF28" s="31">
        <v>-1</v>
      </c>
      <c r="AG28" s="31">
        <v>-1</v>
      </c>
      <c r="AH28" s="31">
        <v>0</v>
      </c>
      <c r="AI28" s="31">
        <v>0</v>
      </c>
      <c r="AJ28" s="31">
        <v>-1</v>
      </c>
      <c r="AK28" s="176">
        <v>172</v>
      </c>
      <c r="AL28" s="31">
        <v>0</v>
      </c>
      <c r="AM28" s="31">
        <v>7</v>
      </c>
      <c r="AN28" s="31">
        <v>7</v>
      </c>
      <c r="AO28" s="31">
        <v>0</v>
      </c>
      <c r="AP28" s="31">
        <v>0</v>
      </c>
      <c r="AQ28" s="31">
        <v>7</v>
      </c>
      <c r="AR28" s="176">
        <v>179</v>
      </c>
      <c r="AS28" s="31">
        <v>0</v>
      </c>
      <c r="AT28" s="31">
        <v>-8</v>
      </c>
      <c r="AU28" s="31">
        <v>-8</v>
      </c>
      <c r="AV28" s="31">
        <v>0</v>
      </c>
      <c r="AW28" s="31">
        <v>0</v>
      </c>
      <c r="AX28" s="31">
        <v>-8</v>
      </c>
      <c r="AY28" s="176">
        <v>171</v>
      </c>
      <c r="AZ28" s="31">
        <v>0</v>
      </c>
      <c r="BA28" s="31">
        <v>14</v>
      </c>
      <c r="BB28" s="31">
        <v>6</v>
      </c>
      <c r="BC28" s="31">
        <v>0</v>
      </c>
      <c r="BD28" s="31">
        <v>8</v>
      </c>
      <c r="BE28" s="31">
        <v>14</v>
      </c>
      <c r="BF28" s="176">
        <v>185</v>
      </c>
      <c r="BG28" s="31">
        <v>0</v>
      </c>
      <c r="BH28" s="31">
        <v>5</v>
      </c>
      <c r="BI28" s="31">
        <v>5</v>
      </c>
      <c r="BJ28" s="31">
        <v>0</v>
      </c>
      <c r="BK28" s="31">
        <v>0</v>
      </c>
      <c r="BL28" s="31">
        <v>5</v>
      </c>
      <c r="BM28" s="176">
        <v>190</v>
      </c>
    </row>
    <row r="29" spans="1:65" ht="11.45" customHeight="1" x14ac:dyDescent="0.2">
      <c r="A29" s="39" t="s">
        <v>95</v>
      </c>
      <c r="B29" s="176">
        <v>34</v>
      </c>
      <c r="C29" s="31">
        <v>0</v>
      </c>
      <c r="D29" s="31">
        <v>-1</v>
      </c>
      <c r="E29" s="31">
        <v>-1</v>
      </c>
      <c r="F29" s="31">
        <v>0</v>
      </c>
      <c r="G29" s="31">
        <v>0</v>
      </c>
      <c r="H29" s="31">
        <v>-1</v>
      </c>
      <c r="I29" s="176">
        <v>33</v>
      </c>
      <c r="J29" s="31">
        <v>0</v>
      </c>
      <c r="K29" s="31">
        <v>-1</v>
      </c>
      <c r="L29" s="31">
        <v>-1</v>
      </c>
      <c r="M29" s="31">
        <v>0</v>
      </c>
      <c r="N29" s="31">
        <v>0</v>
      </c>
      <c r="O29" s="31">
        <v>-1</v>
      </c>
      <c r="P29" s="176">
        <v>32</v>
      </c>
      <c r="Q29" s="31">
        <v>0</v>
      </c>
      <c r="R29" s="31">
        <v>2</v>
      </c>
      <c r="S29" s="31">
        <v>2</v>
      </c>
      <c r="T29" s="31">
        <v>0</v>
      </c>
      <c r="U29" s="31">
        <v>0</v>
      </c>
      <c r="V29" s="31">
        <v>2</v>
      </c>
      <c r="W29" s="176">
        <v>34</v>
      </c>
      <c r="X29" s="31">
        <v>0</v>
      </c>
      <c r="Y29" s="31">
        <v>-1</v>
      </c>
      <c r="Z29" s="31">
        <v>-1</v>
      </c>
      <c r="AA29" s="31">
        <v>0</v>
      </c>
      <c r="AB29" s="31">
        <v>0</v>
      </c>
      <c r="AC29" s="31">
        <v>-1</v>
      </c>
      <c r="AD29" s="176">
        <v>33</v>
      </c>
      <c r="AE29" s="31">
        <v>0</v>
      </c>
      <c r="AF29" s="31">
        <v>-1</v>
      </c>
      <c r="AG29" s="31">
        <v>-1</v>
      </c>
      <c r="AH29" s="31">
        <v>0</v>
      </c>
      <c r="AI29" s="31">
        <v>0</v>
      </c>
      <c r="AJ29" s="31">
        <v>-1</v>
      </c>
      <c r="AK29" s="176">
        <v>32</v>
      </c>
      <c r="AL29" s="31">
        <v>0</v>
      </c>
      <c r="AM29" s="31">
        <v>2</v>
      </c>
      <c r="AN29" s="31">
        <v>2</v>
      </c>
      <c r="AO29" s="31">
        <v>0</v>
      </c>
      <c r="AP29" s="31">
        <v>0</v>
      </c>
      <c r="AQ29" s="31">
        <v>2</v>
      </c>
      <c r="AR29" s="176">
        <v>34</v>
      </c>
      <c r="AS29" s="31">
        <v>0</v>
      </c>
      <c r="AT29" s="31">
        <v>-1</v>
      </c>
      <c r="AU29" s="31">
        <v>-1</v>
      </c>
      <c r="AV29" s="31">
        <v>0</v>
      </c>
      <c r="AW29" s="31">
        <v>0</v>
      </c>
      <c r="AX29" s="31">
        <v>-1</v>
      </c>
      <c r="AY29" s="176">
        <v>33</v>
      </c>
      <c r="AZ29" s="31">
        <v>0</v>
      </c>
      <c r="BA29" s="31">
        <v>-13</v>
      </c>
      <c r="BB29" s="31">
        <v>-3</v>
      </c>
      <c r="BC29" s="31">
        <v>-10</v>
      </c>
      <c r="BD29" s="31">
        <v>0</v>
      </c>
      <c r="BE29" s="31">
        <v>-13</v>
      </c>
      <c r="BF29" s="176">
        <v>20</v>
      </c>
      <c r="BG29" s="31">
        <v>0</v>
      </c>
      <c r="BH29" s="31">
        <v>-2</v>
      </c>
      <c r="BI29" s="31">
        <v>-1</v>
      </c>
      <c r="BJ29" s="31">
        <v>-1</v>
      </c>
      <c r="BK29" s="31">
        <v>0</v>
      </c>
      <c r="BL29" s="31">
        <v>-2</v>
      </c>
      <c r="BM29" s="176">
        <v>18</v>
      </c>
    </row>
    <row r="30" spans="1:65" ht="11.45" customHeight="1" x14ac:dyDescent="0.2">
      <c r="A30" s="41" t="s">
        <v>92</v>
      </c>
      <c r="B30" s="176">
        <v>34</v>
      </c>
      <c r="C30" s="31">
        <v>0</v>
      </c>
      <c r="D30" s="31">
        <v>-1</v>
      </c>
      <c r="E30" s="31">
        <v>-1</v>
      </c>
      <c r="F30" s="31">
        <v>0</v>
      </c>
      <c r="G30" s="31">
        <v>0</v>
      </c>
      <c r="H30" s="31">
        <v>-1</v>
      </c>
      <c r="I30" s="176">
        <v>33</v>
      </c>
      <c r="J30" s="31">
        <v>0</v>
      </c>
      <c r="K30" s="31">
        <v>-1</v>
      </c>
      <c r="L30" s="31">
        <v>-1</v>
      </c>
      <c r="M30" s="31">
        <v>0</v>
      </c>
      <c r="N30" s="31">
        <v>0</v>
      </c>
      <c r="O30" s="31">
        <v>-1</v>
      </c>
      <c r="P30" s="176">
        <v>32</v>
      </c>
      <c r="Q30" s="31">
        <v>0</v>
      </c>
      <c r="R30" s="31">
        <v>2</v>
      </c>
      <c r="S30" s="31">
        <v>2</v>
      </c>
      <c r="T30" s="31">
        <v>0</v>
      </c>
      <c r="U30" s="31">
        <v>0</v>
      </c>
      <c r="V30" s="31">
        <v>2</v>
      </c>
      <c r="W30" s="176">
        <v>34</v>
      </c>
      <c r="X30" s="31">
        <v>0</v>
      </c>
      <c r="Y30" s="31">
        <v>-1</v>
      </c>
      <c r="Z30" s="31">
        <v>-1</v>
      </c>
      <c r="AA30" s="31">
        <v>0</v>
      </c>
      <c r="AB30" s="31">
        <v>0</v>
      </c>
      <c r="AC30" s="31">
        <v>-1</v>
      </c>
      <c r="AD30" s="176">
        <v>33</v>
      </c>
      <c r="AE30" s="31">
        <v>0</v>
      </c>
      <c r="AF30" s="31">
        <v>-1</v>
      </c>
      <c r="AG30" s="31">
        <v>-1</v>
      </c>
      <c r="AH30" s="31">
        <v>0</v>
      </c>
      <c r="AI30" s="31">
        <v>0</v>
      </c>
      <c r="AJ30" s="31">
        <v>-1</v>
      </c>
      <c r="AK30" s="176">
        <v>32</v>
      </c>
      <c r="AL30" s="31">
        <v>0</v>
      </c>
      <c r="AM30" s="31">
        <v>2</v>
      </c>
      <c r="AN30" s="31">
        <v>2</v>
      </c>
      <c r="AO30" s="31">
        <v>0</v>
      </c>
      <c r="AP30" s="31">
        <v>0</v>
      </c>
      <c r="AQ30" s="31">
        <v>2</v>
      </c>
      <c r="AR30" s="176">
        <v>34</v>
      </c>
      <c r="AS30" s="31">
        <v>0</v>
      </c>
      <c r="AT30" s="31">
        <v>-1</v>
      </c>
      <c r="AU30" s="31">
        <v>-1</v>
      </c>
      <c r="AV30" s="31">
        <v>0</v>
      </c>
      <c r="AW30" s="31">
        <v>0</v>
      </c>
      <c r="AX30" s="31">
        <v>-1</v>
      </c>
      <c r="AY30" s="176">
        <v>33</v>
      </c>
      <c r="AZ30" s="31">
        <v>0</v>
      </c>
      <c r="BA30" s="31">
        <v>-13</v>
      </c>
      <c r="BB30" s="31">
        <v>-3</v>
      </c>
      <c r="BC30" s="31">
        <v>-10</v>
      </c>
      <c r="BD30" s="31">
        <v>0</v>
      </c>
      <c r="BE30" s="31">
        <v>-13</v>
      </c>
      <c r="BF30" s="176">
        <v>20</v>
      </c>
      <c r="BG30" s="31">
        <v>0</v>
      </c>
      <c r="BH30" s="31">
        <v>-2</v>
      </c>
      <c r="BI30" s="31">
        <v>-1</v>
      </c>
      <c r="BJ30" s="31">
        <v>-1</v>
      </c>
      <c r="BK30" s="31">
        <v>0</v>
      </c>
      <c r="BL30" s="31">
        <v>-2</v>
      </c>
      <c r="BM30" s="176">
        <v>18</v>
      </c>
    </row>
    <row r="31" spans="1:65" ht="11.45" customHeight="1" x14ac:dyDescent="0.2">
      <c r="A31" s="38" t="s">
        <v>96</v>
      </c>
      <c r="B31" s="176">
        <v>95108</v>
      </c>
      <c r="C31" s="31">
        <v>-95</v>
      </c>
      <c r="D31" s="31">
        <v>-465</v>
      </c>
      <c r="E31" s="31">
        <v>-239</v>
      </c>
      <c r="F31" s="31">
        <v>0</v>
      </c>
      <c r="G31" s="31">
        <v>-226</v>
      </c>
      <c r="H31" s="31">
        <v>-560</v>
      </c>
      <c r="I31" s="176">
        <v>94548</v>
      </c>
      <c r="J31" s="31">
        <v>-3130</v>
      </c>
      <c r="K31" s="31">
        <v>632</v>
      </c>
      <c r="L31" s="31">
        <v>64</v>
      </c>
      <c r="M31" s="31">
        <v>0</v>
      </c>
      <c r="N31" s="31">
        <v>568</v>
      </c>
      <c r="O31" s="31">
        <v>-2498</v>
      </c>
      <c r="P31" s="176">
        <v>92050</v>
      </c>
      <c r="Q31" s="31">
        <v>-419</v>
      </c>
      <c r="R31" s="31">
        <v>391</v>
      </c>
      <c r="S31" s="31">
        <v>383</v>
      </c>
      <c r="T31" s="31">
        <v>0</v>
      </c>
      <c r="U31" s="31">
        <v>8</v>
      </c>
      <c r="V31" s="31">
        <v>-28</v>
      </c>
      <c r="W31" s="176">
        <v>92022</v>
      </c>
      <c r="X31" s="31">
        <v>2087</v>
      </c>
      <c r="Y31" s="31">
        <v>-247</v>
      </c>
      <c r="Z31" s="31">
        <v>-247</v>
      </c>
      <c r="AA31" s="31">
        <v>0</v>
      </c>
      <c r="AB31" s="31">
        <v>0</v>
      </c>
      <c r="AC31" s="31">
        <v>1840</v>
      </c>
      <c r="AD31" s="176">
        <v>93862</v>
      </c>
      <c r="AE31" s="31">
        <v>6574</v>
      </c>
      <c r="AF31" s="31">
        <v>-12</v>
      </c>
      <c r="AG31" s="31">
        <v>-12</v>
      </c>
      <c r="AH31" s="31">
        <v>0</v>
      </c>
      <c r="AI31" s="31">
        <v>0</v>
      </c>
      <c r="AJ31" s="31">
        <v>6562</v>
      </c>
      <c r="AK31" s="176">
        <v>100424</v>
      </c>
      <c r="AL31" s="31">
        <v>6245</v>
      </c>
      <c r="AM31" s="31">
        <v>246</v>
      </c>
      <c r="AN31" s="31">
        <v>246</v>
      </c>
      <c r="AO31" s="31">
        <v>0</v>
      </c>
      <c r="AP31" s="31">
        <v>0</v>
      </c>
      <c r="AQ31" s="31">
        <v>6491</v>
      </c>
      <c r="AR31" s="176">
        <v>106915</v>
      </c>
      <c r="AS31" s="31">
        <v>6617</v>
      </c>
      <c r="AT31" s="31">
        <v>-402</v>
      </c>
      <c r="AU31" s="31">
        <v>-464</v>
      </c>
      <c r="AV31" s="31">
        <v>0</v>
      </c>
      <c r="AW31" s="31">
        <v>62</v>
      </c>
      <c r="AX31" s="31">
        <v>6215</v>
      </c>
      <c r="AY31" s="176">
        <v>113130</v>
      </c>
      <c r="AZ31" s="31">
        <v>11290</v>
      </c>
      <c r="BA31" s="31">
        <v>-1177</v>
      </c>
      <c r="BB31" s="31">
        <v>-591</v>
      </c>
      <c r="BC31" s="31">
        <v>0</v>
      </c>
      <c r="BD31" s="31">
        <v>-586</v>
      </c>
      <c r="BE31" s="31">
        <v>10113</v>
      </c>
      <c r="BF31" s="176">
        <v>123243</v>
      </c>
      <c r="BG31" s="31">
        <v>12238</v>
      </c>
      <c r="BH31" s="31">
        <v>132</v>
      </c>
      <c r="BI31" s="31">
        <v>108</v>
      </c>
      <c r="BJ31" s="31">
        <v>0</v>
      </c>
      <c r="BK31" s="31">
        <v>24</v>
      </c>
      <c r="BL31" s="31">
        <v>12370</v>
      </c>
      <c r="BM31" s="176">
        <v>135613</v>
      </c>
    </row>
    <row r="32" spans="1:65" ht="11.45" customHeight="1" x14ac:dyDescent="0.2">
      <c r="A32" s="39" t="s">
        <v>95</v>
      </c>
      <c r="B32" s="176">
        <v>76</v>
      </c>
      <c r="C32" s="31">
        <v>-52</v>
      </c>
      <c r="D32" s="31">
        <v>32</v>
      </c>
      <c r="E32" s="31">
        <v>32</v>
      </c>
      <c r="F32" s="31">
        <v>0</v>
      </c>
      <c r="G32" s="31">
        <v>0</v>
      </c>
      <c r="H32" s="31">
        <v>-20</v>
      </c>
      <c r="I32" s="176">
        <v>56</v>
      </c>
      <c r="J32" s="31">
        <v>-15</v>
      </c>
      <c r="K32" s="31">
        <v>22</v>
      </c>
      <c r="L32" s="31">
        <v>22</v>
      </c>
      <c r="M32" s="31">
        <v>0</v>
      </c>
      <c r="N32" s="31">
        <v>0</v>
      </c>
      <c r="O32" s="31">
        <v>7</v>
      </c>
      <c r="P32" s="176">
        <v>63</v>
      </c>
      <c r="Q32" s="31">
        <v>-11</v>
      </c>
      <c r="R32" s="31">
        <v>4</v>
      </c>
      <c r="S32" s="31">
        <v>-4</v>
      </c>
      <c r="T32" s="31">
        <v>0</v>
      </c>
      <c r="U32" s="31">
        <v>8</v>
      </c>
      <c r="V32" s="31">
        <v>-7</v>
      </c>
      <c r="W32" s="176">
        <v>56</v>
      </c>
      <c r="X32" s="31">
        <v>-19</v>
      </c>
      <c r="Y32" s="31">
        <v>-2</v>
      </c>
      <c r="Z32" s="31">
        <v>-2</v>
      </c>
      <c r="AA32" s="31">
        <v>0</v>
      </c>
      <c r="AB32" s="31">
        <v>0</v>
      </c>
      <c r="AC32" s="31">
        <v>-21</v>
      </c>
      <c r="AD32" s="176">
        <v>35</v>
      </c>
      <c r="AE32" s="31">
        <v>-7</v>
      </c>
      <c r="AF32" s="31">
        <v>996</v>
      </c>
      <c r="AG32" s="31">
        <v>-4</v>
      </c>
      <c r="AH32" s="31">
        <v>0</v>
      </c>
      <c r="AI32" s="31">
        <v>1000</v>
      </c>
      <c r="AJ32" s="31">
        <v>989</v>
      </c>
      <c r="AK32" s="176">
        <v>1024</v>
      </c>
      <c r="AL32" s="31">
        <v>-15</v>
      </c>
      <c r="AM32" s="31">
        <v>-609</v>
      </c>
      <c r="AN32" s="31">
        <v>3</v>
      </c>
      <c r="AO32" s="31">
        <v>0</v>
      </c>
      <c r="AP32" s="31">
        <v>-612</v>
      </c>
      <c r="AQ32" s="31">
        <v>-624</v>
      </c>
      <c r="AR32" s="176">
        <v>400</v>
      </c>
      <c r="AS32" s="31">
        <v>34</v>
      </c>
      <c r="AT32" s="31">
        <v>333</v>
      </c>
      <c r="AU32" s="31">
        <v>-114</v>
      </c>
      <c r="AV32" s="31">
        <v>0</v>
      </c>
      <c r="AW32" s="31">
        <v>447</v>
      </c>
      <c r="AX32" s="31">
        <v>367</v>
      </c>
      <c r="AY32" s="176">
        <v>767</v>
      </c>
      <c r="AZ32" s="31">
        <v>183</v>
      </c>
      <c r="BA32" s="31">
        <v>-717</v>
      </c>
      <c r="BB32" s="31">
        <v>-243</v>
      </c>
      <c r="BC32" s="31">
        <v>0</v>
      </c>
      <c r="BD32" s="31">
        <v>-474</v>
      </c>
      <c r="BE32" s="31">
        <v>-534</v>
      </c>
      <c r="BF32" s="176">
        <v>233</v>
      </c>
      <c r="BG32" s="31">
        <v>-68</v>
      </c>
      <c r="BH32" s="31">
        <v>-39</v>
      </c>
      <c r="BI32" s="31">
        <v>13</v>
      </c>
      <c r="BJ32" s="31">
        <v>0</v>
      </c>
      <c r="BK32" s="31">
        <v>-52</v>
      </c>
      <c r="BL32" s="31">
        <v>-107</v>
      </c>
      <c r="BM32" s="176">
        <v>126</v>
      </c>
    </row>
    <row r="33" spans="1:65" ht="11.45" customHeight="1" x14ac:dyDescent="0.2">
      <c r="A33" s="39" t="s">
        <v>88</v>
      </c>
      <c r="B33" s="176">
        <v>6024</v>
      </c>
      <c r="C33" s="31">
        <v>345</v>
      </c>
      <c r="D33" s="31">
        <v>-393</v>
      </c>
      <c r="E33" s="31">
        <v>-167</v>
      </c>
      <c r="F33" s="31">
        <v>0</v>
      </c>
      <c r="G33" s="31">
        <v>-226</v>
      </c>
      <c r="H33" s="31">
        <v>-48</v>
      </c>
      <c r="I33" s="176">
        <v>5976</v>
      </c>
      <c r="J33" s="31">
        <v>-628</v>
      </c>
      <c r="K33" s="31">
        <v>-50</v>
      </c>
      <c r="L33" s="31">
        <v>-46</v>
      </c>
      <c r="M33" s="31">
        <v>0</v>
      </c>
      <c r="N33" s="31">
        <v>-4</v>
      </c>
      <c r="O33" s="31">
        <v>-678</v>
      </c>
      <c r="P33" s="176">
        <v>5298</v>
      </c>
      <c r="Q33" s="31">
        <v>-739</v>
      </c>
      <c r="R33" s="31">
        <v>194</v>
      </c>
      <c r="S33" s="31">
        <v>194</v>
      </c>
      <c r="T33" s="31">
        <v>0</v>
      </c>
      <c r="U33" s="31">
        <v>0</v>
      </c>
      <c r="V33" s="31">
        <v>-545</v>
      </c>
      <c r="W33" s="176">
        <v>4753</v>
      </c>
      <c r="X33" s="31">
        <v>-322</v>
      </c>
      <c r="Y33" s="31">
        <v>-83</v>
      </c>
      <c r="Z33" s="31">
        <v>-83</v>
      </c>
      <c r="AA33" s="31">
        <v>0</v>
      </c>
      <c r="AB33" s="31">
        <v>0</v>
      </c>
      <c r="AC33" s="31">
        <v>-405</v>
      </c>
      <c r="AD33" s="176">
        <v>4348</v>
      </c>
      <c r="AE33" s="31">
        <v>3757</v>
      </c>
      <c r="AF33" s="31">
        <v>-1025</v>
      </c>
      <c r="AG33" s="31">
        <v>-25</v>
      </c>
      <c r="AH33" s="31">
        <v>0</v>
      </c>
      <c r="AI33" s="31">
        <v>-1000</v>
      </c>
      <c r="AJ33" s="31">
        <v>2732</v>
      </c>
      <c r="AK33" s="176">
        <v>7080</v>
      </c>
      <c r="AL33" s="31">
        <v>837</v>
      </c>
      <c r="AM33" s="31">
        <v>836</v>
      </c>
      <c r="AN33" s="31">
        <v>224</v>
      </c>
      <c r="AO33" s="31">
        <v>0</v>
      </c>
      <c r="AP33" s="31">
        <v>612</v>
      </c>
      <c r="AQ33" s="31">
        <v>1673</v>
      </c>
      <c r="AR33" s="176">
        <v>8753</v>
      </c>
      <c r="AS33" s="31">
        <v>753</v>
      </c>
      <c r="AT33" s="31">
        <v>-616</v>
      </c>
      <c r="AU33" s="31">
        <v>-231</v>
      </c>
      <c r="AV33" s="31">
        <v>0</v>
      </c>
      <c r="AW33" s="31">
        <v>-385</v>
      </c>
      <c r="AX33" s="31">
        <v>137</v>
      </c>
      <c r="AY33" s="176">
        <v>8890</v>
      </c>
      <c r="AZ33" s="31">
        <v>1574</v>
      </c>
      <c r="BA33" s="31">
        <v>478</v>
      </c>
      <c r="BB33" s="31">
        <v>-136</v>
      </c>
      <c r="BC33" s="31">
        <v>0</v>
      </c>
      <c r="BD33" s="31">
        <v>614</v>
      </c>
      <c r="BE33" s="31">
        <v>2052</v>
      </c>
      <c r="BF33" s="176">
        <v>10942</v>
      </c>
      <c r="BG33" s="31">
        <v>550</v>
      </c>
      <c r="BH33" s="31">
        <v>221</v>
      </c>
      <c r="BI33" s="31">
        <v>145</v>
      </c>
      <c r="BJ33" s="31">
        <v>0</v>
      </c>
      <c r="BK33" s="31">
        <v>76</v>
      </c>
      <c r="BL33" s="31">
        <v>771</v>
      </c>
      <c r="BM33" s="176">
        <v>11713</v>
      </c>
    </row>
    <row r="34" spans="1:65" ht="11.45" customHeight="1" x14ac:dyDescent="0.2">
      <c r="A34" s="41" t="s">
        <v>91</v>
      </c>
      <c r="B34" s="176">
        <v>5973</v>
      </c>
      <c r="C34" s="31">
        <v>327</v>
      </c>
      <c r="D34" s="31">
        <v>-393</v>
      </c>
      <c r="E34" s="31">
        <v>-167</v>
      </c>
      <c r="F34" s="31">
        <v>0</v>
      </c>
      <c r="G34" s="31">
        <v>-226</v>
      </c>
      <c r="H34" s="31">
        <v>-66</v>
      </c>
      <c r="I34" s="176">
        <v>5907</v>
      </c>
      <c r="J34" s="31">
        <v>-591</v>
      </c>
      <c r="K34" s="31">
        <v>-49</v>
      </c>
      <c r="L34" s="31">
        <v>-45</v>
      </c>
      <c r="M34" s="31">
        <v>0</v>
      </c>
      <c r="N34" s="31">
        <v>-4</v>
      </c>
      <c r="O34" s="31">
        <v>-640</v>
      </c>
      <c r="P34" s="176">
        <v>5267</v>
      </c>
      <c r="Q34" s="31">
        <v>-737</v>
      </c>
      <c r="R34" s="31">
        <v>178</v>
      </c>
      <c r="S34" s="31">
        <v>193</v>
      </c>
      <c r="T34" s="31">
        <v>0</v>
      </c>
      <c r="U34" s="31">
        <v>-15</v>
      </c>
      <c r="V34" s="31">
        <v>-559</v>
      </c>
      <c r="W34" s="176">
        <v>4708</v>
      </c>
      <c r="X34" s="31">
        <v>-320</v>
      </c>
      <c r="Y34" s="31">
        <v>-82</v>
      </c>
      <c r="Z34" s="31">
        <v>-82</v>
      </c>
      <c r="AA34" s="31">
        <v>0</v>
      </c>
      <c r="AB34" s="31">
        <v>0</v>
      </c>
      <c r="AC34" s="31">
        <v>-402</v>
      </c>
      <c r="AD34" s="176">
        <v>4306</v>
      </c>
      <c r="AE34" s="31">
        <v>3798</v>
      </c>
      <c r="AF34" s="31">
        <v>-1025</v>
      </c>
      <c r="AG34" s="31">
        <v>-25</v>
      </c>
      <c r="AH34" s="31">
        <v>0</v>
      </c>
      <c r="AI34" s="31">
        <v>-1000</v>
      </c>
      <c r="AJ34" s="31">
        <v>2773</v>
      </c>
      <c r="AK34" s="176">
        <v>7079</v>
      </c>
      <c r="AL34" s="31">
        <v>756</v>
      </c>
      <c r="AM34" s="31">
        <v>833</v>
      </c>
      <c r="AN34" s="31">
        <v>221</v>
      </c>
      <c r="AO34" s="31">
        <v>0</v>
      </c>
      <c r="AP34" s="31">
        <v>612</v>
      </c>
      <c r="AQ34" s="31">
        <v>1589</v>
      </c>
      <c r="AR34" s="176">
        <v>8668</v>
      </c>
      <c r="AS34" s="31">
        <v>684</v>
      </c>
      <c r="AT34" s="31">
        <v>-613</v>
      </c>
      <c r="AU34" s="31">
        <v>-228</v>
      </c>
      <c r="AV34" s="31">
        <v>0</v>
      </c>
      <c r="AW34" s="31">
        <v>-385</v>
      </c>
      <c r="AX34" s="31">
        <v>71</v>
      </c>
      <c r="AY34" s="176">
        <v>8739</v>
      </c>
      <c r="AZ34" s="31">
        <v>1586</v>
      </c>
      <c r="BA34" s="31">
        <v>481</v>
      </c>
      <c r="BB34" s="31">
        <v>-133</v>
      </c>
      <c r="BC34" s="31">
        <v>0</v>
      </c>
      <c r="BD34" s="31">
        <v>614</v>
      </c>
      <c r="BE34" s="31">
        <v>2067</v>
      </c>
      <c r="BF34" s="176">
        <v>10806</v>
      </c>
      <c r="BG34" s="31">
        <v>497</v>
      </c>
      <c r="BH34" s="31">
        <v>222</v>
      </c>
      <c r="BI34" s="31">
        <v>146</v>
      </c>
      <c r="BJ34" s="31">
        <v>0</v>
      </c>
      <c r="BK34" s="31">
        <v>76</v>
      </c>
      <c r="BL34" s="31">
        <v>719</v>
      </c>
      <c r="BM34" s="176">
        <v>11525</v>
      </c>
    </row>
    <row r="35" spans="1:65" ht="11.45" customHeight="1" x14ac:dyDescent="0.2">
      <c r="A35" s="41" t="s">
        <v>92</v>
      </c>
      <c r="B35" s="176">
        <v>51</v>
      </c>
      <c r="C35" s="31">
        <v>18</v>
      </c>
      <c r="D35" s="31">
        <v>0</v>
      </c>
      <c r="E35" s="31">
        <v>0</v>
      </c>
      <c r="F35" s="31">
        <v>0</v>
      </c>
      <c r="G35" s="31">
        <v>0</v>
      </c>
      <c r="H35" s="31">
        <v>18</v>
      </c>
      <c r="I35" s="176">
        <v>69</v>
      </c>
      <c r="J35" s="31">
        <v>-37</v>
      </c>
      <c r="K35" s="31">
        <v>-1</v>
      </c>
      <c r="L35" s="31">
        <v>-1</v>
      </c>
      <c r="M35" s="31">
        <v>0</v>
      </c>
      <c r="N35" s="31">
        <v>0</v>
      </c>
      <c r="O35" s="31">
        <v>-38</v>
      </c>
      <c r="P35" s="176">
        <v>31</v>
      </c>
      <c r="Q35" s="31">
        <v>-2</v>
      </c>
      <c r="R35" s="31">
        <v>16</v>
      </c>
      <c r="S35" s="31">
        <v>1</v>
      </c>
      <c r="T35" s="31">
        <v>0</v>
      </c>
      <c r="U35" s="31">
        <v>15</v>
      </c>
      <c r="V35" s="31">
        <v>14</v>
      </c>
      <c r="W35" s="176">
        <v>45</v>
      </c>
      <c r="X35" s="31">
        <v>-2</v>
      </c>
      <c r="Y35" s="31">
        <v>-1</v>
      </c>
      <c r="Z35" s="31">
        <v>-1</v>
      </c>
      <c r="AA35" s="31">
        <v>0</v>
      </c>
      <c r="AB35" s="31">
        <v>0</v>
      </c>
      <c r="AC35" s="31">
        <v>-3</v>
      </c>
      <c r="AD35" s="176">
        <v>42</v>
      </c>
      <c r="AE35" s="31">
        <v>-41</v>
      </c>
      <c r="AF35" s="31">
        <v>0</v>
      </c>
      <c r="AG35" s="31">
        <v>0</v>
      </c>
      <c r="AH35" s="31">
        <v>0</v>
      </c>
      <c r="AI35" s="31">
        <v>0</v>
      </c>
      <c r="AJ35" s="31">
        <v>-41</v>
      </c>
      <c r="AK35" s="176">
        <v>1</v>
      </c>
      <c r="AL35" s="31">
        <v>81</v>
      </c>
      <c r="AM35" s="31">
        <v>3</v>
      </c>
      <c r="AN35" s="31">
        <v>3</v>
      </c>
      <c r="AO35" s="31">
        <v>0</v>
      </c>
      <c r="AP35" s="31">
        <v>0</v>
      </c>
      <c r="AQ35" s="31">
        <v>84</v>
      </c>
      <c r="AR35" s="176">
        <v>85</v>
      </c>
      <c r="AS35" s="31">
        <v>69</v>
      </c>
      <c r="AT35" s="31">
        <v>-3</v>
      </c>
      <c r="AU35" s="31">
        <v>-3</v>
      </c>
      <c r="AV35" s="31">
        <v>0</v>
      </c>
      <c r="AW35" s="31">
        <v>0</v>
      </c>
      <c r="AX35" s="31">
        <v>66</v>
      </c>
      <c r="AY35" s="176">
        <v>151</v>
      </c>
      <c r="AZ35" s="31">
        <v>-12</v>
      </c>
      <c r="BA35" s="31">
        <v>-3</v>
      </c>
      <c r="BB35" s="31">
        <v>-3</v>
      </c>
      <c r="BC35" s="31">
        <v>0</v>
      </c>
      <c r="BD35" s="31">
        <v>0</v>
      </c>
      <c r="BE35" s="31">
        <v>-15</v>
      </c>
      <c r="BF35" s="176">
        <v>136</v>
      </c>
      <c r="BG35" s="31">
        <v>53</v>
      </c>
      <c r="BH35" s="31">
        <v>-1</v>
      </c>
      <c r="BI35" s="31">
        <v>-1</v>
      </c>
      <c r="BJ35" s="31">
        <v>0</v>
      </c>
      <c r="BK35" s="31">
        <v>0</v>
      </c>
      <c r="BL35" s="31">
        <v>52</v>
      </c>
      <c r="BM35" s="176">
        <v>188</v>
      </c>
    </row>
    <row r="36" spans="1:65" ht="11.45" customHeight="1" x14ac:dyDescent="0.2">
      <c r="A36" s="43" t="s">
        <v>97</v>
      </c>
      <c r="B36" s="176">
        <v>5641</v>
      </c>
      <c r="C36" s="31">
        <v>355</v>
      </c>
      <c r="D36" s="31">
        <v>-370</v>
      </c>
      <c r="E36" s="31">
        <v>-365</v>
      </c>
      <c r="F36" s="31">
        <v>0</v>
      </c>
      <c r="G36" s="31">
        <v>-5</v>
      </c>
      <c r="H36" s="31">
        <v>-15</v>
      </c>
      <c r="I36" s="176">
        <v>5626</v>
      </c>
      <c r="J36" s="31">
        <v>-630</v>
      </c>
      <c r="K36" s="31">
        <v>-49</v>
      </c>
      <c r="L36" s="31">
        <v>-49</v>
      </c>
      <c r="M36" s="31">
        <v>0</v>
      </c>
      <c r="N36" s="31">
        <v>0</v>
      </c>
      <c r="O36" s="31">
        <v>-679</v>
      </c>
      <c r="P36" s="176">
        <v>4947</v>
      </c>
      <c r="Q36" s="31">
        <v>-954</v>
      </c>
      <c r="R36" s="31">
        <v>169</v>
      </c>
      <c r="S36" s="31">
        <v>156</v>
      </c>
      <c r="T36" s="31">
        <v>0</v>
      </c>
      <c r="U36" s="31">
        <v>13</v>
      </c>
      <c r="V36" s="31">
        <v>-785</v>
      </c>
      <c r="W36" s="176">
        <v>4162</v>
      </c>
      <c r="X36" s="31">
        <v>-239</v>
      </c>
      <c r="Y36" s="31">
        <v>-77</v>
      </c>
      <c r="Z36" s="31">
        <v>-77</v>
      </c>
      <c r="AA36" s="31">
        <v>0</v>
      </c>
      <c r="AB36" s="31">
        <v>0</v>
      </c>
      <c r="AC36" s="31">
        <v>-316</v>
      </c>
      <c r="AD36" s="176">
        <v>3846</v>
      </c>
      <c r="AE36" s="31">
        <v>3428</v>
      </c>
      <c r="AF36" s="31">
        <v>-1023</v>
      </c>
      <c r="AG36" s="31">
        <v>-23</v>
      </c>
      <c r="AH36" s="31">
        <v>0</v>
      </c>
      <c r="AI36" s="31">
        <v>-1000</v>
      </c>
      <c r="AJ36" s="31">
        <v>2405</v>
      </c>
      <c r="AK36" s="176">
        <v>6251</v>
      </c>
      <c r="AL36" s="31">
        <v>402</v>
      </c>
      <c r="AM36" s="31">
        <v>807</v>
      </c>
      <c r="AN36" s="31">
        <v>195</v>
      </c>
      <c r="AO36" s="31">
        <v>0</v>
      </c>
      <c r="AP36" s="31">
        <v>612</v>
      </c>
      <c r="AQ36" s="31">
        <v>1209</v>
      </c>
      <c r="AR36" s="176">
        <v>7460</v>
      </c>
      <c r="AS36" s="31">
        <v>687</v>
      </c>
      <c r="AT36" s="31">
        <v>-586</v>
      </c>
      <c r="AU36" s="31">
        <v>-201</v>
      </c>
      <c r="AV36" s="31">
        <v>0</v>
      </c>
      <c r="AW36" s="31">
        <v>-385</v>
      </c>
      <c r="AX36" s="31">
        <v>101</v>
      </c>
      <c r="AY36" s="176">
        <v>7561</v>
      </c>
      <c r="AZ36" s="31">
        <v>1771</v>
      </c>
      <c r="BA36" s="31">
        <v>540</v>
      </c>
      <c r="BB36" s="31">
        <v>-123</v>
      </c>
      <c r="BC36" s="31">
        <v>0</v>
      </c>
      <c r="BD36" s="31">
        <v>663</v>
      </c>
      <c r="BE36" s="31">
        <v>2311</v>
      </c>
      <c r="BF36" s="176">
        <v>9872</v>
      </c>
      <c r="BG36" s="31">
        <v>441</v>
      </c>
      <c r="BH36" s="31">
        <v>230</v>
      </c>
      <c r="BI36" s="31">
        <v>133</v>
      </c>
      <c r="BJ36" s="31">
        <v>0</v>
      </c>
      <c r="BK36" s="31">
        <v>97</v>
      </c>
      <c r="BL36" s="31">
        <v>671</v>
      </c>
      <c r="BM36" s="176">
        <v>10543</v>
      </c>
    </row>
    <row r="37" spans="1:65" ht="11.45" customHeight="1" x14ac:dyDescent="0.2">
      <c r="A37" s="39" t="s">
        <v>89</v>
      </c>
      <c r="B37" s="176">
        <v>89008</v>
      </c>
      <c r="C37" s="31">
        <v>-388</v>
      </c>
      <c r="D37" s="31">
        <v>-104</v>
      </c>
      <c r="E37" s="31">
        <v>-104</v>
      </c>
      <c r="F37" s="31">
        <v>0</v>
      </c>
      <c r="G37" s="31">
        <v>0</v>
      </c>
      <c r="H37" s="31">
        <v>-492</v>
      </c>
      <c r="I37" s="176">
        <v>88516</v>
      </c>
      <c r="J37" s="31">
        <v>-2487</v>
      </c>
      <c r="K37" s="31">
        <v>660</v>
      </c>
      <c r="L37" s="31">
        <v>88</v>
      </c>
      <c r="M37" s="31">
        <v>0</v>
      </c>
      <c r="N37" s="31">
        <v>572</v>
      </c>
      <c r="O37" s="31">
        <v>-1827</v>
      </c>
      <c r="P37" s="176">
        <v>86689</v>
      </c>
      <c r="Q37" s="31">
        <v>331</v>
      </c>
      <c r="R37" s="31">
        <v>193</v>
      </c>
      <c r="S37" s="31">
        <v>193</v>
      </c>
      <c r="T37" s="31">
        <v>0</v>
      </c>
      <c r="U37" s="31">
        <v>0</v>
      </c>
      <c r="V37" s="31">
        <v>524</v>
      </c>
      <c r="W37" s="176">
        <v>87213</v>
      </c>
      <c r="X37" s="31">
        <v>2428</v>
      </c>
      <c r="Y37" s="31">
        <v>-162</v>
      </c>
      <c r="Z37" s="31">
        <v>-162</v>
      </c>
      <c r="AA37" s="31">
        <v>0</v>
      </c>
      <c r="AB37" s="31">
        <v>0</v>
      </c>
      <c r="AC37" s="31">
        <v>2266</v>
      </c>
      <c r="AD37" s="176">
        <v>89479</v>
      </c>
      <c r="AE37" s="31">
        <v>2824</v>
      </c>
      <c r="AF37" s="31">
        <v>17</v>
      </c>
      <c r="AG37" s="31">
        <v>17</v>
      </c>
      <c r="AH37" s="31">
        <v>0</v>
      </c>
      <c r="AI37" s="31">
        <v>0</v>
      </c>
      <c r="AJ37" s="31">
        <v>2841</v>
      </c>
      <c r="AK37" s="176">
        <v>92320</v>
      </c>
      <c r="AL37" s="31">
        <v>5423</v>
      </c>
      <c r="AM37" s="31">
        <v>19</v>
      </c>
      <c r="AN37" s="31">
        <v>19</v>
      </c>
      <c r="AO37" s="31">
        <v>0</v>
      </c>
      <c r="AP37" s="31">
        <v>0</v>
      </c>
      <c r="AQ37" s="31">
        <v>5442</v>
      </c>
      <c r="AR37" s="176">
        <v>97762</v>
      </c>
      <c r="AS37" s="31">
        <v>5830</v>
      </c>
      <c r="AT37" s="31">
        <v>-119</v>
      </c>
      <c r="AU37" s="31">
        <v>-119</v>
      </c>
      <c r="AV37" s="31">
        <v>0</v>
      </c>
      <c r="AW37" s="31">
        <v>0</v>
      </c>
      <c r="AX37" s="31">
        <v>5711</v>
      </c>
      <c r="AY37" s="176">
        <v>103473</v>
      </c>
      <c r="AZ37" s="31">
        <v>9533</v>
      </c>
      <c r="BA37" s="31">
        <v>-938</v>
      </c>
      <c r="BB37" s="31">
        <v>-212</v>
      </c>
      <c r="BC37" s="31">
        <v>0</v>
      </c>
      <c r="BD37" s="31">
        <v>-726</v>
      </c>
      <c r="BE37" s="31">
        <v>8595</v>
      </c>
      <c r="BF37" s="176">
        <v>112068</v>
      </c>
      <c r="BG37" s="31">
        <v>11756</v>
      </c>
      <c r="BH37" s="31">
        <v>-50</v>
      </c>
      <c r="BI37" s="31">
        <v>-50</v>
      </c>
      <c r="BJ37" s="31">
        <v>0</v>
      </c>
      <c r="BK37" s="31">
        <v>0</v>
      </c>
      <c r="BL37" s="31">
        <v>11706</v>
      </c>
      <c r="BM37" s="176">
        <v>123774</v>
      </c>
    </row>
    <row r="38" spans="1:65" ht="11.45" customHeight="1" x14ac:dyDescent="0.2">
      <c r="A38" s="42" t="s">
        <v>98</v>
      </c>
      <c r="B38" s="176">
        <v>86037</v>
      </c>
      <c r="C38" s="31">
        <v>-168</v>
      </c>
      <c r="D38" s="31">
        <v>0</v>
      </c>
      <c r="E38" s="31">
        <v>0</v>
      </c>
      <c r="F38" s="31">
        <v>0</v>
      </c>
      <c r="G38" s="31">
        <v>0</v>
      </c>
      <c r="H38" s="31">
        <v>-168</v>
      </c>
      <c r="I38" s="176">
        <v>85869</v>
      </c>
      <c r="J38" s="31">
        <v>-2722</v>
      </c>
      <c r="K38" s="31">
        <v>0</v>
      </c>
      <c r="L38" s="31">
        <v>0</v>
      </c>
      <c r="M38" s="31">
        <v>0</v>
      </c>
      <c r="N38" s="31">
        <v>0</v>
      </c>
      <c r="O38" s="31">
        <v>-2722</v>
      </c>
      <c r="P38" s="176">
        <v>83147</v>
      </c>
      <c r="Q38" s="31">
        <v>393</v>
      </c>
      <c r="R38" s="31">
        <v>0</v>
      </c>
      <c r="S38" s="31">
        <v>0</v>
      </c>
      <c r="T38" s="31">
        <v>0</v>
      </c>
      <c r="U38" s="31">
        <v>0</v>
      </c>
      <c r="V38" s="31">
        <v>393</v>
      </c>
      <c r="W38" s="176">
        <v>83540</v>
      </c>
      <c r="X38" s="31">
        <v>2421</v>
      </c>
      <c r="Y38" s="31">
        <v>0</v>
      </c>
      <c r="Z38" s="31">
        <v>0</v>
      </c>
      <c r="AA38" s="31">
        <v>0</v>
      </c>
      <c r="AB38" s="31">
        <v>0</v>
      </c>
      <c r="AC38" s="31">
        <v>2421</v>
      </c>
      <c r="AD38" s="176">
        <v>85961</v>
      </c>
      <c r="AE38" s="31">
        <v>2602</v>
      </c>
      <c r="AF38" s="31">
        <v>0</v>
      </c>
      <c r="AG38" s="31">
        <v>0</v>
      </c>
      <c r="AH38" s="31">
        <v>0</v>
      </c>
      <c r="AI38" s="31">
        <v>0</v>
      </c>
      <c r="AJ38" s="31">
        <v>2602</v>
      </c>
      <c r="AK38" s="176">
        <v>88563</v>
      </c>
      <c r="AL38" s="31">
        <v>4728</v>
      </c>
      <c r="AM38" s="31">
        <v>0</v>
      </c>
      <c r="AN38" s="31">
        <v>0</v>
      </c>
      <c r="AO38" s="31">
        <v>0</v>
      </c>
      <c r="AP38" s="31">
        <v>0</v>
      </c>
      <c r="AQ38" s="31">
        <v>4728</v>
      </c>
      <c r="AR38" s="176">
        <v>93291</v>
      </c>
      <c r="AS38" s="31">
        <v>5121</v>
      </c>
      <c r="AT38" s="31">
        <v>0</v>
      </c>
      <c r="AU38" s="31">
        <v>0</v>
      </c>
      <c r="AV38" s="31">
        <v>0</v>
      </c>
      <c r="AW38" s="31">
        <v>0</v>
      </c>
      <c r="AX38" s="31">
        <v>5121</v>
      </c>
      <c r="AY38" s="176">
        <v>98412</v>
      </c>
      <c r="AZ38" s="31">
        <v>10073</v>
      </c>
      <c r="BA38" s="31">
        <v>0</v>
      </c>
      <c r="BB38" s="31">
        <v>0</v>
      </c>
      <c r="BC38" s="31">
        <v>0</v>
      </c>
      <c r="BD38" s="31">
        <v>0</v>
      </c>
      <c r="BE38" s="31">
        <v>10073</v>
      </c>
      <c r="BF38" s="176">
        <v>108485</v>
      </c>
      <c r="BG38" s="31">
        <v>11793</v>
      </c>
      <c r="BH38" s="31">
        <v>0</v>
      </c>
      <c r="BI38" s="31">
        <v>0</v>
      </c>
      <c r="BJ38" s="31">
        <v>0</v>
      </c>
      <c r="BK38" s="31">
        <v>0</v>
      </c>
      <c r="BL38" s="31">
        <v>11793</v>
      </c>
      <c r="BM38" s="176">
        <v>120278</v>
      </c>
    </row>
    <row r="39" spans="1:65" ht="11.45" customHeight="1" x14ac:dyDescent="0.2">
      <c r="A39" s="38" t="s">
        <v>99</v>
      </c>
      <c r="B39" s="176">
        <v>1560</v>
      </c>
      <c r="C39" s="31">
        <v>39</v>
      </c>
      <c r="D39" s="31">
        <v>-412</v>
      </c>
      <c r="E39" s="31">
        <v>-182</v>
      </c>
      <c r="F39" s="31">
        <v>0</v>
      </c>
      <c r="G39" s="31">
        <v>-230</v>
      </c>
      <c r="H39" s="31">
        <v>-373</v>
      </c>
      <c r="I39" s="176">
        <v>1187</v>
      </c>
      <c r="J39" s="31">
        <v>-72</v>
      </c>
      <c r="K39" s="31">
        <v>-362</v>
      </c>
      <c r="L39" s="31">
        <v>-23</v>
      </c>
      <c r="M39" s="31">
        <v>0</v>
      </c>
      <c r="N39" s="31">
        <v>-339</v>
      </c>
      <c r="O39" s="31">
        <v>-434</v>
      </c>
      <c r="P39" s="176">
        <v>753</v>
      </c>
      <c r="Q39" s="31">
        <v>-14</v>
      </c>
      <c r="R39" s="31">
        <v>437</v>
      </c>
      <c r="S39" s="31">
        <v>39</v>
      </c>
      <c r="T39" s="31">
        <v>0</v>
      </c>
      <c r="U39" s="31">
        <v>398</v>
      </c>
      <c r="V39" s="31">
        <v>423</v>
      </c>
      <c r="W39" s="176">
        <v>1176</v>
      </c>
      <c r="X39" s="31">
        <v>-7</v>
      </c>
      <c r="Y39" s="31">
        <v>245</v>
      </c>
      <c r="Z39" s="31">
        <v>29</v>
      </c>
      <c r="AA39" s="31">
        <v>0</v>
      </c>
      <c r="AB39" s="31">
        <v>216</v>
      </c>
      <c r="AC39" s="31">
        <v>238</v>
      </c>
      <c r="AD39" s="176">
        <v>1414</v>
      </c>
      <c r="AE39" s="31">
        <v>11</v>
      </c>
      <c r="AF39" s="31">
        <v>63</v>
      </c>
      <c r="AG39" s="31">
        <v>10</v>
      </c>
      <c r="AH39" s="31">
        <v>0</v>
      </c>
      <c r="AI39" s="31">
        <v>53</v>
      </c>
      <c r="AJ39" s="31">
        <v>74</v>
      </c>
      <c r="AK39" s="176">
        <v>1488</v>
      </c>
      <c r="AL39" s="31">
        <v>-18</v>
      </c>
      <c r="AM39" s="31">
        <v>-1414</v>
      </c>
      <c r="AN39" s="31">
        <v>-3</v>
      </c>
      <c r="AO39" s="31">
        <v>0</v>
      </c>
      <c r="AP39" s="31">
        <v>-1411</v>
      </c>
      <c r="AQ39" s="31">
        <v>-1432</v>
      </c>
      <c r="AR39" s="176">
        <v>56</v>
      </c>
      <c r="AS39" s="31">
        <v>150</v>
      </c>
      <c r="AT39" s="31">
        <v>-9</v>
      </c>
      <c r="AU39" s="31">
        <v>-4</v>
      </c>
      <c r="AV39" s="31">
        <v>0</v>
      </c>
      <c r="AW39" s="31">
        <v>-5</v>
      </c>
      <c r="AX39" s="31">
        <v>141</v>
      </c>
      <c r="AY39" s="176">
        <v>197</v>
      </c>
      <c r="AZ39" s="31">
        <v>-94</v>
      </c>
      <c r="BA39" s="31">
        <v>-10</v>
      </c>
      <c r="BB39" s="31">
        <v>-8</v>
      </c>
      <c r="BC39" s="31">
        <v>0</v>
      </c>
      <c r="BD39" s="31">
        <v>-2</v>
      </c>
      <c r="BE39" s="31">
        <v>-104</v>
      </c>
      <c r="BF39" s="176">
        <v>93</v>
      </c>
      <c r="BG39" s="31">
        <v>-74</v>
      </c>
      <c r="BH39" s="31">
        <v>1</v>
      </c>
      <c r="BI39" s="31">
        <v>1</v>
      </c>
      <c r="BJ39" s="31">
        <v>0</v>
      </c>
      <c r="BK39" s="31">
        <v>0</v>
      </c>
      <c r="BL39" s="31">
        <v>-73</v>
      </c>
      <c r="BM39" s="176">
        <v>20</v>
      </c>
    </row>
    <row r="40" spans="1:65" ht="11.45" customHeight="1" x14ac:dyDescent="0.2">
      <c r="A40" s="39" t="s">
        <v>88</v>
      </c>
      <c r="B40" s="176">
        <v>1560</v>
      </c>
      <c r="C40" s="31">
        <v>39</v>
      </c>
      <c r="D40" s="31">
        <v>-412</v>
      </c>
      <c r="E40" s="31">
        <v>-182</v>
      </c>
      <c r="F40" s="31">
        <v>0</v>
      </c>
      <c r="G40" s="31">
        <v>-230</v>
      </c>
      <c r="H40" s="31">
        <v>-373</v>
      </c>
      <c r="I40" s="176">
        <v>1187</v>
      </c>
      <c r="J40" s="31">
        <v>-72</v>
      </c>
      <c r="K40" s="31">
        <v>-362</v>
      </c>
      <c r="L40" s="31">
        <v>-23</v>
      </c>
      <c r="M40" s="31">
        <v>0</v>
      </c>
      <c r="N40" s="31">
        <v>-339</v>
      </c>
      <c r="O40" s="31">
        <v>-434</v>
      </c>
      <c r="P40" s="176">
        <v>753</v>
      </c>
      <c r="Q40" s="31">
        <v>-14</v>
      </c>
      <c r="R40" s="31">
        <v>437</v>
      </c>
      <c r="S40" s="31">
        <v>39</v>
      </c>
      <c r="T40" s="31">
        <v>0</v>
      </c>
      <c r="U40" s="31">
        <v>398</v>
      </c>
      <c r="V40" s="31">
        <v>423</v>
      </c>
      <c r="W40" s="176">
        <v>1176</v>
      </c>
      <c r="X40" s="31">
        <v>-7</v>
      </c>
      <c r="Y40" s="31">
        <v>245</v>
      </c>
      <c r="Z40" s="31">
        <v>29</v>
      </c>
      <c r="AA40" s="31">
        <v>0</v>
      </c>
      <c r="AB40" s="31">
        <v>216</v>
      </c>
      <c r="AC40" s="31">
        <v>238</v>
      </c>
      <c r="AD40" s="176">
        <v>1414</v>
      </c>
      <c r="AE40" s="31">
        <v>11</v>
      </c>
      <c r="AF40" s="31">
        <v>63</v>
      </c>
      <c r="AG40" s="31">
        <v>10</v>
      </c>
      <c r="AH40" s="31">
        <v>0</v>
      </c>
      <c r="AI40" s="31">
        <v>53</v>
      </c>
      <c r="AJ40" s="31">
        <v>74</v>
      </c>
      <c r="AK40" s="176">
        <v>1488</v>
      </c>
      <c r="AL40" s="31">
        <v>-18</v>
      </c>
      <c r="AM40" s="31">
        <v>-1414</v>
      </c>
      <c r="AN40" s="31">
        <v>-3</v>
      </c>
      <c r="AO40" s="31">
        <v>0</v>
      </c>
      <c r="AP40" s="31">
        <v>-1411</v>
      </c>
      <c r="AQ40" s="31">
        <v>-1432</v>
      </c>
      <c r="AR40" s="176">
        <v>56</v>
      </c>
      <c r="AS40" s="31">
        <v>150</v>
      </c>
      <c r="AT40" s="31">
        <v>-9</v>
      </c>
      <c r="AU40" s="31">
        <v>-4</v>
      </c>
      <c r="AV40" s="31">
        <v>0</v>
      </c>
      <c r="AW40" s="31">
        <v>-5</v>
      </c>
      <c r="AX40" s="31">
        <v>141</v>
      </c>
      <c r="AY40" s="176">
        <v>197</v>
      </c>
      <c r="AZ40" s="31">
        <v>-94</v>
      </c>
      <c r="BA40" s="31">
        <v>-10</v>
      </c>
      <c r="BB40" s="31">
        <v>-8</v>
      </c>
      <c r="BC40" s="31">
        <v>0</v>
      </c>
      <c r="BD40" s="31">
        <v>-2</v>
      </c>
      <c r="BE40" s="31">
        <v>-104</v>
      </c>
      <c r="BF40" s="176">
        <v>93</v>
      </c>
      <c r="BG40" s="31">
        <v>-74</v>
      </c>
      <c r="BH40" s="31">
        <v>1</v>
      </c>
      <c r="BI40" s="31">
        <v>1</v>
      </c>
      <c r="BJ40" s="31">
        <v>0</v>
      </c>
      <c r="BK40" s="31">
        <v>0</v>
      </c>
      <c r="BL40" s="31">
        <v>-73</v>
      </c>
      <c r="BM40" s="176">
        <v>20</v>
      </c>
    </row>
    <row r="41" spans="1:65" ht="11.45" customHeight="1" x14ac:dyDescent="0.2">
      <c r="A41" s="41" t="s">
        <v>91</v>
      </c>
      <c r="B41" s="176">
        <v>403</v>
      </c>
      <c r="C41" s="31">
        <v>201</v>
      </c>
      <c r="D41" s="31">
        <v>-211</v>
      </c>
      <c r="E41" s="31">
        <v>-114</v>
      </c>
      <c r="F41" s="31">
        <v>0</v>
      </c>
      <c r="G41" s="31">
        <v>-97</v>
      </c>
      <c r="H41" s="31">
        <v>-10</v>
      </c>
      <c r="I41" s="176">
        <v>393</v>
      </c>
      <c r="J41" s="31">
        <v>-31</v>
      </c>
      <c r="K41" s="31">
        <v>-238</v>
      </c>
      <c r="L41" s="31">
        <v>-20</v>
      </c>
      <c r="M41" s="31">
        <v>0</v>
      </c>
      <c r="N41" s="31">
        <v>-218</v>
      </c>
      <c r="O41" s="31">
        <v>-269</v>
      </c>
      <c r="P41" s="176">
        <v>124</v>
      </c>
      <c r="Q41" s="31">
        <v>-36</v>
      </c>
      <c r="R41" s="31">
        <v>-42</v>
      </c>
      <c r="S41" s="31">
        <v>34</v>
      </c>
      <c r="T41" s="31">
        <v>0</v>
      </c>
      <c r="U41" s="31">
        <v>-76</v>
      </c>
      <c r="V41" s="31">
        <v>-78</v>
      </c>
      <c r="W41" s="176">
        <v>46</v>
      </c>
      <c r="X41" s="31">
        <v>-1</v>
      </c>
      <c r="Y41" s="31">
        <v>-13</v>
      </c>
      <c r="Z41" s="31">
        <v>-4</v>
      </c>
      <c r="AA41" s="31">
        <v>0</v>
      </c>
      <c r="AB41" s="31">
        <v>-9</v>
      </c>
      <c r="AC41" s="31">
        <v>-14</v>
      </c>
      <c r="AD41" s="176">
        <v>32</v>
      </c>
      <c r="AE41" s="31">
        <v>21</v>
      </c>
      <c r="AF41" s="31">
        <v>3</v>
      </c>
      <c r="AG41" s="31">
        <v>3</v>
      </c>
      <c r="AH41" s="31">
        <v>0</v>
      </c>
      <c r="AI41" s="31">
        <v>0</v>
      </c>
      <c r="AJ41" s="31">
        <v>24</v>
      </c>
      <c r="AK41" s="176">
        <v>56</v>
      </c>
      <c r="AL41" s="31">
        <v>-9</v>
      </c>
      <c r="AM41" s="31">
        <v>-16</v>
      </c>
      <c r="AN41" s="31">
        <v>-2</v>
      </c>
      <c r="AO41" s="31">
        <v>0</v>
      </c>
      <c r="AP41" s="31">
        <v>-14</v>
      </c>
      <c r="AQ41" s="31">
        <v>-25</v>
      </c>
      <c r="AR41" s="176">
        <v>31</v>
      </c>
      <c r="AS41" s="31">
        <v>144</v>
      </c>
      <c r="AT41" s="31">
        <v>-2</v>
      </c>
      <c r="AU41" s="31">
        <v>-2</v>
      </c>
      <c r="AV41" s="31">
        <v>0</v>
      </c>
      <c r="AW41" s="31">
        <v>0</v>
      </c>
      <c r="AX41" s="31">
        <v>142</v>
      </c>
      <c r="AY41" s="176">
        <v>173</v>
      </c>
      <c r="AZ41" s="31">
        <v>-84</v>
      </c>
      <c r="BA41" s="31">
        <v>1</v>
      </c>
      <c r="BB41" s="31">
        <v>-8</v>
      </c>
      <c r="BC41" s="31">
        <v>0</v>
      </c>
      <c r="BD41" s="31">
        <v>9</v>
      </c>
      <c r="BE41" s="31">
        <v>-83</v>
      </c>
      <c r="BF41" s="176">
        <v>90</v>
      </c>
      <c r="BG41" s="31">
        <v>-76</v>
      </c>
      <c r="BH41" s="31">
        <v>-2</v>
      </c>
      <c r="BI41" s="31">
        <v>1</v>
      </c>
      <c r="BJ41" s="31">
        <v>0</v>
      </c>
      <c r="BK41" s="31">
        <v>-3</v>
      </c>
      <c r="BL41" s="31">
        <v>-78</v>
      </c>
      <c r="BM41" s="176">
        <v>12</v>
      </c>
    </row>
    <row r="42" spans="1:65" ht="11.45" customHeight="1" x14ac:dyDescent="0.2">
      <c r="A42" s="41" t="s">
        <v>92</v>
      </c>
      <c r="B42" s="176">
        <v>1157</v>
      </c>
      <c r="C42" s="31">
        <v>-162</v>
      </c>
      <c r="D42" s="31">
        <v>-201</v>
      </c>
      <c r="E42" s="31">
        <v>-68</v>
      </c>
      <c r="F42" s="31">
        <v>0</v>
      </c>
      <c r="G42" s="31">
        <v>-133</v>
      </c>
      <c r="H42" s="31">
        <v>-363</v>
      </c>
      <c r="I42" s="176">
        <v>794</v>
      </c>
      <c r="J42" s="31">
        <v>-41</v>
      </c>
      <c r="K42" s="31">
        <v>-124</v>
      </c>
      <c r="L42" s="31">
        <v>-3</v>
      </c>
      <c r="M42" s="31">
        <v>0</v>
      </c>
      <c r="N42" s="31">
        <v>-121</v>
      </c>
      <c r="O42" s="31">
        <v>-165</v>
      </c>
      <c r="P42" s="176">
        <v>629</v>
      </c>
      <c r="Q42" s="31">
        <v>22</v>
      </c>
      <c r="R42" s="31">
        <v>479</v>
      </c>
      <c r="S42" s="31">
        <v>5</v>
      </c>
      <c r="T42" s="31">
        <v>0</v>
      </c>
      <c r="U42" s="31">
        <v>474</v>
      </c>
      <c r="V42" s="31">
        <v>501</v>
      </c>
      <c r="W42" s="176">
        <v>1130</v>
      </c>
      <c r="X42" s="31">
        <v>-6</v>
      </c>
      <c r="Y42" s="31">
        <v>258</v>
      </c>
      <c r="Z42" s="31">
        <v>33</v>
      </c>
      <c r="AA42" s="31">
        <v>0</v>
      </c>
      <c r="AB42" s="31">
        <v>225</v>
      </c>
      <c r="AC42" s="31">
        <v>252</v>
      </c>
      <c r="AD42" s="176">
        <v>1382</v>
      </c>
      <c r="AE42" s="31">
        <v>-10</v>
      </c>
      <c r="AF42" s="31">
        <v>60</v>
      </c>
      <c r="AG42" s="31">
        <v>7</v>
      </c>
      <c r="AH42" s="31">
        <v>0</v>
      </c>
      <c r="AI42" s="31">
        <v>53</v>
      </c>
      <c r="AJ42" s="31">
        <v>50</v>
      </c>
      <c r="AK42" s="176">
        <v>1432</v>
      </c>
      <c r="AL42" s="31">
        <v>-9</v>
      </c>
      <c r="AM42" s="31">
        <v>-1398</v>
      </c>
      <c r="AN42" s="31">
        <v>-1</v>
      </c>
      <c r="AO42" s="31">
        <v>0</v>
      </c>
      <c r="AP42" s="31">
        <v>-1397</v>
      </c>
      <c r="AQ42" s="31">
        <v>-1407</v>
      </c>
      <c r="AR42" s="176">
        <v>25</v>
      </c>
      <c r="AS42" s="31">
        <v>6</v>
      </c>
      <c r="AT42" s="31">
        <v>-7</v>
      </c>
      <c r="AU42" s="31">
        <v>-2</v>
      </c>
      <c r="AV42" s="31">
        <v>0</v>
      </c>
      <c r="AW42" s="31">
        <v>-5</v>
      </c>
      <c r="AX42" s="31">
        <v>-1</v>
      </c>
      <c r="AY42" s="176">
        <v>24</v>
      </c>
      <c r="AZ42" s="31">
        <v>-10</v>
      </c>
      <c r="BA42" s="31">
        <v>-11</v>
      </c>
      <c r="BB42" s="31">
        <v>0</v>
      </c>
      <c r="BC42" s="31">
        <v>0</v>
      </c>
      <c r="BD42" s="31">
        <v>-11</v>
      </c>
      <c r="BE42" s="31">
        <v>-21</v>
      </c>
      <c r="BF42" s="176">
        <v>3</v>
      </c>
      <c r="BG42" s="31">
        <v>2</v>
      </c>
      <c r="BH42" s="31">
        <v>3</v>
      </c>
      <c r="BI42" s="31">
        <v>0</v>
      </c>
      <c r="BJ42" s="31">
        <v>0</v>
      </c>
      <c r="BK42" s="31">
        <v>3</v>
      </c>
      <c r="BL42" s="31">
        <v>5</v>
      </c>
      <c r="BM42" s="176">
        <v>8</v>
      </c>
    </row>
    <row r="43" spans="1:65" ht="11.45" customHeight="1" x14ac:dyDescent="0.2">
      <c r="A43" s="38" t="s">
        <v>100</v>
      </c>
      <c r="B43" s="176">
        <v>8432</v>
      </c>
      <c r="C43" s="31">
        <v>609</v>
      </c>
      <c r="D43" s="31">
        <v>-1609</v>
      </c>
      <c r="E43" s="31">
        <v>-1609</v>
      </c>
      <c r="F43" s="31">
        <v>0</v>
      </c>
      <c r="G43" s="31">
        <v>0</v>
      </c>
      <c r="H43" s="31">
        <v>-1000</v>
      </c>
      <c r="I43" s="176">
        <v>7432</v>
      </c>
      <c r="J43" s="31">
        <v>428</v>
      </c>
      <c r="K43" s="31">
        <v>-112</v>
      </c>
      <c r="L43" s="31">
        <v>-107</v>
      </c>
      <c r="M43" s="31">
        <v>0</v>
      </c>
      <c r="N43" s="31">
        <v>-5</v>
      </c>
      <c r="O43" s="31">
        <v>316</v>
      </c>
      <c r="P43" s="176">
        <v>7748</v>
      </c>
      <c r="Q43" s="31">
        <v>1038</v>
      </c>
      <c r="R43" s="31">
        <v>113</v>
      </c>
      <c r="S43" s="31">
        <v>114</v>
      </c>
      <c r="T43" s="31">
        <v>0</v>
      </c>
      <c r="U43" s="31">
        <v>-1</v>
      </c>
      <c r="V43" s="31">
        <v>1151</v>
      </c>
      <c r="W43" s="176">
        <v>8899</v>
      </c>
      <c r="X43" s="31">
        <v>-108</v>
      </c>
      <c r="Y43" s="31">
        <v>42</v>
      </c>
      <c r="Z43" s="31">
        <v>38</v>
      </c>
      <c r="AA43" s="31">
        <v>4</v>
      </c>
      <c r="AB43" s="31">
        <v>0</v>
      </c>
      <c r="AC43" s="31">
        <v>-66</v>
      </c>
      <c r="AD43" s="176">
        <v>8833</v>
      </c>
      <c r="AE43" s="31">
        <v>-670</v>
      </c>
      <c r="AF43" s="31">
        <v>383</v>
      </c>
      <c r="AG43" s="31">
        <v>221</v>
      </c>
      <c r="AH43" s="31">
        <v>0</v>
      </c>
      <c r="AI43" s="31">
        <v>162</v>
      </c>
      <c r="AJ43" s="31">
        <v>-287</v>
      </c>
      <c r="AK43" s="176">
        <v>8546</v>
      </c>
      <c r="AL43" s="31">
        <v>51</v>
      </c>
      <c r="AM43" s="31">
        <v>187</v>
      </c>
      <c r="AN43" s="31">
        <v>-59</v>
      </c>
      <c r="AO43" s="31">
        <v>0</v>
      </c>
      <c r="AP43" s="31">
        <v>246</v>
      </c>
      <c r="AQ43" s="31">
        <v>238</v>
      </c>
      <c r="AR43" s="176">
        <v>8784</v>
      </c>
      <c r="AS43" s="31">
        <v>979</v>
      </c>
      <c r="AT43" s="31">
        <v>363</v>
      </c>
      <c r="AU43" s="31">
        <v>-234</v>
      </c>
      <c r="AV43" s="31">
        <v>0</v>
      </c>
      <c r="AW43" s="31">
        <v>597</v>
      </c>
      <c r="AX43" s="31">
        <v>1342</v>
      </c>
      <c r="AY43" s="176">
        <v>10126</v>
      </c>
      <c r="AZ43" s="31">
        <v>9802</v>
      </c>
      <c r="BA43" s="31">
        <v>-7929</v>
      </c>
      <c r="BB43" s="31">
        <v>-2376</v>
      </c>
      <c r="BC43" s="31">
        <v>0</v>
      </c>
      <c r="BD43" s="31">
        <v>-5553</v>
      </c>
      <c r="BE43" s="31">
        <v>1873</v>
      </c>
      <c r="BF43" s="176">
        <v>11999</v>
      </c>
      <c r="BG43" s="31">
        <v>-543</v>
      </c>
      <c r="BH43" s="31">
        <v>-685</v>
      </c>
      <c r="BI43" s="31">
        <v>102</v>
      </c>
      <c r="BJ43" s="31">
        <v>0</v>
      </c>
      <c r="BK43" s="31">
        <v>-787</v>
      </c>
      <c r="BL43" s="31">
        <v>-1228</v>
      </c>
      <c r="BM43" s="176">
        <v>10771</v>
      </c>
    </row>
    <row r="44" spans="1:65" ht="11.45" customHeight="1" x14ac:dyDescent="0.2">
      <c r="A44" s="39" t="s">
        <v>89</v>
      </c>
      <c r="B44" s="176">
        <v>8432</v>
      </c>
      <c r="C44" s="31">
        <v>609</v>
      </c>
      <c r="D44" s="31">
        <v>-1609</v>
      </c>
      <c r="E44" s="31">
        <v>-1609</v>
      </c>
      <c r="F44" s="31">
        <v>0</v>
      </c>
      <c r="G44" s="31">
        <v>0</v>
      </c>
      <c r="H44" s="31">
        <v>-1000</v>
      </c>
      <c r="I44" s="176">
        <v>7432</v>
      </c>
      <c r="J44" s="31">
        <v>428</v>
      </c>
      <c r="K44" s="31">
        <v>-112</v>
      </c>
      <c r="L44" s="31">
        <v>-107</v>
      </c>
      <c r="M44" s="31">
        <v>0</v>
      </c>
      <c r="N44" s="31">
        <v>-5</v>
      </c>
      <c r="O44" s="31">
        <v>316</v>
      </c>
      <c r="P44" s="176">
        <v>7748</v>
      </c>
      <c r="Q44" s="31">
        <v>1038</v>
      </c>
      <c r="R44" s="31">
        <v>113</v>
      </c>
      <c r="S44" s="31">
        <v>114</v>
      </c>
      <c r="T44" s="31">
        <v>0</v>
      </c>
      <c r="U44" s="31">
        <v>-1</v>
      </c>
      <c r="V44" s="31">
        <v>1151</v>
      </c>
      <c r="W44" s="176">
        <v>8899</v>
      </c>
      <c r="X44" s="31">
        <v>-108</v>
      </c>
      <c r="Y44" s="31">
        <v>42</v>
      </c>
      <c r="Z44" s="31">
        <v>38</v>
      </c>
      <c r="AA44" s="31">
        <v>4</v>
      </c>
      <c r="AB44" s="31">
        <v>0</v>
      </c>
      <c r="AC44" s="31">
        <v>-66</v>
      </c>
      <c r="AD44" s="176">
        <v>8833</v>
      </c>
      <c r="AE44" s="31">
        <v>-670</v>
      </c>
      <c r="AF44" s="31">
        <v>383</v>
      </c>
      <c r="AG44" s="31">
        <v>221</v>
      </c>
      <c r="AH44" s="31">
        <v>0</v>
      </c>
      <c r="AI44" s="31">
        <v>162</v>
      </c>
      <c r="AJ44" s="31">
        <v>-287</v>
      </c>
      <c r="AK44" s="176">
        <v>8546</v>
      </c>
      <c r="AL44" s="31">
        <v>51</v>
      </c>
      <c r="AM44" s="31">
        <v>187</v>
      </c>
      <c r="AN44" s="31">
        <v>-59</v>
      </c>
      <c r="AO44" s="31">
        <v>0</v>
      </c>
      <c r="AP44" s="31">
        <v>246</v>
      </c>
      <c r="AQ44" s="31">
        <v>238</v>
      </c>
      <c r="AR44" s="176">
        <v>8784</v>
      </c>
      <c r="AS44" s="31">
        <v>979</v>
      </c>
      <c r="AT44" s="31">
        <v>363</v>
      </c>
      <c r="AU44" s="31">
        <v>-234</v>
      </c>
      <c r="AV44" s="31">
        <v>0</v>
      </c>
      <c r="AW44" s="31">
        <v>597</v>
      </c>
      <c r="AX44" s="31">
        <v>1342</v>
      </c>
      <c r="AY44" s="176">
        <v>10126</v>
      </c>
      <c r="AZ44" s="31">
        <v>9802</v>
      </c>
      <c r="BA44" s="31">
        <v>-7929</v>
      </c>
      <c r="BB44" s="31">
        <v>-2376</v>
      </c>
      <c r="BC44" s="31">
        <v>0</v>
      </c>
      <c r="BD44" s="31">
        <v>-5553</v>
      </c>
      <c r="BE44" s="31">
        <v>1873</v>
      </c>
      <c r="BF44" s="176">
        <v>11999</v>
      </c>
      <c r="BG44" s="31">
        <v>-543</v>
      </c>
      <c r="BH44" s="31">
        <v>-685</v>
      </c>
      <c r="BI44" s="31">
        <v>102</v>
      </c>
      <c r="BJ44" s="31">
        <v>0</v>
      </c>
      <c r="BK44" s="31">
        <v>-787</v>
      </c>
      <c r="BL44" s="31">
        <v>-1228</v>
      </c>
      <c r="BM44" s="176">
        <v>10771</v>
      </c>
    </row>
    <row r="45" spans="1:65" ht="11.45" customHeight="1" x14ac:dyDescent="0.2">
      <c r="A45" s="44" t="s">
        <v>91</v>
      </c>
      <c r="B45" s="176">
        <v>8307</v>
      </c>
      <c r="C45" s="31">
        <v>604</v>
      </c>
      <c r="D45" s="31">
        <v>-1599</v>
      </c>
      <c r="E45" s="31">
        <v>-1599</v>
      </c>
      <c r="F45" s="31">
        <v>0</v>
      </c>
      <c r="G45" s="31">
        <v>0</v>
      </c>
      <c r="H45" s="31">
        <v>-995</v>
      </c>
      <c r="I45" s="176">
        <v>7312</v>
      </c>
      <c r="J45" s="31">
        <v>441</v>
      </c>
      <c r="K45" s="31">
        <v>-112</v>
      </c>
      <c r="L45" s="31">
        <v>-107</v>
      </c>
      <c r="M45" s="31">
        <v>0</v>
      </c>
      <c r="N45" s="31">
        <v>-5</v>
      </c>
      <c r="O45" s="31">
        <v>329</v>
      </c>
      <c r="P45" s="176">
        <v>7641</v>
      </c>
      <c r="Q45" s="31">
        <v>1004</v>
      </c>
      <c r="R45" s="31">
        <v>111</v>
      </c>
      <c r="S45" s="31">
        <v>112</v>
      </c>
      <c r="T45" s="31">
        <v>0</v>
      </c>
      <c r="U45" s="31">
        <v>-1</v>
      </c>
      <c r="V45" s="31">
        <v>1115</v>
      </c>
      <c r="W45" s="176">
        <v>8756</v>
      </c>
      <c r="X45" s="31">
        <v>-100</v>
      </c>
      <c r="Y45" s="31">
        <v>40</v>
      </c>
      <c r="Z45" s="31">
        <v>36</v>
      </c>
      <c r="AA45" s="31">
        <v>4</v>
      </c>
      <c r="AB45" s="31">
        <v>0</v>
      </c>
      <c r="AC45" s="31">
        <v>-60</v>
      </c>
      <c r="AD45" s="176">
        <v>8696</v>
      </c>
      <c r="AE45" s="31">
        <v>-657</v>
      </c>
      <c r="AF45" s="31">
        <v>380</v>
      </c>
      <c r="AG45" s="31">
        <v>218</v>
      </c>
      <c r="AH45" s="31">
        <v>0</v>
      </c>
      <c r="AI45" s="31">
        <v>162</v>
      </c>
      <c r="AJ45" s="31">
        <v>-277</v>
      </c>
      <c r="AK45" s="176">
        <v>8419</v>
      </c>
      <c r="AL45" s="31">
        <v>72</v>
      </c>
      <c r="AM45" s="31">
        <v>188</v>
      </c>
      <c r="AN45" s="31">
        <v>-58</v>
      </c>
      <c r="AO45" s="31">
        <v>0</v>
      </c>
      <c r="AP45" s="31">
        <v>246</v>
      </c>
      <c r="AQ45" s="31">
        <v>260</v>
      </c>
      <c r="AR45" s="176">
        <v>8679</v>
      </c>
      <c r="AS45" s="31">
        <v>964</v>
      </c>
      <c r="AT45" s="31">
        <v>366</v>
      </c>
      <c r="AU45" s="31">
        <v>-231</v>
      </c>
      <c r="AV45" s="31">
        <v>0</v>
      </c>
      <c r="AW45" s="31">
        <v>597</v>
      </c>
      <c r="AX45" s="31">
        <v>1330</v>
      </c>
      <c r="AY45" s="176">
        <v>10009</v>
      </c>
      <c r="AZ45" s="31">
        <v>9904</v>
      </c>
      <c r="BA45" s="31">
        <v>-7924</v>
      </c>
      <c r="BB45" s="31">
        <v>-2371</v>
      </c>
      <c r="BC45" s="31">
        <v>0</v>
      </c>
      <c r="BD45" s="31">
        <v>-5553</v>
      </c>
      <c r="BE45" s="31">
        <v>1980</v>
      </c>
      <c r="BF45" s="176">
        <v>11989</v>
      </c>
      <c r="BG45" s="31">
        <v>-582</v>
      </c>
      <c r="BH45" s="31">
        <v>-685</v>
      </c>
      <c r="BI45" s="31">
        <v>102</v>
      </c>
      <c r="BJ45" s="31">
        <v>0</v>
      </c>
      <c r="BK45" s="31">
        <v>-787</v>
      </c>
      <c r="BL45" s="31">
        <v>-1267</v>
      </c>
      <c r="BM45" s="176">
        <v>10722</v>
      </c>
    </row>
    <row r="46" spans="1:65" ht="11.45" customHeight="1" x14ac:dyDescent="0.2">
      <c r="A46" s="41" t="s">
        <v>92</v>
      </c>
      <c r="B46" s="176">
        <v>125</v>
      </c>
      <c r="C46" s="31">
        <v>5</v>
      </c>
      <c r="D46" s="31">
        <v>-10</v>
      </c>
      <c r="E46" s="31">
        <v>-10</v>
      </c>
      <c r="F46" s="31">
        <v>0</v>
      </c>
      <c r="G46" s="31">
        <v>0</v>
      </c>
      <c r="H46" s="31">
        <v>-5</v>
      </c>
      <c r="I46" s="176">
        <v>120</v>
      </c>
      <c r="J46" s="31">
        <v>-13</v>
      </c>
      <c r="K46" s="31">
        <v>0</v>
      </c>
      <c r="L46" s="31">
        <v>0</v>
      </c>
      <c r="M46" s="31">
        <v>0</v>
      </c>
      <c r="N46" s="31">
        <v>0</v>
      </c>
      <c r="O46" s="31">
        <v>-13</v>
      </c>
      <c r="P46" s="176">
        <v>107</v>
      </c>
      <c r="Q46" s="31">
        <v>34</v>
      </c>
      <c r="R46" s="31">
        <v>2</v>
      </c>
      <c r="S46" s="31">
        <v>2</v>
      </c>
      <c r="T46" s="31">
        <v>0</v>
      </c>
      <c r="U46" s="31">
        <v>0</v>
      </c>
      <c r="V46" s="31">
        <v>36</v>
      </c>
      <c r="W46" s="176">
        <v>143</v>
      </c>
      <c r="X46" s="31">
        <v>-8</v>
      </c>
      <c r="Y46" s="31">
        <v>2</v>
      </c>
      <c r="Z46" s="31">
        <v>2</v>
      </c>
      <c r="AA46" s="31">
        <v>0</v>
      </c>
      <c r="AB46" s="31">
        <v>0</v>
      </c>
      <c r="AC46" s="31">
        <v>-6</v>
      </c>
      <c r="AD46" s="176">
        <v>137</v>
      </c>
      <c r="AE46" s="31">
        <v>-13</v>
      </c>
      <c r="AF46" s="31">
        <v>3</v>
      </c>
      <c r="AG46" s="31">
        <v>3</v>
      </c>
      <c r="AH46" s="31">
        <v>0</v>
      </c>
      <c r="AI46" s="31">
        <v>0</v>
      </c>
      <c r="AJ46" s="31">
        <v>-10</v>
      </c>
      <c r="AK46" s="176">
        <v>127</v>
      </c>
      <c r="AL46" s="31">
        <v>-21</v>
      </c>
      <c r="AM46" s="31">
        <v>-1</v>
      </c>
      <c r="AN46" s="31">
        <v>-1</v>
      </c>
      <c r="AO46" s="31">
        <v>0</v>
      </c>
      <c r="AP46" s="31">
        <v>0</v>
      </c>
      <c r="AQ46" s="31">
        <v>-22</v>
      </c>
      <c r="AR46" s="176">
        <v>105</v>
      </c>
      <c r="AS46" s="31">
        <v>15</v>
      </c>
      <c r="AT46" s="31">
        <v>-3</v>
      </c>
      <c r="AU46" s="31">
        <v>-3</v>
      </c>
      <c r="AV46" s="31">
        <v>0</v>
      </c>
      <c r="AW46" s="31">
        <v>0</v>
      </c>
      <c r="AX46" s="31">
        <v>12</v>
      </c>
      <c r="AY46" s="176">
        <v>117</v>
      </c>
      <c r="AZ46" s="31">
        <v>-102</v>
      </c>
      <c r="BA46" s="31">
        <v>-5</v>
      </c>
      <c r="BB46" s="31">
        <v>-5</v>
      </c>
      <c r="BC46" s="31">
        <v>0</v>
      </c>
      <c r="BD46" s="31">
        <v>0</v>
      </c>
      <c r="BE46" s="31">
        <v>-107</v>
      </c>
      <c r="BF46" s="176">
        <v>10</v>
      </c>
      <c r="BG46" s="31">
        <v>39</v>
      </c>
      <c r="BH46" s="31">
        <v>0</v>
      </c>
      <c r="BI46" s="31">
        <v>0</v>
      </c>
      <c r="BJ46" s="31">
        <v>0</v>
      </c>
      <c r="BK46" s="31">
        <v>0</v>
      </c>
      <c r="BL46" s="31">
        <v>39</v>
      </c>
      <c r="BM46" s="176">
        <v>49</v>
      </c>
    </row>
    <row r="47" spans="1:65" ht="11.45" customHeight="1" x14ac:dyDescent="0.2">
      <c r="A47" s="38" t="s">
        <v>144</v>
      </c>
      <c r="B47" s="176">
        <v>0</v>
      </c>
      <c r="C47" s="31">
        <v>0</v>
      </c>
      <c r="D47" s="31">
        <v>0</v>
      </c>
      <c r="E47" s="31">
        <v>0</v>
      </c>
      <c r="F47" s="31">
        <v>0</v>
      </c>
      <c r="G47" s="31">
        <v>0</v>
      </c>
      <c r="H47" s="31">
        <v>0</v>
      </c>
      <c r="I47" s="176">
        <v>0</v>
      </c>
      <c r="J47" s="31">
        <v>0</v>
      </c>
      <c r="K47" s="31">
        <v>0</v>
      </c>
      <c r="L47" s="31">
        <v>0</v>
      </c>
      <c r="M47" s="31">
        <v>0</v>
      </c>
      <c r="N47" s="31">
        <v>0</v>
      </c>
      <c r="O47" s="31">
        <v>0</v>
      </c>
      <c r="P47" s="176">
        <v>0</v>
      </c>
      <c r="Q47" s="31">
        <v>0</v>
      </c>
      <c r="R47" s="31">
        <v>0</v>
      </c>
      <c r="S47" s="31">
        <v>0</v>
      </c>
      <c r="T47" s="31">
        <v>0</v>
      </c>
      <c r="U47" s="31">
        <v>0</v>
      </c>
      <c r="V47" s="31">
        <v>0</v>
      </c>
      <c r="W47" s="176">
        <v>0</v>
      </c>
      <c r="X47" s="31">
        <v>0</v>
      </c>
      <c r="Y47" s="31">
        <v>0</v>
      </c>
      <c r="Z47" s="31">
        <v>0</v>
      </c>
      <c r="AA47" s="31">
        <v>0</v>
      </c>
      <c r="AB47" s="31">
        <v>0</v>
      </c>
      <c r="AC47" s="31">
        <v>0</v>
      </c>
      <c r="AD47" s="176">
        <v>0</v>
      </c>
      <c r="AE47" s="31">
        <v>0</v>
      </c>
      <c r="AF47" s="31">
        <v>0</v>
      </c>
      <c r="AG47" s="31">
        <v>0</v>
      </c>
      <c r="AH47" s="31">
        <v>0</v>
      </c>
      <c r="AI47" s="31">
        <v>0</v>
      </c>
      <c r="AJ47" s="31">
        <v>0</v>
      </c>
      <c r="AK47" s="176">
        <v>0</v>
      </c>
      <c r="AL47" s="31">
        <v>0</v>
      </c>
      <c r="AM47" s="31">
        <v>0</v>
      </c>
      <c r="AN47" s="31">
        <v>0</v>
      </c>
      <c r="AO47" s="31">
        <v>0</v>
      </c>
      <c r="AP47" s="31">
        <v>0</v>
      </c>
      <c r="AQ47" s="31">
        <v>0</v>
      </c>
      <c r="AR47" s="176">
        <v>0</v>
      </c>
      <c r="AS47" s="31">
        <v>0</v>
      </c>
      <c r="AT47" s="31">
        <v>0</v>
      </c>
      <c r="AU47" s="31">
        <v>0</v>
      </c>
      <c r="AV47" s="31">
        <v>0</v>
      </c>
      <c r="AW47" s="31">
        <v>0</v>
      </c>
      <c r="AX47" s="31">
        <v>0</v>
      </c>
      <c r="AY47" s="176">
        <v>0</v>
      </c>
      <c r="AZ47" s="31">
        <v>-24</v>
      </c>
      <c r="BA47" s="31">
        <v>46</v>
      </c>
      <c r="BB47" s="31">
        <v>-6</v>
      </c>
      <c r="BC47" s="31">
        <v>0</v>
      </c>
      <c r="BD47" s="31">
        <v>52</v>
      </c>
      <c r="BE47" s="31">
        <v>22</v>
      </c>
      <c r="BF47" s="176">
        <v>22</v>
      </c>
      <c r="BG47" s="31">
        <v>19</v>
      </c>
      <c r="BH47" s="31">
        <v>-3</v>
      </c>
      <c r="BI47" s="31">
        <v>-3</v>
      </c>
      <c r="BJ47" s="31">
        <v>0</v>
      </c>
      <c r="BK47" s="31">
        <v>0</v>
      </c>
      <c r="BL47" s="31">
        <v>16</v>
      </c>
      <c r="BM47" s="176">
        <v>38</v>
      </c>
    </row>
    <row r="48" spans="1:65" ht="11.45" customHeight="1" x14ac:dyDescent="0.2">
      <c r="A48" s="39" t="s">
        <v>95</v>
      </c>
      <c r="B48" s="176">
        <v>0</v>
      </c>
      <c r="C48" s="31">
        <v>0</v>
      </c>
      <c r="D48" s="31">
        <v>0</v>
      </c>
      <c r="E48" s="31">
        <v>0</v>
      </c>
      <c r="F48" s="31">
        <v>0</v>
      </c>
      <c r="G48" s="31">
        <v>0</v>
      </c>
      <c r="H48" s="31">
        <v>0</v>
      </c>
      <c r="I48" s="176">
        <v>0</v>
      </c>
      <c r="J48" s="31">
        <v>0</v>
      </c>
      <c r="K48" s="31">
        <v>0</v>
      </c>
      <c r="L48" s="31">
        <v>0</v>
      </c>
      <c r="M48" s="31">
        <v>0</v>
      </c>
      <c r="N48" s="31">
        <v>0</v>
      </c>
      <c r="O48" s="31">
        <v>0</v>
      </c>
      <c r="P48" s="176">
        <v>0</v>
      </c>
      <c r="Q48" s="31">
        <v>0</v>
      </c>
      <c r="R48" s="31">
        <v>0</v>
      </c>
      <c r="S48" s="31">
        <v>0</v>
      </c>
      <c r="T48" s="31">
        <v>0</v>
      </c>
      <c r="U48" s="31">
        <v>0</v>
      </c>
      <c r="V48" s="31">
        <v>0</v>
      </c>
      <c r="W48" s="176">
        <v>0</v>
      </c>
      <c r="X48" s="31">
        <v>0</v>
      </c>
      <c r="Y48" s="31">
        <v>0</v>
      </c>
      <c r="Z48" s="31">
        <v>0</v>
      </c>
      <c r="AA48" s="31">
        <v>0</v>
      </c>
      <c r="AB48" s="31">
        <v>0</v>
      </c>
      <c r="AC48" s="31">
        <v>0</v>
      </c>
      <c r="AD48" s="176">
        <v>0</v>
      </c>
      <c r="AE48" s="31">
        <v>0</v>
      </c>
      <c r="AF48" s="31">
        <v>0</v>
      </c>
      <c r="AG48" s="31">
        <v>0</v>
      </c>
      <c r="AH48" s="31">
        <v>0</v>
      </c>
      <c r="AI48" s="31">
        <v>0</v>
      </c>
      <c r="AJ48" s="31">
        <v>0</v>
      </c>
      <c r="AK48" s="176">
        <v>0</v>
      </c>
      <c r="AL48" s="31">
        <v>0</v>
      </c>
      <c r="AM48" s="31">
        <v>0</v>
      </c>
      <c r="AN48" s="31">
        <v>0</v>
      </c>
      <c r="AO48" s="31">
        <v>0</v>
      </c>
      <c r="AP48" s="31">
        <v>0</v>
      </c>
      <c r="AQ48" s="31">
        <v>0</v>
      </c>
      <c r="AR48" s="176">
        <v>0</v>
      </c>
      <c r="AS48" s="31">
        <v>0</v>
      </c>
      <c r="AT48" s="31">
        <v>0</v>
      </c>
      <c r="AU48" s="31">
        <v>0</v>
      </c>
      <c r="AV48" s="31">
        <v>0</v>
      </c>
      <c r="AW48" s="31">
        <v>0</v>
      </c>
      <c r="AX48" s="31">
        <v>0</v>
      </c>
      <c r="AY48" s="176">
        <v>0</v>
      </c>
      <c r="AZ48" s="31">
        <v>0</v>
      </c>
      <c r="BA48" s="31">
        <v>1</v>
      </c>
      <c r="BB48" s="31">
        <v>0</v>
      </c>
      <c r="BC48" s="31">
        <v>0</v>
      </c>
      <c r="BD48" s="31">
        <v>1</v>
      </c>
      <c r="BE48" s="31">
        <v>1</v>
      </c>
      <c r="BF48" s="176">
        <v>1</v>
      </c>
      <c r="BG48" s="31">
        <v>0</v>
      </c>
      <c r="BH48" s="31">
        <v>0</v>
      </c>
      <c r="BI48" s="31">
        <v>0</v>
      </c>
      <c r="BJ48" s="31">
        <v>0</v>
      </c>
      <c r="BK48" s="31">
        <v>0</v>
      </c>
      <c r="BL48" s="31">
        <v>0</v>
      </c>
      <c r="BM48" s="176">
        <v>1</v>
      </c>
    </row>
    <row r="49" spans="1:65" ht="11.45" customHeight="1" x14ac:dyDescent="0.2">
      <c r="A49" s="40" t="s">
        <v>91</v>
      </c>
      <c r="B49" s="176">
        <v>0</v>
      </c>
      <c r="C49" s="31">
        <v>0</v>
      </c>
      <c r="D49" s="31">
        <v>0</v>
      </c>
      <c r="E49" s="31">
        <v>0</v>
      </c>
      <c r="F49" s="31">
        <v>0</v>
      </c>
      <c r="G49" s="31">
        <v>0</v>
      </c>
      <c r="H49" s="31">
        <v>0</v>
      </c>
      <c r="I49" s="176">
        <v>0</v>
      </c>
      <c r="J49" s="31">
        <v>0</v>
      </c>
      <c r="K49" s="31">
        <v>0</v>
      </c>
      <c r="L49" s="31">
        <v>0</v>
      </c>
      <c r="M49" s="31">
        <v>0</v>
      </c>
      <c r="N49" s="31">
        <v>0</v>
      </c>
      <c r="O49" s="31">
        <v>0</v>
      </c>
      <c r="P49" s="176">
        <v>0</v>
      </c>
      <c r="Q49" s="31">
        <v>0</v>
      </c>
      <c r="R49" s="31">
        <v>0</v>
      </c>
      <c r="S49" s="31">
        <v>0</v>
      </c>
      <c r="T49" s="31">
        <v>0</v>
      </c>
      <c r="U49" s="31">
        <v>0</v>
      </c>
      <c r="V49" s="31">
        <v>0</v>
      </c>
      <c r="W49" s="176">
        <v>0</v>
      </c>
      <c r="X49" s="31">
        <v>0</v>
      </c>
      <c r="Y49" s="31">
        <v>0</v>
      </c>
      <c r="Z49" s="31">
        <v>0</v>
      </c>
      <c r="AA49" s="31">
        <v>0</v>
      </c>
      <c r="AB49" s="31">
        <v>0</v>
      </c>
      <c r="AC49" s="31">
        <v>0</v>
      </c>
      <c r="AD49" s="176">
        <v>0</v>
      </c>
      <c r="AE49" s="31">
        <v>0</v>
      </c>
      <c r="AF49" s="31">
        <v>0</v>
      </c>
      <c r="AG49" s="31">
        <v>0</v>
      </c>
      <c r="AH49" s="31">
        <v>0</v>
      </c>
      <c r="AI49" s="31">
        <v>0</v>
      </c>
      <c r="AJ49" s="31">
        <v>0</v>
      </c>
      <c r="AK49" s="176">
        <v>0</v>
      </c>
      <c r="AL49" s="31">
        <v>0</v>
      </c>
      <c r="AM49" s="31">
        <v>0</v>
      </c>
      <c r="AN49" s="31">
        <v>0</v>
      </c>
      <c r="AO49" s="31">
        <v>0</v>
      </c>
      <c r="AP49" s="31">
        <v>0</v>
      </c>
      <c r="AQ49" s="31">
        <v>0</v>
      </c>
      <c r="AR49" s="176">
        <v>0</v>
      </c>
      <c r="AS49" s="31">
        <v>0</v>
      </c>
      <c r="AT49" s="31">
        <v>0</v>
      </c>
      <c r="AU49" s="31">
        <v>0</v>
      </c>
      <c r="AV49" s="31">
        <v>0</v>
      </c>
      <c r="AW49" s="31">
        <v>0</v>
      </c>
      <c r="AX49" s="31">
        <v>0</v>
      </c>
      <c r="AY49" s="176">
        <v>0</v>
      </c>
      <c r="AZ49" s="31">
        <v>0</v>
      </c>
      <c r="BA49" s="31">
        <v>1</v>
      </c>
      <c r="BB49" s="31">
        <v>0</v>
      </c>
      <c r="BC49" s="31">
        <v>0</v>
      </c>
      <c r="BD49" s="31">
        <v>1</v>
      </c>
      <c r="BE49" s="31">
        <v>1</v>
      </c>
      <c r="BF49" s="176">
        <v>1</v>
      </c>
      <c r="BG49" s="31">
        <v>0</v>
      </c>
      <c r="BH49" s="31">
        <v>0</v>
      </c>
      <c r="BI49" s="31">
        <v>0</v>
      </c>
      <c r="BJ49" s="31">
        <v>0</v>
      </c>
      <c r="BK49" s="31">
        <v>0</v>
      </c>
      <c r="BL49" s="31">
        <v>0</v>
      </c>
      <c r="BM49" s="176">
        <v>1</v>
      </c>
    </row>
    <row r="50" spans="1:65" ht="11.45" customHeight="1" x14ac:dyDescent="0.2">
      <c r="A50" s="40" t="s">
        <v>92</v>
      </c>
      <c r="B50" s="176">
        <v>0</v>
      </c>
      <c r="C50" s="31">
        <v>0</v>
      </c>
      <c r="D50" s="31">
        <v>0</v>
      </c>
      <c r="E50" s="31">
        <v>0</v>
      </c>
      <c r="F50" s="31">
        <v>0</v>
      </c>
      <c r="G50" s="31">
        <v>0</v>
      </c>
      <c r="H50" s="31">
        <v>0</v>
      </c>
      <c r="I50" s="176">
        <v>0</v>
      </c>
      <c r="J50" s="31">
        <v>0</v>
      </c>
      <c r="K50" s="31">
        <v>0</v>
      </c>
      <c r="L50" s="31">
        <v>0</v>
      </c>
      <c r="M50" s="31">
        <v>0</v>
      </c>
      <c r="N50" s="31">
        <v>0</v>
      </c>
      <c r="O50" s="31">
        <v>0</v>
      </c>
      <c r="P50" s="176">
        <v>0</v>
      </c>
      <c r="Q50" s="31">
        <v>0</v>
      </c>
      <c r="R50" s="31">
        <v>0</v>
      </c>
      <c r="S50" s="31">
        <v>0</v>
      </c>
      <c r="T50" s="31">
        <v>0</v>
      </c>
      <c r="U50" s="31">
        <v>0</v>
      </c>
      <c r="V50" s="31">
        <v>0</v>
      </c>
      <c r="W50" s="176">
        <v>0</v>
      </c>
      <c r="X50" s="31">
        <v>0</v>
      </c>
      <c r="Y50" s="31">
        <v>0</v>
      </c>
      <c r="Z50" s="31">
        <v>0</v>
      </c>
      <c r="AA50" s="31">
        <v>0</v>
      </c>
      <c r="AB50" s="31">
        <v>0</v>
      </c>
      <c r="AC50" s="31">
        <v>0</v>
      </c>
      <c r="AD50" s="176">
        <v>0</v>
      </c>
      <c r="AE50" s="31">
        <v>0</v>
      </c>
      <c r="AF50" s="31">
        <v>0</v>
      </c>
      <c r="AG50" s="31">
        <v>0</v>
      </c>
      <c r="AH50" s="31">
        <v>0</v>
      </c>
      <c r="AI50" s="31">
        <v>0</v>
      </c>
      <c r="AJ50" s="31">
        <v>0</v>
      </c>
      <c r="AK50" s="176">
        <v>0</v>
      </c>
      <c r="AL50" s="31">
        <v>0</v>
      </c>
      <c r="AM50" s="31">
        <v>0</v>
      </c>
      <c r="AN50" s="31">
        <v>0</v>
      </c>
      <c r="AO50" s="31">
        <v>0</v>
      </c>
      <c r="AP50" s="31">
        <v>0</v>
      </c>
      <c r="AQ50" s="31">
        <v>0</v>
      </c>
      <c r="AR50" s="176">
        <v>0</v>
      </c>
      <c r="AS50" s="31">
        <v>0</v>
      </c>
      <c r="AT50" s="31">
        <v>0</v>
      </c>
      <c r="AU50" s="31">
        <v>0</v>
      </c>
      <c r="AV50" s="31">
        <v>0</v>
      </c>
      <c r="AW50" s="31">
        <v>0</v>
      </c>
      <c r="AX50" s="31">
        <v>0</v>
      </c>
      <c r="AY50" s="176">
        <v>0</v>
      </c>
      <c r="AZ50" s="31">
        <v>0</v>
      </c>
      <c r="BA50" s="31">
        <v>0</v>
      </c>
      <c r="BB50" s="31">
        <v>0</v>
      </c>
      <c r="BC50" s="31">
        <v>0</v>
      </c>
      <c r="BD50" s="31">
        <v>0</v>
      </c>
      <c r="BE50" s="31">
        <v>0</v>
      </c>
      <c r="BF50" s="176">
        <v>0</v>
      </c>
      <c r="BG50" s="31">
        <v>0</v>
      </c>
      <c r="BH50" s="31">
        <v>0</v>
      </c>
      <c r="BI50" s="31">
        <v>0</v>
      </c>
      <c r="BJ50" s="31">
        <v>0</v>
      </c>
      <c r="BK50" s="31">
        <v>0</v>
      </c>
      <c r="BL50" s="31">
        <v>0</v>
      </c>
      <c r="BM50" s="176">
        <v>0</v>
      </c>
    </row>
    <row r="51" spans="1:65" ht="11.45" customHeight="1" x14ac:dyDescent="0.2">
      <c r="A51" s="39" t="s">
        <v>88</v>
      </c>
      <c r="B51" s="176">
        <v>0</v>
      </c>
      <c r="C51" s="31">
        <v>0</v>
      </c>
      <c r="D51" s="31">
        <v>0</v>
      </c>
      <c r="E51" s="31">
        <v>0</v>
      </c>
      <c r="F51" s="31">
        <v>0</v>
      </c>
      <c r="G51" s="31">
        <v>0</v>
      </c>
      <c r="H51" s="31">
        <v>0</v>
      </c>
      <c r="I51" s="176">
        <v>0</v>
      </c>
      <c r="J51" s="31">
        <v>0</v>
      </c>
      <c r="K51" s="31">
        <v>0</v>
      </c>
      <c r="L51" s="31">
        <v>0</v>
      </c>
      <c r="M51" s="31">
        <v>0</v>
      </c>
      <c r="N51" s="31">
        <v>0</v>
      </c>
      <c r="O51" s="31">
        <v>0</v>
      </c>
      <c r="P51" s="176">
        <v>0</v>
      </c>
      <c r="Q51" s="31">
        <v>0</v>
      </c>
      <c r="R51" s="31">
        <v>0</v>
      </c>
      <c r="S51" s="31">
        <v>0</v>
      </c>
      <c r="T51" s="31">
        <v>0</v>
      </c>
      <c r="U51" s="31">
        <v>0</v>
      </c>
      <c r="V51" s="31">
        <v>0</v>
      </c>
      <c r="W51" s="176">
        <v>0</v>
      </c>
      <c r="X51" s="31">
        <v>0</v>
      </c>
      <c r="Y51" s="31">
        <v>0</v>
      </c>
      <c r="Z51" s="31">
        <v>0</v>
      </c>
      <c r="AA51" s="31">
        <v>0</v>
      </c>
      <c r="AB51" s="31">
        <v>0</v>
      </c>
      <c r="AC51" s="31">
        <v>0</v>
      </c>
      <c r="AD51" s="176">
        <v>0</v>
      </c>
      <c r="AE51" s="31">
        <v>0</v>
      </c>
      <c r="AF51" s="31">
        <v>0</v>
      </c>
      <c r="AG51" s="31">
        <v>0</v>
      </c>
      <c r="AH51" s="31">
        <v>0</v>
      </c>
      <c r="AI51" s="31">
        <v>0</v>
      </c>
      <c r="AJ51" s="31">
        <v>0</v>
      </c>
      <c r="AK51" s="176">
        <v>0</v>
      </c>
      <c r="AL51" s="31">
        <v>0</v>
      </c>
      <c r="AM51" s="31">
        <v>0</v>
      </c>
      <c r="AN51" s="31">
        <v>0</v>
      </c>
      <c r="AO51" s="31">
        <v>0</v>
      </c>
      <c r="AP51" s="31">
        <v>0</v>
      </c>
      <c r="AQ51" s="31">
        <v>0</v>
      </c>
      <c r="AR51" s="176">
        <v>0</v>
      </c>
      <c r="AS51" s="31">
        <v>0</v>
      </c>
      <c r="AT51" s="31">
        <v>0</v>
      </c>
      <c r="AU51" s="31">
        <v>0</v>
      </c>
      <c r="AV51" s="31">
        <v>0</v>
      </c>
      <c r="AW51" s="31">
        <v>0</v>
      </c>
      <c r="AX51" s="31">
        <v>0</v>
      </c>
      <c r="AY51" s="176">
        <v>0</v>
      </c>
      <c r="AZ51" s="31">
        <v>-24</v>
      </c>
      <c r="BA51" s="31">
        <v>45</v>
      </c>
      <c r="BB51" s="31">
        <v>-6</v>
      </c>
      <c r="BC51" s="31">
        <v>0</v>
      </c>
      <c r="BD51" s="31">
        <v>51</v>
      </c>
      <c r="BE51" s="31">
        <v>21</v>
      </c>
      <c r="BF51" s="176">
        <v>21</v>
      </c>
      <c r="BG51" s="31">
        <v>19</v>
      </c>
      <c r="BH51" s="31">
        <v>-3</v>
      </c>
      <c r="BI51" s="31">
        <v>-3</v>
      </c>
      <c r="BJ51" s="31">
        <v>0</v>
      </c>
      <c r="BK51" s="31">
        <v>0</v>
      </c>
      <c r="BL51" s="31">
        <v>16</v>
      </c>
      <c r="BM51" s="176">
        <v>37</v>
      </c>
    </row>
    <row r="52" spans="1:65" ht="11.45" customHeight="1" x14ac:dyDescent="0.2">
      <c r="A52" s="40" t="s">
        <v>91</v>
      </c>
      <c r="B52" s="176">
        <v>0</v>
      </c>
      <c r="C52" s="31">
        <v>0</v>
      </c>
      <c r="D52" s="31">
        <v>0</v>
      </c>
      <c r="E52" s="31">
        <v>0</v>
      </c>
      <c r="F52" s="31">
        <v>0</v>
      </c>
      <c r="G52" s="31">
        <v>0</v>
      </c>
      <c r="H52" s="31">
        <v>0</v>
      </c>
      <c r="I52" s="176">
        <v>0</v>
      </c>
      <c r="J52" s="31">
        <v>0</v>
      </c>
      <c r="K52" s="31">
        <v>0</v>
      </c>
      <c r="L52" s="31">
        <v>0</v>
      </c>
      <c r="M52" s="31">
        <v>0</v>
      </c>
      <c r="N52" s="31">
        <v>0</v>
      </c>
      <c r="O52" s="31">
        <v>0</v>
      </c>
      <c r="P52" s="176">
        <v>0</v>
      </c>
      <c r="Q52" s="31">
        <v>0</v>
      </c>
      <c r="R52" s="31">
        <v>0</v>
      </c>
      <c r="S52" s="31">
        <v>0</v>
      </c>
      <c r="T52" s="31">
        <v>0</v>
      </c>
      <c r="U52" s="31">
        <v>0</v>
      </c>
      <c r="V52" s="31">
        <v>0</v>
      </c>
      <c r="W52" s="176">
        <v>0</v>
      </c>
      <c r="X52" s="31">
        <v>0</v>
      </c>
      <c r="Y52" s="31">
        <v>0</v>
      </c>
      <c r="Z52" s="31">
        <v>0</v>
      </c>
      <c r="AA52" s="31">
        <v>0</v>
      </c>
      <c r="AB52" s="31">
        <v>0</v>
      </c>
      <c r="AC52" s="31">
        <v>0</v>
      </c>
      <c r="AD52" s="176">
        <v>0</v>
      </c>
      <c r="AE52" s="31">
        <v>0</v>
      </c>
      <c r="AF52" s="31">
        <v>0</v>
      </c>
      <c r="AG52" s="31">
        <v>0</v>
      </c>
      <c r="AH52" s="31">
        <v>0</v>
      </c>
      <c r="AI52" s="31">
        <v>0</v>
      </c>
      <c r="AJ52" s="31">
        <v>0</v>
      </c>
      <c r="AK52" s="176">
        <v>0</v>
      </c>
      <c r="AL52" s="31">
        <v>0</v>
      </c>
      <c r="AM52" s="31">
        <v>0</v>
      </c>
      <c r="AN52" s="31">
        <v>0</v>
      </c>
      <c r="AO52" s="31">
        <v>0</v>
      </c>
      <c r="AP52" s="31">
        <v>0</v>
      </c>
      <c r="AQ52" s="31">
        <v>0</v>
      </c>
      <c r="AR52" s="176">
        <v>0</v>
      </c>
      <c r="AS52" s="31">
        <v>0</v>
      </c>
      <c r="AT52" s="31">
        <v>0</v>
      </c>
      <c r="AU52" s="31">
        <v>0</v>
      </c>
      <c r="AV52" s="31">
        <v>0</v>
      </c>
      <c r="AW52" s="31">
        <v>0</v>
      </c>
      <c r="AX52" s="31">
        <v>0</v>
      </c>
      <c r="AY52" s="176">
        <v>0</v>
      </c>
      <c r="AZ52" s="31">
        <v>-24</v>
      </c>
      <c r="BA52" s="31">
        <v>45</v>
      </c>
      <c r="BB52" s="31">
        <v>-6</v>
      </c>
      <c r="BC52" s="31">
        <v>0</v>
      </c>
      <c r="BD52" s="31">
        <v>51</v>
      </c>
      <c r="BE52" s="31">
        <v>21</v>
      </c>
      <c r="BF52" s="176">
        <v>21</v>
      </c>
      <c r="BG52" s="31">
        <v>19</v>
      </c>
      <c r="BH52" s="31">
        <v>-3</v>
      </c>
      <c r="BI52" s="31">
        <v>-3</v>
      </c>
      <c r="BJ52" s="31">
        <v>0</v>
      </c>
      <c r="BK52" s="31">
        <v>0</v>
      </c>
      <c r="BL52" s="31">
        <v>16</v>
      </c>
      <c r="BM52" s="176">
        <v>37</v>
      </c>
    </row>
    <row r="53" spans="1:65" ht="11.45" customHeight="1" x14ac:dyDescent="0.2">
      <c r="A53" s="40" t="s">
        <v>92</v>
      </c>
      <c r="B53" s="176">
        <v>0</v>
      </c>
      <c r="C53" s="31">
        <v>0</v>
      </c>
      <c r="D53" s="31">
        <v>0</v>
      </c>
      <c r="E53" s="31">
        <v>0</v>
      </c>
      <c r="F53" s="31">
        <v>0</v>
      </c>
      <c r="G53" s="31">
        <v>0</v>
      </c>
      <c r="H53" s="31">
        <v>0</v>
      </c>
      <c r="I53" s="176">
        <v>0</v>
      </c>
      <c r="J53" s="31">
        <v>0</v>
      </c>
      <c r="K53" s="31">
        <v>0</v>
      </c>
      <c r="L53" s="31">
        <v>0</v>
      </c>
      <c r="M53" s="31">
        <v>0</v>
      </c>
      <c r="N53" s="31">
        <v>0</v>
      </c>
      <c r="O53" s="31">
        <v>0</v>
      </c>
      <c r="P53" s="176">
        <v>0</v>
      </c>
      <c r="Q53" s="31">
        <v>0</v>
      </c>
      <c r="R53" s="31">
        <v>0</v>
      </c>
      <c r="S53" s="31">
        <v>0</v>
      </c>
      <c r="T53" s="31">
        <v>0</v>
      </c>
      <c r="U53" s="31">
        <v>0</v>
      </c>
      <c r="V53" s="31">
        <v>0</v>
      </c>
      <c r="W53" s="176">
        <v>0</v>
      </c>
      <c r="X53" s="31">
        <v>0</v>
      </c>
      <c r="Y53" s="31">
        <v>0</v>
      </c>
      <c r="Z53" s="31">
        <v>0</v>
      </c>
      <c r="AA53" s="31">
        <v>0</v>
      </c>
      <c r="AB53" s="31">
        <v>0</v>
      </c>
      <c r="AC53" s="31">
        <v>0</v>
      </c>
      <c r="AD53" s="176">
        <v>0</v>
      </c>
      <c r="AE53" s="31">
        <v>0</v>
      </c>
      <c r="AF53" s="31">
        <v>0</v>
      </c>
      <c r="AG53" s="31">
        <v>0</v>
      </c>
      <c r="AH53" s="31">
        <v>0</v>
      </c>
      <c r="AI53" s="31">
        <v>0</v>
      </c>
      <c r="AJ53" s="31">
        <v>0</v>
      </c>
      <c r="AK53" s="176">
        <v>0</v>
      </c>
      <c r="AL53" s="31">
        <v>0</v>
      </c>
      <c r="AM53" s="31">
        <v>0</v>
      </c>
      <c r="AN53" s="31">
        <v>0</v>
      </c>
      <c r="AO53" s="31">
        <v>0</v>
      </c>
      <c r="AP53" s="31">
        <v>0</v>
      </c>
      <c r="AQ53" s="31">
        <v>0</v>
      </c>
      <c r="AR53" s="176">
        <v>0</v>
      </c>
      <c r="AS53" s="31">
        <v>0</v>
      </c>
      <c r="AT53" s="31">
        <v>0</v>
      </c>
      <c r="AU53" s="31">
        <v>0</v>
      </c>
      <c r="AV53" s="31">
        <v>0</v>
      </c>
      <c r="AW53" s="31">
        <v>0</v>
      </c>
      <c r="AX53" s="31">
        <v>0</v>
      </c>
      <c r="AY53" s="176">
        <v>0</v>
      </c>
      <c r="AZ53" s="31">
        <v>0</v>
      </c>
      <c r="BA53" s="31">
        <v>0</v>
      </c>
      <c r="BB53" s="31">
        <v>0</v>
      </c>
      <c r="BC53" s="31">
        <v>0</v>
      </c>
      <c r="BD53" s="31">
        <v>0</v>
      </c>
      <c r="BE53" s="31">
        <v>0</v>
      </c>
      <c r="BF53" s="176">
        <v>0</v>
      </c>
      <c r="BG53" s="31">
        <v>0</v>
      </c>
      <c r="BH53" s="31">
        <v>0</v>
      </c>
      <c r="BI53" s="31">
        <v>0</v>
      </c>
      <c r="BJ53" s="31">
        <v>0</v>
      </c>
      <c r="BK53" s="31">
        <v>0</v>
      </c>
      <c r="BL53" s="31">
        <v>0</v>
      </c>
      <c r="BM53" s="176">
        <v>0</v>
      </c>
    </row>
    <row r="54" spans="1:65" ht="11.45" customHeight="1" x14ac:dyDescent="0.2">
      <c r="A54" s="39" t="s">
        <v>89</v>
      </c>
      <c r="B54" s="176">
        <v>0</v>
      </c>
      <c r="C54" s="31">
        <v>0</v>
      </c>
      <c r="D54" s="31">
        <v>0</v>
      </c>
      <c r="E54" s="31">
        <v>0</v>
      </c>
      <c r="F54" s="31">
        <v>0</v>
      </c>
      <c r="G54" s="31">
        <v>0</v>
      </c>
      <c r="H54" s="31">
        <v>0</v>
      </c>
      <c r="I54" s="176">
        <v>0</v>
      </c>
      <c r="J54" s="31">
        <v>0</v>
      </c>
      <c r="K54" s="31">
        <v>0</v>
      </c>
      <c r="L54" s="31">
        <v>0</v>
      </c>
      <c r="M54" s="31">
        <v>0</v>
      </c>
      <c r="N54" s="31">
        <v>0</v>
      </c>
      <c r="O54" s="31">
        <v>0</v>
      </c>
      <c r="P54" s="176">
        <v>0</v>
      </c>
      <c r="Q54" s="31">
        <v>0</v>
      </c>
      <c r="R54" s="31">
        <v>0</v>
      </c>
      <c r="S54" s="31">
        <v>0</v>
      </c>
      <c r="T54" s="31">
        <v>0</v>
      </c>
      <c r="U54" s="31">
        <v>0</v>
      </c>
      <c r="V54" s="31">
        <v>0</v>
      </c>
      <c r="W54" s="176">
        <v>0</v>
      </c>
      <c r="X54" s="31">
        <v>0</v>
      </c>
      <c r="Y54" s="31">
        <v>0</v>
      </c>
      <c r="Z54" s="31">
        <v>0</v>
      </c>
      <c r="AA54" s="31">
        <v>0</v>
      </c>
      <c r="AB54" s="31">
        <v>0</v>
      </c>
      <c r="AC54" s="31">
        <v>0</v>
      </c>
      <c r="AD54" s="176">
        <v>0</v>
      </c>
      <c r="AE54" s="31">
        <v>0</v>
      </c>
      <c r="AF54" s="31">
        <v>0</v>
      </c>
      <c r="AG54" s="31">
        <v>0</v>
      </c>
      <c r="AH54" s="31">
        <v>0</v>
      </c>
      <c r="AI54" s="31">
        <v>0</v>
      </c>
      <c r="AJ54" s="31">
        <v>0</v>
      </c>
      <c r="AK54" s="176">
        <v>0</v>
      </c>
      <c r="AL54" s="31">
        <v>0</v>
      </c>
      <c r="AM54" s="31">
        <v>0</v>
      </c>
      <c r="AN54" s="31">
        <v>0</v>
      </c>
      <c r="AO54" s="31">
        <v>0</v>
      </c>
      <c r="AP54" s="31">
        <v>0</v>
      </c>
      <c r="AQ54" s="31">
        <v>0</v>
      </c>
      <c r="AR54" s="176">
        <v>0</v>
      </c>
      <c r="AS54" s="31">
        <v>0</v>
      </c>
      <c r="AT54" s="31">
        <v>0</v>
      </c>
      <c r="AU54" s="31">
        <v>0</v>
      </c>
      <c r="AV54" s="31">
        <v>0</v>
      </c>
      <c r="AW54" s="31">
        <v>0</v>
      </c>
      <c r="AX54" s="31">
        <v>0</v>
      </c>
      <c r="AY54" s="176">
        <v>0</v>
      </c>
      <c r="AZ54" s="31">
        <v>0</v>
      </c>
      <c r="BA54" s="31">
        <v>0</v>
      </c>
      <c r="BB54" s="31">
        <v>0</v>
      </c>
      <c r="BC54" s="31">
        <v>0</v>
      </c>
      <c r="BD54" s="31">
        <v>0</v>
      </c>
      <c r="BE54" s="31">
        <v>0</v>
      </c>
      <c r="BF54" s="176">
        <v>0</v>
      </c>
      <c r="BG54" s="31">
        <v>0</v>
      </c>
      <c r="BH54" s="31">
        <v>0</v>
      </c>
      <c r="BI54" s="31">
        <v>0</v>
      </c>
      <c r="BJ54" s="31">
        <v>0</v>
      </c>
      <c r="BK54" s="31">
        <v>0</v>
      </c>
      <c r="BL54" s="31">
        <v>0</v>
      </c>
      <c r="BM54" s="176">
        <v>0</v>
      </c>
    </row>
    <row r="55" spans="1:65" ht="11.45" customHeight="1" x14ac:dyDescent="0.2">
      <c r="A55" s="40" t="s">
        <v>91</v>
      </c>
      <c r="B55" s="176">
        <v>0</v>
      </c>
      <c r="C55" s="31">
        <v>0</v>
      </c>
      <c r="D55" s="31">
        <v>0</v>
      </c>
      <c r="E55" s="31">
        <v>0</v>
      </c>
      <c r="F55" s="31">
        <v>0</v>
      </c>
      <c r="G55" s="31">
        <v>0</v>
      </c>
      <c r="H55" s="31">
        <v>0</v>
      </c>
      <c r="I55" s="176">
        <v>0</v>
      </c>
      <c r="J55" s="31">
        <v>0</v>
      </c>
      <c r="K55" s="31">
        <v>0</v>
      </c>
      <c r="L55" s="31">
        <v>0</v>
      </c>
      <c r="M55" s="31">
        <v>0</v>
      </c>
      <c r="N55" s="31">
        <v>0</v>
      </c>
      <c r="O55" s="31">
        <v>0</v>
      </c>
      <c r="P55" s="176">
        <v>0</v>
      </c>
      <c r="Q55" s="31">
        <v>0</v>
      </c>
      <c r="R55" s="31">
        <v>0</v>
      </c>
      <c r="S55" s="31">
        <v>0</v>
      </c>
      <c r="T55" s="31">
        <v>0</v>
      </c>
      <c r="U55" s="31">
        <v>0</v>
      </c>
      <c r="V55" s="31">
        <v>0</v>
      </c>
      <c r="W55" s="176">
        <v>0</v>
      </c>
      <c r="X55" s="31">
        <v>0</v>
      </c>
      <c r="Y55" s="31">
        <v>0</v>
      </c>
      <c r="Z55" s="31">
        <v>0</v>
      </c>
      <c r="AA55" s="31">
        <v>0</v>
      </c>
      <c r="AB55" s="31">
        <v>0</v>
      </c>
      <c r="AC55" s="31">
        <v>0</v>
      </c>
      <c r="AD55" s="176">
        <v>0</v>
      </c>
      <c r="AE55" s="31">
        <v>0</v>
      </c>
      <c r="AF55" s="31">
        <v>0</v>
      </c>
      <c r="AG55" s="31">
        <v>0</v>
      </c>
      <c r="AH55" s="31">
        <v>0</v>
      </c>
      <c r="AI55" s="31">
        <v>0</v>
      </c>
      <c r="AJ55" s="31">
        <v>0</v>
      </c>
      <c r="AK55" s="176">
        <v>0</v>
      </c>
      <c r="AL55" s="31">
        <v>0</v>
      </c>
      <c r="AM55" s="31">
        <v>0</v>
      </c>
      <c r="AN55" s="31">
        <v>0</v>
      </c>
      <c r="AO55" s="31">
        <v>0</v>
      </c>
      <c r="AP55" s="31">
        <v>0</v>
      </c>
      <c r="AQ55" s="31">
        <v>0</v>
      </c>
      <c r="AR55" s="176">
        <v>0</v>
      </c>
      <c r="AS55" s="31">
        <v>0</v>
      </c>
      <c r="AT55" s="31">
        <v>0</v>
      </c>
      <c r="AU55" s="31">
        <v>0</v>
      </c>
      <c r="AV55" s="31">
        <v>0</v>
      </c>
      <c r="AW55" s="31">
        <v>0</v>
      </c>
      <c r="AX55" s="31">
        <v>0</v>
      </c>
      <c r="AY55" s="176">
        <v>0</v>
      </c>
      <c r="AZ55" s="31">
        <v>0</v>
      </c>
      <c r="BA55" s="31">
        <v>0</v>
      </c>
      <c r="BB55" s="31">
        <v>0</v>
      </c>
      <c r="BC55" s="31">
        <v>0</v>
      </c>
      <c r="BD55" s="31">
        <v>0</v>
      </c>
      <c r="BE55" s="31">
        <v>0</v>
      </c>
      <c r="BF55" s="176">
        <v>0</v>
      </c>
      <c r="BG55" s="31">
        <v>0</v>
      </c>
      <c r="BH55" s="31">
        <v>0</v>
      </c>
      <c r="BI55" s="31">
        <v>0</v>
      </c>
      <c r="BJ55" s="31">
        <v>0</v>
      </c>
      <c r="BK55" s="31">
        <v>0</v>
      </c>
      <c r="BL55" s="31">
        <v>0</v>
      </c>
      <c r="BM55" s="176">
        <v>0</v>
      </c>
    </row>
    <row r="56" spans="1:65" ht="11.45" customHeight="1" x14ac:dyDescent="0.2">
      <c r="A56" s="40" t="s">
        <v>92</v>
      </c>
      <c r="B56" s="176">
        <v>0</v>
      </c>
      <c r="C56" s="31">
        <v>0</v>
      </c>
      <c r="D56" s="31">
        <v>0</v>
      </c>
      <c r="E56" s="31">
        <v>0</v>
      </c>
      <c r="F56" s="31">
        <v>0</v>
      </c>
      <c r="G56" s="31">
        <v>0</v>
      </c>
      <c r="H56" s="31">
        <v>0</v>
      </c>
      <c r="I56" s="176">
        <v>0</v>
      </c>
      <c r="J56" s="31">
        <v>0</v>
      </c>
      <c r="K56" s="31">
        <v>0</v>
      </c>
      <c r="L56" s="31">
        <v>0</v>
      </c>
      <c r="M56" s="31">
        <v>0</v>
      </c>
      <c r="N56" s="31">
        <v>0</v>
      </c>
      <c r="O56" s="31">
        <v>0</v>
      </c>
      <c r="P56" s="176">
        <v>0</v>
      </c>
      <c r="Q56" s="31">
        <v>0</v>
      </c>
      <c r="R56" s="31">
        <v>0</v>
      </c>
      <c r="S56" s="31">
        <v>0</v>
      </c>
      <c r="T56" s="31">
        <v>0</v>
      </c>
      <c r="U56" s="31">
        <v>0</v>
      </c>
      <c r="V56" s="31">
        <v>0</v>
      </c>
      <c r="W56" s="176">
        <v>0</v>
      </c>
      <c r="X56" s="31">
        <v>0</v>
      </c>
      <c r="Y56" s="31">
        <v>0</v>
      </c>
      <c r="Z56" s="31">
        <v>0</v>
      </c>
      <c r="AA56" s="31">
        <v>0</v>
      </c>
      <c r="AB56" s="31">
        <v>0</v>
      </c>
      <c r="AC56" s="31">
        <v>0</v>
      </c>
      <c r="AD56" s="176">
        <v>0</v>
      </c>
      <c r="AE56" s="31">
        <v>0</v>
      </c>
      <c r="AF56" s="31">
        <v>0</v>
      </c>
      <c r="AG56" s="31">
        <v>0</v>
      </c>
      <c r="AH56" s="31">
        <v>0</v>
      </c>
      <c r="AI56" s="31">
        <v>0</v>
      </c>
      <c r="AJ56" s="31">
        <v>0</v>
      </c>
      <c r="AK56" s="176">
        <v>0</v>
      </c>
      <c r="AL56" s="31">
        <v>0</v>
      </c>
      <c r="AM56" s="31">
        <v>0</v>
      </c>
      <c r="AN56" s="31">
        <v>0</v>
      </c>
      <c r="AO56" s="31">
        <v>0</v>
      </c>
      <c r="AP56" s="31">
        <v>0</v>
      </c>
      <c r="AQ56" s="31">
        <v>0</v>
      </c>
      <c r="AR56" s="176">
        <v>0</v>
      </c>
      <c r="AS56" s="31">
        <v>0</v>
      </c>
      <c r="AT56" s="31">
        <v>0</v>
      </c>
      <c r="AU56" s="31">
        <v>0</v>
      </c>
      <c r="AV56" s="31">
        <v>0</v>
      </c>
      <c r="AW56" s="31">
        <v>0</v>
      </c>
      <c r="AX56" s="31">
        <v>0</v>
      </c>
      <c r="AY56" s="176">
        <v>0</v>
      </c>
      <c r="AZ56" s="31">
        <v>0</v>
      </c>
      <c r="BA56" s="31">
        <v>0</v>
      </c>
      <c r="BB56" s="31">
        <v>0</v>
      </c>
      <c r="BC56" s="31">
        <v>0</v>
      </c>
      <c r="BD56" s="31">
        <v>0</v>
      </c>
      <c r="BE56" s="31">
        <v>0</v>
      </c>
      <c r="BF56" s="176">
        <v>0</v>
      </c>
      <c r="BG56" s="31">
        <v>0</v>
      </c>
      <c r="BH56" s="31">
        <v>0</v>
      </c>
      <c r="BI56" s="31">
        <v>0</v>
      </c>
      <c r="BJ56" s="31">
        <v>0</v>
      </c>
      <c r="BK56" s="31">
        <v>0</v>
      </c>
      <c r="BL56" s="31">
        <v>0</v>
      </c>
      <c r="BM56" s="176">
        <v>0</v>
      </c>
    </row>
    <row r="57" spans="1:65" ht="11.45" customHeight="1" x14ac:dyDescent="0.2">
      <c r="A57" s="32" t="s">
        <v>101</v>
      </c>
      <c r="B57" s="176">
        <v>7533</v>
      </c>
      <c r="C57" s="31">
        <v>6016</v>
      </c>
      <c r="D57" s="31">
        <v>-249</v>
      </c>
      <c r="E57" s="31">
        <v>-249</v>
      </c>
      <c r="F57" s="31">
        <v>0</v>
      </c>
      <c r="G57" s="31">
        <v>0</v>
      </c>
      <c r="H57" s="31">
        <v>5767</v>
      </c>
      <c r="I57" s="176">
        <v>13300</v>
      </c>
      <c r="J57" s="31">
        <v>2348</v>
      </c>
      <c r="K57" s="31">
        <v>-109</v>
      </c>
      <c r="L57" s="31">
        <v>-140</v>
      </c>
      <c r="M57" s="31">
        <v>0</v>
      </c>
      <c r="N57" s="31">
        <v>31</v>
      </c>
      <c r="O57" s="31">
        <v>2239</v>
      </c>
      <c r="P57" s="176">
        <v>15539</v>
      </c>
      <c r="Q57" s="31">
        <v>2673</v>
      </c>
      <c r="R57" s="31">
        <v>597</v>
      </c>
      <c r="S57" s="31">
        <v>597</v>
      </c>
      <c r="T57" s="31">
        <v>0</v>
      </c>
      <c r="U57" s="31">
        <v>0</v>
      </c>
      <c r="V57" s="31">
        <v>3270</v>
      </c>
      <c r="W57" s="176">
        <v>18809</v>
      </c>
      <c r="X57" s="31">
        <v>2161</v>
      </c>
      <c r="Y57" s="31">
        <v>-150</v>
      </c>
      <c r="Z57" s="31">
        <v>-150</v>
      </c>
      <c r="AA57" s="31">
        <v>0</v>
      </c>
      <c r="AB57" s="31">
        <v>0</v>
      </c>
      <c r="AC57" s="31">
        <v>2011</v>
      </c>
      <c r="AD57" s="176">
        <v>20820</v>
      </c>
      <c r="AE57" s="31">
        <v>4386</v>
      </c>
      <c r="AF57" s="31">
        <v>96</v>
      </c>
      <c r="AG57" s="31">
        <v>109</v>
      </c>
      <c r="AH57" s="31">
        <v>-13</v>
      </c>
      <c r="AI57" s="31">
        <v>0</v>
      </c>
      <c r="AJ57" s="31">
        <v>4482</v>
      </c>
      <c r="AK57" s="176">
        <v>25302</v>
      </c>
      <c r="AL57" s="31">
        <v>2965</v>
      </c>
      <c r="AM57" s="31">
        <v>866</v>
      </c>
      <c r="AN57" s="31">
        <v>618</v>
      </c>
      <c r="AO57" s="31">
        <v>251</v>
      </c>
      <c r="AP57" s="31">
        <v>-3</v>
      </c>
      <c r="AQ57" s="31">
        <v>3831</v>
      </c>
      <c r="AR57" s="176">
        <v>29133</v>
      </c>
      <c r="AS57" s="31">
        <v>2532</v>
      </c>
      <c r="AT57" s="31">
        <v>-724</v>
      </c>
      <c r="AU57" s="31">
        <v>-326</v>
      </c>
      <c r="AV57" s="31">
        <v>-398</v>
      </c>
      <c r="AW57" s="31">
        <v>0</v>
      </c>
      <c r="AX57" s="31">
        <v>1808</v>
      </c>
      <c r="AY57" s="176">
        <v>30941</v>
      </c>
      <c r="AZ57" s="31">
        <v>-2268</v>
      </c>
      <c r="BA57" s="31">
        <v>-179</v>
      </c>
      <c r="BB57" s="31">
        <v>-283</v>
      </c>
      <c r="BC57" s="31">
        <v>104</v>
      </c>
      <c r="BD57" s="31">
        <v>0</v>
      </c>
      <c r="BE57" s="31">
        <v>-2447</v>
      </c>
      <c r="BF57" s="176">
        <v>28494</v>
      </c>
      <c r="BG57" s="31">
        <v>11393</v>
      </c>
      <c r="BH57" s="31">
        <v>628</v>
      </c>
      <c r="BI57" s="31">
        <v>227</v>
      </c>
      <c r="BJ57" s="31">
        <v>401</v>
      </c>
      <c r="BK57" s="31">
        <v>0</v>
      </c>
      <c r="BL57" s="31">
        <v>12021</v>
      </c>
      <c r="BM57" s="176">
        <v>40515</v>
      </c>
    </row>
    <row r="58" spans="1:65" ht="11.45" customHeight="1" x14ac:dyDescent="0.2">
      <c r="A58" s="38" t="s">
        <v>102</v>
      </c>
      <c r="B58" s="176">
        <v>911</v>
      </c>
      <c r="C58" s="31">
        <v>132</v>
      </c>
      <c r="D58" s="31">
        <v>-111</v>
      </c>
      <c r="E58" s="31">
        <v>-111</v>
      </c>
      <c r="F58" s="31">
        <v>0</v>
      </c>
      <c r="G58" s="31">
        <v>0</v>
      </c>
      <c r="H58" s="31">
        <v>21</v>
      </c>
      <c r="I58" s="176">
        <v>932</v>
      </c>
      <c r="J58" s="31">
        <v>-101</v>
      </c>
      <c r="K58" s="31">
        <v>111</v>
      </c>
      <c r="L58" s="31">
        <v>80</v>
      </c>
      <c r="M58" s="31">
        <v>0</v>
      </c>
      <c r="N58" s="31">
        <v>31</v>
      </c>
      <c r="O58" s="31">
        <v>10</v>
      </c>
      <c r="P58" s="176">
        <v>942</v>
      </c>
      <c r="Q58" s="31">
        <v>-1</v>
      </c>
      <c r="R58" s="31">
        <v>120</v>
      </c>
      <c r="S58" s="31">
        <v>120</v>
      </c>
      <c r="T58" s="31">
        <v>0</v>
      </c>
      <c r="U58" s="31">
        <v>0</v>
      </c>
      <c r="V58" s="31">
        <v>119</v>
      </c>
      <c r="W58" s="176">
        <v>1061</v>
      </c>
      <c r="X58" s="31">
        <v>-49</v>
      </c>
      <c r="Y58" s="31">
        <v>-10</v>
      </c>
      <c r="Z58" s="31">
        <v>-10</v>
      </c>
      <c r="AA58" s="31">
        <v>0</v>
      </c>
      <c r="AB58" s="31">
        <v>0</v>
      </c>
      <c r="AC58" s="31">
        <v>-59</v>
      </c>
      <c r="AD58" s="176">
        <v>1002</v>
      </c>
      <c r="AE58" s="31">
        <v>31</v>
      </c>
      <c r="AF58" s="31">
        <v>186</v>
      </c>
      <c r="AG58" s="31">
        <v>185</v>
      </c>
      <c r="AH58" s="31">
        <v>0</v>
      </c>
      <c r="AI58" s="31">
        <v>1</v>
      </c>
      <c r="AJ58" s="31">
        <v>217</v>
      </c>
      <c r="AK58" s="176">
        <v>1219</v>
      </c>
      <c r="AL58" s="31">
        <v>63</v>
      </c>
      <c r="AM58" s="31">
        <v>302</v>
      </c>
      <c r="AN58" s="31">
        <v>302</v>
      </c>
      <c r="AO58" s="31">
        <v>0</v>
      </c>
      <c r="AP58" s="31">
        <v>0</v>
      </c>
      <c r="AQ58" s="31">
        <v>365</v>
      </c>
      <c r="AR58" s="176">
        <v>1584</v>
      </c>
      <c r="AS58" s="31">
        <v>42</v>
      </c>
      <c r="AT58" s="31">
        <v>-68</v>
      </c>
      <c r="AU58" s="31">
        <v>-68</v>
      </c>
      <c r="AV58" s="31">
        <v>0</v>
      </c>
      <c r="AW58" s="31">
        <v>0</v>
      </c>
      <c r="AX58" s="31">
        <v>-26</v>
      </c>
      <c r="AY58" s="176">
        <v>1558</v>
      </c>
      <c r="AZ58" s="31">
        <v>2</v>
      </c>
      <c r="BA58" s="31">
        <v>5</v>
      </c>
      <c r="BB58" s="31">
        <v>5</v>
      </c>
      <c r="BC58" s="31">
        <v>0</v>
      </c>
      <c r="BD58" s="31">
        <v>0</v>
      </c>
      <c r="BE58" s="31">
        <v>7</v>
      </c>
      <c r="BF58" s="176">
        <v>1565</v>
      </c>
      <c r="BG58" s="31">
        <v>0</v>
      </c>
      <c r="BH58" s="31">
        <v>234</v>
      </c>
      <c r="BI58" s="31">
        <v>234</v>
      </c>
      <c r="BJ58" s="31">
        <v>0</v>
      </c>
      <c r="BK58" s="31">
        <v>0</v>
      </c>
      <c r="BL58" s="31">
        <v>234</v>
      </c>
      <c r="BM58" s="176">
        <v>1799</v>
      </c>
    </row>
    <row r="59" spans="1:65" ht="11.45" customHeight="1" x14ac:dyDescent="0.2">
      <c r="A59" s="39" t="s">
        <v>103</v>
      </c>
      <c r="B59" s="176">
        <v>911</v>
      </c>
      <c r="C59" s="31">
        <v>7</v>
      </c>
      <c r="D59" s="31">
        <v>-102</v>
      </c>
      <c r="E59" s="31">
        <v>-102</v>
      </c>
      <c r="F59" s="31">
        <v>0</v>
      </c>
      <c r="G59" s="31">
        <v>0</v>
      </c>
      <c r="H59" s="31">
        <v>-95</v>
      </c>
      <c r="I59" s="176">
        <v>816</v>
      </c>
      <c r="J59" s="31">
        <v>-13</v>
      </c>
      <c r="K59" s="31">
        <v>93</v>
      </c>
      <c r="L59" s="31">
        <v>62</v>
      </c>
      <c r="M59" s="31">
        <v>0</v>
      </c>
      <c r="N59" s="31">
        <v>31</v>
      </c>
      <c r="O59" s="31">
        <v>80</v>
      </c>
      <c r="P59" s="176">
        <v>896</v>
      </c>
      <c r="Q59" s="31">
        <v>2</v>
      </c>
      <c r="R59" s="31">
        <v>114</v>
      </c>
      <c r="S59" s="31">
        <v>114</v>
      </c>
      <c r="T59" s="31">
        <v>0</v>
      </c>
      <c r="U59" s="31">
        <v>0</v>
      </c>
      <c r="V59" s="31">
        <v>116</v>
      </c>
      <c r="W59" s="176">
        <v>1012</v>
      </c>
      <c r="X59" s="31">
        <v>1</v>
      </c>
      <c r="Y59" s="31">
        <v>-11</v>
      </c>
      <c r="Z59" s="31">
        <v>-11</v>
      </c>
      <c r="AA59" s="31">
        <v>0</v>
      </c>
      <c r="AB59" s="31">
        <v>0</v>
      </c>
      <c r="AC59" s="31">
        <v>-10</v>
      </c>
      <c r="AD59" s="176">
        <v>1002</v>
      </c>
      <c r="AE59" s="31">
        <v>4</v>
      </c>
      <c r="AF59" s="31">
        <v>186</v>
      </c>
      <c r="AG59" s="31">
        <v>185</v>
      </c>
      <c r="AH59" s="31">
        <v>0</v>
      </c>
      <c r="AI59" s="31">
        <v>1</v>
      </c>
      <c r="AJ59" s="31">
        <v>190</v>
      </c>
      <c r="AK59" s="176">
        <v>1192</v>
      </c>
      <c r="AL59" s="31">
        <v>1</v>
      </c>
      <c r="AM59" s="31">
        <v>293</v>
      </c>
      <c r="AN59" s="31">
        <v>293</v>
      </c>
      <c r="AO59" s="31">
        <v>0</v>
      </c>
      <c r="AP59" s="31">
        <v>0</v>
      </c>
      <c r="AQ59" s="31">
        <v>294</v>
      </c>
      <c r="AR59" s="176">
        <v>1486</v>
      </c>
      <c r="AS59" s="31">
        <v>0</v>
      </c>
      <c r="AT59" s="31">
        <v>-64</v>
      </c>
      <c r="AU59" s="31">
        <v>-64</v>
      </c>
      <c r="AV59" s="31">
        <v>0</v>
      </c>
      <c r="AW59" s="31">
        <v>0</v>
      </c>
      <c r="AX59" s="31">
        <v>-64</v>
      </c>
      <c r="AY59" s="176">
        <v>1422</v>
      </c>
      <c r="AZ59" s="31">
        <v>2</v>
      </c>
      <c r="BA59" s="31">
        <v>5</v>
      </c>
      <c r="BB59" s="31">
        <v>5</v>
      </c>
      <c r="BC59" s="31">
        <v>0</v>
      </c>
      <c r="BD59" s="31">
        <v>0</v>
      </c>
      <c r="BE59" s="31">
        <v>7</v>
      </c>
      <c r="BF59" s="176">
        <v>1429</v>
      </c>
      <c r="BG59" s="31">
        <v>0</v>
      </c>
      <c r="BH59" s="31">
        <v>214</v>
      </c>
      <c r="BI59" s="31">
        <v>214</v>
      </c>
      <c r="BJ59" s="31">
        <v>0</v>
      </c>
      <c r="BK59" s="31">
        <v>0</v>
      </c>
      <c r="BL59" s="31">
        <v>214</v>
      </c>
      <c r="BM59" s="176">
        <v>1643</v>
      </c>
    </row>
    <row r="60" spans="1:65" ht="11.45" customHeight="1" x14ac:dyDescent="0.2">
      <c r="A60" s="39" t="s">
        <v>104</v>
      </c>
      <c r="B60" s="176">
        <v>0</v>
      </c>
      <c r="C60" s="31">
        <v>125</v>
      </c>
      <c r="D60" s="31">
        <v>-9</v>
      </c>
      <c r="E60" s="31">
        <v>-9</v>
      </c>
      <c r="F60" s="31">
        <v>0</v>
      </c>
      <c r="G60" s="31">
        <v>0</v>
      </c>
      <c r="H60" s="31">
        <v>116</v>
      </c>
      <c r="I60" s="176">
        <v>116</v>
      </c>
      <c r="J60" s="31">
        <v>-88</v>
      </c>
      <c r="K60" s="31">
        <v>18</v>
      </c>
      <c r="L60" s="31">
        <v>18</v>
      </c>
      <c r="M60" s="31">
        <v>0</v>
      </c>
      <c r="N60" s="31">
        <v>0</v>
      </c>
      <c r="O60" s="31">
        <v>-70</v>
      </c>
      <c r="P60" s="176">
        <v>46</v>
      </c>
      <c r="Q60" s="31">
        <v>-3</v>
      </c>
      <c r="R60" s="31">
        <v>6</v>
      </c>
      <c r="S60" s="31">
        <v>6</v>
      </c>
      <c r="T60" s="31">
        <v>0</v>
      </c>
      <c r="U60" s="31">
        <v>0</v>
      </c>
      <c r="V60" s="31">
        <v>3</v>
      </c>
      <c r="W60" s="176">
        <v>49</v>
      </c>
      <c r="X60" s="31">
        <v>-50</v>
      </c>
      <c r="Y60" s="31">
        <v>1</v>
      </c>
      <c r="Z60" s="31">
        <v>1</v>
      </c>
      <c r="AA60" s="31">
        <v>0</v>
      </c>
      <c r="AB60" s="31">
        <v>0</v>
      </c>
      <c r="AC60" s="31">
        <v>-49</v>
      </c>
      <c r="AD60" s="176">
        <v>0</v>
      </c>
      <c r="AE60" s="31">
        <v>27</v>
      </c>
      <c r="AF60" s="31">
        <v>0</v>
      </c>
      <c r="AG60" s="31">
        <v>0</v>
      </c>
      <c r="AH60" s="31">
        <v>0</v>
      </c>
      <c r="AI60" s="31">
        <v>0</v>
      </c>
      <c r="AJ60" s="31">
        <v>27</v>
      </c>
      <c r="AK60" s="176">
        <v>27</v>
      </c>
      <c r="AL60" s="31">
        <v>62</v>
      </c>
      <c r="AM60" s="31">
        <v>9</v>
      </c>
      <c r="AN60" s="31">
        <v>9</v>
      </c>
      <c r="AO60" s="31">
        <v>0</v>
      </c>
      <c r="AP60" s="31">
        <v>0</v>
      </c>
      <c r="AQ60" s="31">
        <v>71</v>
      </c>
      <c r="AR60" s="176">
        <v>98</v>
      </c>
      <c r="AS60" s="31">
        <v>42</v>
      </c>
      <c r="AT60" s="31">
        <v>-4</v>
      </c>
      <c r="AU60" s="31">
        <v>-4</v>
      </c>
      <c r="AV60" s="31">
        <v>0</v>
      </c>
      <c r="AW60" s="31">
        <v>0</v>
      </c>
      <c r="AX60" s="31">
        <v>38</v>
      </c>
      <c r="AY60" s="176">
        <v>136</v>
      </c>
      <c r="AZ60" s="31">
        <v>0</v>
      </c>
      <c r="BA60" s="31">
        <v>0</v>
      </c>
      <c r="BB60" s="31">
        <v>0</v>
      </c>
      <c r="BC60" s="31">
        <v>0</v>
      </c>
      <c r="BD60" s="31">
        <v>0</v>
      </c>
      <c r="BE60" s="31">
        <v>0</v>
      </c>
      <c r="BF60" s="176">
        <v>136</v>
      </c>
      <c r="BG60" s="31">
        <v>0</v>
      </c>
      <c r="BH60" s="31">
        <v>20</v>
      </c>
      <c r="BI60" s="31">
        <v>20</v>
      </c>
      <c r="BJ60" s="31">
        <v>0</v>
      </c>
      <c r="BK60" s="31">
        <v>0</v>
      </c>
      <c r="BL60" s="31">
        <v>20</v>
      </c>
      <c r="BM60" s="176">
        <v>156</v>
      </c>
    </row>
    <row r="61" spans="1:65" ht="11.45" customHeight="1" x14ac:dyDescent="0.2">
      <c r="A61" s="38" t="s">
        <v>105</v>
      </c>
      <c r="B61" s="176">
        <v>4</v>
      </c>
      <c r="C61" s="31">
        <v>14</v>
      </c>
      <c r="D61" s="31">
        <v>-9</v>
      </c>
      <c r="E61" s="31">
        <v>-9</v>
      </c>
      <c r="F61" s="31">
        <v>0</v>
      </c>
      <c r="G61" s="31">
        <v>0</v>
      </c>
      <c r="H61" s="31">
        <v>5</v>
      </c>
      <c r="I61" s="176">
        <v>9</v>
      </c>
      <c r="J61" s="31">
        <v>2793</v>
      </c>
      <c r="K61" s="31">
        <v>-98</v>
      </c>
      <c r="L61" s="31">
        <v>-98</v>
      </c>
      <c r="M61" s="31">
        <v>0</v>
      </c>
      <c r="N61" s="31">
        <v>0</v>
      </c>
      <c r="O61" s="31">
        <v>2695</v>
      </c>
      <c r="P61" s="176">
        <v>2704</v>
      </c>
      <c r="Q61" s="31">
        <v>-705</v>
      </c>
      <c r="R61" s="31">
        <v>167</v>
      </c>
      <c r="S61" s="31">
        <v>167</v>
      </c>
      <c r="T61" s="31">
        <v>0</v>
      </c>
      <c r="U61" s="31">
        <v>0</v>
      </c>
      <c r="V61" s="31">
        <v>-538</v>
      </c>
      <c r="W61" s="176">
        <v>2166</v>
      </c>
      <c r="X61" s="31">
        <v>-2154</v>
      </c>
      <c r="Y61" s="31">
        <v>-8</v>
      </c>
      <c r="Z61" s="31">
        <v>-8</v>
      </c>
      <c r="AA61" s="31">
        <v>0</v>
      </c>
      <c r="AB61" s="31">
        <v>0</v>
      </c>
      <c r="AC61" s="31">
        <v>-2162</v>
      </c>
      <c r="AD61" s="176">
        <v>4</v>
      </c>
      <c r="AE61" s="31">
        <v>6</v>
      </c>
      <c r="AF61" s="31">
        <v>0</v>
      </c>
      <c r="AG61" s="31">
        <v>0</v>
      </c>
      <c r="AH61" s="31">
        <v>0</v>
      </c>
      <c r="AI61" s="31">
        <v>0</v>
      </c>
      <c r="AJ61" s="31">
        <v>6</v>
      </c>
      <c r="AK61" s="176">
        <v>10</v>
      </c>
      <c r="AL61" s="31">
        <v>-6</v>
      </c>
      <c r="AM61" s="31">
        <v>1</v>
      </c>
      <c r="AN61" s="31">
        <v>1</v>
      </c>
      <c r="AO61" s="31">
        <v>0</v>
      </c>
      <c r="AP61" s="31">
        <v>0</v>
      </c>
      <c r="AQ61" s="31">
        <v>-5</v>
      </c>
      <c r="AR61" s="176">
        <v>5</v>
      </c>
      <c r="AS61" s="31">
        <v>35</v>
      </c>
      <c r="AT61" s="31">
        <v>-21</v>
      </c>
      <c r="AU61" s="31">
        <v>-21</v>
      </c>
      <c r="AV61" s="31">
        <v>0</v>
      </c>
      <c r="AW61" s="31">
        <v>0</v>
      </c>
      <c r="AX61" s="31">
        <v>14</v>
      </c>
      <c r="AY61" s="176">
        <v>19</v>
      </c>
      <c r="AZ61" s="31">
        <v>1750</v>
      </c>
      <c r="BA61" s="31">
        <v>-76</v>
      </c>
      <c r="BB61" s="31">
        <v>-76</v>
      </c>
      <c r="BC61" s="31">
        <v>0</v>
      </c>
      <c r="BD61" s="31">
        <v>0</v>
      </c>
      <c r="BE61" s="31">
        <v>1674</v>
      </c>
      <c r="BF61" s="176">
        <v>1693</v>
      </c>
      <c r="BG61" s="31">
        <v>-744</v>
      </c>
      <c r="BH61" s="31">
        <v>-15</v>
      </c>
      <c r="BI61" s="31">
        <v>-15</v>
      </c>
      <c r="BJ61" s="31">
        <v>0</v>
      </c>
      <c r="BK61" s="31">
        <v>0</v>
      </c>
      <c r="BL61" s="31">
        <v>-759</v>
      </c>
      <c r="BM61" s="176">
        <v>934</v>
      </c>
    </row>
    <row r="62" spans="1:65" ht="11.45" customHeight="1" x14ac:dyDescent="0.2">
      <c r="A62" s="38" t="s">
        <v>106</v>
      </c>
      <c r="B62" s="176">
        <v>6618</v>
      </c>
      <c r="C62" s="31">
        <v>5870</v>
      </c>
      <c r="D62" s="31">
        <v>-129</v>
      </c>
      <c r="E62" s="31">
        <v>-129</v>
      </c>
      <c r="F62" s="31">
        <v>0</v>
      </c>
      <c r="G62" s="31">
        <v>0</v>
      </c>
      <c r="H62" s="31">
        <v>5741</v>
      </c>
      <c r="I62" s="176">
        <v>12359</v>
      </c>
      <c r="J62" s="31">
        <v>-344</v>
      </c>
      <c r="K62" s="31">
        <v>-122</v>
      </c>
      <c r="L62" s="31">
        <v>-122</v>
      </c>
      <c r="M62" s="31">
        <v>0</v>
      </c>
      <c r="N62" s="31">
        <v>0</v>
      </c>
      <c r="O62" s="31">
        <v>-466</v>
      </c>
      <c r="P62" s="176">
        <v>11893</v>
      </c>
      <c r="Q62" s="31">
        <v>3379</v>
      </c>
      <c r="R62" s="31">
        <v>310</v>
      </c>
      <c r="S62" s="31">
        <v>310</v>
      </c>
      <c r="T62" s="31">
        <v>0</v>
      </c>
      <c r="U62" s="31">
        <v>0</v>
      </c>
      <c r="V62" s="31">
        <v>3689</v>
      </c>
      <c r="W62" s="176">
        <v>15582</v>
      </c>
      <c r="X62" s="31">
        <v>4364</v>
      </c>
      <c r="Y62" s="31">
        <v>-132</v>
      </c>
      <c r="Z62" s="31">
        <v>-132</v>
      </c>
      <c r="AA62" s="31">
        <v>0</v>
      </c>
      <c r="AB62" s="31">
        <v>0</v>
      </c>
      <c r="AC62" s="31">
        <v>4232</v>
      </c>
      <c r="AD62" s="176">
        <v>19814</v>
      </c>
      <c r="AE62" s="31">
        <v>4349</v>
      </c>
      <c r="AF62" s="31">
        <v>-90</v>
      </c>
      <c r="AG62" s="31">
        <v>-76</v>
      </c>
      <c r="AH62" s="31">
        <v>-13</v>
      </c>
      <c r="AI62" s="31">
        <v>-1</v>
      </c>
      <c r="AJ62" s="31">
        <v>4259</v>
      </c>
      <c r="AK62" s="176">
        <v>24073</v>
      </c>
      <c r="AL62" s="31">
        <v>2908</v>
      </c>
      <c r="AM62" s="31">
        <v>563</v>
      </c>
      <c r="AN62" s="31">
        <v>315</v>
      </c>
      <c r="AO62" s="31">
        <v>251</v>
      </c>
      <c r="AP62" s="31">
        <v>-3</v>
      </c>
      <c r="AQ62" s="31">
        <v>3471</v>
      </c>
      <c r="AR62" s="176">
        <v>27544</v>
      </c>
      <c r="AS62" s="31">
        <v>2455</v>
      </c>
      <c r="AT62" s="31">
        <v>-635</v>
      </c>
      <c r="AU62" s="31">
        <v>-237</v>
      </c>
      <c r="AV62" s="31">
        <v>-398</v>
      </c>
      <c r="AW62" s="31">
        <v>0</v>
      </c>
      <c r="AX62" s="31">
        <v>1820</v>
      </c>
      <c r="AY62" s="176">
        <v>29364</v>
      </c>
      <c r="AZ62" s="31">
        <v>-4020</v>
      </c>
      <c r="BA62" s="31">
        <v>-108</v>
      </c>
      <c r="BB62" s="31">
        <v>-212</v>
      </c>
      <c r="BC62" s="31">
        <v>104</v>
      </c>
      <c r="BD62" s="31">
        <v>0</v>
      </c>
      <c r="BE62" s="31">
        <v>-4128</v>
      </c>
      <c r="BF62" s="176">
        <v>25236</v>
      </c>
      <c r="BG62" s="31">
        <v>12137</v>
      </c>
      <c r="BH62" s="31">
        <v>409</v>
      </c>
      <c r="BI62" s="31">
        <v>8</v>
      </c>
      <c r="BJ62" s="31">
        <v>401</v>
      </c>
      <c r="BK62" s="31">
        <v>0</v>
      </c>
      <c r="BL62" s="31">
        <v>12546</v>
      </c>
      <c r="BM62" s="176">
        <v>37782</v>
      </c>
    </row>
    <row r="63" spans="1:65" ht="11.45" customHeight="1" x14ac:dyDescent="0.2">
      <c r="A63" s="39" t="s">
        <v>107</v>
      </c>
      <c r="B63" s="176">
        <v>1038</v>
      </c>
      <c r="C63" s="31">
        <v>4223</v>
      </c>
      <c r="D63" s="31">
        <v>-47</v>
      </c>
      <c r="E63" s="31">
        <v>-47</v>
      </c>
      <c r="F63" s="31">
        <v>0</v>
      </c>
      <c r="G63" s="31">
        <v>0</v>
      </c>
      <c r="H63" s="31">
        <v>4176</v>
      </c>
      <c r="I63" s="176">
        <v>5214</v>
      </c>
      <c r="J63" s="31">
        <v>-3409</v>
      </c>
      <c r="K63" s="31">
        <v>-33</v>
      </c>
      <c r="L63" s="31">
        <v>-33</v>
      </c>
      <c r="M63" s="31">
        <v>0</v>
      </c>
      <c r="N63" s="31">
        <v>0</v>
      </c>
      <c r="O63" s="31">
        <v>-3442</v>
      </c>
      <c r="P63" s="176">
        <v>1772</v>
      </c>
      <c r="Q63" s="31">
        <v>-1012</v>
      </c>
      <c r="R63" s="31">
        <v>60</v>
      </c>
      <c r="S63" s="31">
        <v>60</v>
      </c>
      <c r="T63" s="31">
        <v>0</v>
      </c>
      <c r="U63" s="31">
        <v>0</v>
      </c>
      <c r="V63" s="31">
        <v>-952</v>
      </c>
      <c r="W63" s="176">
        <v>820</v>
      </c>
      <c r="X63" s="31">
        <v>3366</v>
      </c>
      <c r="Y63" s="31">
        <v>-5</v>
      </c>
      <c r="Z63" s="31">
        <v>-5</v>
      </c>
      <c r="AA63" s="31">
        <v>0</v>
      </c>
      <c r="AB63" s="31">
        <v>0</v>
      </c>
      <c r="AC63" s="31">
        <v>3361</v>
      </c>
      <c r="AD63" s="176">
        <v>4181</v>
      </c>
      <c r="AE63" s="31">
        <v>-1395</v>
      </c>
      <c r="AF63" s="31">
        <v>-27</v>
      </c>
      <c r="AG63" s="31">
        <v>-26</v>
      </c>
      <c r="AH63" s="31">
        <v>0</v>
      </c>
      <c r="AI63" s="31">
        <v>-1</v>
      </c>
      <c r="AJ63" s="31">
        <v>-1422</v>
      </c>
      <c r="AK63" s="176">
        <v>2759</v>
      </c>
      <c r="AL63" s="31">
        <v>937</v>
      </c>
      <c r="AM63" s="31">
        <v>93</v>
      </c>
      <c r="AN63" s="31">
        <v>93</v>
      </c>
      <c r="AO63" s="31">
        <v>0</v>
      </c>
      <c r="AP63" s="31">
        <v>0</v>
      </c>
      <c r="AQ63" s="31">
        <v>1030</v>
      </c>
      <c r="AR63" s="176">
        <v>3789</v>
      </c>
      <c r="AS63" s="31">
        <v>2057</v>
      </c>
      <c r="AT63" s="31">
        <v>-97</v>
      </c>
      <c r="AU63" s="31">
        <v>-97</v>
      </c>
      <c r="AV63" s="31">
        <v>0</v>
      </c>
      <c r="AW63" s="31">
        <v>0</v>
      </c>
      <c r="AX63" s="31">
        <v>1960</v>
      </c>
      <c r="AY63" s="176">
        <v>5749</v>
      </c>
      <c r="AZ63" s="31">
        <v>518</v>
      </c>
      <c r="BA63" s="31">
        <v>-33</v>
      </c>
      <c r="BB63" s="31">
        <v>-33</v>
      </c>
      <c r="BC63" s="31">
        <v>0</v>
      </c>
      <c r="BD63" s="31">
        <v>0</v>
      </c>
      <c r="BE63" s="31">
        <v>485</v>
      </c>
      <c r="BF63" s="176">
        <v>6234</v>
      </c>
      <c r="BG63" s="31">
        <v>3307</v>
      </c>
      <c r="BH63" s="31">
        <v>6</v>
      </c>
      <c r="BI63" s="31">
        <v>6</v>
      </c>
      <c r="BJ63" s="31">
        <v>0</v>
      </c>
      <c r="BK63" s="31">
        <v>0</v>
      </c>
      <c r="BL63" s="31">
        <v>3313</v>
      </c>
      <c r="BM63" s="176">
        <v>9547</v>
      </c>
    </row>
    <row r="64" spans="1:65" ht="11.45" customHeight="1" x14ac:dyDescent="0.2">
      <c r="A64" s="40" t="s">
        <v>108</v>
      </c>
      <c r="B64" s="176">
        <v>143</v>
      </c>
      <c r="C64" s="31">
        <v>575</v>
      </c>
      <c r="D64" s="31">
        <v>0</v>
      </c>
      <c r="E64" s="31">
        <v>0</v>
      </c>
      <c r="F64" s="31">
        <v>0</v>
      </c>
      <c r="G64" s="31">
        <v>0</v>
      </c>
      <c r="H64" s="31">
        <v>575</v>
      </c>
      <c r="I64" s="176">
        <v>718</v>
      </c>
      <c r="J64" s="31">
        <v>-602</v>
      </c>
      <c r="K64" s="31">
        <v>3</v>
      </c>
      <c r="L64" s="31">
        <v>3</v>
      </c>
      <c r="M64" s="31">
        <v>0</v>
      </c>
      <c r="N64" s="31">
        <v>0</v>
      </c>
      <c r="O64" s="31">
        <v>-599</v>
      </c>
      <c r="P64" s="176">
        <v>119</v>
      </c>
      <c r="Q64" s="31">
        <v>241</v>
      </c>
      <c r="R64" s="31">
        <v>20</v>
      </c>
      <c r="S64" s="31">
        <v>20</v>
      </c>
      <c r="T64" s="31">
        <v>0</v>
      </c>
      <c r="U64" s="31">
        <v>0</v>
      </c>
      <c r="V64" s="31">
        <v>261</v>
      </c>
      <c r="W64" s="176">
        <v>380</v>
      </c>
      <c r="X64" s="31">
        <v>1022</v>
      </c>
      <c r="Y64" s="31">
        <v>185</v>
      </c>
      <c r="Z64" s="31">
        <v>10</v>
      </c>
      <c r="AA64" s="31">
        <v>0</v>
      </c>
      <c r="AB64" s="31">
        <v>175</v>
      </c>
      <c r="AC64" s="31">
        <v>1207</v>
      </c>
      <c r="AD64" s="176">
        <v>1587</v>
      </c>
      <c r="AE64" s="31">
        <v>442</v>
      </c>
      <c r="AF64" s="31">
        <v>-33</v>
      </c>
      <c r="AG64" s="31">
        <v>-32</v>
      </c>
      <c r="AH64" s="31">
        <v>0</v>
      </c>
      <c r="AI64" s="31">
        <v>-1</v>
      </c>
      <c r="AJ64" s="31">
        <v>409</v>
      </c>
      <c r="AK64" s="176">
        <v>1996</v>
      </c>
      <c r="AL64" s="31">
        <v>1292</v>
      </c>
      <c r="AM64" s="31">
        <v>77</v>
      </c>
      <c r="AN64" s="31">
        <v>77</v>
      </c>
      <c r="AO64" s="31">
        <v>0</v>
      </c>
      <c r="AP64" s="31">
        <v>0</v>
      </c>
      <c r="AQ64" s="31">
        <v>1369</v>
      </c>
      <c r="AR64" s="176">
        <v>3365</v>
      </c>
      <c r="AS64" s="31">
        <v>2119</v>
      </c>
      <c r="AT64" s="31">
        <v>-122</v>
      </c>
      <c r="AU64" s="31">
        <v>-122</v>
      </c>
      <c r="AV64" s="31">
        <v>0</v>
      </c>
      <c r="AW64" s="31">
        <v>0</v>
      </c>
      <c r="AX64" s="31">
        <v>1997</v>
      </c>
      <c r="AY64" s="176">
        <v>5362</v>
      </c>
      <c r="AZ64" s="31">
        <v>500</v>
      </c>
      <c r="BA64" s="31">
        <v>-2</v>
      </c>
      <c r="BB64" s="31">
        <v>-2</v>
      </c>
      <c r="BC64" s="31">
        <v>0</v>
      </c>
      <c r="BD64" s="31">
        <v>0</v>
      </c>
      <c r="BE64" s="31">
        <v>498</v>
      </c>
      <c r="BF64" s="176">
        <v>5860</v>
      </c>
      <c r="BG64" s="31">
        <v>2169</v>
      </c>
      <c r="BH64" s="31">
        <v>18</v>
      </c>
      <c r="BI64" s="31">
        <v>18</v>
      </c>
      <c r="BJ64" s="31">
        <v>0</v>
      </c>
      <c r="BK64" s="31">
        <v>0</v>
      </c>
      <c r="BL64" s="31">
        <v>2187</v>
      </c>
      <c r="BM64" s="176">
        <v>8047</v>
      </c>
    </row>
    <row r="65" spans="1:65" ht="11.45" customHeight="1" x14ac:dyDescent="0.2">
      <c r="A65" s="40" t="s">
        <v>109</v>
      </c>
      <c r="B65" s="176">
        <v>895</v>
      </c>
      <c r="C65" s="31">
        <v>3648</v>
      </c>
      <c r="D65" s="31">
        <v>-47</v>
      </c>
      <c r="E65" s="31">
        <v>-47</v>
      </c>
      <c r="F65" s="31">
        <v>0</v>
      </c>
      <c r="G65" s="31">
        <v>0</v>
      </c>
      <c r="H65" s="31">
        <v>3601</v>
      </c>
      <c r="I65" s="176">
        <v>4496</v>
      </c>
      <c r="J65" s="31">
        <v>-2807</v>
      </c>
      <c r="K65" s="31">
        <v>-36</v>
      </c>
      <c r="L65" s="31">
        <v>-36</v>
      </c>
      <c r="M65" s="31">
        <v>0</v>
      </c>
      <c r="N65" s="31">
        <v>0</v>
      </c>
      <c r="O65" s="31">
        <v>-2843</v>
      </c>
      <c r="P65" s="176">
        <v>1653</v>
      </c>
      <c r="Q65" s="31">
        <v>-1253</v>
      </c>
      <c r="R65" s="31">
        <v>40</v>
      </c>
      <c r="S65" s="31">
        <v>40</v>
      </c>
      <c r="T65" s="31">
        <v>0</v>
      </c>
      <c r="U65" s="31">
        <v>0</v>
      </c>
      <c r="V65" s="31">
        <v>-1213</v>
      </c>
      <c r="W65" s="176">
        <v>440</v>
      </c>
      <c r="X65" s="31">
        <v>2344</v>
      </c>
      <c r="Y65" s="31">
        <v>-190</v>
      </c>
      <c r="Z65" s="31">
        <v>-15</v>
      </c>
      <c r="AA65" s="31">
        <v>0</v>
      </c>
      <c r="AB65" s="31">
        <v>-175</v>
      </c>
      <c r="AC65" s="31">
        <v>2154</v>
      </c>
      <c r="AD65" s="176">
        <v>2594</v>
      </c>
      <c r="AE65" s="31">
        <v>-1837</v>
      </c>
      <c r="AF65" s="31">
        <v>6</v>
      </c>
      <c r="AG65" s="31">
        <v>6</v>
      </c>
      <c r="AH65" s="31">
        <v>0</v>
      </c>
      <c r="AI65" s="31">
        <v>0</v>
      </c>
      <c r="AJ65" s="31">
        <v>-1831</v>
      </c>
      <c r="AK65" s="176">
        <v>763</v>
      </c>
      <c r="AL65" s="31">
        <v>-355</v>
      </c>
      <c r="AM65" s="31">
        <v>16</v>
      </c>
      <c r="AN65" s="31">
        <v>16</v>
      </c>
      <c r="AO65" s="31">
        <v>0</v>
      </c>
      <c r="AP65" s="31">
        <v>0</v>
      </c>
      <c r="AQ65" s="31">
        <v>-339</v>
      </c>
      <c r="AR65" s="176">
        <v>424</v>
      </c>
      <c r="AS65" s="31">
        <v>-62</v>
      </c>
      <c r="AT65" s="31">
        <v>25</v>
      </c>
      <c r="AU65" s="31">
        <v>25</v>
      </c>
      <c r="AV65" s="31">
        <v>0</v>
      </c>
      <c r="AW65" s="31">
        <v>0</v>
      </c>
      <c r="AX65" s="31">
        <v>-37</v>
      </c>
      <c r="AY65" s="176">
        <v>387</v>
      </c>
      <c r="AZ65" s="31">
        <v>18</v>
      </c>
      <c r="BA65" s="31">
        <v>-31</v>
      </c>
      <c r="BB65" s="31">
        <v>-31</v>
      </c>
      <c r="BC65" s="31">
        <v>0</v>
      </c>
      <c r="BD65" s="31">
        <v>0</v>
      </c>
      <c r="BE65" s="31">
        <v>-13</v>
      </c>
      <c r="BF65" s="176">
        <v>374</v>
      </c>
      <c r="BG65" s="31">
        <v>1138</v>
      </c>
      <c r="BH65" s="31">
        <v>-12</v>
      </c>
      <c r="BI65" s="31">
        <v>-12</v>
      </c>
      <c r="BJ65" s="31">
        <v>0</v>
      </c>
      <c r="BK65" s="31">
        <v>0</v>
      </c>
      <c r="BL65" s="31">
        <v>1126</v>
      </c>
      <c r="BM65" s="176">
        <v>1500</v>
      </c>
    </row>
    <row r="66" spans="1:65" ht="11.45" customHeight="1" x14ac:dyDescent="0.2">
      <c r="A66" s="39" t="s">
        <v>110</v>
      </c>
      <c r="B66" s="176">
        <v>5580</v>
      </c>
      <c r="C66" s="31">
        <v>1647</v>
      </c>
      <c r="D66" s="31">
        <v>-82</v>
      </c>
      <c r="E66" s="31">
        <v>-82</v>
      </c>
      <c r="F66" s="31">
        <v>0</v>
      </c>
      <c r="G66" s="31">
        <v>0</v>
      </c>
      <c r="H66" s="31">
        <v>1565</v>
      </c>
      <c r="I66" s="176">
        <v>7145</v>
      </c>
      <c r="J66" s="31">
        <v>3065</v>
      </c>
      <c r="K66" s="31">
        <v>-89</v>
      </c>
      <c r="L66" s="31">
        <v>-89</v>
      </c>
      <c r="M66" s="31">
        <v>0</v>
      </c>
      <c r="N66" s="31">
        <v>0</v>
      </c>
      <c r="O66" s="31">
        <v>2976</v>
      </c>
      <c r="P66" s="176">
        <v>10121</v>
      </c>
      <c r="Q66" s="31">
        <v>4391</v>
      </c>
      <c r="R66" s="31">
        <v>250</v>
      </c>
      <c r="S66" s="31">
        <v>250</v>
      </c>
      <c r="T66" s="31">
        <v>0</v>
      </c>
      <c r="U66" s="31">
        <v>0</v>
      </c>
      <c r="V66" s="31">
        <v>4641</v>
      </c>
      <c r="W66" s="176">
        <v>14762</v>
      </c>
      <c r="X66" s="31">
        <v>998</v>
      </c>
      <c r="Y66" s="31">
        <v>-127</v>
      </c>
      <c r="Z66" s="31">
        <v>-127</v>
      </c>
      <c r="AA66" s="31">
        <v>0</v>
      </c>
      <c r="AB66" s="31">
        <v>0</v>
      </c>
      <c r="AC66" s="31">
        <v>871</v>
      </c>
      <c r="AD66" s="176">
        <v>15633</v>
      </c>
      <c r="AE66" s="31">
        <v>5744</v>
      </c>
      <c r="AF66" s="31">
        <v>-63</v>
      </c>
      <c r="AG66" s="31">
        <v>-50</v>
      </c>
      <c r="AH66" s="31">
        <v>-13</v>
      </c>
      <c r="AI66" s="31">
        <v>0</v>
      </c>
      <c r="AJ66" s="31">
        <v>5681</v>
      </c>
      <c r="AK66" s="176">
        <v>21314</v>
      </c>
      <c r="AL66" s="31">
        <v>1971</v>
      </c>
      <c r="AM66" s="31">
        <v>470</v>
      </c>
      <c r="AN66" s="31">
        <v>222</v>
      </c>
      <c r="AO66" s="31">
        <v>251</v>
      </c>
      <c r="AP66" s="31">
        <v>-3</v>
      </c>
      <c r="AQ66" s="31">
        <v>2441</v>
      </c>
      <c r="AR66" s="176">
        <v>23755</v>
      </c>
      <c r="AS66" s="31">
        <v>398</v>
      </c>
      <c r="AT66" s="31">
        <v>-538</v>
      </c>
      <c r="AU66" s="31">
        <v>-140</v>
      </c>
      <c r="AV66" s="31">
        <v>-398</v>
      </c>
      <c r="AW66" s="31">
        <v>0</v>
      </c>
      <c r="AX66" s="31">
        <v>-140</v>
      </c>
      <c r="AY66" s="176">
        <v>23615</v>
      </c>
      <c r="AZ66" s="31">
        <v>-4538</v>
      </c>
      <c r="BA66" s="31">
        <v>-75</v>
      </c>
      <c r="BB66" s="31">
        <v>-179</v>
      </c>
      <c r="BC66" s="31">
        <v>104</v>
      </c>
      <c r="BD66" s="31">
        <v>0</v>
      </c>
      <c r="BE66" s="31">
        <v>-4613</v>
      </c>
      <c r="BF66" s="176">
        <v>19002</v>
      </c>
      <c r="BG66" s="31">
        <v>8830</v>
      </c>
      <c r="BH66" s="31">
        <v>403</v>
      </c>
      <c r="BI66" s="31">
        <v>2</v>
      </c>
      <c r="BJ66" s="31">
        <v>401</v>
      </c>
      <c r="BK66" s="31">
        <v>0</v>
      </c>
      <c r="BL66" s="31">
        <v>9233</v>
      </c>
      <c r="BM66" s="176">
        <v>28235</v>
      </c>
    </row>
    <row r="67" spans="1:65" ht="11.45" customHeight="1" x14ac:dyDescent="0.2">
      <c r="A67" s="40" t="s">
        <v>90</v>
      </c>
      <c r="B67" s="176">
        <v>5580</v>
      </c>
      <c r="C67" s="31">
        <v>1647</v>
      </c>
      <c r="D67" s="31">
        <v>-82</v>
      </c>
      <c r="E67" s="31">
        <v>-82</v>
      </c>
      <c r="F67" s="31">
        <v>0</v>
      </c>
      <c r="G67" s="31">
        <v>0</v>
      </c>
      <c r="H67" s="31">
        <v>1565</v>
      </c>
      <c r="I67" s="176">
        <v>7145</v>
      </c>
      <c r="J67" s="31">
        <v>3065</v>
      </c>
      <c r="K67" s="31">
        <v>-89</v>
      </c>
      <c r="L67" s="31">
        <v>-89</v>
      </c>
      <c r="M67" s="31">
        <v>0</v>
      </c>
      <c r="N67" s="31">
        <v>0</v>
      </c>
      <c r="O67" s="31">
        <v>2976</v>
      </c>
      <c r="P67" s="176">
        <v>10121</v>
      </c>
      <c r="Q67" s="31">
        <v>4391</v>
      </c>
      <c r="R67" s="31">
        <v>250</v>
      </c>
      <c r="S67" s="31">
        <v>250</v>
      </c>
      <c r="T67" s="31">
        <v>0</v>
      </c>
      <c r="U67" s="31">
        <v>0</v>
      </c>
      <c r="V67" s="31">
        <v>4641</v>
      </c>
      <c r="W67" s="176">
        <v>14762</v>
      </c>
      <c r="X67" s="31">
        <v>998</v>
      </c>
      <c r="Y67" s="31">
        <v>-127</v>
      </c>
      <c r="Z67" s="31">
        <v>-127</v>
      </c>
      <c r="AA67" s="31">
        <v>0</v>
      </c>
      <c r="AB67" s="31">
        <v>0</v>
      </c>
      <c r="AC67" s="31">
        <v>871</v>
      </c>
      <c r="AD67" s="176">
        <v>15633</v>
      </c>
      <c r="AE67" s="31">
        <v>5744</v>
      </c>
      <c r="AF67" s="31">
        <v>-63</v>
      </c>
      <c r="AG67" s="31">
        <v>-50</v>
      </c>
      <c r="AH67" s="31">
        <v>-13</v>
      </c>
      <c r="AI67" s="31">
        <v>0</v>
      </c>
      <c r="AJ67" s="31">
        <v>5681</v>
      </c>
      <c r="AK67" s="176">
        <v>21314</v>
      </c>
      <c r="AL67" s="31">
        <v>1971</v>
      </c>
      <c r="AM67" s="31">
        <v>470</v>
      </c>
      <c r="AN67" s="31">
        <v>222</v>
      </c>
      <c r="AO67" s="31">
        <v>251</v>
      </c>
      <c r="AP67" s="31">
        <v>-3</v>
      </c>
      <c r="AQ67" s="31">
        <v>2441</v>
      </c>
      <c r="AR67" s="176">
        <v>23755</v>
      </c>
      <c r="AS67" s="31">
        <v>398</v>
      </c>
      <c r="AT67" s="31">
        <v>-538</v>
      </c>
      <c r="AU67" s="31">
        <v>-140</v>
      </c>
      <c r="AV67" s="31">
        <v>-398</v>
      </c>
      <c r="AW67" s="31">
        <v>0</v>
      </c>
      <c r="AX67" s="31">
        <v>-140</v>
      </c>
      <c r="AY67" s="176">
        <v>23615</v>
      </c>
      <c r="AZ67" s="31">
        <v>-4538</v>
      </c>
      <c r="BA67" s="31">
        <v>-75</v>
      </c>
      <c r="BB67" s="31">
        <v>-179</v>
      </c>
      <c r="BC67" s="31">
        <v>104</v>
      </c>
      <c r="BD67" s="31">
        <v>0</v>
      </c>
      <c r="BE67" s="31">
        <v>-4613</v>
      </c>
      <c r="BF67" s="176">
        <v>19002</v>
      </c>
      <c r="BG67" s="31">
        <v>8830</v>
      </c>
      <c r="BH67" s="31">
        <v>403</v>
      </c>
      <c r="BI67" s="31">
        <v>2</v>
      </c>
      <c r="BJ67" s="31">
        <v>401</v>
      </c>
      <c r="BK67" s="31">
        <v>0</v>
      </c>
      <c r="BL67" s="31">
        <v>9233</v>
      </c>
      <c r="BM67" s="176">
        <v>28235</v>
      </c>
    </row>
    <row r="68" spans="1:65" ht="11.45" customHeight="1" x14ac:dyDescent="0.2">
      <c r="A68" s="41" t="s">
        <v>111</v>
      </c>
      <c r="B68" s="176">
        <v>5580</v>
      </c>
      <c r="C68" s="31">
        <v>1647</v>
      </c>
      <c r="D68" s="31">
        <v>-82</v>
      </c>
      <c r="E68" s="31">
        <v>-82</v>
      </c>
      <c r="F68" s="31">
        <v>0</v>
      </c>
      <c r="G68" s="31">
        <v>0</v>
      </c>
      <c r="H68" s="31">
        <v>1565</v>
      </c>
      <c r="I68" s="176">
        <v>7145</v>
      </c>
      <c r="J68" s="31">
        <v>3065</v>
      </c>
      <c r="K68" s="31">
        <v>-89</v>
      </c>
      <c r="L68" s="31">
        <v>-89</v>
      </c>
      <c r="M68" s="31">
        <v>0</v>
      </c>
      <c r="N68" s="31">
        <v>0</v>
      </c>
      <c r="O68" s="31">
        <v>2976</v>
      </c>
      <c r="P68" s="176">
        <v>10121</v>
      </c>
      <c r="Q68" s="31">
        <v>4391</v>
      </c>
      <c r="R68" s="31">
        <v>250</v>
      </c>
      <c r="S68" s="31">
        <v>250</v>
      </c>
      <c r="T68" s="31">
        <v>0</v>
      </c>
      <c r="U68" s="31">
        <v>0</v>
      </c>
      <c r="V68" s="31">
        <v>4641</v>
      </c>
      <c r="W68" s="176">
        <v>14762</v>
      </c>
      <c r="X68" s="31">
        <v>998</v>
      </c>
      <c r="Y68" s="31">
        <v>-127</v>
      </c>
      <c r="Z68" s="31">
        <v>-127</v>
      </c>
      <c r="AA68" s="31">
        <v>0</v>
      </c>
      <c r="AB68" s="31">
        <v>0</v>
      </c>
      <c r="AC68" s="31">
        <v>871</v>
      </c>
      <c r="AD68" s="176">
        <v>15633</v>
      </c>
      <c r="AE68" s="31">
        <v>5744</v>
      </c>
      <c r="AF68" s="31">
        <v>-63</v>
      </c>
      <c r="AG68" s="31">
        <v>-50</v>
      </c>
      <c r="AH68" s="31">
        <v>-13</v>
      </c>
      <c r="AI68" s="31">
        <v>0</v>
      </c>
      <c r="AJ68" s="31">
        <v>5681</v>
      </c>
      <c r="AK68" s="176">
        <v>21314</v>
      </c>
      <c r="AL68" s="31">
        <v>1971</v>
      </c>
      <c r="AM68" s="31">
        <v>470</v>
      </c>
      <c r="AN68" s="31">
        <v>222</v>
      </c>
      <c r="AO68" s="31">
        <v>251</v>
      </c>
      <c r="AP68" s="31">
        <v>-3</v>
      </c>
      <c r="AQ68" s="31">
        <v>2441</v>
      </c>
      <c r="AR68" s="176">
        <v>23755</v>
      </c>
      <c r="AS68" s="31">
        <v>398</v>
      </c>
      <c r="AT68" s="31">
        <v>-538</v>
      </c>
      <c r="AU68" s="31">
        <v>-140</v>
      </c>
      <c r="AV68" s="31">
        <v>-398</v>
      </c>
      <c r="AW68" s="31">
        <v>0</v>
      </c>
      <c r="AX68" s="31">
        <v>-140</v>
      </c>
      <c r="AY68" s="176">
        <v>23615</v>
      </c>
      <c r="AZ68" s="31">
        <v>-4538</v>
      </c>
      <c r="BA68" s="31">
        <v>-75</v>
      </c>
      <c r="BB68" s="31">
        <v>-179</v>
      </c>
      <c r="BC68" s="31">
        <v>104</v>
      </c>
      <c r="BD68" s="31">
        <v>0</v>
      </c>
      <c r="BE68" s="31">
        <v>-4613</v>
      </c>
      <c r="BF68" s="176">
        <v>19002</v>
      </c>
      <c r="BG68" s="31">
        <v>8830</v>
      </c>
      <c r="BH68" s="31">
        <v>403</v>
      </c>
      <c r="BI68" s="31">
        <v>2</v>
      </c>
      <c r="BJ68" s="31">
        <v>401</v>
      </c>
      <c r="BK68" s="31">
        <v>0</v>
      </c>
      <c r="BL68" s="31">
        <v>9233</v>
      </c>
      <c r="BM68" s="176">
        <v>28235</v>
      </c>
    </row>
    <row r="69" spans="1:65" ht="11.45" customHeight="1" x14ac:dyDescent="0.2">
      <c r="A69" s="76" t="s">
        <v>112</v>
      </c>
      <c r="B69" s="61">
        <v>170920</v>
      </c>
      <c r="C69" s="61">
        <v>1470</v>
      </c>
      <c r="D69" s="61">
        <v>-14289</v>
      </c>
      <c r="E69" s="61">
        <v>-8692</v>
      </c>
      <c r="F69" s="61">
        <v>-4919</v>
      </c>
      <c r="G69" s="61">
        <v>-678</v>
      </c>
      <c r="H69" s="61">
        <v>-12819</v>
      </c>
      <c r="I69" s="61">
        <v>158101</v>
      </c>
      <c r="J69" s="61">
        <v>2031</v>
      </c>
      <c r="K69" s="61">
        <v>-5630</v>
      </c>
      <c r="L69" s="61">
        <v>-2530</v>
      </c>
      <c r="M69" s="61">
        <v>-846</v>
      </c>
      <c r="N69" s="61">
        <v>-2254</v>
      </c>
      <c r="O69" s="61">
        <v>-3599</v>
      </c>
      <c r="P69" s="61">
        <v>154502</v>
      </c>
      <c r="Q69" s="61">
        <v>6594</v>
      </c>
      <c r="R69" s="61">
        <v>-4191</v>
      </c>
      <c r="S69" s="61">
        <v>2763</v>
      </c>
      <c r="T69" s="61">
        <v>-2727</v>
      </c>
      <c r="U69" s="61">
        <v>-4227</v>
      </c>
      <c r="V69" s="61">
        <v>2403</v>
      </c>
      <c r="W69" s="61">
        <v>156905</v>
      </c>
      <c r="X69" s="61">
        <v>9030</v>
      </c>
      <c r="Y69" s="61">
        <v>-10709</v>
      </c>
      <c r="Z69" s="61">
        <v>-1730</v>
      </c>
      <c r="AA69" s="61">
        <v>-4153</v>
      </c>
      <c r="AB69" s="61">
        <v>-4826</v>
      </c>
      <c r="AC69" s="61">
        <v>-1679</v>
      </c>
      <c r="AD69" s="61">
        <v>155226</v>
      </c>
      <c r="AE69" s="61">
        <v>14225</v>
      </c>
      <c r="AF69" s="61">
        <v>-871</v>
      </c>
      <c r="AG69" s="61">
        <v>1651</v>
      </c>
      <c r="AH69" s="61">
        <v>645</v>
      </c>
      <c r="AI69" s="61">
        <v>-3167</v>
      </c>
      <c r="AJ69" s="61">
        <v>13354</v>
      </c>
      <c r="AK69" s="61">
        <v>168580</v>
      </c>
      <c r="AL69" s="61">
        <v>3742</v>
      </c>
      <c r="AM69" s="61">
        <v>-657</v>
      </c>
      <c r="AN69" s="61">
        <v>-2712</v>
      </c>
      <c r="AO69" s="61">
        <v>3296</v>
      </c>
      <c r="AP69" s="61">
        <v>-1241</v>
      </c>
      <c r="AQ69" s="61">
        <v>3085</v>
      </c>
      <c r="AR69" s="61">
        <v>171665</v>
      </c>
      <c r="AS69" s="61">
        <v>12685</v>
      </c>
      <c r="AT69" s="61">
        <v>943</v>
      </c>
      <c r="AU69" s="61">
        <v>-1771</v>
      </c>
      <c r="AV69" s="61">
        <v>-274</v>
      </c>
      <c r="AW69" s="61">
        <v>2988</v>
      </c>
      <c r="AX69" s="61">
        <v>13628</v>
      </c>
      <c r="AY69" s="61">
        <v>185293</v>
      </c>
      <c r="AZ69" s="61">
        <v>11490</v>
      </c>
      <c r="BA69" s="61">
        <v>-25803</v>
      </c>
      <c r="BB69" s="61">
        <v>-13476</v>
      </c>
      <c r="BC69" s="61">
        <v>-7392</v>
      </c>
      <c r="BD69" s="61">
        <v>-4935</v>
      </c>
      <c r="BE69" s="61">
        <v>-14313</v>
      </c>
      <c r="BF69" s="61">
        <v>170980</v>
      </c>
      <c r="BG69" s="61">
        <v>32786</v>
      </c>
      <c r="BH69" s="61">
        <v>747</v>
      </c>
      <c r="BI69" s="61">
        <v>896</v>
      </c>
      <c r="BJ69" s="61">
        <v>-217</v>
      </c>
      <c r="BK69" s="61">
        <v>68</v>
      </c>
      <c r="BL69" s="61">
        <v>33533</v>
      </c>
      <c r="BM69" s="61">
        <v>204513</v>
      </c>
    </row>
    <row r="70" spans="1:65" ht="11.45" customHeight="1" x14ac:dyDescent="0.2">
      <c r="A70" s="32" t="s">
        <v>113</v>
      </c>
      <c r="B70" s="176">
        <v>50218</v>
      </c>
      <c r="C70" s="31">
        <v>-198</v>
      </c>
      <c r="D70" s="31">
        <v>-1326</v>
      </c>
      <c r="E70" s="31">
        <v>-5551</v>
      </c>
      <c r="F70" s="31">
        <v>-1863</v>
      </c>
      <c r="G70" s="31">
        <v>6088</v>
      </c>
      <c r="H70" s="31">
        <v>-1524</v>
      </c>
      <c r="I70" s="176">
        <v>48694</v>
      </c>
      <c r="J70" s="31">
        <v>4128</v>
      </c>
      <c r="K70" s="31">
        <v>-2396</v>
      </c>
      <c r="L70" s="31">
        <v>-1734</v>
      </c>
      <c r="M70" s="31">
        <v>-744</v>
      </c>
      <c r="N70" s="31">
        <v>82</v>
      </c>
      <c r="O70" s="31">
        <v>1732</v>
      </c>
      <c r="P70" s="176">
        <v>50426</v>
      </c>
      <c r="Q70" s="31">
        <v>3680</v>
      </c>
      <c r="R70" s="31">
        <v>-3647</v>
      </c>
      <c r="S70" s="31">
        <v>741</v>
      </c>
      <c r="T70" s="31">
        <v>-2825</v>
      </c>
      <c r="U70" s="31">
        <v>-1563</v>
      </c>
      <c r="V70" s="31">
        <v>33</v>
      </c>
      <c r="W70" s="176">
        <v>50459</v>
      </c>
      <c r="X70" s="31">
        <v>4975</v>
      </c>
      <c r="Y70" s="31">
        <v>-5605</v>
      </c>
      <c r="Z70" s="31">
        <v>-323</v>
      </c>
      <c r="AA70" s="31">
        <v>-4173</v>
      </c>
      <c r="AB70" s="31">
        <v>-1109</v>
      </c>
      <c r="AC70" s="31">
        <v>-630</v>
      </c>
      <c r="AD70" s="176">
        <v>49829</v>
      </c>
      <c r="AE70" s="31">
        <v>5796</v>
      </c>
      <c r="AF70" s="31">
        <v>1185</v>
      </c>
      <c r="AG70" s="31">
        <v>1112</v>
      </c>
      <c r="AH70" s="31">
        <v>621</v>
      </c>
      <c r="AI70" s="31">
        <v>-548</v>
      </c>
      <c r="AJ70" s="31">
        <v>6981</v>
      </c>
      <c r="AK70" s="176">
        <v>56810</v>
      </c>
      <c r="AL70" s="31">
        <v>304</v>
      </c>
      <c r="AM70" s="31">
        <v>-1972</v>
      </c>
      <c r="AN70" s="31">
        <v>-3979</v>
      </c>
      <c r="AO70" s="31">
        <v>70</v>
      </c>
      <c r="AP70" s="31">
        <v>1937</v>
      </c>
      <c r="AQ70" s="31">
        <v>-1668</v>
      </c>
      <c r="AR70" s="176">
        <v>55142</v>
      </c>
      <c r="AS70" s="31">
        <v>7954</v>
      </c>
      <c r="AT70" s="31">
        <v>6830</v>
      </c>
      <c r="AU70" s="31">
        <v>307</v>
      </c>
      <c r="AV70" s="31">
        <v>23</v>
      </c>
      <c r="AW70" s="31">
        <v>6500</v>
      </c>
      <c r="AX70" s="31">
        <v>14784</v>
      </c>
      <c r="AY70" s="176">
        <v>69926</v>
      </c>
      <c r="AZ70" s="31">
        <v>247</v>
      </c>
      <c r="BA70" s="31">
        <v>-15482</v>
      </c>
      <c r="BB70" s="31">
        <v>-9098</v>
      </c>
      <c r="BC70" s="31">
        <v>-5586</v>
      </c>
      <c r="BD70" s="31">
        <v>-798</v>
      </c>
      <c r="BE70" s="31">
        <v>-15235</v>
      </c>
      <c r="BF70" s="176">
        <v>54691</v>
      </c>
      <c r="BG70" s="31">
        <v>4334</v>
      </c>
      <c r="BH70" s="31">
        <v>-728</v>
      </c>
      <c r="BI70" s="31">
        <v>-1062</v>
      </c>
      <c r="BJ70" s="31">
        <v>91</v>
      </c>
      <c r="BK70" s="31">
        <v>243</v>
      </c>
      <c r="BL70" s="31">
        <v>3606</v>
      </c>
      <c r="BM70" s="176">
        <v>58297</v>
      </c>
    </row>
    <row r="71" spans="1:65" ht="11.45" customHeight="1" x14ac:dyDescent="0.2">
      <c r="A71" s="38" t="s">
        <v>86</v>
      </c>
      <c r="B71" s="176">
        <v>40961</v>
      </c>
      <c r="C71" s="31">
        <v>584</v>
      </c>
      <c r="D71" s="31">
        <v>-5983</v>
      </c>
      <c r="E71" s="31">
        <v>-5024</v>
      </c>
      <c r="F71" s="31">
        <v>-1863</v>
      </c>
      <c r="G71" s="31">
        <v>904</v>
      </c>
      <c r="H71" s="31">
        <v>-5399</v>
      </c>
      <c r="I71" s="176">
        <v>35562</v>
      </c>
      <c r="J71" s="31">
        <v>4076</v>
      </c>
      <c r="K71" s="31">
        <v>-2584</v>
      </c>
      <c r="L71" s="31">
        <v>-1613</v>
      </c>
      <c r="M71" s="31">
        <v>-744</v>
      </c>
      <c r="N71" s="31">
        <v>-227</v>
      </c>
      <c r="O71" s="31">
        <v>1492</v>
      </c>
      <c r="P71" s="176">
        <v>37054</v>
      </c>
      <c r="Q71" s="31">
        <v>3025</v>
      </c>
      <c r="R71" s="31">
        <v>-3769</v>
      </c>
      <c r="S71" s="31">
        <v>476</v>
      </c>
      <c r="T71" s="31">
        <v>-2825</v>
      </c>
      <c r="U71" s="31">
        <v>-1420</v>
      </c>
      <c r="V71" s="31">
        <v>-744</v>
      </c>
      <c r="W71" s="176">
        <v>36310</v>
      </c>
      <c r="X71" s="31">
        <v>4069</v>
      </c>
      <c r="Y71" s="31">
        <v>-4988</v>
      </c>
      <c r="Z71" s="31">
        <v>-133</v>
      </c>
      <c r="AA71" s="31">
        <v>-4173</v>
      </c>
      <c r="AB71" s="31">
        <v>-682</v>
      </c>
      <c r="AC71" s="31">
        <v>-919</v>
      </c>
      <c r="AD71" s="176">
        <v>35391</v>
      </c>
      <c r="AE71" s="31">
        <v>4909</v>
      </c>
      <c r="AF71" s="31">
        <v>1363</v>
      </c>
      <c r="AG71" s="31">
        <v>946</v>
      </c>
      <c r="AH71" s="31">
        <v>621</v>
      </c>
      <c r="AI71" s="31">
        <v>-204</v>
      </c>
      <c r="AJ71" s="31">
        <v>6272</v>
      </c>
      <c r="AK71" s="176">
        <v>41663</v>
      </c>
      <c r="AL71" s="31">
        <v>272</v>
      </c>
      <c r="AM71" s="31">
        <v>-4335</v>
      </c>
      <c r="AN71" s="31">
        <v>-4353</v>
      </c>
      <c r="AO71" s="31">
        <v>70</v>
      </c>
      <c r="AP71" s="31">
        <v>-52</v>
      </c>
      <c r="AQ71" s="31">
        <v>-4063</v>
      </c>
      <c r="AR71" s="176">
        <v>37600</v>
      </c>
      <c r="AS71" s="31">
        <v>6135</v>
      </c>
      <c r="AT71" s="31">
        <v>4061</v>
      </c>
      <c r="AU71" s="31">
        <v>619</v>
      </c>
      <c r="AV71" s="31">
        <v>23</v>
      </c>
      <c r="AW71" s="31">
        <v>3419</v>
      </c>
      <c r="AX71" s="31">
        <v>10196</v>
      </c>
      <c r="AY71" s="176">
        <v>47796</v>
      </c>
      <c r="AZ71" s="31">
        <v>788</v>
      </c>
      <c r="BA71" s="31">
        <v>-14472</v>
      </c>
      <c r="BB71" s="31">
        <v>-8437</v>
      </c>
      <c r="BC71" s="31">
        <v>-5586</v>
      </c>
      <c r="BD71" s="31">
        <v>-449</v>
      </c>
      <c r="BE71" s="31">
        <v>-13684</v>
      </c>
      <c r="BF71" s="176">
        <v>34112</v>
      </c>
      <c r="BG71" s="31">
        <v>3811</v>
      </c>
      <c r="BH71" s="31">
        <v>-798</v>
      </c>
      <c r="BI71" s="31">
        <v>-1312</v>
      </c>
      <c r="BJ71" s="31">
        <v>91</v>
      </c>
      <c r="BK71" s="31">
        <v>423</v>
      </c>
      <c r="BL71" s="31">
        <v>3013</v>
      </c>
      <c r="BM71" s="176">
        <v>37125</v>
      </c>
    </row>
    <row r="72" spans="1:65" ht="11.45" customHeight="1" x14ac:dyDescent="0.2">
      <c r="A72" s="39" t="s">
        <v>114</v>
      </c>
      <c r="B72" s="176">
        <v>40961</v>
      </c>
      <c r="C72" s="31">
        <v>584</v>
      </c>
      <c r="D72" s="31">
        <v>-5983</v>
      </c>
      <c r="E72" s="31">
        <v>-5024</v>
      </c>
      <c r="F72" s="31">
        <v>-1863</v>
      </c>
      <c r="G72" s="31">
        <v>904</v>
      </c>
      <c r="H72" s="31">
        <v>-5399</v>
      </c>
      <c r="I72" s="176">
        <v>35562</v>
      </c>
      <c r="J72" s="31">
        <v>4076</v>
      </c>
      <c r="K72" s="31">
        <v>-2584</v>
      </c>
      <c r="L72" s="31">
        <v>-1613</v>
      </c>
      <c r="M72" s="31">
        <v>-744</v>
      </c>
      <c r="N72" s="31">
        <v>-227</v>
      </c>
      <c r="O72" s="31">
        <v>1492</v>
      </c>
      <c r="P72" s="176">
        <v>37054</v>
      </c>
      <c r="Q72" s="31">
        <v>3025</v>
      </c>
      <c r="R72" s="31">
        <v>-3769</v>
      </c>
      <c r="S72" s="31">
        <v>476</v>
      </c>
      <c r="T72" s="31">
        <v>-2825</v>
      </c>
      <c r="U72" s="31">
        <v>-1420</v>
      </c>
      <c r="V72" s="31">
        <v>-744</v>
      </c>
      <c r="W72" s="176">
        <v>36310</v>
      </c>
      <c r="X72" s="31">
        <v>4069</v>
      </c>
      <c r="Y72" s="31">
        <v>-4988</v>
      </c>
      <c r="Z72" s="31">
        <v>-133</v>
      </c>
      <c r="AA72" s="31">
        <v>-4173</v>
      </c>
      <c r="AB72" s="31">
        <v>-682</v>
      </c>
      <c r="AC72" s="31">
        <v>-919</v>
      </c>
      <c r="AD72" s="176">
        <v>35391</v>
      </c>
      <c r="AE72" s="31">
        <v>4909</v>
      </c>
      <c r="AF72" s="31">
        <v>1363</v>
      </c>
      <c r="AG72" s="31">
        <v>946</v>
      </c>
      <c r="AH72" s="31">
        <v>621</v>
      </c>
      <c r="AI72" s="31">
        <v>-204</v>
      </c>
      <c r="AJ72" s="31">
        <v>6272</v>
      </c>
      <c r="AK72" s="176">
        <v>41663</v>
      </c>
      <c r="AL72" s="31">
        <v>272</v>
      </c>
      <c r="AM72" s="31">
        <v>-4335</v>
      </c>
      <c r="AN72" s="31">
        <v>-4353</v>
      </c>
      <c r="AO72" s="31">
        <v>70</v>
      </c>
      <c r="AP72" s="31">
        <v>-52</v>
      </c>
      <c r="AQ72" s="31">
        <v>-4063</v>
      </c>
      <c r="AR72" s="176">
        <v>37600</v>
      </c>
      <c r="AS72" s="31">
        <v>6135</v>
      </c>
      <c r="AT72" s="31">
        <v>4061</v>
      </c>
      <c r="AU72" s="31">
        <v>619</v>
      </c>
      <c r="AV72" s="31">
        <v>23</v>
      </c>
      <c r="AW72" s="31">
        <v>3419</v>
      </c>
      <c r="AX72" s="31">
        <v>10196</v>
      </c>
      <c r="AY72" s="176">
        <v>47796</v>
      </c>
      <c r="AZ72" s="31">
        <v>788</v>
      </c>
      <c r="BA72" s="31">
        <v>-14472</v>
      </c>
      <c r="BB72" s="31">
        <v>-8437</v>
      </c>
      <c r="BC72" s="31">
        <v>-5586</v>
      </c>
      <c r="BD72" s="31">
        <v>-449</v>
      </c>
      <c r="BE72" s="31">
        <v>-13684</v>
      </c>
      <c r="BF72" s="176">
        <v>34112</v>
      </c>
      <c r="BG72" s="31">
        <v>3811</v>
      </c>
      <c r="BH72" s="31">
        <v>-798</v>
      </c>
      <c r="BI72" s="31">
        <v>-1312</v>
      </c>
      <c r="BJ72" s="31">
        <v>91</v>
      </c>
      <c r="BK72" s="31">
        <v>423</v>
      </c>
      <c r="BL72" s="31">
        <v>3013</v>
      </c>
      <c r="BM72" s="176">
        <v>37125</v>
      </c>
    </row>
    <row r="73" spans="1:65" ht="16.899999999999999" hidden="1" customHeight="1" x14ac:dyDescent="0.2">
      <c r="A73" s="131"/>
      <c r="B73" s="176"/>
      <c r="C73" s="132"/>
      <c r="D73" s="132"/>
      <c r="E73" s="132"/>
      <c r="F73" s="132"/>
      <c r="G73" s="132"/>
      <c r="H73" s="132"/>
      <c r="I73" s="176"/>
      <c r="J73" s="132"/>
      <c r="K73" s="132"/>
      <c r="L73" s="132"/>
      <c r="M73" s="132"/>
      <c r="N73" s="132"/>
      <c r="O73" s="132"/>
      <c r="P73" s="176"/>
      <c r="Q73" s="132"/>
      <c r="R73" s="132"/>
      <c r="S73" s="132"/>
      <c r="T73" s="132"/>
      <c r="U73" s="132"/>
      <c r="V73" s="132"/>
      <c r="W73" s="176"/>
      <c r="X73" s="132"/>
      <c r="Y73" s="132"/>
      <c r="Z73" s="132"/>
      <c r="AA73" s="132"/>
      <c r="AB73" s="132"/>
      <c r="AC73" s="132"/>
      <c r="AD73" s="176"/>
      <c r="AE73" s="132"/>
      <c r="AF73" s="132"/>
      <c r="AG73" s="132"/>
      <c r="AH73" s="132"/>
      <c r="AI73" s="132"/>
      <c r="AJ73" s="132"/>
      <c r="AK73" s="176"/>
      <c r="AL73" s="132"/>
      <c r="AM73" s="132"/>
      <c r="AN73" s="132"/>
      <c r="AO73" s="132"/>
      <c r="AP73" s="132"/>
      <c r="AQ73" s="132"/>
      <c r="AR73" s="176"/>
      <c r="AS73" s="132"/>
      <c r="AT73" s="132"/>
      <c r="AU73" s="132"/>
      <c r="AV73" s="132"/>
      <c r="AW73" s="132"/>
      <c r="AX73" s="132"/>
      <c r="AY73" s="176"/>
      <c r="AZ73" s="132"/>
      <c r="BA73" s="132"/>
      <c r="BB73" s="132"/>
      <c r="BC73" s="132"/>
      <c r="BD73" s="132"/>
      <c r="BE73" s="132"/>
      <c r="BF73" s="176"/>
      <c r="BG73" s="132"/>
      <c r="BH73" s="132"/>
      <c r="BI73" s="132"/>
      <c r="BJ73" s="132"/>
      <c r="BK73" s="132"/>
      <c r="BL73" s="132"/>
      <c r="BM73" s="176"/>
    </row>
    <row r="74" spans="1:65" ht="11.45" customHeight="1" x14ac:dyDescent="0.2">
      <c r="A74" s="38" t="s">
        <v>83</v>
      </c>
      <c r="B74" s="176">
        <v>9257</v>
      </c>
      <c r="C74" s="31">
        <v>-782</v>
      </c>
      <c r="D74" s="31">
        <v>4657</v>
      </c>
      <c r="E74" s="31">
        <v>-527</v>
      </c>
      <c r="F74" s="31">
        <v>0</v>
      </c>
      <c r="G74" s="31">
        <v>5184</v>
      </c>
      <c r="H74" s="31">
        <v>3875</v>
      </c>
      <c r="I74" s="176">
        <v>13132</v>
      </c>
      <c r="J74" s="31">
        <v>52</v>
      </c>
      <c r="K74" s="31">
        <v>188</v>
      </c>
      <c r="L74" s="31">
        <v>-121</v>
      </c>
      <c r="M74" s="31">
        <v>0</v>
      </c>
      <c r="N74" s="31">
        <v>309</v>
      </c>
      <c r="O74" s="31">
        <v>240</v>
      </c>
      <c r="P74" s="176">
        <v>13372</v>
      </c>
      <c r="Q74" s="31">
        <v>655</v>
      </c>
      <c r="R74" s="31">
        <v>122</v>
      </c>
      <c r="S74" s="31">
        <v>265</v>
      </c>
      <c r="T74" s="31">
        <v>0</v>
      </c>
      <c r="U74" s="31">
        <v>-143</v>
      </c>
      <c r="V74" s="31">
        <v>777</v>
      </c>
      <c r="W74" s="176">
        <v>14149</v>
      </c>
      <c r="X74" s="31">
        <v>906</v>
      </c>
      <c r="Y74" s="31">
        <v>-617</v>
      </c>
      <c r="Z74" s="31">
        <v>-190</v>
      </c>
      <c r="AA74" s="31">
        <v>0</v>
      </c>
      <c r="AB74" s="31">
        <v>-427</v>
      </c>
      <c r="AC74" s="31">
        <v>289</v>
      </c>
      <c r="AD74" s="176">
        <v>14438</v>
      </c>
      <c r="AE74" s="31">
        <v>887</v>
      </c>
      <c r="AF74" s="31">
        <v>-178</v>
      </c>
      <c r="AG74" s="31">
        <v>166</v>
      </c>
      <c r="AH74" s="31">
        <v>0</v>
      </c>
      <c r="AI74" s="31">
        <v>-344</v>
      </c>
      <c r="AJ74" s="31">
        <v>709</v>
      </c>
      <c r="AK74" s="176">
        <v>15147</v>
      </c>
      <c r="AL74" s="31">
        <v>32</v>
      </c>
      <c r="AM74" s="31">
        <v>2363</v>
      </c>
      <c r="AN74" s="31">
        <v>374</v>
      </c>
      <c r="AO74" s="31">
        <v>0</v>
      </c>
      <c r="AP74" s="31">
        <v>1989</v>
      </c>
      <c r="AQ74" s="31">
        <v>2395</v>
      </c>
      <c r="AR74" s="176">
        <v>17542</v>
      </c>
      <c r="AS74" s="31">
        <v>1819</v>
      </c>
      <c r="AT74" s="31">
        <v>2769</v>
      </c>
      <c r="AU74" s="31">
        <v>-312</v>
      </c>
      <c r="AV74" s="31">
        <v>0</v>
      </c>
      <c r="AW74" s="31">
        <v>3081</v>
      </c>
      <c r="AX74" s="31">
        <v>4588</v>
      </c>
      <c r="AY74" s="176">
        <v>22130</v>
      </c>
      <c r="AZ74" s="31">
        <v>-541</v>
      </c>
      <c r="BA74" s="31">
        <v>-1010</v>
      </c>
      <c r="BB74" s="31">
        <v>-661</v>
      </c>
      <c r="BC74" s="31">
        <v>0</v>
      </c>
      <c r="BD74" s="31">
        <v>-349</v>
      </c>
      <c r="BE74" s="31">
        <v>-1551</v>
      </c>
      <c r="BF74" s="176">
        <v>20579</v>
      </c>
      <c r="BG74" s="31">
        <v>523</v>
      </c>
      <c r="BH74" s="31">
        <v>70</v>
      </c>
      <c r="BI74" s="31">
        <v>250</v>
      </c>
      <c r="BJ74" s="31">
        <v>0</v>
      </c>
      <c r="BK74" s="31">
        <v>-180</v>
      </c>
      <c r="BL74" s="31">
        <v>593</v>
      </c>
      <c r="BM74" s="176">
        <v>21172</v>
      </c>
    </row>
    <row r="75" spans="1:65" ht="11.45" customHeight="1" x14ac:dyDescent="0.2">
      <c r="A75" s="39" t="s">
        <v>82</v>
      </c>
      <c r="B75" s="176">
        <v>9257</v>
      </c>
      <c r="C75" s="31">
        <v>-976</v>
      </c>
      <c r="D75" s="31">
        <v>-5</v>
      </c>
      <c r="E75" s="31">
        <v>-474</v>
      </c>
      <c r="F75" s="31">
        <v>0</v>
      </c>
      <c r="G75" s="31">
        <v>469</v>
      </c>
      <c r="H75" s="31">
        <v>-981</v>
      </c>
      <c r="I75" s="176">
        <v>8276</v>
      </c>
      <c r="J75" s="31">
        <v>-106</v>
      </c>
      <c r="K75" s="31">
        <v>178</v>
      </c>
      <c r="L75" s="31">
        <v>-120</v>
      </c>
      <c r="M75" s="31">
        <v>0</v>
      </c>
      <c r="N75" s="31">
        <v>298</v>
      </c>
      <c r="O75" s="31">
        <v>72</v>
      </c>
      <c r="P75" s="176">
        <v>8348</v>
      </c>
      <c r="Q75" s="31">
        <v>867</v>
      </c>
      <c r="R75" s="31">
        <v>63</v>
      </c>
      <c r="S75" s="31">
        <v>223</v>
      </c>
      <c r="T75" s="31">
        <v>0</v>
      </c>
      <c r="U75" s="31">
        <v>-160</v>
      </c>
      <c r="V75" s="31">
        <v>930</v>
      </c>
      <c r="W75" s="176">
        <v>9278</v>
      </c>
      <c r="X75" s="31">
        <v>405</v>
      </c>
      <c r="Y75" s="31">
        <v>-675</v>
      </c>
      <c r="Z75" s="31">
        <v>-137</v>
      </c>
      <c r="AA75" s="31">
        <v>0</v>
      </c>
      <c r="AB75" s="31">
        <v>-538</v>
      </c>
      <c r="AC75" s="31">
        <v>-270</v>
      </c>
      <c r="AD75" s="176">
        <v>9008</v>
      </c>
      <c r="AE75" s="31">
        <v>827</v>
      </c>
      <c r="AF75" s="31">
        <v>200</v>
      </c>
      <c r="AG75" s="31">
        <v>167</v>
      </c>
      <c r="AH75" s="31">
        <v>0</v>
      </c>
      <c r="AI75" s="31">
        <v>33</v>
      </c>
      <c r="AJ75" s="31">
        <v>1027</v>
      </c>
      <c r="AK75" s="176">
        <v>10035</v>
      </c>
      <c r="AL75" s="31">
        <v>-21</v>
      </c>
      <c r="AM75" s="31">
        <v>2068</v>
      </c>
      <c r="AN75" s="31">
        <v>282</v>
      </c>
      <c r="AO75" s="31">
        <v>0</v>
      </c>
      <c r="AP75" s="31">
        <v>1786</v>
      </c>
      <c r="AQ75" s="31">
        <v>2047</v>
      </c>
      <c r="AR75" s="176">
        <v>12082</v>
      </c>
      <c r="AS75" s="31">
        <v>1485</v>
      </c>
      <c r="AT75" s="31">
        <v>2169</v>
      </c>
      <c r="AU75" s="31">
        <v>-232</v>
      </c>
      <c r="AV75" s="31">
        <v>0</v>
      </c>
      <c r="AW75" s="31">
        <v>2401</v>
      </c>
      <c r="AX75" s="31">
        <v>3654</v>
      </c>
      <c r="AY75" s="176">
        <v>15736</v>
      </c>
      <c r="AZ75" s="31">
        <v>-390</v>
      </c>
      <c r="BA75" s="31">
        <v>-1186</v>
      </c>
      <c r="BB75" s="31">
        <v>-610</v>
      </c>
      <c r="BC75" s="31">
        <v>0</v>
      </c>
      <c r="BD75" s="31">
        <v>-576</v>
      </c>
      <c r="BE75" s="31">
        <v>-1576</v>
      </c>
      <c r="BF75" s="176">
        <v>14160</v>
      </c>
      <c r="BG75" s="31">
        <v>326</v>
      </c>
      <c r="BH75" s="31">
        <v>415</v>
      </c>
      <c r="BI75" s="31">
        <v>181</v>
      </c>
      <c r="BJ75" s="31">
        <v>0</v>
      </c>
      <c r="BK75" s="31">
        <v>234</v>
      </c>
      <c r="BL75" s="31">
        <v>741</v>
      </c>
      <c r="BM75" s="176">
        <v>14901</v>
      </c>
    </row>
    <row r="76" spans="1:65" s="187" customFormat="1" ht="11.45" customHeight="1" x14ac:dyDescent="0.2">
      <c r="A76" s="42" t="s">
        <v>115</v>
      </c>
      <c r="B76" s="176">
        <v>8068</v>
      </c>
      <c r="C76" s="31">
        <v>-1039</v>
      </c>
      <c r="D76" s="31">
        <v>190</v>
      </c>
      <c r="E76" s="31">
        <v>-279</v>
      </c>
      <c r="F76" s="31">
        <v>0</v>
      </c>
      <c r="G76" s="31">
        <v>469</v>
      </c>
      <c r="H76" s="31">
        <v>-849</v>
      </c>
      <c r="I76" s="176">
        <v>7219</v>
      </c>
      <c r="J76" s="31">
        <v>-164</v>
      </c>
      <c r="K76" s="31">
        <v>226</v>
      </c>
      <c r="L76" s="31">
        <v>-62</v>
      </c>
      <c r="M76" s="31">
        <v>0</v>
      </c>
      <c r="N76" s="31">
        <v>288</v>
      </c>
      <c r="O76" s="31">
        <v>62</v>
      </c>
      <c r="P76" s="176">
        <v>7281</v>
      </c>
      <c r="Q76" s="31">
        <v>178</v>
      </c>
      <c r="R76" s="31">
        <v>67</v>
      </c>
      <c r="S76" s="31">
        <v>202</v>
      </c>
      <c r="T76" s="31">
        <v>0</v>
      </c>
      <c r="U76" s="31">
        <v>-135</v>
      </c>
      <c r="V76" s="31">
        <v>245</v>
      </c>
      <c r="W76" s="176">
        <v>7526</v>
      </c>
      <c r="X76" s="31">
        <v>254</v>
      </c>
      <c r="Y76" s="31">
        <v>-673</v>
      </c>
      <c r="Z76" s="31">
        <v>-135</v>
      </c>
      <c r="AA76" s="31">
        <v>0</v>
      </c>
      <c r="AB76" s="31">
        <v>-538</v>
      </c>
      <c r="AC76" s="31">
        <v>-419</v>
      </c>
      <c r="AD76" s="176">
        <v>7107</v>
      </c>
      <c r="AE76" s="31">
        <v>1113</v>
      </c>
      <c r="AF76" s="31">
        <v>71</v>
      </c>
      <c r="AG76" s="31">
        <v>68</v>
      </c>
      <c r="AH76" s="31">
        <v>0</v>
      </c>
      <c r="AI76" s="31">
        <v>3</v>
      </c>
      <c r="AJ76" s="31">
        <v>1184</v>
      </c>
      <c r="AK76" s="176">
        <v>8291</v>
      </c>
      <c r="AL76" s="31">
        <v>6</v>
      </c>
      <c r="AM76" s="31">
        <v>1613</v>
      </c>
      <c r="AN76" s="31">
        <v>277</v>
      </c>
      <c r="AO76" s="31">
        <v>0</v>
      </c>
      <c r="AP76" s="31">
        <v>1336</v>
      </c>
      <c r="AQ76" s="31">
        <v>1619</v>
      </c>
      <c r="AR76" s="176">
        <v>9910</v>
      </c>
      <c r="AS76" s="31">
        <v>1144</v>
      </c>
      <c r="AT76" s="31">
        <v>2137</v>
      </c>
      <c r="AU76" s="31">
        <v>-263</v>
      </c>
      <c r="AV76" s="31">
        <v>0</v>
      </c>
      <c r="AW76" s="31">
        <v>2400</v>
      </c>
      <c r="AX76" s="31">
        <v>3281</v>
      </c>
      <c r="AY76" s="176">
        <v>13191</v>
      </c>
      <c r="AZ76" s="31">
        <v>-439</v>
      </c>
      <c r="BA76" s="31">
        <v>-654</v>
      </c>
      <c r="BB76" s="31">
        <v>-255</v>
      </c>
      <c r="BC76" s="31">
        <v>0</v>
      </c>
      <c r="BD76" s="31">
        <v>-399</v>
      </c>
      <c r="BE76" s="31">
        <v>-1093</v>
      </c>
      <c r="BF76" s="176">
        <v>12098</v>
      </c>
      <c r="BG76" s="31">
        <v>391</v>
      </c>
      <c r="BH76" s="31">
        <v>320</v>
      </c>
      <c r="BI76" s="31">
        <v>174</v>
      </c>
      <c r="BJ76" s="31">
        <v>0</v>
      </c>
      <c r="BK76" s="31">
        <v>146</v>
      </c>
      <c r="BL76" s="31">
        <v>711</v>
      </c>
      <c r="BM76" s="176">
        <v>12809</v>
      </c>
    </row>
    <row r="77" spans="1:65" s="187" customFormat="1" ht="11.45" customHeight="1" x14ac:dyDescent="0.2">
      <c r="A77" s="42" t="s">
        <v>116</v>
      </c>
      <c r="B77" s="176">
        <v>1189</v>
      </c>
      <c r="C77" s="31">
        <v>63</v>
      </c>
      <c r="D77" s="31">
        <v>-195</v>
      </c>
      <c r="E77" s="31">
        <v>-195</v>
      </c>
      <c r="F77" s="31">
        <v>0</v>
      </c>
      <c r="G77" s="31">
        <v>0</v>
      </c>
      <c r="H77" s="31">
        <v>-132</v>
      </c>
      <c r="I77" s="176">
        <v>1057</v>
      </c>
      <c r="J77" s="31">
        <v>58</v>
      </c>
      <c r="K77" s="31">
        <v>-48</v>
      </c>
      <c r="L77" s="31">
        <v>-58</v>
      </c>
      <c r="M77" s="31">
        <v>0</v>
      </c>
      <c r="N77" s="31">
        <v>10</v>
      </c>
      <c r="O77" s="31">
        <v>10</v>
      </c>
      <c r="P77" s="176">
        <v>1067</v>
      </c>
      <c r="Q77" s="31">
        <v>689</v>
      </c>
      <c r="R77" s="31">
        <v>-4</v>
      </c>
      <c r="S77" s="31">
        <v>21</v>
      </c>
      <c r="T77" s="31">
        <v>0</v>
      </c>
      <c r="U77" s="31">
        <v>-25</v>
      </c>
      <c r="V77" s="31">
        <v>685</v>
      </c>
      <c r="W77" s="176">
        <v>1752</v>
      </c>
      <c r="X77" s="31">
        <v>151</v>
      </c>
      <c r="Y77" s="31">
        <v>-2</v>
      </c>
      <c r="Z77" s="31">
        <v>-2</v>
      </c>
      <c r="AA77" s="31">
        <v>0</v>
      </c>
      <c r="AB77" s="31">
        <v>0</v>
      </c>
      <c r="AC77" s="31">
        <v>149</v>
      </c>
      <c r="AD77" s="176">
        <v>1901</v>
      </c>
      <c r="AE77" s="31">
        <v>-286</v>
      </c>
      <c r="AF77" s="31">
        <v>129</v>
      </c>
      <c r="AG77" s="31">
        <v>99</v>
      </c>
      <c r="AH77" s="31">
        <v>0</v>
      </c>
      <c r="AI77" s="31">
        <v>30</v>
      </c>
      <c r="AJ77" s="31">
        <v>-157</v>
      </c>
      <c r="AK77" s="176">
        <v>1744</v>
      </c>
      <c r="AL77" s="31">
        <v>-27</v>
      </c>
      <c r="AM77" s="31">
        <v>455</v>
      </c>
      <c r="AN77" s="31">
        <v>5</v>
      </c>
      <c r="AO77" s="31">
        <v>0</v>
      </c>
      <c r="AP77" s="31">
        <v>450</v>
      </c>
      <c r="AQ77" s="31">
        <v>428</v>
      </c>
      <c r="AR77" s="176">
        <v>2172</v>
      </c>
      <c r="AS77" s="31">
        <v>341</v>
      </c>
      <c r="AT77" s="31">
        <v>32</v>
      </c>
      <c r="AU77" s="31">
        <v>31</v>
      </c>
      <c r="AV77" s="31">
        <v>0</v>
      </c>
      <c r="AW77" s="31">
        <v>1</v>
      </c>
      <c r="AX77" s="31">
        <v>373</v>
      </c>
      <c r="AY77" s="176">
        <v>2545</v>
      </c>
      <c r="AZ77" s="31">
        <v>49</v>
      </c>
      <c r="BA77" s="31">
        <v>-532</v>
      </c>
      <c r="BB77" s="31">
        <v>-355</v>
      </c>
      <c r="BC77" s="31">
        <v>0</v>
      </c>
      <c r="BD77" s="31">
        <v>-177</v>
      </c>
      <c r="BE77" s="31">
        <v>-483</v>
      </c>
      <c r="BF77" s="176">
        <v>2062</v>
      </c>
      <c r="BG77" s="31">
        <v>-65</v>
      </c>
      <c r="BH77" s="31">
        <v>95</v>
      </c>
      <c r="BI77" s="31">
        <v>7</v>
      </c>
      <c r="BJ77" s="31">
        <v>0</v>
      </c>
      <c r="BK77" s="31">
        <v>88</v>
      </c>
      <c r="BL77" s="31">
        <v>30</v>
      </c>
      <c r="BM77" s="176">
        <v>2092</v>
      </c>
    </row>
    <row r="78" spans="1:65" ht="11.45" customHeight="1" x14ac:dyDescent="0.2">
      <c r="A78" s="39" t="s">
        <v>84</v>
      </c>
      <c r="B78" s="176">
        <v>0</v>
      </c>
      <c r="C78" s="31">
        <v>0</v>
      </c>
      <c r="D78" s="31">
        <v>121</v>
      </c>
      <c r="E78" s="31">
        <v>0</v>
      </c>
      <c r="F78" s="31">
        <v>0</v>
      </c>
      <c r="G78" s="31">
        <v>121</v>
      </c>
      <c r="H78" s="31">
        <v>121</v>
      </c>
      <c r="I78" s="176">
        <v>121</v>
      </c>
      <c r="J78" s="31">
        <v>0</v>
      </c>
      <c r="K78" s="31">
        <v>6</v>
      </c>
      <c r="L78" s="31">
        <v>0</v>
      </c>
      <c r="M78" s="31">
        <v>0</v>
      </c>
      <c r="N78" s="31">
        <v>6</v>
      </c>
      <c r="O78" s="31">
        <v>6</v>
      </c>
      <c r="P78" s="176">
        <v>127</v>
      </c>
      <c r="Q78" s="31">
        <v>0</v>
      </c>
      <c r="R78" s="31">
        <v>6</v>
      </c>
      <c r="S78" s="31">
        <v>0</v>
      </c>
      <c r="T78" s="31">
        <v>0</v>
      </c>
      <c r="U78" s="31">
        <v>6</v>
      </c>
      <c r="V78" s="31">
        <v>6</v>
      </c>
      <c r="W78" s="176">
        <v>133</v>
      </c>
      <c r="X78" s="31">
        <v>0</v>
      </c>
      <c r="Y78" s="31">
        <v>4</v>
      </c>
      <c r="Z78" s="31">
        <v>0</v>
      </c>
      <c r="AA78" s="31">
        <v>0</v>
      </c>
      <c r="AB78" s="31">
        <v>4</v>
      </c>
      <c r="AC78" s="31">
        <v>4</v>
      </c>
      <c r="AD78" s="176">
        <v>137</v>
      </c>
      <c r="AE78" s="31">
        <v>0</v>
      </c>
      <c r="AF78" s="31">
        <v>5</v>
      </c>
      <c r="AG78" s="31">
        <v>0</v>
      </c>
      <c r="AH78" s="31">
        <v>0</v>
      </c>
      <c r="AI78" s="31">
        <v>5</v>
      </c>
      <c r="AJ78" s="31">
        <v>5</v>
      </c>
      <c r="AK78" s="176">
        <v>142</v>
      </c>
      <c r="AL78" s="31">
        <v>0</v>
      </c>
      <c r="AM78" s="31">
        <v>-42</v>
      </c>
      <c r="AN78" s="31">
        <v>0</v>
      </c>
      <c r="AO78" s="31">
        <v>0</v>
      </c>
      <c r="AP78" s="31">
        <v>-42</v>
      </c>
      <c r="AQ78" s="31">
        <v>-42</v>
      </c>
      <c r="AR78" s="176">
        <v>100</v>
      </c>
      <c r="AS78" s="31">
        <v>25</v>
      </c>
      <c r="AT78" s="31">
        <v>50</v>
      </c>
      <c r="AU78" s="31">
        <v>-1</v>
      </c>
      <c r="AV78" s="31">
        <v>0</v>
      </c>
      <c r="AW78" s="31">
        <v>51</v>
      </c>
      <c r="AX78" s="31">
        <v>75</v>
      </c>
      <c r="AY78" s="176">
        <v>175</v>
      </c>
      <c r="AZ78" s="31">
        <v>8</v>
      </c>
      <c r="BA78" s="31">
        <v>2</v>
      </c>
      <c r="BB78" s="31">
        <v>-2</v>
      </c>
      <c r="BC78" s="31">
        <v>0</v>
      </c>
      <c r="BD78" s="31">
        <v>4</v>
      </c>
      <c r="BE78" s="31">
        <v>10</v>
      </c>
      <c r="BF78" s="176">
        <v>185</v>
      </c>
      <c r="BG78" s="31">
        <v>4</v>
      </c>
      <c r="BH78" s="31">
        <v>3</v>
      </c>
      <c r="BI78" s="31">
        <v>3</v>
      </c>
      <c r="BJ78" s="31">
        <v>0</v>
      </c>
      <c r="BK78" s="31">
        <v>0</v>
      </c>
      <c r="BL78" s="31">
        <v>7</v>
      </c>
      <c r="BM78" s="176">
        <v>192</v>
      </c>
    </row>
    <row r="79" spans="1:65" ht="11.45" customHeight="1" x14ac:dyDescent="0.2">
      <c r="A79" s="39" t="s">
        <v>117</v>
      </c>
      <c r="B79" s="176">
        <v>0</v>
      </c>
      <c r="C79" s="31">
        <v>194</v>
      </c>
      <c r="D79" s="31">
        <v>4541</v>
      </c>
      <c r="E79" s="31">
        <v>-53</v>
      </c>
      <c r="F79" s="31">
        <v>0</v>
      </c>
      <c r="G79" s="31">
        <v>4594</v>
      </c>
      <c r="H79" s="31">
        <v>4735</v>
      </c>
      <c r="I79" s="176">
        <v>4735</v>
      </c>
      <c r="J79" s="31">
        <v>158</v>
      </c>
      <c r="K79" s="31">
        <v>4</v>
      </c>
      <c r="L79" s="31">
        <v>-1</v>
      </c>
      <c r="M79" s="31">
        <v>0</v>
      </c>
      <c r="N79" s="31">
        <v>5</v>
      </c>
      <c r="O79" s="31">
        <v>162</v>
      </c>
      <c r="P79" s="176">
        <v>4897</v>
      </c>
      <c r="Q79" s="31">
        <v>-212</v>
      </c>
      <c r="R79" s="31">
        <v>53</v>
      </c>
      <c r="S79" s="31">
        <v>42</v>
      </c>
      <c r="T79" s="31">
        <v>0</v>
      </c>
      <c r="U79" s="31">
        <v>11</v>
      </c>
      <c r="V79" s="31">
        <v>-159</v>
      </c>
      <c r="W79" s="176">
        <v>4738</v>
      </c>
      <c r="X79" s="31">
        <v>501</v>
      </c>
      <c r="Y79" s="31">
        <v>54</v>
      </c>
      <c r="Z79" s="31">
        <v>-53</v>
      </c>
      <c r="AA79" s="31">
        <v>0</v>
      </c>
      <c r="AB79" s="31">
        <v>107</v>
      </c>
      <c r="AC79" s="31">
        <v>555</v>
      </c>
      <c r="AD79" s="176">
        <v>5293</v>
      </c>
      <c r="AE79" s="31">
        <v>60</v>
      </c>
      <c r="AF79" s="31">
        <v>-383</v>
      </c>
      <c r="AG79" s="31">
        <v>-1</v>
      </c>
      <c r="AH79" s="31">
        <v>0</v>
      </c>
      <c r="AI79" s="31">
        <v>-382</v>
      </c>
      <c r="AJ79" s="31">
        <v>-323</v>
      </c>
      <c r="AK79" s="176">
        <v>4970</v>
      </c>
      <c r="AL79" s="31">
        <v>53</v>
      </c>
      <c r="AM79" s="31">
        <v>337</v>
      </c>
      <c r="AN79" s="31">
        <v>92</v>
      </c>
      <c r="AO79" s="31">
        <v>0</v>
      </c>
      <c r="AP79" s="31">
        <v>245</v>
      </c>
      <c r="AQ79" s="31">
        <v>390</v>
      </c>
      <c r="AR79" s="176">
        <v>5360</v>
      </c>
      <c r="AS79" s="31">
        <v>309</v>
      </c>
      <c r="AT79" s="31">
        <v>550</v>
      </c>
      <c r="AU79" s="31">
        <v>-79</v>
      </c>
      <c r="AV79" s="31">
        <v>0</v>
      </c>
      <c r="AW79" s="31">
        <v>629</v>
      </c>
      <c r="AX79" s="31">
        <v>859</v>
      </c>
      <c r="AY79" s="176">
        <v>6219</v>
      </c>
      <c r="AZ79" s="31">
        <v>-159</v>
      </c>
      <c r="BA79" s="31">
        <v>174</v>
      </c>
      <c r="BB79" s="31">
        <v>-49</v>
      </c>
      <c r="BC79" s="31">
        <v>0</v>
      </c>
      <c r="BD79" s="31">
        <v>223</v>
      </c>
      <c r="BE79" s="31">
        <v>15</v>
      </c>
      <c r="BF79" s="176">
        <v>6234</v>
      </c>
      <c r="BG79" s="31">
        <v>193</v>
      </c>
      <c r="BH79" s="31">
        <v>-348</v>
      </c>
      <c r="BI79" s="31">
        <v>66</v>
      </c>
      <c r="BJ79" s="31">
        <v>0</v>
      </c>
      <c r="BK79" s="31">
        <v>-414</v>
      </c>
      <c r="BL79" s="31">
        <v>-155</v>
      </c>
      <c r="BM79" s="176">
        <v>6079</v>
      </c>
    </row>
    <row r="80" spans="1:65" ht="11.45" customHeight="1" x14ac:dyDescent="0.2">
      <c r="A80" s="33" t="s">
        <v>118</v>
      </c>
      <c r="B80" s="176">
        <v>0</v>
      </c>
      <c r="C80" s="31">
        <v>44</v>
      </c>
      <c r="D80" s="31">
        <v>2176</v>
      </c>
      <c r="E80" s="31">
        <v>-25</v>
      </c>
      <c r="F80" s="31">
        <v>0</v>
      </c>
      <c r="G80" s="31">
        <v>2201</v>
      </c>
      <c r="H80" s="31">
        <v>2220</v>
      </c>
      <c r="I80" s="176">
        <v>2220</v>
      </c>
      <c r="J80" s="31">
        <v>-84</v>
      </c>
      <c r="K80" s="31">
        <v>-16</v>
      </c>
      <c r="L80" s="31">
        <v>-1</v>
      </c>
      <c r="M80" s="31">
        <v>0</v>
      </c>
      <c r="N80" s="31">
        <v>-15</v>
      </c>
      <c r="O80" s="31">
        <v>-100</v>
      </c>
      <c r="P80" s="176">
        <v>2120</v>
      </c>
      <c r="Q80" s="31">
        <v>-273</v>
      </c>
      <c r="R80" s="31">
        <v>31</v>
      </c>
      <c r="S80" s="31">
        <v>18</v>
      </c>
      <c r="T80" s="31">
        <v>0</v>
      </c>
      <c r="U80" s="31">
        <v>13</v>
      </c>
      <c r="V80" s="31">
        <v>-242</v>
      </c>
      <c r="W80" s="176">
        <v>1878</v>
      </c>
      <c r="X80" s="31">
        <v>122</v>
      </c>
      <c r="Y80" s="31">
        <v>2</v>
      </c>
      <c r="Z80" s="31">
        <v>-21</v>
      </c>
      <c r="AA80" s="31">
        <v>0</v>
      </c>
      <c r="AB80" s="31">
        <v>23</v>
      </c>
      <c r="AC80" s="31">
        <v>124</v>
      </c>
      <c r="AD80" s="176">
        <v>2002</v>
      </c>
      <c r="AE80" s="31">
        <v>-194</v>
      </c>
      <c r="AF80" s="31">
        <v>-152</v>
      </c>
      <c r="AG80" s="31">
        <v>-1</v>
      </c>
      <c r="AH80" s="31">
        <v>0</v>
      </c>
      <c r="AI80" s="31">
        <v>-151</v>
      </c>
      <c r="AJ80" s="31">
        <v>-346</v>
      </c>
      <c r="AK80" s="176">
        <v>1656</v>
      </c>
      <c r="AL80" s="31">
        <v>60</v>
      </c>
      <c r="AM80" s="31">
        <v>159</v>
      </c>
      <c r="AN80" s="31">
        <v>32</v>
      </c>
      <c r="AO80" s="31">
        <v>0</v>
      </c>
      <c r="AP80" s="31">
        <v>127</v>
      </c>
      <c r="AQ80" s="31">
        <v>219</v>
      </c>
      <c r="AR80" s="176">
        <v>1875</v>
      </c>
      <c r="AS80" s="31">
        <v>254</v>
      </c>
      <c r="AT80" s="31">
        <v>390</v>
      </c>
      <c r="AU80" s="31">
        <v>-27</v>
      </c>
      <c r="AV80" s="31">
        <v>0</v>
      </c>
      <c r="AW80" s="31">
        <v>417</v>
      </c>
      <c r="AX80" s="31">
        <v>644</v>
      </c>
      <c r="AY80" s="176">
        <v>2519</v>
      </c>
      <c r="AZ80" s="31">
        <v>-315</v>
      </c>
      <c r="BA80" s="31">
        <v>304</v>
      </c>
      <c r="BB80" s="31">
        <v>-15</v>
      </c>
      <c r="BC80" s="31">
        <v>0</v>
      </c>
      <c r="BD80" s="31">
        <v>319</v>
      </c>
      <c r="BE80" s="31">
        <v>-11</v>
      </c>
      <c r="BF80" s="176">
        <v>2508</v>
      </c>
      <c r="BG80" s="31">
        <v>18</v>
      </c>
      <c r="BH80" s="31">
        <v>1</v>
      </c>
      <c r="BI80" s="31">
        <v>25</v>
      </c>
      <c r="BJ80" s="31">
        <v>0</v>
      </c>
      <c r="BK80" s="31">
        <v>-24</v>
      </c>
      <c r="BL80" s="31">
        <v>19</v>
      </c>
      <c r="BM80" s="176">
        <v>2527</v>
      </c>
    </row>
    <row r="81" spans="1:65" ht="11.45" customHeight="1" x14ac:dyDescent="0.2">
      <c r="A81" s="33" t="s">
        <v>119</v>
      </c>
      <c r="B81" s="176">
        <v>0</v>
      </c>
      <c r="C81" s="31">
        <v>150</v>
      </c>
      <c r="D81" s="31">
        <v>2355</v>
      </c>
      <c r="E81" s="31">
        <v>-28</v>
      </c>
      <c r="F81" s="31">
        <v>0</v>
      </c>
      <c r="G81" s="31">
        <v>2383</v>
      </c>
      <c r="H81" s="31">
        <v>2505</v>
      </c>
      <c r="I81" s="176">
        <v>2505</v>
      </c>
      <c r="J81" s="31">
        <v>242</v>
      </c>
      <c r="K81" s="31">
        <v>17</v>
      </c>
      <c r="L81" s="31">
        <v>-3</v>
      </c>
      <c r="M81" s="31">
        <v>0</v>
      </c>
      <c r="N81" s="31">
        <v>20</v>
      </c>
      <c r="O81" s="31">
        <v>259</v>
      </c>
      <c r="P81" s="176">
        <v>2764</v>
      </c>
      <c r="Q81" s="31">
        <v>47</v>
      </c>
      <c r="R81" s="31">
        <v>23</v>
      </c>
      <c r="S81" s="31">
        <v>25</v>
      </c>
      <c r="T81" s="31">
        <v>0</v>
      </c>
      <c r="U81" s="31">
        <v>-2</v>
      </c>
      <c r="V81" s="31">
        <v>70</v>
      </c>
      <c r="W81" s="176">
        <v>2834</v>
      </c>
      <c r="X81" s="31">
        <v>293</v>
      </c>
      <c r="Y81" s="31">
        <v>53</v>
      </c>
      <c r="Z81" s="31">
        <v>-31</v>
      </c>
      <c r="AA81" s="31">
        <v>0</v>
      </c>
      <c r="AB81" s="31">
        <v>84</v>
      </c>
      <c r="AC81" s="31">
        <v>346</v>
      </c>
      <c r="AD81" s="176">
        <v>3180</v>
      </c>
      <c r="AE81" s="31">
        <v>254</v>
      </c>
      <c r="AF81" s="31">
        <v>-265</v>
      </c>
      <c r="AG81" s="31">
        <v>0</v>
      </c>
      <c r="AH81" s="31">
        <v>0</v>
      </c>
      <c r="AI81" s="31">
        <v>-265</v>
      </c>
      <c r="AJ81" s="31">
        <v>-11</v>
      </c>
      <c r="AK81" s="176">
        <v>3169</v>
      </c>
      <c r="AL81" s="31">
        <v>-65</v>
      </c>
      <c r="AM81" s="31">
        <v>168</v>
      </c>
      <c r="AN81" s="31">
        <v>58</v>
      </c>
      <c r="AO81" s="31">
        <v>0</v>
      </c>
      <c r="AP81" s="31">
        <v>110</v>
      </c>
      <c r="AQ81" s="31">
        <v>103</v>
      </c>
      <c r="AR81" s="176">
        <v>3272</v>
      </c>
      <c r="AS81" s="31">
        <v>-57</v>
      </c>
      <c r="AT81" s="31">
        <v>24</v>
      </c>
      <c r="AU81" s="31">
        <v>-50</v>
      </c>
      <c r="AV81" s="31">
        <v>0</v>
      </c>
      <c r="AW81" s="31">
        <v>74</v>
      </c>
      <c r="AX81" s="31">
        <v>-33</v>
      </c>
      <c r="AY81" s="176">
        <v>3239</v>
      </c>
      <c r="AZ81" s="31">
        <v>137</v>
      </c>
      <c r="BA81" s="31">
        <v>124</v>
      </c>
      <c r="BB81" s="31">
        <v>-28</v>
      </c>
      <c r="BC81" s="31">
        <v>0</v>
      </c>
      <c r="BD81" s="31">
        <v>152</v>
      </c>
      <c r="BE81" s="31">
        <v>261</v>
      </c>
      <c r="BF81" s="176">
        <v>3500</v>
      </c>
      <c r="BG81" s="31">
        <v>146</v>
      </c>
      <c r="BH81" s="31">
        <v>-383</v>
      </c>
      <c r="BI81" s="31">
        <v>39</v>
      </c>
      <c r="BJ81" s="31">
        <v>0</v>
      </c>
      <c r="BK81" s="31">
        <v>-422</v>
      </c>
      <c r="BL81" s="31">
        <v>-237</v>
      </c>
      <c r="BM81" s="176">
        <v>3263</v>
      </c>
    </row>
    <row r="82" spans="1:65" ht="11.45" customHeight="1" x14ac:dyDescent="0.2">
      <c r="A82" s="33" t="s">
        <v>120</v>
      </c>
      <c r="B82" s="176">
        <v>0</v>
      </c>
      <c r="C82" s="31">
        <v>0</v>
      </c>
      <c r="D82" s="31">
        <v>10</v>
      </c>
      <c r="E82" s="31">
        <v>0</v>
      </c>
      <c r="F82" s="31">
        <v>0</v>
      </c>
      <c r="G82" s="31">
        <v>10</v>
      </c>
      <c r="H82" s="31">
        <v>10</v>
      </c>
      <c r="I82" s="176">
        <v>10</v>
      </c>
      <c r="J82" s="31">
        <v>0</v>
      </c>
      <c r="K82" s="31">
        <v>3</v>
      </c>
      <c r="L82" s="31">
        <v>3</v>
      </c>
      <c r="M82" s="31">
        <v>0</v>
      </c>
      <c r="N82" s="31">
        <v>0</v>
      </c>
      <c r="O82" s="31">
        <v>3</v>
      </c>
      <c r="P82" s="176">
        <v>13</v>
      </c>
      <c r="Q82" s="31">
        <v>14</v>
      </c>
      <c r="R82" s="31">
        <v>-1</v>
      </c>
      <c r="S82" s="31">
        <v>-1</v>
      </c>
      <c r="T82" s="31">
        <v>0</v>
      </c>
      <c r="U82" s="31">
        <v>0</v>
      </c>
      <c r="V82" s="31">
        <v>13</v>
      </c>
      <c r="W82" s="176">
        <v>26</v>
      </c>
      <c r="X82" s="31">
        <v>86</v>
      </c>
      <c r="Y82" s="31">
        <v>-1</v>
      </c>
      <c r="Z82" s="31">
        <v>-1</v>
      </c>
      <c r="AA82" s="31">
        <v>0</v>
      </c>
      <c r="AB82" s="31">
        <v>0</v>
      </c>
      <c r="AC82" s="31">
        <v>85</v>
      </c>
      <c r="AD82" s="176">
        <v>111</v>
      </c>
      <c r="AE82" s="31">
        <v>0</v>
      </c>
      <c r="AF82" s="31">
        <v>34</v>
      </c>
      <c r="AG82" s="31">
        <v>0</v>
      </c>
      <c r="AH82" s="31">
        <v>0</v>
      </c>
      <c r="AI82" s="31">
        <v>34</v>
      </c>
      <c r="AJ82" s="31">
        <v>34</v>
      </c>
      <c r="AK82" s="176">
        <v>145</v>
      </c>
      <c r="AL82" s="31">
        <v>58</v>
      </c>
      <c r="AM82" s="31">
        <v>10</v>
      </c>
      <c r="AN82" s="31">
        <v>2</v>
      </c>
      <c r="AO82" s="31">
        <v>0</v>
      </c>
      <c r="AP82" s="31">
        <v>8</v>
      </c>
      <c r="AQ82" s="31">
        <v>68</v>
      </c>
      <c r="AR82" s="176">
        <v>213</v>
      </c>
      <c r="AS82" s="31">
        <v>112</v>
      </c>
      <c r="AT82" s="31">
        <v>136</v>
      </c>
      <c r="AU82" s="31">
        <v>-2</v>
      </c>
      <c r="AV82" s="31">
        <v>0</v>
      </c>
      <c r="AW82" s="31">
        <v>138</v>
      </c>
      <c r="AX82" s="31">
        <v>248</v>
      </c>
      <c r="AY82" s="176">
        <v>461</v>
      </c>
      <c r="AZ82" s="31">
        <v>19</v>
      </c>
      <c r="BA82" s="31">
        <v>-254</v>
      </c>
      <c r="BB82" s="31">
        <v>-6</v>
      </c>
      <c r="BC82" s="31">
        <v>0</v>
      </c>
      <c r="BD82" s="31">
        <v>-248</v>
      </c>
      <c r="BE82" s="31">
        <v>-235</v>
      </c>
      <c r="BF82" s="176">
        <v>226</v>
      </c>
      <c r="BG82" s="31">
        <v>29</v>
      </c>
      <c r="BH82" s="31">
        <v>34</v>
      </c>
      <c r="BI82" s="31">
        <v>2</v>
      </c>
      <c r="BJ82" s="31">
        <v>0</v>
      </c>
      <c r="BK82" s="31">
        <v>32</v>
      </c>
      <c r="BL82" s="31">
        <v>63</v>
      </c>
      <c r="BM82" s="176">
        <v>289</v>
      </c>
    </row>
    <row r="83" spans="1:65" ht="11.45" customHeight="1" x14ac:dyDescent="0.2">
      <c r="A83" s="32" t="s">
        <v>85</v>
      </c>
      <c r="B83" s="176">
        <v>32021</v>
      </c>
      <c r="C83" s="31">
        <v>370</v>
      </c>
      <c r="D83" s="31">
        <v>-3633</v>
      </c>
      <c r="E83" s="31">
        <v>-387</v>
      </c>
      <c r="F83" s="31">
        <v>-3056</v>
      </c>
      <c r="G83" s="31">
        <v>-190</v>
      </c>
      <c r="H83" s="31">
        <v>-3263</v>
      </c>
      <c r="I83" s="176">
        <v>28758</v>
      </c>
      <c r="J83" s="31">
        <v>216</v>
      </c>
      <c r="K83" s="31">
        <v>-196</v>
      </c>
      <c r="L83" s="31">
        <v>30</v>
      </c>
      <c r="M83" s="31">
        <v>0</v>
      </c>
      <c r="N83" s="31">
        <v>-226</v>
      </c>
      <c r="O83" s="31">
        <v>20</v>
      </c>
      <c r="P83" s="176">
        <v>28778</v>
      </c>
      <c r="Q83" s="31">
        <v>1803</v>
      </c>
      <c r="R83" s="31">
        <v>-12</v>
      </c>
      <c r="S83" s="31">
        <v>44</v>
      </c>
      <c r="T83" s="31">
        <v>98</v>
      </c>
      <c r="U83" s="31">
        <v>-154</v>
      </c>
      <c r="V83" s="31">
        <v>1791</v>
      </c>
      <c r="W83" s="176">
        <v>30569</v>
      </c>
      <c r="X83" s="31">
        <v>2113</v>
      </c>
      <c r="Y83" s="31">
        <v>-8</v>
      </c>
      <c r="Z83" s="31">
        <v>-33</v>
      </c>
      <c r="AA83" s="31">
        <v>20</v>
      </c>
      <c r="AB83" s="31">
        <v>5</v>
      </c>
      <c r="AC83" s="31">
        <v>2105</v>
      </c>
      <c r="AD83" s="176">
        <v>32674</v>
      </c>
      <c r="AE83" s="31">
        <v>5545</v>
      </c>
      <c r="AF83" s="31">
        <v>356</v>
      </c>
      <c r="AG83" s="31">
        <v>354</v>
      </c>
      <c r="AH83" s="31">
        <v>24</v>
      </c>
      <c r="AI83" s="31">
        <v>-22</v>
      </c>
      <c r="AJ83" s="31">
        <v>5901</v>
      </c>
      <c r="AK83" s="176">
        <v>38575</v>
      </c>
      <c r="AL83" s="31">
        <v>-677</v>
      </c>
      <c r="AM83" s="31">
        <v>-398</v>
      </c>
      <c r="AN83" s="31">
        <v>-429</v>
      </c>
      <c r="AO83" s="31">
        <v>-83</v>
      </c>
      <c r="AP83" s="31">
        <v>114</v>
      </c>
      <c r="AQ83" s="31">
        <v>-1075</v>
      </c>
      <c r="AR83" s="176">
        <v>37500</v>
      </c>
      <c r="AS83" s="31">
        <v>954</v>
      </c>
      <c r="AT83" s="31">
        <v>-125</v>
      </c>
      <c r="AU83" s="31">
        <v>-152</v>
      </c>
      <c r="AV83" s="31">
        <v>27</v>
      </c>
      <c r="AW83" s="31">
        <v>0</v>
      </c>
      <c r="AX83" s="31">
        <v>829</v>
      </c>
      <c r="AY83" s="176">
        <v>38329</v>
      </c>
      <c r="AZ83" s="31">
        <v>-1385</v>
      </c>
      <c r="BA83" s="31">
        <v>-1005</v>
      </c>
      <c r="BB83" s="31">
        <v>-924</v>
      </c>
      <c r="BC83" s="31">
        <v>-30</v>
      </c>
      <c r="BD83" s="31">
        <v>-51</v>
      </c>
      <c r="BE83" s="31">
        <v>-2390</v>
      </c>
      <c r="BF83" s="176">
        <v>35939</v>
      </c>
      <c r="BG83" s="31">
        <v>-482</v>
      </c>
      <c r="BH83" s="31">
        <v>-48</v>
      </c>
      <c r="BI83" s="31">
        <v>101</v>
      </c>
      <c r="BJ83" s="31">
        <v>-234</v>
      </c>
      <c r="BK83" s="31">
        <v>85</v>
      </c>
      <c r="BL83" s="31">
        <v>-530</v>
      </c>
      <c r="BM83" s="176">
        <v>35409</v>
      </c>
    </row>
    <row r="84" spans="1:65" ht="11.45" customHeight="1" x14ac:dyDescent="0.2">
      <c r="A84" s="38" t="s">
        <v>121</v>
      </c>
      <c r="B84" s="176">
        <v>4662</v>
      </c>
      <c r="C84" s="31">
        <v>177</v>
      </c>
      <c r="D84" s="31">
        <v>32</v>
      </c>
      <c r="E84" s="31">
        <v>-82</v>
      </c>
      <c r="F84" s="31">
        <v>0</v>
      </c>
      <c r="G84" s="31">
        <v>114</v>
      </c>
      <c r="H84" s="31">
        <v>209</v>
      </c>
      <c r="I84" s="176">
        <v>4871</v>
      </c>
      <c r="J84" s="31">
        <v>69</v>
      </c>
      <c r="K84" s="31">
        <v>-16</v>
      </c>
      <c r="L84" s="31">
        <v>-26</v>
      </c>
      <c r="M84" s="31">
        <v>0</v>
      </c>
      <c r="N84" s="31">
        <v>10</v>
      </c>
      <c r="O84" s="31">
        <v>53</v>
      </c>
      <c r="P84" s="176">
        <v>4924</v>
      </c>
      <c r="Q84" s="31">
        <v>110</v>
      </c>
      <c r="R84" s="31">
        <v>110</v>
      </c>
      <c r="S84" s="31">
        <v>50</v>
      </c>
      <c r="T84" s="31">
        <v>0</v>
      </c>
      <c r="U84" s="31">
        <v>60</v>
      </c>
      <c r="V84" s="31">
        <v>220</v>
      </c>
      <c r="W84" s="176">
        <v>5144</v>
      </c>
      <c r="X84" s="31">
        <v>-9</v>
      </c>
      <c r="Y84" s="31">
        <v>-10</v>
      </c>
      <c r="Z84" s="31">
        <v>-16</v>
      </c>
      <c r="AA84" s="31">
        <v>0</v>
      </c>
      <c r="AB84" s="31">
        <v>6</v>
      </c>
      <c r="AC84" s="31">
        <v>-19</v>
      </c>
      <c r="AD84" s="176">
        <v>5125</v>
      </c>
      <c r="AE84" s="31">
        <v>49</v>
      </c>
      <c r="AF84" s="31">
        <v>4</v>
      </c>
      <c r="AG84" s="31">
        <v>0</v>
      </c>
      <c r="AH84" s="31">
        <v>0</v>
      </c>
      <c r="AI84" s="31">
        <v>4</v>
      </c>
      <c r="AJ84" s="31">
        <v>53</v>
      </c>
      <c r="AK84" s="176">
        <v>5178</v>
      </c>
      <c r="AL84" s="31">
        <v>173</v>
      </c>
      <c r="AM84" s="31">
        <v>24</v>
      </c>
      <c r="AN84" s="31">
        <v>28</v>
      </c>
      <c r="AO84" s="31">
        <v>0</v>
      </c>
      <c r="AP84" s="31">
        <v>-4</v>
      </c>
      <c r="AQ84" s="31">
        <v>197</v>
      </c>
      <c r="AR84" s="176">
        <v>5375</v>
      </c>
      <c r="AS84" s="31">
        <v>-73</v>
      </c>
      <c r="AT84" s="31">
        <v>-32</v>
      </c>
      <c r="AU84" s="31">
        <v>-32</v>
      </c>
      <c r="AV84" s="31">
        <v>0</v>
      </c>
      <c r="AW84" s="31">
        <v>0</v>
      </c>
      <c r="AX84" s="31">
        <v>-105</v>
      </c>
      <c r="AY84" s="176">
        <v>5270</v>
      </c>
      <c r="AZ84" s="31">
        <v>-11</v>
      </c>
      <c r="BA84" s="31">
        <v>-40</v>
      </c>
      <c r="BB84" s="31">
        <v>-39</v>
      </c>
      <c r="BC84" s="31">
        <v>0</v>
      </c>
      <c r="BD84" s="31">
        <v>-1</v>
      </c>
      <c r="BE84" s="31">
        <v>-51</v>
      </c>
      <c r="BF84" s="176">
        <v>5219</v>
      </c>
      <c r="BG84" s="31">
        <v>2</v>
      </c>
      <c r="BH84" s="31">
        <v>17</v>
      </c>
      <c r="BI84" s="31">
        <v>14</v>
      </c>
      <c r="BJ84" s="31">
        <v>0</v>
      </c>
      <c r="BK84" s="31">
        <v>3</v>
      </c>
      <c r="BL84" s="31">
        <v>19</v>
      </c>
      <c r="BM84" s="176">
        <v>5238</v>
      </c>
    </row>
    <row r="85" spans="1:65" ht="11.45" customHeight="1" x14ac:dyDescent="0.2">
      <c r="A85" s="39" t="s">
        <v>89</v>
      </c>
      <c r="B85" s="176">
        <v>4662</v>
      </c>
      <c r="C85" s="31">
        <v>177</v>
      </c>
      <c r="D85" s="31">
        <v>32</v>
      </c>
      <c r="E85" s="31">
        <v>-82</v>
      </c>
      <c r="F85" s="31">
        <v>0</v>
      </c>
      <c r="G85" s="31">
        <v>114</v>
      </c>
      <c r="H85" s="31">
        <v>209</v>
      </c>
      <c r="I85" s="176">
        <v>4871</v>
      </c>
      <c r="J85" s="31">
        <v>69</v>
      </c>
      <c r="K85" s="31">
        <v>-16</v>
      </c>
      <c r="L85" s="31">
        <v>-26</v>
      </c>
      <c r="M85" s="31">
        <v>0</v>
      </c>
      <c r="N85" s="31">
        <v>10</v>
      </c>
      <c r="O85" s="31">
        <v>53</v>
      </c>
      <c r="P85" s="176">
        <v>4924</v>
      </c>
      <c r="Q85" s="31">
        <v>110</v>
      </c>
      <c r="R85" s="31">
        <v>110</v>
      </c>
      <c r="S85" s="31">
        <v>50</v>
      </c>
      <c r="T85" s="31">
        <v>0</v>
      </c>
      <c r="U85" s="31">
        <v>60</v>
      </c>
      <c r="V85" s="31">
        <v>220</v>
      </c>
      <c r="W85" s="176">
        <v>5144</v>
      </c>
      <c r="X85" s="31">
        <v>-9</v>
      </c>
      <c r="Y85" s="31">
        <v>-10</v>
      </c>
      <c r="Z85" s="31">
        <v>-16</v>
      </c>
      <c r="AA85" s="31">
        <v>0</v>
      </c>
      <c r="AB85" s="31">
        <v>6</v>
      </c>
      <c r="AC85" s="31">
        <v>-19</v>
      </c>
      <c r="AD85" s="176">
        <v>5125</v>
      </c>
      <c r="AE85" s="31">
        <v>49</v>
      </c>
      <c r="AF85" s="31">
        <v>4</v>
      </c>
      <c r="AG85" s="31">
        <v>0</v>
      </c>
      <c r="AH85" s="31">
        <v>0</v>
      </c>
      <c r="AI85" s="31">
        <v>4</v>
      </c>
      <c r="AJ85" s="31">
        <v>53</v>
      </c>
      <c r="AK85" s="176">
        <v>5178</v>
      </c>
      <c r="AL85" s="31">
        <v>173</v>
      </c>
      <c r="AM85" s="31">
        <v>24</v>
      </c>
      <c r="AN85" s="31">
        <v>28</v>
      </c>
      <c r="AO85" s="31">
        <v>0</v>
      </c>
      <c r="AP85" s="31">
        <v>-4</v>
      </c>
      <c r="AQ85" s="31">
        <v>197</v>
      </c>
      <c r="AR85" s="176">
        <v>5375</v>
      </c>
      <c r="AS85" s="31">
        <v>-73</v>
      </c>
      <c r="AT85" s="31">
        <v>-32</v>
      </c>
      <c r="AU85" s="31">
        <v>-32</v>
      </c>
      <c r="AV85" s="31">
        <v>0</v>
      </c>
      <c r="AW85" s="31">
        <v>0</v>
      </c>
      <c r="AX85" s="31">
        <v>-105</v>
      </c>
      <c r="AY85" s="176">
        <v>5270</v>
      </c>
      <c r="AZ85" s="31">
        <v>-11</v>
      </c>
      <c r="BA85" s="31">
        <v>-40</v>
      </c>
      <c r="BB85" s="31">
        <v>-39</v>
      </c>
      <c r="BC85" s="31">
        <v>0</v>
      </c>
      <c r="BD85" s="31">
        <v>-1</v>
      </c>
      <c r="BE85" s="31">
        <v>-51</v>
      </c>
      <c r="BF85" s="176">
        <v>5219</v>
      </c>
      <c r="BG85" s="31">
        <v>2</v>
      </c>
      <c r="BH85" s="31">
        <v>17</v>
      </c>
      <c r="BI85" s="31">
        <v>14</v>
      </c>
      <c r="BJ85" s="31">
        <v>0</v>
      </c>
      <c r="BK85" s="31">
        <v>3</v>
      </c>
      <c r="BL85" s="31">
        <v>19</v>
      </c>
      <c r="BM85" s="176">
        <v>5238</v>
      </c>
    </row>
    <row r="86" spans="1:65" ht="11.45" customHeight="1" x14ac:dyDescent="0.2">
      <c r="A86" s="38" t="s">
        <v>90</v>
      </c>
      <c r="B86" s="176">
        <v>27359</v>
      </c>
      <c r="C86" s="31">
        <v>193</v>
      </c>
      <c r="D86" s="31">
        <v>-3665</v>
      </c>
      <c r="E86" s="31">
        <v>-305</v>
      </c>
      <c r="F86" s="31">
        <v>-3056</v>
      </c>
      <c r="G86" s="31">
        <v>-304</v>
      </c>
      <c r="H86" s="31">
        <v>-3472</v>
      </c>
      <c r="I86" s="176">
        <v>23887</v>
      </c>
      <c r="J86" s="31">
        <v>147</v>
      </c>
      <c r="K86" s="31">
        <v>-180</v>
      </c>
      <c r="L86" s="31">
        <v>56</v>
      </c>
      <c r="M86" s="31">
        <v>0</v>
      </c>
      <c r="N86" s="31">
        <v>-236</v>
      </c>
      <c r="O86" s="31">
        <v>-33</v>
      </c>
      <c r="P86" s="176">
        <v>23854</v>
      </c>
      <c r="Q86" s="31">
        <v>1693</v>
      </c>
      <c r="R86" s="31">
        <v>-122</v>
      </c>
      <c r="S86" s="31">
        <v>-6</v>
      </c>
      <c r="T86" s="31">
        <v>98</v>
      </c>
      <c r="U86" s="31">
        <v>-214</v>
      </c>
      <c r="V86" s="31">
        <v>1571</v>
      </c>
      <c r="W86" s="176">
        <v>25425</v>
      </c>
      <c r="X86" s="31">
        <v>2122</v>
      </c>
      <c r="Y86" s="31">
        <v>2</v>
      </c>
      <c r="Z86" s="31">
        <v>-17</v>
      </c>
      <c r="AA86" s="31">
        <v>20</v>
      </c>
      <c r="AB86" s="31">
        <v>-1</v>
      </c>
      <c r="AC86" s="31">
        <v>2124</v>
      </c>
      <c r="AD86" s="176">
        <v>27549</v>
      </c>
      <c r="AE86" s="31">
        <v>5496</v>
      </c>
      <c r="AF86" s="31">
        <v>352</v>
      </c>
      <c r="AG86" s="31">
        <v>354</v>
      </c>
      <c r="AH86" s="31">
        <v>24</v>
      </c>
      <c r="AI86" s="31">
        <v>-26</v>
      </c>
      <c r="AJ86" s="31">
        <v>5848</v>
      </c>
      <c r="AK86" s="176">
        <v>33397</v>
      </c>
      <c r="AL86" s="31">
        <v>-850</v>
      </c>
      <c r="AM86" s="31">
        <v>-422</v>
      </c>
      <c r="AN86" s="31">
        <v>-457</v>
      </c>
      <c r="AO86" s="31">
        <v>-83</v>
      </c>
      <c r="AP86" s="31">
        <v>118</v>
      </c>
      <c r="AQ86" s="31">
        <v>-1272</v>
      </c>
      <c r="AR86" s="176">
        <v>32125</v>
      </c>
      <c r="AS86" s="31">
        <v>1027</v>
      </c>
      <c r="AT86" s="31">
        <v>-93</v>
      </c>
      <c r="AU86" s="31">
        <v>-120</v>
      </c>
      <c r="AV86" s="31">
        <v>27</v>
      </c>
      <c r="AW86" s="31">
        <v>0</v>
      </c>
      <c r="AX86" s="31">
        <v>934</v>
      </c>
      <c r="AY86" s="176">
        <v>33059</v>
      </c>
      <c r="AZ86" s="31">
        <v>-1374</v>
      </c>
      <c r="BA86" s="31">
        <v>-965</v>
      </c>
      <c r="BB86" s="31">
        <v>-885</v>
      </c>
      <c r="BC86" s="31">
        <v>-30</v>
      </c>
      <c r="BD86" s="31">
        <v>-50</v>
      </c>
      <c r="BE86" s="31">
        <v>-2339</v>
      </c>
      <c r="BF86" s="176">
        <v>30720</v>
      </c>
      <c r="BG86" s="31">
        <v>-484</v>
      </c>
      <c r="BH86" s="31">
        <v>-65</v>
      </c>
      <c r="BI86" s="31">
        <v>87</v>
      </c>
      <c r="BJ86" s="31">
        <v>-234</v>
      </c>
      <c r="BK86" s="31">
        <v>82</v>
      </c>
      <c r="BL86" s="31">
        <v>-549</v>
      </c>
      <c r="BM86" s="176">
        <v>30171</v>
      </c>
    </row>
    <row r="87" spans="1:65" ht="11.45" customHeight="1" x14ac:dyDescent="0.2">
      <c r="A87" s="39" t="s">
        <v>95</v>
      </c>
      <c r="B87" s="176">
        <v>0</v>
      </c>
      <c r="C87" s="31">
        <v>0</v>
      </c>
      <c r="D87" s="31">
        <v>0</v>
      </c>
      <c r="E87" s="31">
        <v>0</v>
      </c>
      <c r="F87" s="31">
        <v>0</v>
      </c>
      <c r="G87" s="31">
        <v>0</v>
      </c>
      <c r="H87" s="31">
        <v>0</v>
      </c>
      <c r="I87" s="176">
        <v>0</v>
      </c>
      <c r="J87" s="31">
        <v>0</v>
      </c>
      <c r="K87" s="31">
        <v>0</v>
      </c>
      <c r="L87" s="31">
        <v>0</v>
      </c>
      <c r="M87" s="31">
        <v>0</v>
      </c>
      <c r="N87" s="31">
        <v>0</v>
      </c>
      <c r="O87" s="31">
        <v>0</v>
      </c>
      <c r="P87" s="176">
        <v>0</v>
      </c>
      <c r="Q87" s="31">
        <v>0</v>
      </c>
      <c r="R87" s="31">
        <v>0</v>
      </c>
      <c r="S87" s="31">
        <v>0</v>
      </c>
      <c r="T87" s="31">
        <v>0</v>
      </c>
      <c r="U87" s="31">
        <v>0</v>
      </c>
      <c r="V87" s="31">
        <v>0</v>
      </c>
      <c r="W87" s="176">
        <v>0</v>
      </c>
      <c r="X87" s="31">
        <v>0</v>
      </c>
      <c r="Y87" s="31">
        <v>0</v>
      </c>
      <c r="Z87" s="31">
        <v>0</v>
      </c>
      <c r="AA87" s="31">
        <v>0</v>
      </c>
      <c r="AB87" s="31">
        <v>0</v>
      </c>
      <c r="AC87" s="31">
        <v>0</v>
      </c>
      <c r="AD87" s="176">
        <v>0</v>
      </c>
      <c r="AE87" s="31">
        <v>0</v>
      </c>
      <c r="AF87" s="31">
        <v>0</v>
      </c>
      <c r="AG87" s="31">
        <v>0</v>
      </c>
      <c r="AH87" s="31">
        <v>0</v>
      </c>
      <c r="AI87" s="31">
        <v>0</v>
      </c>
      <c r="AJ87" s="31">
        <v>0</v>
      </c>
      <c r="AK87" s="176">
        <v>0</v>
      </c>
      <c r="AL87" s="31">
        <v>0</v>
      </c>
      <c r="AM87" s="31">
        <v>0</v>
      </c>
      <c r="AN87" s="31">
        <v>0</v>
      </c>
      <c r="AO87" s="31">
        <v>0</v>
      </c>
      <c r="AP87" s="31">
        <v>0</v>
      </c>
      <c r="AQ87" s="31">
        <v>0</v>
      </c>
      <c r="AR87" s="176">
        <v>0</v>
      </c>
      <c r="AS87" s="31">
        <v>0</v>
      </c>
      <c r="AT87" s="31">
        <v>0</v>
      </c>
      <c r="AU87" s="31">
        <v>0</v>
      </c>
      <c r="AV87" s="31">
        <v>0</v>
      </c>
      <c r="AW87" s="31">
        <v>0</v>
      </c>
      <c r="AX87" s="31">
        <v>0</v>
      </c>
      <c r="AY87" s="176">
        <v>0</v>
      </c>
      <c r="AZ87" s="31">
        <v>0</v>
      </c>
      <c r="BA87" s="31">
        <v>0</v>
      </c>
      <c r="BB87" s="31">
        <v>0</v>
      </c>
      <c r="BC87" s="31">
        <v>0</v>
      </c>
      <c r="BD87" s="31">
        <v>0</v>
      </c>
      <c r="BE87" s="31">
        <v>0</v>
      </c>
      <c r="BF87" s="176">
        <v>0</v>
      </c>
      <c r="BG87" s="31">
        <v>0</v>
      </c>
      <c r="BH87" s="31">
        <v>0</v>
      </c>
      <c r="BI87" s="31">
        <v>0</v>
      </c>
      <c r="BJ87" s="31">
        <v>0</v>
      </c>
      <c r="BK87" s="31">
        <v>0</v>
      </c>
      <c r="BL87" s="31">
        <v>0</v>
      </c>
      <c r="BM87" s="176">
        <v>0</v>
      </c>
    </row>
    <row r="88" spans="1:65" ht="11.45" customHeight="1" x14ac:dyDescent="0.2">
      <c r="A88" s="39" t="s">
        <v>88</v>
      </c>
      <c r="B88" s="176">
        <v>4365</v>
      </c>
      <c r="C88" s="31">
        <v>-613</v>
      </c>
      <c r="D88" s="31">
        <v>-262</v>
      </c>
      <c r="E88" s="31">
        <v>0</v>
      </c>
      <c r="F88" s="31">
        <v>0</v>
      </c>
      <c r="G88" s="31">
        <v>-262</v>
      </c>
      <c r="H88" s="31">
        <v>-875</v>
      </c>
      <c r="I88" s="176">
        <v>3490</v>
      </c>
      <c r="J88" s="31">
        <v>-88</v>
      </c>
      <c r="K88" s="31">
        <v>-543</v>
      </c>
      <c r="L88" s="31">
        <v>0</v>
      </c>
      <c r="M88" s="31">
        <v>0</v>
      </c>
      <c r="N88" s="31">
        <v>-543</v>
      </c>
      <c r="O88" s="31">
        <v>-631</v>
      </c>
      <c r="P88" s="176">
        <v>2859</v>
      </c>
      <c r="Q88" s="31">
        <v>-100</v>
      </c>
      <c r="R88" s="31">
        <v>-6</v>
      </c>
      <c r="S88" s="31">
        <v>0</v>
      </c>
      <c r="T88" s="31">
        <v>0</v>
      </c>
      <c r="U88" s="31">
        <v>-6</v>
      </c>
      <c r="V88" s="31">
        <v>-106</v>
      </c>
      <c r="W88" s="176">
        <v>2753</v>
      </c>
      <c r="X88" s="31">
        <v>92</v>
      </c>
      <c r="Y88" s="31">
        <v>-4</v>
      </c>
      <c r="Z88" s="31">
        <v>-4</v>
      </c>
      <c r="AA88" s="31">
        <v>0</v>
      </c>
      <c r="AB88" s="31">
        <v>0</v>
      </c>
      <c r="AC88" s="31">
        <v>88</v>
      </c>
      <c r="AD88" s="176">
        <v>2841</v>
      </c>
      <c r="AE88" s="31">
        <v>-795</v>
      </c>
      <c r="AF88" s="31">
        <v>25</v>
      </c>
      <c r="AG88" s="31">
        <v>25</v>
      </c>
      <c r="AH88" s="31">
        <v>0</v>
      </c>
      <c r="AI88" s="31">
        <v>0</v>
      </c>
      <c r="AJ88" s="31">
        <v>-770</v>
      </c>
      <c r="AK88" s="176">
        <v>2071</v>
      </c>
      <c r="AL88" s="31">
        <v>-917</v>
      </c>
      <c r="AM88" s="31">
        <v>90</v>
      </c>
      <c r="AN88" s="31">
        <v>-28</v>
      </c>
      <c r="AO88" s="31">
        <v>0</v>
      </c>
      <c r="AP88" s="31">
        <v>118</v>
      </c>
      <c r="AQ88" s="31">
        <v>-827</v>
      </c>
      <c r="AR88" s="176">
        <v>1244</v>
      </c>
      <c r="AS88" s="31">
        <v>-576</v>
      </c>
      <c r="AT88" s="31">
        <v>1</v>
      </c>
      <c r="AU88" s="31">
        <v>1</v>
      </c>
      <c r="AV88" s="31">
        <v>0</v>
      </c>
      <c r="AW88" s="31">
        <v>0</v>
      </c>
      <c r="AX88" s="31">
        <v>-575</v>
      </c>
      <c r="AY88" s="176">
        <v>669</v>
      </c>
      <c r="AZ88" s="31">
        <v>-253</v>
      </c>
      <c r="BA88" s="31">
        <v>0</v>
      </c>
      <c r="BB88" s="31">
        <v>0</v>
      </c>
      <c r="BC88" s="31">
        <v>0</v>
      </c>
      <c r="BD88" s="31">
        <v>0</v>
      </c>
      <c r="BE88" s="31">
        <v>-253</v>
      </c>
      <c r="BF88" s="176">
        <v>416</v>
      </c>
      <c r="BG88" s="31">
        <v>-147</v>
      </c>
      <c r="BH88" s="31">
        <v>0</v>
      </c>
      <c r="BI88" s="31">
        <v>0</v>
      </c>
      <c r="BJ88" s="31">
        <v>0</v>
      </c>
      <c r="BK88" s="31">
        <v>0</v>
      </c>
      <c r="BL88" s="31">
        <v>-147</v>
      </c>
      <c r="BM88" s="176">
        <v>269</v>
      </c>
    </row>
    <row r="89" spans="1:65" ht="11.45" customHeight="1" x14ac:dyDescent="0.2">
      <c r="A89" s="41" t="s">
        <v>91</v>
      </c>
      <c r="B89" s="176">
        <v>0</v>
      </c>
      <c r="C89" s="31">
        <v>0</v>
      </c>
      <c r="D89" s="31">
        <v>0</v>
      </c>
      <c r="E89" s="31">
        <v>0</v>
      </c>
      <c r="F89" s="31">
        <v>0</v>
      </c>
      <c r="G89" s="31">
        <v>0</v>
      </c>
      <c r="H89" s="31">
        <v>0</v>
      </c>
      <c r="I89" s="176">
        <v>0</v>
      </c>
      <c r="J89" s="31">
        <v>5</v>
      </c>
      <c r="K89" s="31">
        <v>0</v>
      </c>
      <c r="L89" s="31">
        <v>0</v>
      </c>
      <c r="M89" s="31">
        <v>0</v>
      </c>
      <c r="N89" s="31">
        <v>0</v>
      </c>
      <c r="O89" s="31">
        <v>5</v>
      </c>
      <c r="P89" s="176">
        <v>5</v>
      </c>
      <c r="Q89" s="31">
        <v>-8</v>
      </c>
      <c r="R89" s="31">
        <v>3</v>
      </c>
      <c r="S89" s="31">
        <v>0</v>
      </c>
      <c r="T89" s="31">
        <v>0</v>
      </c>
      <c r="U89" s="31">
        <v>3</v>
      </c>
      <c r="V89" s="31">
        <v>-5</v>
      </c>
      <c r="W89" s="176">
        <v>0</v>
      </c>
      <c r="X89" s="31">
        <v>0</v>
      </c>
      <c r="Y89" s="31">
        <v>0</v>
      </c>
      <c r="Z89" s="31">
        <v>0</v>
      </c>
      <c r="AA89" s="31">
        <v>0</v>
      </c>
      <c r="AB89" s="31">
        <v>0</v>
      </c>
      <c r="AC89" s="31">
        <v>0</v>
      </c>
      <c r="AD89" s="176">
        <v>0</v>
      </c>
      <c r="AE89" s="31">
        <v>0</v>
      </c>
      <c r="AF89" s="31">
        <v>0</v>
      </c>
      <c r="AG89" s="31">
        <v>0</v>
      </c>
      <c r="AH89" s="31">
        <v>0</v>
      </c>
      <c r="AI89" s="31">
        <v>0</v>
      </c>
      <c r="AJ89" s="31">
        <v>0</v>
      </c>
      <c r="AK89" s="176">
        <v>0</v>
      </c>
      <c r="AL89" s="31">
        <v>0</v>
      </c>
      <c r="AM89" s="31">
        <v>0</v>
      </c>
      <c r="AN89" s="31">
        <v>0</v>
      </c>
      <c r="AO89" s="31">
        <v>0</v>
      </c>
      <c r="AP89" s="31">
        <v>0</v>
      </c>
      <c r="AQ89" s="31">
        <v>0</v>
      </c>
      <c r="AR89" s="176">
        <v>0</v>
      </c>
      <c r="AS89" s="31">
        <v>5</v>
      </c>
      <c r="AT89" s="31">
        <v>-1</v>
      </c>
      <c r="AU89" s="31">
        <v>-1</v>
      </c>
      <c r="AV89" s="31">
        <v>0</v>
      </c>
      <c r="AW89" s="31">
        <v>0</v>
      </c>
      <c r="AX89" s="31">
        <v>4</v>
      </c>
      <c r="AY89" s="176">
        <v>4</v>
      </c>
      <c r="AZ89" s="31">
        <v>0</v>
      </c>
      <c r="BA89" s="31">
        <v>0</v>
      </c>
      <c r="BB89" s="31">
        <v>0</v>
      </c>
      <c r="BC89" s="31">
        <v>0</v>
      </c>
      <c r="BD89" s="31">
        <v>0</v>
      </c>
      <c r="BE89" s="31">
        <v>0</v>
      </c>
      <c r="BF89" s="176">
        <v>4</v>
      </c>
      <c r="BG89" s="31">
        <v>0</v>
      </c>
      <c r="BH89" s="31">
        <v>0</v>
      </c>
      <c r="BI89" s="31">
        <v>0</v>
      </c>
      <c r="BJ89" s="31">
        <v>0</v>
      </c>
      <c r="BK89" s="31">
        <v>0</v>
      </c>
      <c r="BL89" s="31">
        <v>0</v>
      </c>
      <c r="BM89" s="176">
        <v>4</v>
      </c>
    </row>
    <row r="90" spans="1:65" ht="11.45" customHeight="1" x14ac:dyDescent="0.2">
      <c r="A90" s="41" t="s">
        <v>92</v>
      </c>
      <c r="B90" s="176">
        <v>4365</v>
      </c>
      <c r="C90" s="31">
        <v>-613</v>
      </c>
      <c r="D90" s="31">
        <v>-262</v>
      </c>
      <c r="E90" s="31">
        <v>0</v>
      </c>
      <c r="F90" s="31">
        <v>0</v>
      </c>
      <c r="G90" s="31">
        <v>-262</v>
      </c>
      <c r="H90" s="31">
        <v>-875</v>
      </c>
      <c r="I90" s="176">
        <v>3490</v>
      </c>
      <c r="J90" s="31">
        <v>-93</v>
      </c>
      <c r="K90" s="31">
        <v>-543</v>
      </c>
      <c r="L90" s="31">
        <v>0</v>
      </c>
      <c r="M90" s="31">
        <v>0</v>
      </c>
      <c r="N90" s="31">
        <v>-543</v>
      </c>
      <c r="O90" s="31">
        <v>-636</v>
      </c>
      <c r="P90" s="176">
        <v>2854</v>
      </c>
      <c r="Q90" s="31">
        <v>-92</v>
      </c>
      <c r="R90" s="31">
        <v>-9</v>
      </c>
      <c r="S90" s="31">
        <v>0</v>
      </c>
      <c r="T90" s="31">
        <v>0</v>
      </c>
      <c r="U90" s="31">
        <v>-9</v>
      </c>
      <c r="V90" s="31">
        <v>-101</v>
      </c>
      <c r="W90" s="176">
        <v>2753</v>
      </c>
      <c r="X90" s="31">
        <v>92</v>
      </c>
      <c r="Y90" s="31">
        <v>-4</v>
      </c>
      <c r="Z90" s="31">
        <v>-4</v>
      </c>
      <c r="AA90" s="31">
        <v>0</v>
      </c>
      <c r="AB90" s="31">
        <v>0</v>
      </c>
      <c r="AC90" s="31">
        <v>88</v>
      </c>
      <c r="AD90" s="176">
        <v>2841</v>
      </c>
      <c r="AE90" s="31">
        <v>-795</v>
      </c>
      <c r="AF90" s="31">
        <v>25</v>
      </c>
      <c r="AG90" s="31">
        <v>25</v>
      </c>
      <c r="AH90" s="31">
        <v>0</v>
      </c>
      <c r="AI90" s="31">
        <v>0</v>
      </c>
      <c r="AJ90" s="31">
        <v>-770</v>
      </c>
      <c r="AK90" s="176">
        <v>2071</v>
      </c>
      <c r="AL90" s="31">
        <v>-917</v>
      </c>
      <c r="AM90" s="31">
        <v>90</v>
      </c>
      <c r="AN90" s="31">
        <v>-28</v>
      </c>
      <c r="AO90" s="31">
        <v>0</v>
      </c>
      <c r="AP90" s="31">
        <v>118</v>
      </c>
      <c r="AQ90" s="31">
        <v>-827</v>
      </c>
      <c r="AR90" s="176">
        <v>1244</v>
      </c>
      <c r="AS90" s="31">
        <v>-581</v>
      </c>
      <c r="AT90" s="31">
        <v>2</v>
      </c>
      <c r="AU90" s="31">
        <v>2</v>
      </c>
      <c r="AV90" s="31">
        <v>0</v>
      </c>
      <c r="AW90" s="31">
        <v>0</v>
      </c>
      <c r="AX90" s="31">
        <v>-579</v>
      </c>
      <c r="AY90" s="176">
        <v>665</v>
      </c>
      <c r="AZ90" s="31">
        <v>-253</v>
      </c>
      <c r="BA90" s="31">
        <v>0</v>
      </c>
      <c r="BB90" s="31">
        <v>0</v>
      </c>
      <c r="BC90" s="31">
        <v>0</v>
      </c>
      <c r="BD90" s="31">
        <v>0</v>
      </c>
      <c r="BE90" s="31">
        <v>-253</v>
      </c>
      <c r="BF90" s="176">
        <v>412</v>
      </c>
      <c r="BG90" s="31">
        <v>-147</v>
      </c>
      <c r="BH90" s="31">
        <v>0</v>
      </c>
      <c r="BI90" s="31">
        <v>0</v>
      </c>
      <c r="BJ90" s="31">
        <v>0</v>
      </c>
      <c r="BK90" s="31">
        <v>0</v>
      </c>
      <c r="BL90" s="31">
        <v>-147</v>
      </c>
      <c r="BM90" s="176">
        <v>265</v>
      </c>
    </row>
    <row r="91" spans="1:65" ht="11.45" customHeight="1" x14ac:dyDescent="0.2">
      <c r="A91" s="39" t="s">
        <v>87</v>
      </c>
      <c r="B91" s="176">
        <v>19340</v>
      </c>
      <c r="C91" s="31">
        <v>949</v>
      </c>
      <c r="D91" s="31">
        <v>-1451</v>
      </c>
      <c r="E91" s="31">
        <v>-295</v>
      </c>
      <c r="F91" s="31">
        <v>-3056</v>
      </c>
      <c r="G91" s="31">
        <v>1900</v>
      </c>
      <c r="H91" s="31">
        <v>-502</v>
      </c>
      <c r="I91" s="176">
        <v>18838</v>
      </c>
      <c r="J91" s="31">
        <v>256</v>
      </c>
      <c r="K91" s="31">
        <v>385</v>
      </c>
      <c r="L91" s="31">
        <v>61</v>
      </c>
      <c r="M91" s="31">
        <v>0</v>
      </c>
      <c r="N91" s="31">
        <v>324</v>
      </c>
      <c r="O91" s="31">
        <v>641</v>
      </c>
      <c r="P91" s="176">
        <v>19479</v>
      </c>
      <c r="Q91" s="31">
        <v>1496</v>
      </c>
      <c r="R91" s="31">
        <v>-116</v>
      </c>
      <c r="S91" s="31">
        <v>-14</v>
      </c>
      <c r="T91" s="31">
        <v>98</v>
      </c>
      <c r="U91" s="31">
        <v>-200</v>
      </c>
      <c r="V91" s="31">
        <v>1380</v>
      </c>
      <c r="W91" s="176">
        <v>20859</v>
      </c>
      <c r="X91" s="31">
        <v>2017</v>
      </c>
      <c r="Y91" s="31">
        <v>13</v>
      </c>
      <c r="Z91" s="31">
        <v>-7</v>
      </c>
      <c r="AA91" s="31">
        <v>20</v>
      </c>
      <c r="AB91" s="31">
        <v>0</v>
      </c>
      <c r="AC91" s="31">
        <v>2030</v>
      </c>
      <c r="AD91" s="176">
        <v>22889</v>
      </c>
      <c r="AE91" s="31">
        <v>4194</v>
      </c>
      <c r="AF91" s="31">
        <v>350</v>
      </c>
      <c r="AG91" s="31">
        <v>326</v>
      </c>
      <c r="AH91" s="31">
        <v>24</v>
      </c>
      <c r="AI91" s="31">
        <v>0</v>
      </c>
      <c r="AJ91" s="31">
        <v>4544</v>
      </c>
      <c r="AK91" s="176">
        <v>27433</v>
      </c>
      <c r="AL91" s="31">
        <v>-311</v>
      </c>
      <c r="AM91" s="31">
        <v>-564</v>
      </c>
      <c r="AN91" s="31">
        <v>-481</v>
      </c>
      <c r="AO91" s="31">
        <v>-83</v>
      </c>
      <c r="AP91" s="31">
        <v>0</v>
      </c>
      <c r="AQ91" s="31">
        <v>-875</v>
      </c>
      <c r="AR91" s="176">
        <v>26558</v>
      </c>
      <c r="AS91" s="31">
        <v>-99</v>
      </c>
      <c r="AT91" s="31">
        <v>-31</v>
      </c>
      <c r="AU91" s="31">
        <v>-58</v>
      </c>
      <c r="AV91" s="31">
        <v>27</v>
      </c>
      <c r="AW91" s="31">
        <v>0</v>
      </c>
      <c r="AX91" s="31">
        <v>-130</v>
      </c>
      <c r="AY91" s="176">
        <v>26428</v>
      </c>
      <c r="AZ91" s="31">
        <v>-1276</v>
      </c>
      <c r="BA91" s="31">
        <v>-832</v>
      </c>
      <c r="BB91" s="31">
        <v>-802</v>
      </c>
      <c r="BC91" s="31">
        <v>-30</v>
      </c>
      <c r="BD91" s="31">
        <v>0</v>
      </c>
      <c r="BE91" s="31">
        <v>-2108</v>
      </c>
      <c r="BF91" s="176">
        <v>24320</v>
      </c>
      <c r="BG91" s="31">
        <v>-160</v>
      </c>
      <c r="BH91" s="31">
        <v>-173</v>
      </c>
      <c r="BI91" s="31">
        <v>61</v>
      </c>
      <c r="BJ91" s="31">
        <v>-234</v>
      </c>
      <c r="BK91" s="31">
        <v>0</v>
      </c>
      <c r="BL91" s="31">
        <v>-333</v>
      </c>
      <c r="BM91" s="176">
        <v>23987</v>
      </c>
    </row>
    <row r="92" spans="1:65" ht="11.45" customHeight="1" x14ac:dyDescent="0.2">
      <c r="A92" s="41" t="s">
        <v>91</v>
      </c>
      <c r="B92" s="176">
        <v>6</v>
      </c>
      <c r="C92" s="31">
        <v>-3</v>
      </c>
      <c r="D92" s="31">
        <v>-3</v>
      </c>
      <c r="E92" s="31">
        <v>-3</v>
      </c>
      <c r="F92" s="31">
        <v>0</v>
      </c>
      <c r="G92" s="31">
        <v>0</v>
      </c>
      <c r="H92" s="31">
        <v>-6</v>
      </c>
      <c r="I92" s="176">
        <v>0</v>
      </c>
      <c r="J92" s="31">
        <v>0</v>
      </c>
      <c r="K92" s="31">
        <v>0</v>
      </c>
      <c r="L92" s="31">
        <v>0</v>
      </c>
      <c r="M92" s="31">
        <v>0</v>
      </c>
      <c r="N92" s="31">
        <v>0</v>
      </c>
      <c r="O92" s="31">
        <v>0</v>
      </c>
      <c r="P92" s="176">
        <v>0</v>
      </c>
      <c r="Q92" s="31">
        <v>0</v>
      </c>
      <c r="R92" s="31">
        <v>0</v>
      </c>
      <c r="S92" s="31">
        <v>0</v>
      </c>
      <c r="T92" s="31">
        <v>0</v>
      </c>
      <c r="U92" s="31">
        <v>0</v>
      </c>
      <c r="V92" s="31">
        <v>0</v>
      </c>
      <c r="W92" s="176">
        <v>0</v>
      </c>
      <c r="X92" s="31">
        <v>-13</v>
      </c>
      <c r="Y92" s="31">
        <v>18</v>
      </c>
      <c r="Z92" s="31">
        <v>-2</v>
      </c>
      <c r="AA92" s="31">
        <v>20</v>
      </c>
      <c r="AB92" s="31">
        <v>0</v>
      </c>
      <c r="AC92" s="31">
        <v>5</v>
      </c>
      <c r="AD92" s="176">
        <v>5</v>
      </c>
      <c r="AE92" s="31">
        <v>108</v>
      </c>
      <c r="AF92" s="31">
        <v>142</v>
      </c>
      <c r="AG92" s="31">
        <v>68</v>
      </c>
      <c r="AH92" s="31">
        <v>74</v>
      </c>
      <c r="AI92" s="31">
        <v>0</v>
      </c>
      <c r="AJ92" s="31">
        <v>250</v>
      </c>
      <c r="AK92" s="176">
        <v>255</v>
      </c>
      <c r="AL92" s="31">
        <v>-152</v>
      </c>
      <c r="AM92" s="31">
        <v>-10</v>
      </c>
      <c r="AN92" s="31">
        <v>-14</v>
      </c>
      <c r="AO92" s="31">
        <v>4</v>
      </c>
      <c r="AP92" s="31">
        <v>0</v>
      </c>
      <c r="AQ92" s="31">
        <v>-162</v>
      </c>
      <c r="AR92" s="176">
        <v>93</v>
      </c>
      <c r="AS92" s="31">
        <v>-78</v>
      </c>
      <c r="AT92" s="31">
        <v>15</v>
      </c>
      <c r="AU92" s="31">
        <v>8</v>
      </c>
      <c r="AV92" s="31">
        <v>7</v>
      </c>
      <c r="AW92" s="31">
        <v>0</v>
      </c>
      <c r="AX92" s="31">
        <v>-63</v>
      </c>
      <c r="AY92" s="176">
        <v>30</v>
      </c>
      <c r="AZ92" s="31">
        <v>35</v>
      </c>
      <c r="BA92" s="31">
        <v>-4</v>
      </c>
      <c r="BB92" s="31">
        <v>-9</v>
      </c>
      <c r="BC92" s="31">
        <v>5</v>
      </c>
      <c r="BD92" s="31">
        <v>0</v>
      </c>
      <c r="BE92" s="31">
        <v>31</v>
      </c>
      <c r="BF92" s="176">
        <v>61</v>
      </c>
      <c r="BG92" s="31">
        <v>-46</v>
      </c>
      <c r="BH92" s="31">
        <v>14</v>
      </c>
      <c r="BI92" s="31">
        <v>0</v>
      </c>
      <c r="BJ92" s="31">
        <v>14</v>
      </c>
      <c r="BK92" s="31">
        <v>0</v>
      </c>
      <c r="BL92" s="31">
        <v>-32</v>
      </c>
      <c r="BM92" s="176">
        <v>29</v>
      </c>
    </row>
    <row r="93" spans="1:65" ht="11.45" customHeight="1" x14ac:dyDescent="0.2">
      <c r="A93" s="41" t="s">
        <v>92</v>
      </c>
      <c r="B93" s="176">
        <v>19334</v>
      </c>
      <c r="C93" s="31">
        <v>952</v>
      </c>
      <c r="D93" s="31">
        <v>-1448</v>
      </c>
      <c r="E93" s="31">
        <v>-292</v>
      </c>
      <c r="F93" s="31">
        <v>-3056</v>
      </c>
      <c r="G93" s="31">
        <v>1900</v>
      </c>
      <c r="H93" s="31">
        <v>-496</v>
      </c>
      <c r="I93" s="176">
        <v>18838</v>
      </c>
      <c r="J93" s="31">
        <v>256</v>
      </c>
      <c r="K93" s="31">
        <v>385</v>
      </c>
      <c r="L93" s="31">
        <v>61</v>
      </c>
      <c r="M93" s="31">
        <v>0</v>
      </c>
      <c r="N93" s="31">
        <v>324</v>
      </c>
      <c r="O93" s="31">
        <v>641</v>
      </c>
      <c r="P93" s="176">
        <v>19479</v>
      </c>
      <c r="Q93" s="31">
        <v>1496</v>
      </c>
      <c r="R93" s="31">
        <v>-116</v>
      </c>
      <c r="S93" s="31">
        <v>-14</v>
      </c>
      <c r="T93" s="31">
        <v>98</v>
      </c>
      <c r="U93" s="31">
        <v>-200</v>
      </c>
      <c r="V93" s="31">
        <v>1380</v>
      </c>
      <c r="W93" s="176">
        <v>20859</v>
      </c>
      <c r="X93" s="31">
        <v>2030</v>
      </c>
      <c r="Y93" s="31">
        <v>-5</v>
      </c>
      <c r="Z93" s="31">
        <v>-5</v>
      </c>
      <c r="AA93" s="31">
        <v>0</v>
      </c>
      <c r="AB93" s="31">
        <v>0</v>
      </c>
      <c r="AC93" s="31">
        <v>2025</v>
      </c>
      <c r="AD93" s="176">
        <v>22884</v>
      </c>
      <c r="AE93" s="31">
        <v>4086</v>
      </c>
      <c r="AF93" s="31">
        <v>208</v>
      </c>
      <c r="AG93" s="31">
        <v>258</v>
      </c>
      <c r="AH93" s="31">
        <v>-50</v>
      </c>
      <c r="AI93" s="31">
        <v>0</v>
      </c>
      <c r="AJ93" s="31">
        <v>4294</v>
      </c>
      <c r="AK93" s="176">
        <v>27178</v>
      </c>
      <c r="AL93" s="31">
        <v>-159</v>
      </c>
      <c r="AM93" s="31">
        <v>-554</v>
      </c>
      <c r="AN93" s="31">
        <v>-467</v>
      </c>
      <c r="AO93" s="31">
        <v>-87</v>
      </c>
      <c r="AP93" s="31">
        <v>0</v>
      </c>
      <c r="AQ93" s="31">
        <v>-713</v>
      </c>
      <c r="AR93" s="176">
        <v>26465</v>
      </c>
      <c r="AS93" s="31">
        <v>-21</v>
      </c>
      <c r="AT93" s="31">
        <v>-46</v>
      </c>
      <c r="AU93" s="31">
        <v>-66</v>
      </c>
      <c r="AV93" s="31">
        <v>20</v>
      </c>
      <c r="AW93" s="31">
        <v>0</v>
      </c>
      <c r="AX93" s="31">
        <v>-67</v>
      </c>
      <c r="AY93" s="176">
        <v>26398</v>
      </c>
      <c r="AZ93" s="31">
        <v>-1311</v>
      </c>
      <c r="BA93" s="31">
        <v>-828</v>
      </c>
      <c r="BB93" s="31">
        <v>-793</v>
      </c>
      <c r="BC93" s="31">
        <v>-35</v>
      </c>
      <c r="BD93" s="31">
        <v>0</v>
      </c>
      <c r="BE93" s="31">
        <v>-2139</v>
      </c>
      <c r="BF93" s="176">
        <v>24259</v>
      </c>
      <c r="BG93" s="31">
        <v>-114</v>
      </c>
      <c r="BH93" s="31">
        <v>-187</v>
      </c>
      <c r="BI93" s="31">
        <v>61</v>
      </c>
      <c r="BJ93" s="31">
        <v>-248</v>
      </c>
      <c r="BK93" s="31">
        <v>0</v>
      </c>
      <c r="BL93" s="31">
        <v>-301</v>
      </c>
      <c r="BM93" s="176">
        <v>23958</v>
      </c>
    </row>
    <row r="94" spans="1:65" ht="11.45" customHeight="1" x14ac:dyDescent="0.2">
      <c r="A94" s="39" t="s">
        <v>89</v>
      </c>
      <c r="B94" s="176">
        <v>3654</v>
      </c>
      <c r="C94" s="31">
        <v>-143</v>
      </c>
      <c r="D94" s="31">
        <v>-1952</v>
      </c>
      <c r="E94" s="31">
        <v>-10</v>
      </c>
      <c r="F94" s="31">
        <v>0</v>
      </c>
      <c r="G94" s="31">
        <v>-1942</v>
      </c>
      <c r="H94" s="31">
        <v>-2095</v>
      </c>
      <c r="I94" s="176">
        <v>1559</v>
      </c>
      <c r="J94" s="31">
        <v>-21</v>
      </c>
      <c r="K94" s="31">
        <v>-22</v>
      </c>
      <c r="L94" s="31">
        <v>-5</v>
      </c>
      <c r="M94" s="31">
        <v>0</v>
      </c>
      <c r="N94" s="31">
        <v>-17</v>
      </c>
      <c r="O94" s="31">
        <v>-43</v>
      </c>
      <c r="P94" s="176">
        <v>1516</v>
      </c>
      <c r="Q94" s="31">
        <v>297</v>
      </c>
      <c r="R94" s="31">
        <v>0</v>
      </c>
      <c r="S94" s="31">
        <v>8</v>
      </c>
      <c r="T94" s="31">
        <v>0</v>
      </c>
      <c r="U94" s="31">
        <v>-8</v>
      </c>
      <c r="V94" s="31">
        <v>297</v>
      </c>
      <c r="W94" s="176">
        <v>1813</v>
      </c>
      <c r="X94" s="31">
        <v>13</v>
      </c>
      <c r="Y94" s="31">
        <v>-7</v>
      </c>
      <c r="Z94" s="31">
        <v>-6</v>
      </c>
      <c r="AA94" s="31">
        <v>0</v>
      </c>
      <c r="AB94" s="31">
        <v>-1</v>
      </c>
      <c r="AC94" s="31">
        <v>6</v>
      </c>
      <c r="AD94" s="176">
        <v>1819</v>
      </c>
      <c r="AE94" s="31">
        <v>2097</v>
      </c>
      <c r="AF94" s="31">
        <v>-23</v>
      </c>
      <c r="AG94" s="31">
        <v>3</v>
      </c>
      <c r="AH94" s="31">
        <v>0</v>
      </c>
      <c r="AI94" s="31">
        <v>-26</v>
      </c>
      <c r="AJ94" s="31">
        <v>2074</v>
      </c>
      <c r="AK94" s="176">
        <v>3893</v>
      </c>
      <c r="AL94" s="31">
        <v>378</v>
      </c>
      <c r="AM94" s="31">
        <v>52</v>
      </c>
      <c r="AN94" s="31">
        <v>52</v>
      </c>
      <c r="AO94" s="31">
        <v>0</v>
      </c>
      <c r="AP94" s="31">
        <v>0</v>
      </c>
      <c r="AQ94" s="31">
        <v>430</v>
      </c>
      <c r="AR94" s="176">
        <v>4323</v>
      </c>
      <c r="AS94" s="31">
        <v>1702</v>
      </c>
      <c r="AT94" s="31">
        <v>-63</v>
      </c>
      <c r="AU94" s="31">
        <v>-63</v>
      </c>
      <c r="AV94" s="31">
        <v>0</v>
      </c>
      <c r="AW94" s="31">
        <v>0</v>
      </c>
      <c r="AX94" s="31">
        <v>1639</v>
      </c>
      <c r="AY94" s="176">
        <v>5962</v>
      </c>
      <c r="AZ94" s="31">
        <v>155</v>
      </c>
      <c r="BA94" s="31">
        <v>-133</v>
      </c>
      <c r="BB94" s="31">
        <v>-83</v>
      </c>
      <c r="BC94" s="31">
        <v>0</v>
      </c>
      <c r="BD94" s="31">
        <v>-50</v>
      </c>
      <c r="BE94" s="31">
        <v>22</v>
      </c>
      <c r="BF94" s="176">
        <v>5984</v>
      </c>
      <c r="BG94" s="31">
        <v>-177</v>
      </c>
      <c r="BH94" s="31">
        <v>108</v>
      </c>
      <c r="BI94" s="31">
        <v>26</v>
      </c>
      <c r="BJ94" s="31">
        <v>0</v>
      </c>
      <c r="BK94" s="31">
        <v>82</v>
      </c>
      <c r="BL94" s="31">
        <v>-69</v>
      </c>
      <c r="BM94" s="176">
        <v>5915</v>
      </c>
    </row>
    <row r="95" spans="1:65" ht="11.45" customHeight="1" x14ac:dyDescent="0.2">
      <c r="A95" s="41" t="s">
        <v>91</v>
      </c>
      <c r="B95" s="176">
        <v>0</v>
      </c>
      <c r="C95" s="31">
        <v>0</v>
      </c>
      <c r="D95" s="31">
        <v>0</v>
      </c>
      <c r="E95" s="31">
        <v>0</v>
      </c>
      <c r="F95" s="31">
        <v>0</v>
      </c>
      <c r="G95" s="31">
        <v>0</v>
      </c>
      <c r="H95" s="31">
        <v>0</v>
      </c>
      <c r="I95" s="176">
        <v>0</v>
      </c>
      <c r="J95" s="31">
        <v>4</v>
      </c>
      <c r="K95" s="31">
        <v>0</v>
      </c>
      <c r="L95" s="31">
        <v>0</v>
      </c>
      <c r="M95" s="31">
        <v>0</v>
      </c>
      <c r="N95" s="31">
        <v>0</v>
      </c>
      <c r="O95" s="31">
        <v>4</v>
      </c>
      <c r="P95" s="176">
        <v>4</v>
      </c>
      <c r="Q95" s="31">
        <v>0</v>
      </c>
      <c r="R95" s="31">
        <v>-4</v>
      </c>
      <c r="S95" s="31">
        <v>0</v>
      </c>
      <c r="T95" s="31">
        <v>0</v>
      </c>
      <c r="U95" s="31">
        <v>-4</v>
      </c>
      <c r="V95" s="31">
        <v>-4</v>
      </c>
      <c r="W95" s="176">
        <v>0</v>
      </c>
      <c r="X95" s="31">
        <v>0</v>
      </c>
      <c r="Y95" s="31">
        <v>0</v>
      </c>
      <c r="Z95" s="31">
        <v>0</v>
      </c>
      <c r="AA95" s="31">
        <v>0</v>
      </c>
      <c r="AB95" s="31">
        <v>0</v>
      </c>
      <c r="AC95" s="31">
        <v>0</v>
      </c>
      <c r="AD95" s="176">
        <v>0</v>
      </c>
      <c r="AE95" s="31">
        <v>0</v>
      </c>
      <c r="AF95" s="31">
        <v>0</v>
      </c>
      <c r="AG95" s="31">
        <v>0</v>
      </c>
      <c r="AH95" s="31">
        <v>0</v>
      </c>
      <c r="AI95" s="31">
        <v>0</v>
      </c>
      <c r="AJ95" s="31">
        <v>0</v>
      </c>
      <c r="AK95" s="176">
        <v>0</v>
      </c>
      <c r="AL95" s="31">
        <v>0</v>
      </c>
      <c r="AM95" s="31">
        <v>0</v>
      </c>
      <c r="AN95" s="31">
        <v>0</v>
      </c>
      <c r="AO95" s="31">
        <v>0</v>
      </c>
      <c r="AP95" s="31">
        <v>0</v>
      </c>
      <c r="AQ95" s="31">
        <v>0</v>
      </c>
      <c r="AR95" s="176">
        <v>0</v>
      </c>
      <c r="AS95" s="31">
        <v>0</v>
      </c>
      <c r="AT95" s="31">
        <v>0</v>
      </c>
      <c r="AU95" s="31">
        <v>0</v>
      </c>
      <c r="AV95" s="31">
        <v>0</v>
      </c>
      <c r="AW95" s="31">
        <v>0</v>
      </c>
      <c r="AX95" s="31">
        <v>0</v>
      </c>
      <c r="AY95" s="176">
        <v>0</v>
      </c>
      <c r="AZ95" s="31">
        <v>0</v>
      </c>
      <c r="BA95" s="31">
        <v>0</v>
      </c>
      <c r="BB95" s="31">
        <v>0</v>
      </c>
      <c r="BC95" s="31">
        <v>0</v>
      </c>
      <c r="BD95" s="31">
        <v>0</v>
      </c>
      <c r="BE95" s="31">
        <v>0</v>
      </c>
      <c r="BF95" s="176">
        <v>0</v>
      </c>
      <c r="BG95" s="31">
        <v>0</v>
      </c>
      <c r="BH95" s="31">
        <v>0</v>
      </c>
      <c r="BI95" s="31">
        <v>0</v>
      </c>
      <c r="BJ95" s="31">
        <v>0</v>
      </c>
      <c r="BK95" s="31">
        <v>0</v>
      </c>
      <c r="BL95" s="31">
        <v>0</v>
      </c>
      <c r="BM95" s="176">
        <v>0</v>
      </c>
    </row>
    <row r="96" spans="1:65" ht="11.45" customHeight="1" x14ac:dyDescent="0.2">
      <c r="A96" s="44" t="s">
        <v>92</v>
      </c>
      <c r="B96" s="176">
        <v>3654</v>
      </c>
      <c r="C96" s="31">
        <v>-143</v>
      </c>
      <c r="D96" s="31">
        <v>-1952</v>
      </c>
      <c r="E96" s="31">
        <v>-10</v>
      </c>
      <c r="F96" s="31">
        <v>0</v>
      </c>
      <c r="G96" s="31">
        <v>-1942</v>
      </c>
      <c r="H96" s="31">
        <v>-2095</v>
      </c>
      <c r="I96" s="176">
        <v>1559</v>
      </c>
      <c r="J96" s="31">
        <v>-25</v>
      </c>
      <c r="K96" s="31">
        <v>-22</v>
      </c>
      <c r="L96" s="31">
        <v>-5</v>
      </c>
      <c r="M96" s="31">
        <v>0</v>
      </c>
      <c r="N96" s="31">
        <v>-17</v>
      </c>
      <c r="O96" s="31">
        <v>-47</v>
      </c>
      <c r="P96" s="176">
        <v>1512</v>
      </c>
      <c r="Q96" s="31">
        <v>297</v>
      </c>
      <c r="R96" s="31">
        <v>4</v>
      </c>
      <c r="S96" s="31">
        <v>8</v>
      </c>
      <c r="T96" s="31">
        <v>0</v>
      </c>
      <c r="U96" s="31">
        <v>-4</v>
      </c>
      <c r="V96" s="31">
        <v>301</v>
      </c>
      <c r="W96" s="176">
        <v>1813</v>
      </c>
      <c r="X96" s="31">
        <v>13</v>
      </c>
      <c r="Y96" s="31">
        <v>-7</v>
      </c>
      <c r="Z96" s="31">
        <v>-6</v>
      </c>
      <c r="AA96" s="31">
        <v>0</v>
      </c>
      <c r="AB96" s="31">
        <v>-1</v>
      </c>
      <c r="AC96" s="31">
        <v>6</v>
      </c>
      <c r="AD96" s="176">
        <v>1819</v>
      </c>
      <c r="AE96" s="31">
        <v>2097</v>
      </c>
      <c r="AF96" s="31">
        <v>-23</v>
      </c>
      <c r="AG96" s="31">
        <v>3</v>
      </c>
      <c r="AH96" s="31">
        <v>0</v>
      </c>
      <c r="AI96" s="31">
        <v>-26</v>
      </c>
      <c r="AJ96" s="31">
        <v>2074</v>
      </c>
      <c r="AK96" s="176">
        <v>3893</v>
      </c>
      <c r="AL96" s="31">
        <v>378</v>
      </c>
      <c r="AM96" s="31">
        <v>52</v>
      </c>
      <c r="AN96" s="31">
        <v>52</v>
      </c>
      <c r="AO96" s="31">
        <v>0</v>
      </c>
      <c r="AP96" s="31">
        <v>0</v>
      </c>
      <c r="AQ96" s="31">
        <v>430</v>
      </c>
      <c r="AR96" s="176">
        <v>4323</v>
      </c>
      <c r="AS96" s="31">
        <v>1702</v>
      </c>
      <c r="AT96" s="31">
        <v>-63</v>
      </c>
      <c r="AU96" s="31">
        <v>-63</v>
      </c>
      <c r="AV96" s="31">
        <v>0</v>
      </c>
      <c r="AW96" s="31">
        <v>0</v>
      </c>
      <c r="AX96" s="31">
        <v>1639</v>
      </c>
      <c r="AY96" s="176">
        <v>5962</v>
      </c>
      <c r="AZ96" s="31">
        <v>155</v>
      </c>
      <c r="BA96" s="31">
        <v>-133</v>
      </c>
      <c r="BB96" s="31">
        <v>-83</v>
      </c>
      <c r="BC96" s="31">
        <v>0</v>
      </c>
      <c r="BD96" s="31">
        <v>-50</v>
      </c>
      <c r="BE96" s="31">
        <v>22</v>
      </c>
      <c r="BF96" s="176">
        <v>5984</v>
      </c>
      <c r="BG96" s="31">
        <v>-177</v>
      </c>
      <c r="BH96" s="31">
        <v>108</v>
      </c>
      <c r="BI96" s="31">
        <v>26</v>
      </c>
      <c r="BJ96" s="31">
        <v>0</v>
      </c>
      <c r="BK96" s="31">
        <v>82</v>
      </c>
      <c r="BL96" s="31">
        <v>-69</v>
      </c>
      <c r="BM96" s="176">
        <v>5915</v>
      </c>
    </row>
    <row r="97" spans="1:65" ht="11.45" customHeight="1" x14ac:dyDescent="0.2">
      <c r="A97" s="133" t="s">
        <v>122</v>
      </c>
      <c r="B97" s="176">
        <v>0</v>
      </c>
      <c r="C97" s="31">
        <v>0</v>
      </c>
      <c r="D97" s="31">
        <v>0</v>
      </c>
      <c r="E97" s="31">
        <v>0</v>
      </c>
      <c r="F97" s="31">
        <v>0</v>
      </c>
      <c r="G97" s="31">
        <v>0</v>
      </c>
      <c r="H97" s="31">
        <v>0</v>
      </c>
      <c r="I97" s="176">
        <v>0</v>
      </c>
      <c r="J97" s="31">
        <v>0</v>
      </c>
      <c r="K97" s="31">
        <v>0</v>
      </c>
      <c r="L97" s="31">
        <v>0</v>
      </c>
      <c r="M97" s="31">
        <v>0</v>
      </c>
      <c r="N97" s="31">
        <v>0</v>
      </c>
      <c r="O97" s="31">
        <v>0</v>
      </c>
      <c r="P97" s="176">
        <v>0</v>
      </c>
      <c r="Q97" s="31">
        <v>0</v>
      </c>
      <c r="R97" s="31">
        <v>0</v>
      </c>
      <c r="S97" s="31">
        <v>0</v>
      </c>
      <c r="T97" s="31">
        <v>0</v>
      </c>
      <c r="U97" s="31">
        <v>0</v>
      </c>
      <c r="V97" s="31">
        <v>0</v>
      </c>
      <c r="W97" s="176">
        <v>0</v>
      </c>
      <c r="X97" s="31">
        <v>0</v>
      </c>
      <c r="Y97" s="31">
        <v>0</v>
      </c>
      <c r="Z97" s="31">
        <v>0</v>
      </c>
      <c r="AA97" s="31">
        <v>0</v>
      </c>
      <c r="AB97" s="31">
        <v>0</v>
      </c>
      <c r="AC97" s="31">
        <v>0</v>
      </c>
      <c r="AD97" s="176">
        <v>0</v>
      </c>
      <c r="AE97" s="31">
        <v>0</v>
      </c>
      <c r="AF97" s="31">
        <v>0</v>
      </c>
      <c r="AG97" s="31">
        <v>0</v>
      </c>
      <c r="AH97" s="31">
        <v>0</v>
      </c>
      <c r="AI97" s="31">
        <v>0</v>
      </c>
      <c r="AJ97" s="31">
        <v>0</v>
      </c>
      <c r="AK97" s="176">
        <v>0</v>
      </c>
      <c r="AL97" s="31">
        <v>-329</v>
      </c>
      <c r="AM97" s="31">
        <v>3337</v>
      </c>
      <c r="AN97" s="31">
        <v>0</v>
      </c>
      <c r="AO97" s="31">
        <v>3337</v>
      </c>
      <c r="AP97" s="31">
        <v>0</v>
      </c>
      <c r="AQ97" s="31">
        <v>3008</v>
      </c>
      <c r="AR97" s="176">
        <v>3008</v>
      </c>
      <c r="AS97" s="31">
        <v>-170</v>
      </c>
      <c r="AT97" s="31">
        <v>-324</v>
      </c>
      <c r="AU97" s="31">
        <v>0</v>
      </c>
      <c r="AV97" s="31">
        <v>-324</v>
      </c>
      <c r="AW97" s="31">
        <v>0</v>
      </c>
      <c r="AX97" s="31">
        <v>-494</v>
      </c>
      <c r="AY97" s="176">
        <v>2514</v>
      </c>
      <c r="AZ97" s="31">
        <v>-47</v>
      </c>
      <c r="BA97" s="31">
        <v>-1776</v>
      </c>
      <c r="BB97" s="31">
        <v>0</v>
      </c>
      <c r="BC97" s="31">
        <v>-1776</v>
      </c>
      <c r="BD97" s="31">
        <v>0</v>
      </c>
      <c r="BE97" s="31">
        <v>-1823</v>
      </c>
      <c r="BF97" s="176">
        <v>691</v>
      </c>
      <c r="BG97" s="31">
        <v>0</v>
      </c>
      <c r="BH97" s="31">
        <v>-74</v>
      </c>
      <c r="BI97" s="31">
        <v>0</v>
      </c>
      <c r="BJ97" s="31">
        <v>-74</v>
      </c>
      <c r="BK97" s="31">
        <v>0</v>
      </c>
      <c r="BL97" s="31">
        <v>-74</v>
      </c>
      <c r="BM97" s="176">
        <v>617</v>
      </c>
    </row>
    <row r="98" spans="1:65" ht="11.45" customHeight="1" x14ac:dyDescent="0.2">
      <c r="A98" s="39" t="s">
        <v>87</v>
      </c>
      <c r="B98" s="176">
        <v>0</v>
      </c>
      <c r="C98" s="31">
        <v>0</v>
      </c>
      <c r="D98" s="31">
        <v>0</v>
      </c>
      <c r="E98" s="31">
        <v>0</v>
      </c>
      <c r="F98" s="31">
        <v>0</v>
      </c>
      <c r="G98" s="31">
        <v>0</v>
      </c>
      <c r="H98" s="31">
        <v>0</v>
      </c>
      <c r="I98" s="176">
        <v>0</v>
      </c>
      <c r="J98" s="31">
        <v>0</v>
      </c>
      <c r="K98" s="31">
        <v>0</v>
      </c>
      <c r="L98" s="31">
        <v>0</v>
      </c>
      <c r="M98" s="31">
        <v>0</v>
      </c>
      <c r="N98" s="31">
        <v>0</v>
      </c>
      <c r="O98" s="31">
        <v>0</v>
      </c>
      <c r="P98" s="176">
        <v>0</v>
      </c>
      <c r="Q98" s="31">
        <v>0</v>
      </c>
      <c r="R98" s="31">
        <v>0</v>
      </c>
      <c r="S98" s="31">
        <v>0</v>
      </c>
      <c r="T98" s="31">
        <v>0</v>
      </c>
      <c r="U98" s="31">
        <v>0</v>
      </c>
      <c r="V98" s="31">
        <v>0</v>
      </c>
      <c r="W98" s="176">
        <v>0</v>
      </c>
      <c r="X98" s="31">
        <v>0</v>
      </c>
      <c r="Y98" s="31">
        <v>0</v>
      </c>
      <c r="Z98" s="31">
        <v>0</v>
      </c>
      <c r="AA98" s="31">
        <v>0</v>
      </c>
      <c r="AB98" s="31">
        <v>0</v>
      </c>
      <c r="AC98" s="31">
        <v>0</v>
      </c>
      <c r="AD98" s="176">
        <v>0</v>
      </c>
      <c r="AE98" s="31">
        <v>0</v>
      </c>
      <c r="AF98" s="31">
        <v>0</v>
      </c>
      <c r="AG98" s="31">
        <v>0</v>
      </c>
      <c r="AH98" s="31">
        <v>0</v>
      </c>
      <c r="AI98" s="31">
        <v>0</v>
      </c>
      <c r="AJ98" s="31">
        <v>0</v>
      </c>
      <c r="AK98" s="176">
        <v>0</v>
      </c>
      <c r="AL98" s="31">
        <v>-329</v>
      </c>
      <c r="AM98" s="31">
        <v>3337</v>
      </c>
      <c r="AN98" s="31">
        <v>0</v>
      </c>
      <c r="AO98" s="31">
        <v>3337</v>
      </c>
      <c r="AP98" s="31">
        <v>0</v>
      </c>
      <c r="AQ98" s="31">
        <v>3008</v>
      </c>
      <c r="AR98" s="176">
        <v>3008</v>
      </c>
      <c r="AS98" s="31">
        <v>-170</v>
      </c>
      <c r="AT98" s="31">
        <v>-324</v>
      </c>
      <c r="AU98" s="31">
        <v>0</v>
      </c>
      <c r="AV98" s="31">
        <v>-324</v>
      </c>
      <c r="AW98" s="31">
        <v>0</v>
      </c>
      <c r="AX98" s="31">
        <v>-494</v>
      </c>
      <c r="AY98" s="176">
        <v>2514</v>
      </c>
      <c r="AZ98" s="31">
        <v>-47</v>
      </c>
      <c r="BA98" s="31">
        <v>-1776</v>
      </c>
      <c r="BB98" s="31">
        <v>0</v>
      </c>
      <c r="BC98" s="31">
        <v>-1776</v>
      </c>
      <c r="BD98" s="31">
        <v>0</v>
      </c>
      <c r="BE98" s="31">
        <v>-1823</v>
      </c>
      <c r="BF98" s="176">
        <v>691</v>
      </c>
      <c r="BG98" s="31">
        <v>0</v>
      </c>
      <c r="BH98" s="31">
        <v>-74</v>
      </c>
      <c r="BI98" s="31">
        <v>0</v>
      </c>
      <c r="BJ98" s="31">
        <v>-74</v>
      </c>
      <c r="BK98" s="31">
        <v>0</v>
      </c>
      <c r="BL98" s="31">
        <v>-74</v>
      </c>
      <c r="BM98" s="176">
        <v>617</v>
      </c>
    </row>
    <row r="99" spans="1:65" ht="11.45" customHeight="1" x14ac:dyDescent="0.2">
      <c r="A99" s="34" t="s">
        <v>93</v>
      </c>
      <c r="B99" s="176">
        <v>88681</v>
      </c>
      <c r="C99" s="31">
        <v>1298</v>
      </c>
      <c r="D99" s="31">
        <v>-9330</v>
      </c>
      <c r="E99" s="31">
        <v>-2754</v>
      </c>
      <c r="F99" s="31">
        <v>0</v>
      </c>
      <c r="G99" s="31">
        <v>-6576</v>
      </c>
      <c r="H99" s="31">
        <v>-8032</v>
      </c>
      <c r="I99" s="176">
        <v>80649</v>
      </c>
      <c r="J99" s="31">
        <v>-2313</v>
      </c>
      <c r="K99" s="31">
        <v>-3038</v>
      </c>
      <c r="L99" s="31">
        <v>-826</v>
      </c>
      <c r="M99" s="31">
        <v>-102</v>
      </c>
      <c r="N99" s="31">
        <v>-2110</v>
      </c>
      <c r="O99" s="31">
        <v>-5351</v>
      </c>
      <c r="P99" s="176">
        <v>75298</v>
      </c>
      <c r="Q99" s="31">
        <v>1111</v>
      </c>
      <c r="R99" s="31">
        <v>-532</v>
      </c>
      <c r="S99" s="31">
        <v>1978</v>
      </c>
      <c r="T99" s="31">
        <v>0</v>
      </c>
      <c r="U99" s="31">
        <v>-2510</v>
      </c>
      <c r="V99" s="31">
        <v>579</v>
      </c>
      <c r="W99" s="176">
        <v>75877</v>
      </c>
      <c r="X99" s="31">
        <v>1942</v>
      </c>
      <c r="Y99" s="31">
        <v>-5096</v>
      </c>
      <c r="Z99" s="31">
        <v>-1374</v>
      </c>
      <c r="AA99" s="31">
        <v>0</v>
      </c>
      <c r="AB99" s="31">
        <v>-3722</v>
      </c>
      <c r="AC99" s="31">
        <v>-3154</v>
      </c>
      <c r="AD99" s="176">
        <v>72723</v>
      </c>
      <c r="AE99" s="31">
        <v>2884</v>
      </c>
      <c r="AF99" s="31">
        <v>-2412</v>
      </c>
      <c r="AG99" s="31">
        <v>185</v>
      </c>
      <c r="AH99" s="31">
        <v>0</v>
      </c>
      <c r="AI99" s="31">
        <v>-2597</v>
      </c>
      <c r="AJ99" s="31">
        <v>472</v>
      </c>
      <c r="AK99" s="176">
        <v>73195</v>
      </c>
      <c r="AL99" s="31">
        <v>4444</v>
      </c>
      <c r="AM99" s="31">
        <v>-1624</v>
      </c>
      <c r="AN99" s="31">
        <v>1696</v>
      </c>
      <c r="AO99" s="31">
        <v>-28</v>
      </c>
      <c r="AP99" s="31">
        <v>-3292</v>
      </c>
      <c r="AQ99" s="31">
        <v>2820</v>
      </c>
      <c r="AR99" s="176">
        <v>76015</v>
      </c>
      <c r="AS99" s="31">
        <v>3947</v>
      </c>
      <c r="AT99" s="31">
        <v>-5438</v>
      </c>
      <c r="AU99" s="31">
        <v>-1926</v>
      </c>
      <c r="AV99" s="31">
        <v>0</v>
      </c>
      <c r="AW99" s="31">
        <v>-3512</v>
      </c>
      <c r="AX99" s="31">
        <v>-1491</v>
      </c>
      <c r="AY99" s="176">
        <v>74524</v>
      </c>
      <c r="AZ99" s="31">
        <v>12675</v>
      </c>
      <c r="BA99" s="31">
        <v>-7540</v>
      </c>
      <c r="BB99" s="31">
        <v>-3454</v>
      </c>
      <c r="BC99" s="31">
        <v>0</v>
      </c>
      <c r="BD99" s="31">
        <v>-4086</v>
      </c>
      <c r="BE99" s="31">
        <v>5135</v>
      </c>
      <c r="BF99" s="176">
        <v>79659</v>
      </c>
      <c r="BG99" s="31">
        <v>28934</v>
      </c>
      <c r="BH99" s="31">
        <v>1597</v>
      </c>
      <c r="BI99" s="31">
        <v>1857</v>
      </c>
      <c r="BJ99" s="31">
        <v>0</v>
      </c>
      <c r="BK99" s="31">
        <v>-260</v>
      </c>
      <c r="BL99" s="31">
        <v>30531</v>
      </c>
      <c r="BM99" s="176">
        <v>110190</v>
      </c>
    </row>
    <row r="100" spans="1:65" ht="11.45" customHeight="1" x14ac:dyDescent="0.2">
      <c r="A100" s="38" t="s">
        <v>96</v>
      </c>
      <c r="B100" s="176">
        <v>11808</v>
      </c>
      <c r="C100" s="31">
        <v>-3752</v>
      </c>
      <c r="D100" s="31">
        <v>-419</v>
      </c>
      <c r="E100" s="31">
        <v>-300</v>
      </c>
      <c r="F100" s="31">
        <v>0</v>
      </c>
      <c r="G100" s="31">
        <v>-119</v>
      </c>
      <c r="H100" s="31">
        <v>-4171</v>
      </c>
      <c r="I100" s="176">
        <v>7637</v>
      </c>
      <c r="J100" s="31">
        <v>-1669</v>
      </c>
      <c r="K100" s="31">
        <v>-818</v>
      </c>
      <c r="L100" s="31">
        <v>-80</v>
      </c>
      <c r="M100" s="31">
        <v>0</v>
      </c>
      <c r="N100" s="31">
        <v>-738</v>
      </c>
      <c r="O100" s="31">
        <v>-2487</v>
      </c>
      <c r="P100" s="176">
        <v>5150</v>
      </c>
      <c r="Q100" s="31">
        <v>-1413</v>
      </c>
      <c r="R100" s="31">
        <v>-1397</v>
      </c>
      <c r="S100" s="31">
        <v>59</v>
      </c>
      <c r="T100" s="31">
        <v>0</v>
      </c>
      <c r="U100" s="31">
        <v>-1456</v>
      </c>
      <c r="V100" s="31">
        <v>-2810</v>
      </c>
      <c r="W100" s="176">
        <v>2340</v>
      </c>
      <c r="X100" s="31">
        <v>-539</v>
      </c>
      <c r="Y100" s="31">
        <v>-87</v>
      </c>
      <c r="Z100" s="31">
        <v>-6</v>
      </c>
      <c r="AA100" s="31">
        <v>0</v>
      </c>
      <c r="AB100" s="31">
        <v>-81</v>
      </c>
      <c r="AC100" s="31">
        <v>-626</v>
      </c>
      <c r="AD100" s="176">
        <v>1714</v>
      </c>
      <c r="AE100" s="31">
        <v>-247</v>
      </c>
      <c r="AF100" s="31">
        <v>50</v>
      </c>
      <c r="AG100" s="31">
        <v>50</v>
      </c>
      <c r="AH100" s="31">
        <v>0</v>
      </c>
      <c r="AI100" s="31">
        <v>0</v>
      </c>
      <c r="AJ100" s="31">
        <v>-197</v>
      </c>
      <c r="AK100" s="176">
        <v>1517</v>
      </c>
      <c r="AL100" s="31">
        <v>-87</v>
      </c>
      <c r="AM100" s="31">
        <v>0</v>
      </c>
      <c r="AN100" s="31">
        <v>-36</v>
      </c>
      <c r="AO100" s="31">
        <v>0</v>
      </c>
      <c r="AP100" s="31">
        <v>36</v>
      </c>
      <c r="AQ100" s="31">
        <v>-87</v>
      </c>
      <c r="AR100" s="176">
        <v>1430</v>
      </c>
      <c r="AS100" s="31">
        <v>389</v>
      </c>
      <c r="AT100" s="31">
        <v>-16</v>
      </c>
      <c r="AU100" s="31">
        <v>-11</v>
      </c>
      <c r="AV100" s="31">
        <v>0</v>
      </c>
      <c r="AW100" s="31">
        <v>-5</v>
      </c>
      <c r="AX100" s="31">
        <v>373</v>
      </c>
      <c r="AY100" s="176">
        <v>1803</v>
      </c>
      <c r="AZ100" s="31">
        <v>-235</v>
      </c>
      <c r="BA100" s="31">
        <v>-625</v>
      </c>
      <c r="BB100" s="31">
        <v>-136</v>
      </c>
      <c r="BC100" s="31">
        <v>0</v>
      </c>
      <c r="BD100" s="31">
        <v>-489</v>
      </c>
      <c r="BE100" s="31">
        <v>-860</v>
      </c>
      <c r="BF100" s="176">
        <v>943</v>
      </c>
      <c r="BG100" s="31">
        <v>29</v>
      </c>
      <c r="BH100" s="31">
        <v>-43</v>
      </c>
      <c r="BI100" s="31">
        <v>-14</v>
      </c>
      <c r="BJ100" s="31">
        <v>0</v>
      </c>
      <c r="BK100" s="31">
        <v>-29</v>
      </c>
      <c r="BL100" s="31">
        <v>-14</v>
      </c>
      <c r="BM100" s="176">
        <v>929</v>
      </c>
    </row>
    <row r="101" spans="1:65" ht="11.45" customHeight="1" x14ac:dyDescent="0.2">
      <c r="A101" s="39" t="s">
        <v>95</v>
      </c>
      <c r="B101" s="176">
        <v>0</v>
      </c>
      <c r="C101" s="31">
        <v>0</v>
      </c>
      <c r="D101" s="31">
        <v>0</v>
      </c>
      <c r="E101" s="31">
        <v>0</v>
      </c>
      <c r="F101" s="31">
        <v>0</v>
      </c>
      <c r="G101" s="31">
        <v>0</v>
      </c>
      <c r="H101" s="31">
        <v>0</v>
      </c>
      <c r="I101" s="176">
        <v>0</v>
      </c>
      <c r="J101" s="31">
        <v>0</v>
      </c>
      <c r="K101" s="31">
        <v>0</v>
      </c>
      <c r="L101" s="31">
        <v>0</v>
      </c>
      <c r="M101" s="31">
        <v>0</v>
      </c>
      <c r="N101" s="31">
        <v>0</v>
      </c>
      <c r="O101" s="31">
        <v>0</v>
      </c>
      <c r="P101" s="176">
        <v>0</v>
      </c>
      <c r="Q101" s="31">
        <v>0</v>
      </c>
      <c r="R101" s="31">
        <v>0</v>
      </c>
      <c r="S101" s="31">
        <v>0</v>
      </c>
      <c r="T101" s="31">
        <v>0</v>
      </c>
      <c r="U101" s="31">
        <v>0</v>
      </c>
      <c r="V101" s="31">
        <v>0</v>
      </c>
      <c r="W101" s="176">
        <v>0</v>
      </c>
      <c r="X101" s="31">
        <v>0</v>
      </c>
      <c r="Y101" s="31">
        <v>0</v>
      </c>
      <c r="Z101" s="31">
        <v>0</v>
      </c>
      <c r="AA101" s="31">
        <v>0</v>
      </c>
      <c r="AB101" s="31">
        <v>0</v>
      </c>
      <c r="AC101" s="31">
        <v>0</v>
      </c>
      <c r="AD101" s="176">
        <v>0</v>
      </c>
      <c r="AE101" s="31">
        <v>0</v>
      </c>
      <c r="AF101" s="31">
        <v>0</v>
      </c>
      <c r="AG101" s="31">
        <v>0</v>
      </c>
      <c r="AH101" s="31">
        <v>0</v>
      </c>
      <c r="AI101" s="31">
        <v>0</v>
      </c>
      <c r="AJ101" s="31">
        <v>0</v>
      </c>
      <c r="AK101" s="176">
        <v>0</v>
      </c>
      <c r="AL101" s="31">
        <v>0</v>
      </c>
      <c r="AM101" s="31">
        <v>0</v>
      </c>
      <c r="AN101" s="31">
        <v>0</v>
      </c>
      <c r="AO101" s="31">
        <v>0</v>
      </c>
      <c r="AP101" s="31">
        <v>0</v>
      </c>
      <c r="AQ101" s="31">
        <v>0</v>
      </c>
      <c r="AR101" s="176">
        <v>0</v>
      </c>
      <c r="AS101" s="31">
        <v>0</v>
      </c>
      <c r="AT101" s="31">
        <v>0</v>
      </c>
      <c r="AU101" s="31">
        <v>0</v>
      </c>
      <c r="AV101" s="31">
        <v>0</v>
      </c>
      <c r="AW101" s="31">
        <v>0</v>
      </c>
      <c r="AX101" s="31">
        <v>0</v>
      </c>
      <c r="AY101" s="176">
        <v>0</v>
      </c>
      <c r="AZ101" s="31">
        <v>7</v>
      </c>
      <c r="BA101" s="31">
        <v>-7</v>
      </c>
      <c r="BB101" s="31">
        <v>-7</v>
      </c>
      <c r="BC101" s="31">
        <v>0</v>
      </c>
      <c r="BD101" s="31">
        <v>0</v>
      </c>
      <c r="BE101" s="31">
        <v>0</v>
      </c>
      <c r="BF101" s="176">
        <v>0</v>
      </c>
      <c r="BG101" s="31">
        <v>0</v>
      </c>
      <c r="BH101" s="31">
        <v>0</v>
      </c>
      <c r="BI101" s="31">
        <v>0</v>
      </c>
      <c r="BJ101" s="31">
        <v>0</v>
      </c>
      <c r="BK101" s="31">
        <v>0</v>
      </c>
      <c r="BL101" s="31">
        <v>0</v>
      </c>
      <c r="BM101" s="176">
        <v>0</v>
      </c>
    </row>
    <row r="102" spans="1:65" ht="11.45" customHeight="1" x14ac:dyDescent="0.2">
      <c r="A102" s="39" t="s">
        <v>88</v>
      </c>
      <c r="B102" s="176">
        <v>11808</v>
      </c>
      <c r="C102" s="31">
        <v>-3752</v>
      </c>
      <c r="D102" s="31">
        <v>-419</v>
      </c>
      <c r="E102" s="31">
        <v>-300</v>
      </c>
      <c r="F102" s="31">
        <v>0</v>
      </c>
      <c r="G102" s="31">
        <v>-119</v>
      </c>
      <c r="H102" s="31">
        <v>-4171</v>
      </c>
      <c r="I102" s="176">
        <v>7637</v>
      </c>
      <c r="J102" s="31">
        <v>-1669</v>
      </c>
      <c r="K102" s="31">
        <v>-818</v>
      </c>
      <c r="L102" s="31">
        <v>-80</v>
      </c>
      <c r="M102" s="31">
        <v>0</v>
      </c>
      <c r="N102" s="31">
        <v>-738</v>
      </c>
      <c r="O102" s="31">
        <v>-2487</v>
      </c>
      <c r="P102" s="176">
        <v>5150</v>
      </c>
      <c r="Q102" s="31">
        <v>-1413</v>
      </c>
      <c r="R102" s="31">
        <v>-1397</v>
      </c>
      <c r="S102" s="31">
        <v>59</v>
      </c>
      <c r="T102" s="31">
        <v>0</v>
      </c>
      <c r="U102" s="31">
        <v>-1456</v>
      </c>
      <c r="V102" s="31">
        <v>-2810</v>
      </c>
      <c r="W102" s="176">
        <v>2340</v>
      </c>
      <c r="X102" s="31">
        <v>-539</v>
      </c>
      <c r="Y102" s="31">
        <v>-87</v>
      </c>
      <c r="Z102" s="31">
        <v>-6</v>
      </c>
      <c r="AA102" s="31">
        <v>0</v>
      </c>
      <c r="AB102" s="31">
        <v>-81</v>
      </c>
      <c r="AC102" s="31">
        <v>-626</v>
      </c>
      <c r="AD102" s="176">
        <v>1714</v>
      </c>
      <c r="AE102" s="31">
        <v>-247</v>
      </c>
      <c r="AF102" s="31">
        <v>50</v>
      </c>
      <c r="AG102" s="31">
        <v>50</v>
      </c>
      <c r="AH102" s="31">
        <v>0</v>
      </c>
      <c r="AI102" s="31">
        <v>0</v>
      </c>
      <c r="AJ102" s="31">
        <v>-197</v>
      </c>
      <c r="AK102" s="176">
        <v>1517</v>
      </c>
      <c r="AL102" s="31">
        <v>-87</v>
      </c>
      <c r="AM102" s="31">
        <v>0</v>
      </c>
      <c r="AN102" s="31">
        <v>-36</v>
      </c>
      <c r="AO102" s="31">
        <v>0</v>
      </c>
      <c r="AP102" s="31">
        <v>36</v>
      </c>
      <c r="AQ102" s="31">
        <v>-87</v>
      </c>
      <c r="AR102" s="176">
        <v>1430</v>
      </c>
      <c r="AS102" s="31">
        <v>389</v>
      </c>
      <c r="AT102" s="31">
        <v>-16</v>
      </c>
      <c r="AU102" s="31">
        <v>-11</v>
      </c>
      <c r="AV102" s="31">
        <v>0</v>
      </c>
      <c r="AW102" s="31">
        <v>-5</v>
      </c>
      <c r="AX102" s="31">
        <v>373</v>
      </c>
      <c r="AY102" s="176">
        <v>1803</v>
      </c>
      <c r="AZ102" s="31">
        <v>-242</v>
      </c>
      <c r="BA102" s="31">
        <v>-618</v>
      </c>
      <c r="BB102" s="31">
        <v>-129</v>
      </c>
      <c r="BC102" s="31">
        <v>0</v>
      </c>
      <c r="BD102" s="31">
        <v>-489</v>
      </c>
      <c r="BE102" s="31">
        <v>-860</v>
      </c>
      <c r="BF102" s="176">
        <v>943</v>
      </c>
      <c r="BG102" s="31">
        <v>29</v>
      </c>
      <c r="BH102" s="31">
        <v>-43</v>
      </c>
      <c r="BI102" s="31">
        <v>-14</v>
      </c>
      <c r="BJ102" s="31">
        <v>0</v>
      </c>
      <c r="BK102" s="31">
        <v>-29</v>
      </c>
      <c r="BL102" s="31">
        <v>-14</v>
      </c>
      <c r="BM102" s="176">
        <v>929</v>
      </c>
    </row>
    <row r="103" spans="1:65" ht="11.45" customHeight="1" x14ac:dyDescent="0.2">
      <c r="A103" s="41" t="s">
        <v>91</v>
      </c>
      <c r="B103" s="176">
        <v>4677</v>
      </c>
      <c r="C103" s="31">
        <v>-518</v>
      </c>
      <c r="D103" s="31">
        <v>-274</v>
      </c>
      <c r="E103" s="31">
        <v>-178</v>
      </c>
      <c r="F103" s="31">
        <v>0</v>
      </c>
      <c r="G103" s="31">
        <v>-96</v>
      </c>
      <c r="H103" s="31">
        <v>-792</v>
      </c>
      <c r="I103" s="176">
        <v>3885</v>
      </c>
      <c r="J103" s="31">
        <v>148</v>
      </c>
      <c r="K103" s="31">
        <v>-556</v>
      </c>
      <c r="L103" s="31">
        <v>-39</v>
      </c>
      <c r="M103" s="31">
        <v>0</v>
      </c>
      <c r="N103" s="31">
        <v>-517</v>
      </c>
      <c r="O103" s="31">
        <v>-408</v>
      </c>
      <c r="P103" s="176">
        <v>3477</v>
      </c>
      <c r="Q103" s="31">
        <v>-534</v>
      </c>
      <c r="R103" s="31">
        <v>-1065</v>
      </c>
      <c r="S103" s="31">
        <v>28</v>
      </c>
      <c r="T103" s="31">
        <v>0</v>
      </c>
      <c r="U103" s="31">
        <v>-1093</v>
      </c>
      <c r="V103" s="31">
        <v>-1599</v>
      </c>
      <c r="W103" s="176">
        <v>1878</v>
      </c>
      <c r="X103" s="31">
        <v>-288</v>
      </c>
      <c r="Y103" s="31">
        <v>-389</v>
      </c>
      <c r="Z103" s="31">
        <v>-9</v>
      </c>
      <c r="AA103" s="31">
        <v>0</v>
      </c>
      <c r="AB103" s="31">
        <v>-380</v>
      </c>
      <c r="AC103" s="31">
        <v>-677</v>
      </c>
      <c r="AD103" s="176">
        <v>1201</v>
      </c>
      <c r="AE103" s="31">
        <v>-114</v>
      </c>
      <c r="AF103" s="31">
        <v>47</v>
      </c>
      <c r="AG103" s="31">
        <v>47</v>
      </c>
      <c r="AH103" s="31">
        <v>0</v>
      </c>
      <c r="AI103" s="31">
        <v>0</v>
      </c>
      <c r="AJ103" s="31">
        <v>-67</v>
      </c>
      <c r="AK103" s="176">
        <v>1134</v>
      </c>
      <c r="AL103" s="31">
        <v>-32</v>
      </c>
      <c r="AM103" s="31">
        <v>-40</v>
      </c>
      <c r="AN103" s="31">
        <v>-40</v>
      </c>
      <c r="AO103" s="31">
        <v>0</v>
      </c>
      <c r="AP103" s="31">
        <v>0</v>
      </c>
      <c r="AQ103" s="31">
        <v>-72</v>
      </c>
      <c r="AR103" s="176">
        <v>1062</v>
      </c>
      <c r="AS103" s="31">
        <v>426</v>
      </c>
      <c r="AT103" s="31">
        <v>-26</v>
      </c>
      <c r="AU103" s="31">
        <v>-8</v>
      </c>
      <c r="AV103" s="31">
        <v>0</v>
      </c>
      <c r="AW103" s="31">
        <v>-18</v>
      </c>
      <c r="AX103" s="31">
        <v>400</v>
      </c>
      <c r="AY103" s="176">
        <v>1462</v>
      </c>
      <c r="AZ103" s="31">
        <v>-201</v>
      </c>
      <c r="BA103" s="31">
        <v>-418</v>
      </c>
      <c r="BB103" s="31">
        <v>-123</v>
      </c>
      <c r="BC103" s="31">
        <v>0</v>
      </c>
      <c r="BD103" s="31">
        <v>-295</v>
      </c>
      <c r="BE103" s="31">
        <v>-619</v>
      </c>
      <c r="BF103" s="176">
        <v>843</v>
      </c>
      <c r="BG103" s="31">
        <v>35</v>
      </c>
      <c r="BH103" s="31">
        <v>-45</v>
      </c>
      <c r="BI103" s="31">
        <v>-16</v>
      </c>
      <c r="BJ103" s="31">
        <v>0</v>
      </c>
      <c r="BK103" s="31">
        <v>-29</v>
      </c>
      <c r="BL103" s="31">
        <v>-10</v>
      </c>
      <c r="BM103" s="176">
        <v>833</v>
      </c>
    </row>
    <row r="104" spans="1:65" ht="11.45" customHeight="1" x14ac:dyDescent="0.2">
      <c r="A104" s="41" t="s">
        <v>92</v>
      </c>
      <c r="B104" s="176">
        <v>7131</v>
      </c>
      <c r="C104" s="31">
        <v>-3234</v>
      </c>
      <c r="D104" s="31">
        <v>-145</v>
      </c>
      <c r="E104" s="31">
        <v>-122</v>
      </c>
      <c r="F104" s="31">
        <v>0</v>
      </c>
      <c r="G104" s="31">
        <v>-23</v>
      </c>
      <c r="H104" s="31">
        <v>-3379</v>
      </c>
      <c r="I104" s="176">
        <v>3752</v>
      </c>
      <c r="J104" s="31">
        <v>-1817</v>
      </c>
      <c r="K104" s="31">
        <v>-262</v>
      </c>
      <c r="L104" s="31">
        <v>-41</v>
      </c>
      <c r="M104" s="31">
        <v>0</v>
      </c>
      <c r="N104" s="31">
        <v>-221</v>
      </c>
      <c r="O104" s="31">
        <v>-2079</v>
      </c>
      <c r="P104" s="176">
        <v>1673</v>
      </c>
      <c r="Q104" s="31">
        <v>-879</v>
      </c>
      <c r="R104" s="31">
        <v>-332</v>
      </c>
      <c r="S104" s="31">
        <v>31</v>
      </c>
      <c r="T104" s="31">
        <v>0</v>
      </c>
      <c r="U104" s="31">
        <v>-363</v>
      </c>
      <c r="V104" s="31">
        <v>-1211</v>
      </c>
      <c r="W104" s="176">
        <v>462</v>
      </c>
      <c r="X104" s="31">
        <v>-251</v>
      </c>
      <c r="Y104" s="31">
        <v>302</v>
      </c>
      <c r="Z104" s="31">
        <v>3</v>
      </c>
      <c r="AA104" s="31">
        <v>0</v>
      </c>
      <c r="AB104" s="31">
        <v>299</v>
      </c>
      <c r="AC104" s="31">
        <v>51</v>
      </c>
      <c r="AD104" s="176">
        <v>513</v>
      </c>
      <c r="AE104" s="31">
        <v>-133</v>
      </c>
      <c r="AF104" s="31">
        <v>3</v>
      </c>
      <c r="AG104" s="31">
        <v>3</v>
      </c>
      <c r="AH104" s="31">
        <v>0</v>
      </c>
      <c r="AI104" s="31">
        <v>0</v>
      </c>
      <c r="AJ104" s="31">
        <v>-130</v>
      </c>
      <c r="AK104" s="176">
        <v>383</v>
      </c>
      <c r="AL104" s="31">
        <v>-55</v>
      </c>
      <c r="AM104" s="31">
        <v>40</v>
      </c>
      <c r="AN104" s="31">
        <v>4</v>
      </c>
      <c r="AO104" s="31">
        <v>0</v>
      </c>
      <c r="AP104" s="31">
        <v>36</v>
      </c>
      <c r="AQ104" s="31">
        <v>-15</v>
      </c>
      <c r="AR104" s="176">
        <v>368</v>
      </c>
      <c r="AS104" s="31">
        <v>-37</v>
      </c>
      <c r="AT104" s="31">
        <v>10</v>
      </c>
      <c r="AU104" s="31">
        <v>-3</v>
      </c>
      <c r="AV104" s="31">
        <v>0</v>
      </c>
      <c r="AW104" s="31">
        <v>13</v>
      </c>
      <c r="AX104" s="31">
        <v>-27</v>
      </c>
      <c r="AY104" s="176">
        <v>341</v>
      </c>
      <c r="AZ104" s="31">
        <v>-41</v>
      </c>
      <c r="BA104" s="31">
        <v>-200</v>
      </c>
      <c r="BB104" s="31">
        <v>-6</v>
      </c>
      <c r="BC104" s="31">
        <v>0</v>
      </c>
      <c r="BD104" s="31">
        <v>-194</v>
      </c>
      <c r="BE104" s="31">
        <v>-241</v>
      </c>
      <c r="BF104" s="176">
        <v>100</v>
      </c>
      <c r="BG104" s="31">
        <v>-6</v>
      </c>
      <c r="BH104" s="31">
        <v>2</v>
      </c>
      <c r="BI104" s="31">
        <v>2</v>
      </c>
      <c r="BJ104" s="31">
        <v>0</v>
      </c>
      <c r="BK104" s="31">
        <v>0</v>
      </c>
      <c r="BL104" s="31">
        <v>-4</v>
      </c>
      <c r="BM104" s="176">
        <v>96</v>
      </c>
    </row>
    <row r="105" spans="1:65" ht="11.45" customHeight="1" x14ac:dyDescent="0.2">
      <c r="A105" s="43" t="s">
        <v>97</v>
      </c>
      <c r="B105" s="176">
        <v>10395</v>
      </c>
      <c r="C105" s="31">
        <v>-3831</v>
      </c>
      <c r="D105" s="31">
        <v>-158</v>
      </c>
      <c r="E105" s="31">
        <v>-77</v>
      </c>
      <c r="F105" s="31">
        <v>0</v>
      </c>
      <c r="G105" s="31">
        <v>-81</v>
      </c>
      <c r="H105" s="31">
        <v>-3989</v>
      </c>
      <c r="I105" s="176">
        <v>6406</v>
      </c>
      <c r="J105" s="31">
        <v>-2384</v>
      </c>
      <c r="K105" s="31">
        <v>-764</v>
      </c>
      <c r="L105" s="31">
        <v>-54</v>
      </c>
      <c r="M105" s="31">
        <v>0</v>
      </c>
      <c r="N105" s="31">
        <v>-710</v>
      </c>
      <c r="O105" s="31">
        <v>-3148</v>
      </c>
      <c r="P105" s="176">
        <v>3258</v>
      </c>
      <c r="Q105" s="31">
        <v>-1413</v>
      </c>
      <c r="R105" s="31">
        <v>-279</v>
      </c>
      <c r="S105" s="31">
        <v>58</v>
      </c>
      <c r="T105" s="31">
        <v>0</v>
      </c>
      <c r="U105" s="31">
        <v>-337</v>
      </c>
      <c r="V105" s="31">
        <v>-1692</v>
      </c>
      <c r="W105" s="176">
        <v>1566</v>
      </c>
      <c r="X105" s="31">
        <v>-451</v>
      </c>
      <c r="Y105" s="31">
        <v>-87</v>
      </c>
      <c r="Z105" s="31">
        <v>-8</v>
      </c>
      <c r="AA105" s="31">
        <v>0</v>
      </c>
      <c r="AB105" s="31">
        <v>-79</v>
      </c>
      <c r="AC105" s="31">
        <v>-538</v>
      </c>
      <c r="AD105" s="176">
        <v>1028</v>
      </c>
      <c r="AE105" s="31">
        <v>-247</v>
      </c>
      <c r="AF105" s="31">
        <v>-2</v>
      </c>
      <c r="AG105" s="31">
        <v>-2</v>
      </c>
      <c r="AH105" s="31">
        <v>0</v>
      </c>
      <c r="AI105" s="31">
        <v>0</v>
      </c>
      <c r="AJ105" s="31">
        <v>-249</v>
      </c>
      <c r="AK105" s="176">
        <v>779</v>
      </c>
      <c r="AL105" s="31">
        <v>-168</v>
      </c>
      <c r="AM105" s="31">
        <v>52</v>
      </c>
      <c r="AN105" s="31">
        <v>16</v>
      </c>
      <c r="AO105" s="31">
        <v>0</v>
      </c>
      <c r="AP105" s="31">
        <v>36</v>
      </c>
      <c r="AQ105" s="31">
        <v>-116</v>
      </c>
      <c r="AR105" s="176">
        <v>663</v>
      </c>
      <c r="AS105" s="31">
        <v>69</v>
      </c>
      <c r="AT105" s="31">
        <v>-13</v>
      </c>
      <c r="AU105" s="31">
        <v>-9</v>
      </c>
      <c r="AV105" s="31">
        <v>0</v>
      </c>
      <c r="AW105" s="31">
        <v>-4</v>
      </c>
      <c r="AX105" s="31">
        <v>56</v>
      </c>
      <c r="AY105" s="176">
        <v>719</v>
      </c>
      <c r="AZ105" s="31">
        <v>-61</v>
      </c>
      <c r="BA105" s="31">
        <v>-489</v>
      </c>
      <c r="BB105" s="31">
        <v>-9</v>
      </c>
      <c r="BC105" s="31">
        <v>0</v>
      </c>
      <c r="BD105" s="31">
        <v>-480</v>
      </c>
      <c r="BE105" s="31">
        <v>-550</v>
      </c>
      <c r="BF105" s="176">
        <v>169</v>
      </c>
      <c r="BG105" s="31">
        <v>-68</v>
      </c>
      <c r="BH105" s="31">
        <v>2</v>
      </c>
      <c r="BI105" s="31">
        <v>2</v>
      </c>
      <c r="BJ105" s="31">
        <v>0</v>
      </c>
      <c r="BK105" s="31">
        <v>0</v>
      </c>
      <c r="BL105" s="31">
        <v>-66</v>
      </c>
      <c r="BM105" s="176">
        <v>103</v>
      </c>
    </row>
    <row r="106" spans="1:65" ht="11.45" customHeight="1" x14ac:dyDescent="0.2">
      <c r="A106" s="38" t="s">
        <v>99</v>
      </c>
      <c r="B106" s="176">
        <v>59121</v>
      </c>
      <c r="C106" s="31">
        <v>6777</v>
      </c>
      <c r="D106" s="31">
        <v>-7537</v>
      </c>
      <c r="E106" s="31">
        <v>-1080</v>
      </c>
      <c r="F106" s="31">
        <v>0</v>
      </c>
      <c r="G106" s="31">
        <v>-6457</v>
      </c>
      <c r="H106" s="31">
        <v>-760</v>
      </c>
      <c r="I106" s="176">
        <v>58361</v>
      </c>
      <c r="J106" s="31">
        <v>-1244</v>
      </c>
      <c r="K106" s="31">
        <v>-1993</v>
      </c>
      <c r="L106" s="31">
        <v>-524</v>
      </c>
      <c r="M106" s="31">
        <v>-102</v>
      </c>
      <c r="N106" s="31">
        <v>-1367</v>
      </c>
      <c r="O106" s="31">
        <v>-3237</v>
      </c>
      <c r="P106" s="176">
        <v>55124</v>
      </c>
      <c r="Q106" s="31">
        <v>925</v>
      </c>
      <c r="R106" s="31">
        <v>609</v>
      </c>
      <c r="S106" s="31">
        <v>1688</v>
      </c>
      <c r="T106" s="31">
        <v>0</v>
      </c>
      <c r="U106" s="31">
        <v>-1079</v>
      </c>
      <c r="V106" s="31">
        <v>1534</v>
      </c>
      <c r="W106" s="176">
        <v>56658</v>
      </c>
      <c r="X106" s="31">
        <v>1377</v>
      </c>
      <c r="Y106" s="31">
        <v>-1267</v>
      </c>
      <c r="Z106" s="31">
        <v>-806</v>
      </c>
      <c r="AA106" s="31">
        <v>0</v>
      </c>
      <c r="AB106" s="31">
        <v>-461</v>
      </c>
      <c r="AC106" s="31">
        <v>110</v>
      </c>
      <c r="AD106" s="176">
        <v>56768</v>
      </c>
      <c r="AE106" s="31">
        <v>709</v>
      </c>
      <c r="AF106" s="31">
        <v>-1114</v>
      </c>
      <c r="AG106" s="31">
        <v>-193</v>
      </c>
      <c r="AH106" s="31">
        <v>0</v>
      </c>
      <c r="AI106" s="31">
        <v>-921</v>
      </c>
      <c r="AJ106" s="31">
        <v>-405</v>
      </c>
      <c r="AK106" s="176">
        <v>56363</v>
      </c>
      <c r="AL106" s="31">
        <v>2120</v>
      </c>
      <c r="AM106" s="31">
        <v>-642</v>
      </c>
      <c r="AN106" s="31">
        <v>1742</v>
      </c>
      <c r="AO106" s="31">
        <v>-28</v>
      </c>
      <c r="AP106" s="31">
        <v>-2356</v>
      </c>
      <c r="AQ106" s="31">
        <v>1478</v>
      </c>
      <c r="AR106" s="176">
        <v>57841</v>
      </c>
      <c r="AS106" s="31">
        <v>1197</v>
      </c>
      <c r="AT106" s="31">
        <v>-5349</v>
      </c>
      <c r="AU106" s="31">
        <v>-1482</v>
      </c>
      <c r="AV106" s="31">
        <v>0</v>
      </c>
      <c r="AW106" s="31">
        <v>-3867</v>
      </c>
      <c r="AX106" s="31">
        <v>-4152</v>
      </c>
      <c r="AY106" s="176">
        <v>53689</v>
      </c>
      <c r="AZ106" s="31">
        <v>15857</v>
      </c>
      <c r="BA106" s="31">
        <v>-1911</v>
      </c>
      <c r="BB106" s="31">
        <v>-1384</v>
      </c>
      <c r="BC106" s="31">
        <v>0</v>
      </c>
      <c r="BD106" s="31">
        <v>-527</v>
      </c>
      <c r="BE106" s="31">
        <v>13946</v>
      </c>
      <c r="BF106" s="176">
        <v>67635</v>
      </c>
      <c r="BG106" s="31">
        <v>28575</v>
      </c>
      <c r="BH106" s="31">
        <v>623</v>
      </c>
      <c r="BI106" s="31">
        <v>1763</v>
      </c>
      <c r="BJ106" s="31">
        <v>0</v>
      </c>
      <c r="BK106" s="31">
        <v>-1140</v>
      </c>
      <c r="BL106" s="31">
        <v>29198</v>
      </c>
      <c r="BM106" s="176">
        <v>96833</v>
      </c>
    </row>
    <row r="107" spans="1:65" ht="11.45" customHeight="1" x14ac:dyDescent="0.2">
      <c r="A107" s="39" t="s">
        <v>95</v>
      </c>
      <c r="B107" s="176">
        <v>2058</v>
      </c>
      <c r="C107" s="31">
        <v>4666</v>
      </c>
      <c r="D107" s="31">
        <v>-94</v>
      </c>
      <c r="E107" s="31">
        <v>-94</v>
      </c>
      <c r="F107" s="31">
        <v>0</v>
      </c>
      <c r="G107" s="31">
        <v>0</v>
      </c>
      <c r="H107" s="31">
        <v>4572</v>
      </c>
      <c r="I107" s="176">
        <v>6630</v>
      </c>
      <c r="J107" s="31">
        <v>-301</v>
      </c>
      <c r="K107" s="31">
        <v>-196</v>
      </c>
      <c r="L107" s="31">
        <v>-196</v>
      </c>
      <c r="M107" s="31">
        <v>0</v>
      </c>
      <c r="N107" s="31">
        <v>0</v>
      </c>
      <c r="O107" s="31">
        <v>-497</v>
      </c>
      <c r="P107" s="176">
        <v>6133</v>
      </c>
      <c r="Q107" s="31">
        <v>778</v>
      </c>
      <c r="R107" s="31">
        <v>411</v>
      </c>
      <c r="S107" s="31">
        <v>411</v>
      </c>
      <c r="T107" s="31">
        <v>0</v>
      </c>
      <c r="U107" s="31">
        <v>0</v>
      </c>
      <c r="V107" s="31">
        <v>1189</v>
      </c>
      <c r="W107" s="176">
        <v>7322</v>
      </c>
      <c r="X107" s="31">
        <v>658</v>
      </c>
      <c r="Y107" s="31">
        <v>-155</v>
      </c>
      <c r="Z107" s="31">
        <v>-155</v>
      </c>
      <c r="AA107" s="31">
        <v>0</v>
      </c>
      <c r="AB107" s="31">
        <v>0</v>
      </c>
      <c r="AC107" s="31">
        <v>503</v>
      </c>
      <c r="AD107" s="176">
        <v>7825</v>
      </c>
      <c r="AE107" s="31">
        <v>-590</v>
      </c>
      <c r="AF107" s="31">
        <v>-45</v>
      </c>
      <c r="AG107" s="31">
        <v>-45</v>
      </c>
      <c r="AH107" s="31">
        <v>0</v>
      </c>
      <c r="AI107" s="31">
        <v>0</v>
      </c>
      <c r="AJ107" s="31">
        <v>-635</v>
      </c>
      <c r="AK107" s="176">
        <v>7190</v>
      </c>
      <c r="AL107" s="31">
        <v>-655</v>
      </c>
      <c r="AM107" s="31">
        <v>275</v>
      </c>
      <c r="AN107" s="31">
        <v>275</v>
      </c>
      <c r="AO107" s="31">
        <v>0</v>
      </c>
      <c r="AP107" s="31">
        <v>0</v>
      </c>
      <c r="AQ107" s="31">
        <v>-380</v>
      </c>
      <c r="AR107" s="176">
        <v>6810</v>
      </c>
      <c r="AS107" s="31">
        <v>-927</v>
      </c>
      <c r="AT107" s="31">
        <v>-172</v>
      </c>
      <c r="AU107" s="31">
        <v>-172</v>
      </c>
      <c r="AV107" s="31">
        <v>0</v>
      </c>
      <c r="AW107" s="31">
        <v>0</v>
      </c>
      <c r="AX107" s="31">
        <v>-1099</v>
      </c>
      <c r="AY107" s="176">
        <v>5711</v>
      </c>
      <c r="AZ107" s="31">
        <v>-1729</v>
      </c>
      <c r="BA107" s="31">
        <v>-257</v>
      </c>
      <c r="BB107" s="31">
        <v>-257</v>
      </c>
      <c r="BC107" s="31">
        <v>0</v>
      </c>
      <c r="BD107" s="31">
        <v>0</v>
      </c>
      <c r="BE107" s="31">
        <v>-1986</v>
      </c>
      <c r="BF107" s="176">
        <v>3725</v>
      </c>
      <c r="BG107" s="31">
        <v>-1613</v>
      </c>
      <c r="BH107" s="31">
        <v>19</v>
      </c>
      <c r="BI107" s="31">
        <v>19</v>
      </c>
      <c r="BJ107" s="31">
        <v>0</v>
      </c>
      <c r="BK107" s="31">
        <v>0</v>
      </c>
      <c r="BL107" s="31">
        <v>-1594</v>
      </c>
      <c r="BM107" s="176">
        <v>2131</v>
      </c>
    </row>
    <row r="108" spans="1:65" ht="11.45" customHeight="1" x14ac:dyDescent="0.2">
      <c r="A108" s="41" t="s">
        <v>123</v>
      </c>
      <c r="B108" s="176">
        <v>2058</v>
      </c>
      <c r="C108" s="31">
        <v>3346</v>
      </c>
      <c r="D108" s="31">
        <v>-75</v>
      </c>
      <c r="E108" s="31">
        <v>-75</v>
      </c>
      <c r="F108" s="31">
        <v>0</v>
      </c>
      <c r="G108" s="31">
        <v>0</v>
      </c>
      <c r="H108" s="31">
        <v>3271</v>
      </c>
      <c r="I108" s="176">
        <v>5329</v>
      </c>
      <c r="J108" s="31">
        <v>1002</v>
      </c>
      <c r="K108" s="31">
        <v>-198</v>
      </c>
      <c r="L108" s="31">
        <v>-198</v>
      </c>
      <c r="M108" s="31">
        <v>0</v>
      </c>
      <c r="N108" s="31">
        <v>0</v>
      </c>
      <c r="O108" s="31">
        <v>804</v>
      </c>
      <c r="P108" s="176">
        <v>6133</v>
      </c>
      <c r="Q108" s="31">
        <v>678</v>
      </c>
      <c r="R108" s="31">
        <v>411</v>
      </c>
      <c r="S108" s="31">
        <v>411</v>
      </c>
      <c r="T108" s="31">
        <v>0</v>
      </c>
      <c r="U108" s="31">
        <v>0</v>
      </c>
      <c r="V108" s="31">
        <v>1089</v>
      </c>
      <c r="W108" s="176">
        <v>7222</v>
      </c>
      <c r="X108" s="31">
        <v>658</v>
      </c>
      <c r="Y108" s="31">
        <v>-155</v>
      </c>
      <c r="Z108" s="31">
        <v>-155</v>
      </c>
      <c r="AA108" s="31">
        <v>0</v>
      </c>
      <c r="AB108" s="31">
        <v>0</v>
      </c>
      <c r="AC108" s="31">
        <v>503</v>
      </c>
      <c r="AD108" s="176">
        <v>7725</v>
      </c>
      <c r="AE108" s="31">
        <v>-590</v>
      </c>
      <c r="AF108" s="31">
        <v>-45</v>
      </c>
      <c r="AG108" s="31">
        <v>-45</v>
      </c>
      <c r="AH108" s="31">
        <v>0</v>
      </c>
      <c r="AI108" s="31">
        <v>0</v>
      </c>
      <c r="AJ108" s="31">
        <v>-635</v>
      </c>
      <c r="AK108" s="176">
        <v>7090</v>
      </c>
      <c r="AL108" s="31">
        <v>-655</v>
      </c>
      <c r="AM108" s="31">
        <v>275</v>
      </c>
      <c r="AN108" s="31">
        <v>275</v>
      </c>
      <c r="AO108" s="31">
        <v>0</v>
      </c>
      <c r="AP108" s="31">
        <v>0</v>
      </c>
      <c r="AQ108" s="31">
        <v>-380</v>
      </c>
      <c r="AR108" s="176">
        <v>6710</v>
      </c>
      <c r="AS108" s="31">
        <v>-927</v>
      </c>
      <c r="AT108" s="31">
        <v>-172</v>
      </c>
      <c r="AU108" s="31">
        <v>-172</v>
      </c>
      <c r="AV108" s="31">
        <v>0</v>
      </c>
      <c r="AW108" s="31">
        <v>0</v>
      </c>
      <c r="AX108" s="31">
        <v>-1099</v>
      </c>
      <c r="AY108" s="176">
        <v>5611</v>
      </c>
      <c r="AZ108" s="31">
        <v>-1629</v>
      </c>
      <c r="BA108" s="31">
        <v>-257</v>
      </c>
      <c r="BB108" s="31">
        <v>-257</v>
      </c>
      <c r="BC108" s="31">
        <v>0</v>
      </c>
      <c r="BD108" s="31">
        <v>0</v>
      </c>
      <c r="BE108" s="31">
        <v>-1886</v>
      </c>
      <c r="BF108" s="176">
        <v>3725</v>
      </c>
      <c r="BG108" s="31">
        <v>-1613</v>
      </c>
      <c r="BH108" s="31">
        <v>19</v>
      </c>
      <c r="BI108" s="31">
        <v>19</v>
      </c>
      <c r="BJ108" s="31">
        <v>0</v>
      </c>
      <c r="BK108" s="31">
        <v>0</v>
      </c>
      <c r="BL108" s="31">
        <v>-1594</v>
      </c>
      <c r="BM108" s="176">
        <v>2131</v>
      </c>
    </row>
    <row r="109" spans="1:65" ht="11.45" customHeight="1" x14ac:dyDescent="0.2">
      <c r="A109" s="41" t="s">
        <v>124</v>
      </c>
      <c r="B109" s="176">
        <v>0</v>
      </c>
      <c r="C109" s="31">
        <v>1320</v>
      </c>
      <c r="D109" s="31">
        <v>-19</v>
      </c>
      <c r="E109" s="31">
        <v>-19</v>
      </c>
      <c r="F109" s="31">
        <v>0</v>
      </c>
      <c r="G109" s="31">
        <v>0</v>
      </c>
      <c r="H109" s="31">
        <v>1301</v>
      </c>
      <c r="I109" s="176">
        <v>1301</v>
      </c>
      <c r="J109" s="31">
        <v>-1303</v>
      </c>
      <c r="K109" s="31">
        <v>2</v>
      </c>
      <c r="L109" s="31">
        <v>2</v>
      </c>
      <c r="M109" s="31">
        <v>0</v>
      </c>
      <c r="N109" s="31">
        <v>0</v>
      </c>
      <c r="O109" s="31">
        <v>-1301</v>
      </c>
      <c r="P109" s="176">
        <v>0</v>
      </c>
      <c r="Q109" s="31">
        <v>0</v>
      </c>
      <c r="R109" s="31">
        <v>0</v>
      </c>
      <c r="S109" s="31">
        <v>0</v>
      </c>
      <c r="T109" s="31">
        <v>0</v>
      </c>
      <c r="U109" s="31">
        <v>0</v>
      </c>
      <c r="V109" s="31">
        <v>0</v>
      </c>
      <c r="W109" s="176">
        <v>0</v>
      </c>
      <c r="X109" s="31">
        <v>0</v>
      </c>
      <c r="Y109" s="31">
        <v>0</v>
      </c>
      <c r="Z109" s="31">
        <v>0</v>
      </c>
      <c r="AA109" s="31">
        <v>0</v>
      </c>
      <c r="AB109" s="31">
        <v>0</v>
      </c>
      <c r="AC109" s="31">
        <v>0</v>
      </c>
      <c r="AD109" s="176">
        <v>0</v>
      </c>
      <c r="AE109" s="31">
        <v>0</v>
      </c>
      <c r="AF109" s="31">
        <v>0</v>
      </c>
      <c r="AG109" s="31">
        <v>0</v>
      </c>
      <c r="AH109" s="31">
        <v>0</v>
      </c>
      <c r="AI109" s="31">
        <v>0</v>
      </c>
      <c r="AJ109" s="31">
        <v>0</v>
      </c>
      <c r="AK109" s="176">
        <v>0</v>
      </c>
      <c r="AL109" s="31">
        <v>0</v>
      </c>
      <c r="AM109" s="31">
        <v>0</v>
      </c>
      <c r="AN109" s="31">
        <v>0</v>
      </c>
      <c r="AO109" s="31">
        <v>0</v>
      </c>
      <c r="AP109" s="31">
        <v>0</v>
      </c>
      <c r="AQ109" s="31">
        <v>0</v>
      </c>
      <c r="AR109" s="176">
        <v>0</v>
      </c>
      <c r="AS109" s="31">
        <v>0</v>
      </c>
      <c r="AT109" s="31">
        <v>0</v>
      </c>
      <c r="AU109" s="31">
        <v>0</v>
      </c>
      <c r="AV109" s="31">
        <v>0</v>
      </c>
      <c r="AW109" s="31">
        <v>0</v>
      </c>
      <c r="AX109" s="31">
        <v>0</v>
      </c>
      <c r="AY109" s="176">
        <v>0</v>
      </c>
      <c r="AZ109" s="31">
        <v>0</v>
      </c>
      <c r="BA109" s="31">
        <v>0</v>
      </c>
      <c r="BB109" s="31">
        <v>0</v>
      </c>
      <c r="BC109" s="31">
        <v>0</v>
      </c>
      <c r="BD109" s="31">
        <v>0</v>
      </c>
      <c r="BE109" s="31">
        <v>0</v>
      </c>
      <c r="BF109" s="176">
        <v>0</v>
      </c>
      <c r="BG109" s="31">
        <v>0</v>
      </c>
      <c r="BH109" s="31">
        <v>0</v>
      </c>
      <c r="BI109" s="31">
        <v>0</v>
      </c>
      <c r="BJ109" s="31">
        <v>0</v>
      </c>
      <c r="BK109" s="31">
        <v>0</v>
      </c>
      <c r="BL109" s="31">
        <v>0</v>
      </c>
      <c r="BM109" s="176">
        <v>0</v>
      </c>
    </row>
    <row r="110" spans="1:65" ht="11.45" customHeight="1" x14ac:dyDescent="0.2">
      <c r="A110" s="41" t="s">
        <v>125</v>
      </c>
      <c r="B110" s="176">
        <v>0</v>
      </c>
      <c r="C110" s="31">
        <v>0</v>
      </c>
      <c r="D110" s="31">
        <v>0</v>
      </c>
      <c r="E110" s="31">
        <v>0</v>
      </c>
      <c r="F110" s="31">
        <v>0</v>
      </c>
      <c r="G110" s="31">
        <v>0</v>
      </c>
      <c r="H110" s="31">
        <v>0</v>
      </c>
      <c r="I110" s="176">
        <v>0</v>
      </c>
      <c r="J110" s="31">
        <v>0</v>
      </c>
      <c r="K110" s="31">
        <v>0</v>
      </c>
      <c r="L110" s="31">
        <v>0</v>
      </c>
      <c r="M110" s="31">
        <v>0</v>
      </c>
      <c r="N110" s="31">
        <v>0</v>
      </c>
      <c r="O110" s="31">
        <v>0</v>
      </c>
      <c r="P110" s="176">
        <v>0</v>
      </c>
      <c r="Q110" s="31">
        <v>100</v>
      </c>
      <c r="R110" s="31">
        <v>0</v>
      </c>
      <c r="S110" s="31">
        <v>0</v>
      </c>
      <c r="T110" s="31">
        <v>0</v>
      </c>
      <c r="U110" s="31">
        <v>0</v>
      </c>
      <c r="V110" s="31">
        <v>100</v>
      </c>
      <c r="W110" s="176">
        <v>100</v>
      </c>
      <c r="X110" s="31">
        <v>0</v>
      </c>
      <c r="Y110" s="31">
        <v>0</v>
      </c>
      <c r="Z110" s="31">
        <v>0</v>
      </c>
      <c r="AA110" s="31">
        <v>0</v>
      </c>
      <c r="AB110" s="31">
        <v>0</v>
      </c>
      <c r="AC110" s="31">
        <v>0</v>
      </c>
      <c r="AD110" s="176">
        <v>100</v>
      </c>
      <c r="AE110" s="31">
        <v>0</v>
      </c>
      <c r="AF110" s="31">
        <v>0</v>
      </c>
      <c r="AG110" s="31">
        <v>0</v>
      </c>
      <c r="AH110" s="31">
        <v>0</v>
      </c>
      <c r="AI110" s="31">
        <v>0</v>
      </c>
      <c r="AJ110" s="31">
        <v>0</v>
      </c>
      <c r="AK110" s="176">
        <v>100</v>
      </c>
      <c r="AL110" s="31">
        <v>0</v>
      </c>
      <c r="AM110" s="31">
        <v>0</v>
      </c>
      <c r="AN110" s="31">
        <v>0</v>
      </c>
      <c r="AO110" s="31">
        <v>0</v>
      </c>
      <c r="AP110" s="31">
        <v>0</v>
      </c>
      <c r="AQ110" s="31">
        <v>0</v>
      </c>
      <c r="AR110" s="176">
        <v>100</v>
      </c>
      <c r="AS110" s="31">
        <v>0</v>
      </c>
      <c r="AT110" s="31">
        <v>0</v>
      </c>
      <c r="AU110" s="31">
        <v>0</v>
      </c>
      <c r="AV110" s="31">
        <v>0</v>
      </c>
      <c r="AW110" s="31">
        <v>0</v>
      </c>
      <c r="AX110" s="31">
        <v>0</v>
      </c>
      <c r="AY110" s="176">
        <v>100</v>
      </c>
      <c r="AZ110" s="31">
        <v>-100</v>
      </c>
      <c r="BA110" s="31">
        <v>0</v>
      </c>
      <c r="BB110" s="31">
        <v>0</v>
      </c>
      <c r="BC110" s="31">
        <v>0</v>
      </c>
      <c r="BD110" s="31">
        <v>0</v>
      </c>
      <c r="BE110" s="31">
        <v>-100</v>
      </c>
      <c r="BF110" s="176">
        <v>0</v>
      </c>
      <c r="BG110" s="31">
        <v>0</v>
      </c>
      <c r="BH110" s="31">
        <v>0</v>
      </c>
      <c r="BI110" s="31">
        <v>0</v>
      </c>
      <c r="BJ110" s="31">
        <v>0</v>
      </c>
      <c r="BK110" s="31">
        <v>0</v>
      </c>
      <c r="BL110" s="31">
        <v>0</v>
      </c>
      <c r="BM110" s="176">
        <v>0</v>
      </c>
    </row>
    <row r="111" spans="1:65" ht="11.45" customHeight="1" x14ac:dyDescent="0.2">
      <c r="A111" s="39" t="s">
        <v>88</v>
      </c>
      <c r="B111" s="176">
        <v>2579</v>
      </c>
      <c r="C111" s="31">
        <v>-552</v>
      </c>
      <c r="D111" s="31">
        <v>-331</v>
      </c>
      <c r="E111" s="31">
        <v>-44</v>
      </c>
      <c r="F111" s="31">
        <v>0</v>
      </c>
      <c r="G111" s="31">
        <v>-287</v>
      </c>
      <c r="H111" s="31">
        <v>-883</v>
      </c>
      <c r="I111" s="176">
        <v>1696</v>
      </c>
      <c r="J111" s="31">
        <v>-959</v>
      </c>
      <c r="K111" s="31">
        <v>220</v>
      </c>
      <c r="L111" s="31">
        <v>0</v>
      </c>
      <c r="M111" s="31">
        <v>0</v>
      </c>
      <c r="N111" s="31">
        <v>220</v>
      </c>
      <c r="O111" s="31">
        <v>-739</v>
      </c>
      <c r="P111" s="176">
        <v>957</v>
      </c>
      <c r="Q111" s="31">
        <v>-109</v>
      </c>
      <c r="R111" s="31">
        <v>287</v>
      </c>
      <c r="S111" s="31">
        <v>9</v>
      </c>
      <c r="T111" s="31">
        <v>0</v>
      </c>
      <c r="U111" s="31">
        <v>278</v>
      </c>
      <c r="V111" s="31">
        <v>178</v>
      </c>
      <c r="W111" s="176">
        <v>1135</v>
      </c>
      <c r="X111" s="31">
        <v>85</v>
      </c>
      <c r="Y111" s="31">
        <v>22</v>
      </c>
      <c r="Z111" s="31">
        <v>-32</v>
      </c>
      <c r="AA111" s="31">
        <v>0</v>
      </c>
      <c r="AB111" s="31">
        <v>54</v>
      </c>
      <c r="AC111" s="31">
        <v>107</v>
      </c>
      <c r="AD111" s="176">
        <v>1242</v>
      </c>
      <c r="AE111" s="31">
        <v>-76</v>
      </c>
      <c r="AF111" s="31">
        <v>14</v>
      </c>
      <c r="AG111" s="31">
        <v>20</v>
      </c>
      <c r="AH111" s="31">
        <v>0</v>
      </c>
      <c r="AI111" s="31">
        <v>-6</v>
      </c>
      <c r="AJ111" s="31">
        <v>-62</v>
      </c>
      <c r="AK111" s="176">
        <v>1180</v>
      </c>
      <c r="AL111" s="31">
        <v>-77</v>
      </c>
      <c r="AM111" s="31">
        <v>-107</v>
      </c>
      <c r="AN111" s="31">
        <v>25</v>
      </c>
      <c r="AO111" s="31">
        <v>0</v>
      </c>
      <c r="AP111" s="31">
        <v>-132</v>
      </c>
      <c r="AQ111" s="31">
        <v>-184</v>
      </c>
      <c r="AR111" s="176">
        <v>996</v>
      </c>
      <c r="AS111" s="31">
        <v>-17</v>
      </c>
      <c r="AT111" s="31">
        <v>-45</v>
      </c>
      <c r="AU111" s="31">
        <v>-47</v>
      </c>
      <c r="AV111" s="31">
        <v>0</v>
      </c>
      <c r="AW111" s="31">
        <v>2</v>
      </c>
      <c r="AX111" s="31">
        <v>-62</v>
      </c>
      <c r="AY111" s="176">
        <v>934</v>
      </c>
      <c r="AZ111" s="31">
        <v>-177</v>
      </c>
      <c r="BA111" s="31">
        <v>-78</v>
      </c>
      <c r="BB111" s="31">
        <v>-91</v>
      </c>
      <c r="BC111" s="31">
        <v>0</v>
      </c>
      <c r="BD111" s="31">
        <v>13</v>
      </c>
      <c r="BE111" s="31">
        <v>-255</v>
      </c>
      <c r="BF111" s="176">
        <v>679</v>
      </c>
      <c r="BG111" s="31">
        <v>-133</v>
      </c>
      <c r="BH111" s="31">
        <v>-45</v>
      </c>
      <c r="BI111" s="31">
        <v>14</v>
      </c>
      <c r="BJ111" s="31">
        <v>0</v>
      </c>
      <c r="BK111" s="31">
        <v>-59</v>
      </c>
      <c r="BL111" s="31">
        <v>-178</v>
      </c>
      <c r="BM111" s="176">
        <v>501</v>
      </c>
    </row>
    <row r="112" spans="1:65" ht="11.45" customHeight="1" x14ac:dyDescent="0.2">
      <c r="A112" s="41" t="s">
        <v>91</v>
      </c>
      <c r="B112" s="176">
        <v>559</v>
      </c>
      <c r="C112" s="31">
        <v>-319</v>
      </c>
      <c r="D112" s="31">
        <v>-4</v>
      </c>
      <c r="E112" s="31">
        <v>-4</v>
      </c>
      <c r="F112" s="31">
        <v>0</v>
      </c>
      <c r="G112" s="31">
        <v>0</v>
      </c>
      <c r="H112" s="31">
        <v>-323</v>
      </c>
      <c r="I112" s="176">
        <v>236</v>
      </c>
      <c r="J112" s="31">
        <v>-45</v>
      </c>
      <c r="K112" s="31">
        <v>-16</v>
      </c>
      <c r="L112" s="31">
        <v>0</v>
      </c>
      <c r="M112" s="31">
        <v>0</v>
      </c>
      <c r="N112" s="31">
        <v>-16</v>
      </c>
      <c r="O112" s="31">
        <v>-61</v>
      </c>
      <c r="P112" s="176">
        <v>175</v>
      </c>
      <c r="Q112" s="31">
        <v>-45</v>
      </c>
      <c r="R112" s="31">
        <v>1</v>
      </c>
      <c r="S112" s="31">
        <v>1</v>
      </c>
      <c r="T112" s="31">
        <v>0</v>
      </c>
      <c r="U112" s="31">
        <v>0</v>
      </c>
      <c r="V112" s="31">
        <v>-44</v>
      </c>
      <c r="W112" s="176">
        <v>131</v>
      </c>
      <c r="X112" s="31">
        <v>-100</v>
      </c>
      <c r="Y112" s="31">
        <v>-1</v>
      </c>
      <c r="Z112" s="31">
        <v>-1</v>
      </c>
      <c r="AA112" s="31">
        <v>0</v>
      </c>
      <c r="AB112" s="31">
        <v>0</v>
      </c>
      <c r="AC112" s="31">
        <v>-101</v>
      </c>
      <c r="AD112" s="176">
        <v>30</v>
      </c>
      <c r="AE112" s="31">
        <v>68</v>
      </c>
      <c r="AF112" s="31">
        <v>-70</v>
      </c>
      <c r="AG112" s="31">
        <v>-1</v>
      </c>
      <c r="AH112" s="31">
        <v>0</v>
      </c>
      <c r="AI112" s="31">
        <v>-69</v>
      </c>
      <c r="AJ112" s="31">
        <v>-2</v>
      </c>
      <c r="AK112" s="176">
        <v>28</v>
      </c>
      <c r="AL112" s="31">
        <v>15</v>
      </c>
      <c r="AM112" s="31">
        <v>-1</v>
      </c>
      <c r="AN112" s="31">
        <v>4</v>
      </c>
      <c r="AO112" s="31">
        <v>0</v>
      </c>
      <c r="AP112" s="31">
        <v>-5</v>
      </c>
      <c r="AQ112" s="31">
        <v>14</v>
      </c>
      <c r="AR112" s="176">
        <v>42</v>
      </c>
      <c r="AS112" s="31">
        <v>-34</v>
      </c>
      <c r="AT112" s="31">
        <v>-1</v>
      </c>
      <c r="AU112" s="31">
        <v>-1</v>
      </c>
      <c r="AV112" s="31">
        <v>0</v>
      </c>
      <c r="AW112" s="31">
        <v>0</v>
      </c>
      <c r="AX112" s="31">
        <v>-35</v>
      </c>
      <c r="AY112" s="176">
        <v>7</v>
      </c>
      <c r="AZ112" s="31">
        <v>20</v>
      </c>
      <c r="BA112" s="31">
        <v>-5</v>
      </c>
      <c r="BB112" s="31">
        <v>-5</v>
      </c>
      <c r="BC112" s="31">
        <v>0</v>
      </c>
      <c r="BD112" s="31">
        <v>0</v>
      </c>
      <c r="BE112" s="31">
        <v>15</v>
      </c>
      <c r="BF112" s="176">
        <v>22</v>
      </c>
      <c r="BG112" s="31">
        <v>-21</v>
      </c>
      <c r="BH112" s="31">
        <v>0</v>
      </c>
      <c r="BI112" s="31">
        <v>0</v>
      </c>
      <c r="BJ112" s="31">
        <v>0</v>
      </c>
      <c r="BK112" s="31">
        <v>0</v>
      </c>
      <c r="BL112" s="31">
        <v>-21</v>
      </c>
      <c r="BM112" s="176">
        <v>1</v>
      </c>
    </row>
    <row r="113" spans="1:65" ht="11.45" customHeight="1" x14ac:dyDescent="0.2">
      <c r="A113" s="45" t="s">
        <v>92</v>
      </c>
      <c r="B113" s="176">
        <v>2020</v>
      </c>
      <c r="C113" s="31">
        <v>-233</v>
      </c>
      <c r="D113" s="31">
        <v>-327</v>
      </c>
      <c r="E113" s="31">
        <v>-40</v>
      </c>
      <c r="F113" s="31">
        <v>0</v>
      </c>
      <c r="G113" s="31">
        <v>-287</v>
      </c>
      <c r="H113" s="31">
        <v>-560</v>
      </c>
      <c r="I113" s="176">
        <v>1460</v>
      </c>
      <c r="J113" s="31">
        <v>-914</v>
      </c>
      <c r="K113" s="31">
        <v>236</v>
      </c>
      <c r="L113" s="31">
        <v>0</v>
      </c>
      <c r="M113" s="31">
        <v>0</v>
      </c>
      <c r="N113" s="31">
        <v>236</v>
      </c>
      <c r="O113" s="31">
        <v>-678</v>
      </c>
      <c r="P113" s="176">
        <v>782</v>
      </c>
      <c r="Q113" s="31">
        <v>-64</v>
      </c>
      <c r="R113" s="31">
        <v>286</v>
      </c>
      <c r="S113" s="31">
        <v>8</v>
      </c>
      <c r="T113" s="31">
        <v>0</v>
      </c>
      <c r="U113" s="31">
        <v>278</v>
      </c>
      <c r="V113" s="31">
        <v>222</v>
      </c>
      <c r="W113" s="176">
        <v>1004</v>
      </c>
      <c r="X113" s="31">
        <v>185</v>
      </c>
      <c r="Y113" s="31">
        <v>23</v>
      </c>
      <c r="Z113" s="31">
        <v>-31</v>
      </c>
      <c r="AA113" s="31">
        <v>0</v>
      </c>
      <c r="AB113" s="31">
        <v>54</v>
      </c>
      <c r="AC113" s="31">
        <v>208</v>
      </c>
      <c r="AD113" s="176">
        <v>1212</v>
      </c>
      <c r="AE113" s="31">
        <v>-144</v>
      </c>
      <c r="AF113" s="31">
        <v>84</v>
      </c>
      <c r="AG113" s="31">
        <v>21</v>
      </c>
      <c r="AH113" s="31">
        <v>0</v>
      </c>
      <c r="AI113" s="31">
        <v>63</v>
      </c>
      <c r="AJ113" s="31">
        <v>-60</v>
      </c>
      <c r="AK113" s="176">
        <v>1152</v>
      </c>
      <c r="AL113" s="31">
        <v>-92</v>
      </c>
      <c r="AM113" s="31">
        <v>-106</v>
      </c>
      <c r="AN113" s="31">
        <v>21</v>
      </c>
      <c r="AO113" s="31">
        <v>0</v>
      </c>
      <c r="AP113" s="31">
        <v>-127</v>
      </c>
      <c r="AQ113" s="31">
        <v>-198</v>
      </c>
      <c r="AR113" s="176">
        <v>954</v>
      </c>
      <c r="AS113" s="31">
        <v>17</v>
      </c>
      <c r="AT113" s="31">
        <v>-44</v>
      </c>
      <c r="AU113" s="31">
        <v>-46</v>
      </c>
      <c r="AV113" s="31">
        <v>0</v>
      </c>
      <c r="AW113" s="31">
        <v>2</v>
      </c>
      <c r="AX113" s="31">
        <v>-27</v>
      </c>
      <c r="AY113" s="176">
        <v>927</v>
      </c>
      <c r="AZ113" s="31">
        <v>-197</v>
      </c>
      <c r="BA113" s="31">
        <v>-73</v>
      </c>
      <c r="BB113" s="31">
        <v>-86</v>
      </c>
      <c r="BC113" s="31">
        <v>0</v>
      </c>
      <c r="BD113" s="31">
        <v>13</v>
      </c>
      <c r="BE113" s="31">
        <v>-270</v>
      </c>
      <c r="BF113" s="176">
        <v>657</v>
      </c>
      <c r="BG113" s="31">
        <v>-112</v>
      </c>
      <c r="BH113" s="31">
        <v>-45</v>
      </c>
      <c r="BI113" s="31">
        <v>14</v>
      </c>
      <c r="BJ113" s="31">
        <v>0</v>
      </c>
      <c r="BK113" s="31">
        <v>-59</v>
      </c>
      <c r="BL113" s="31">
        <v>-157</v>
      </c>
      <c r="BM113" s="176">
        <v>500</v>
      </c>
    </row>
    <row r="114" spans="1:65" ht="11.45" customHeight="1" x14ac:dyDescent="0.2">
      <c r="A114" s="39" t="s">
        <v>87</v>
      </c>
      <c r="B114" s="176">
        <v>11765</v>
      </c>
      <c r="C114" s="31">
        <v>4116</v>
      </c>
      <c r="D114" s="31">
        <v>-462</v>
      </c>
      <c r="E114" s="31">
        <v>-462</v>
      </c>
      <c r="F114" s="31">
        <v>0</v>
      </c>
      <c r="G114" s="31">
        <v>0</v>
      </c>
      <c r="H114" s="31">
        <v>3654</v>
      </c>
      <c r="I114" s="176">
        <v>15419</v>
      </c>
      <c r="J114" s="31">
        <v>252</v>
      </c>
      <c r="K114" s="31">
        <v>-306</v>
      </c>
      <c r="L114" s="31">
        <v>-306</v>
      </c>
      <c r="M114" s="31">
        <v>0</v>
      </c>
      <c r="N114" s="31">
        <v>0</v>
      </c>
      <c r="O114" s="31">
        <v>-54</v>
      </c>
      <c r="P114" s="176">
        <v>15365</v>
      </c>
      <c r="Q114" s="31">
        <v>-41</v>
      </c>
      <c r="R114" s="31">
        <v>954</v>
      </c>
      <c r="S114" s="31">
        <v>952</v>
      </c>
      <c r="T114" s="31">
        <v>0</v>
      </c>
      <c r="U114" s="31">
        <v>2</v>
      </c>
      <c r="V114" s="31">
        <v>913</v>
      </c>
      <c r="W114" s="176">
        <v>16278</v>
      </c>
      <c r="X114" s="31">
        <v>-452</v>
      </c>
      <c r="Y114" s="31">
        <v>-295</v>
      </c>
      <c r="Z114" s="31">
        <v>-295</v>
      </c>
      <c r="AA114" s="31">
        <v>0</v>
      </c>
      <c r="AB114" s="31">
        <v>0</v>
      </c>
      <c r="AC114" s="31">
        <v>-747</v>
      </c>
      <c r="AD114" s="176">
        <v>15531</v>
      </c>
      <c r="AE114" s="31">
        <v>33</v>
      </c>
      <c r="AF114" s="31">
        <v>-164</v>
      </c>
      <c r="AG114" s="31">
        <v>-164</v>
      </c>
      <c r="AH114" s="31">
        <v>0</v>
      </c>
      <c r="AI114" s="31">
        <v>0</v>
      </c>
      <c r="AJ114" s="31">
        <v>-131</v>
      </c>
      <c r="AK114" s="176">
        <v>15400</v>
      </c>
      <c r="AL114" s="31">
        <v>3139</v>
      </c>
      <c r="AM114" s="31">
        <v>899</v>
      </c>
      <c r="AN114" s="31">
        <v>927</v>
      </c>
      <c r="AO114" s="31">
        <v>-28</v>
      </c>
      <c r="AP114" s="31">
        <v>0</v>
      </c>
      <c r="AQ114" s="31">
        <v>4038</v>
      </c>
      <c r="AR114" s="176">
        <v>19438</v>
      </c>
      <c r="AS114" s="31">
        <v>1789</v>
      </c>
      <c r="AT114" s="31">
        <v>-822</v>
      </c>
      <c r="AU114" s="31">
        <v>-822</v>
      </c>
      <c r="AV114" s="31">
        <v>0</v>
      </c>
      <c r="AW114" s="31">
        <v>0</v>
      </c>
      <c r="AX114" s="31">
        <v>967</v>
      </c>
      <c r="AY114" s="176">
        <v>20405</v>
      </c>
      <c r="AZ114" s="31">
        <v>17010</v>
      </c>
      <c r="BA114" s="31">
        <v>-630</v>
      </c>
      <c r="BB114" s="31">
        <v>-630</v>
      </c>
      <c r="BC114" s="31">
        <v>0</v>
      </c>
      <c r="BD114" s="31">
        <v>0</v>
      </c>
      <c r="BE114" s="31">
        <v>16380</v>
      </c>
      <c r="BF114" s="176">
        <v>36785</v>
      </c>
      <c r="BG114" s="31">
        <v>29583</v>
      </c>
      <c r="BH114" s="31">
        <v>1491</v>
      </c>
      <c r="BI114" s="31">
        <v>1491</v>
      </c>
      <c r="BJ114" s="31">
        <v>0</v>
      </c>
      <c r="BK114" s="31">
        <v>0</v>
      </c>
      <c r="BL114" s="31">
        <v>31074</v>
      </c>
      <c r="BM114" s="176">
        <v>67859</v>
      </c>
    </row>
    <row r="115" spans="1:65" ht="11.45" customHeight="1" x14ac:dyDescent="0.2">
      <c r="A115" s="41" t="s">
        <v>126</v>
      </c>
      <c r="B115" s="176">
        <v>3652</v>
      </c>
      <c r="C115" s="31">
        <v>1821</v>
      </c>
      <c r="D115" s="31">
        <v>-131</v>
      </c>
      <c r="E115" s="31">
        <v>-131</v>
      </c>
      <c r="F115" s="31">
        <v>0</v>
      </c>
      <c r="G115" s="31">
        <v>0</v>
      </c>
      <c r="H115" s="31">
        <v>1690</v>
      </c>
      <c r="I115" s="176">
        <v>5342</v>
      </c>
      <c r="J115" s="31">
        <v>0</v>
      </c>
      <c r="K115" s="31">
        <v>-160</v>
      </c>
      <c r="L115" s="31">
        <v>-160</v>
      </c>
      <c r="M115" s="31">
        <v>0</v>
      </c>
      <c r="N115" s="31">
        <v>0</v>
      </c>
      <c r="O115" s="31">
        <v>-160</v>
      </c>
      <c r="P115" s="176">
        <v>5182</v>
      </c>
      <c r="Q115" s="31">
        <v>-571</v>
      </c>
      <c r="R115" s="31">
        <v>304</v>
      </c>
      <c r="S115" s="31">
        <v>304</v>
      </c>
      <c r="T115" s="31">
        <v>0</v>
      </c>
      <c r="U115" s="31">
        <v>0</v>
      </c>
      <c r="V115" s="31">
        <v>-267</v>
      </c>
      <c r="W115" s="176">
        <v>4915</v>
      </c>
      <c r="X115" s="31">
        <v>-1374</v>
      </c>
      <c r="Y115" s="31">
        <v>-90</v>
      </c>
      <c r="Z115" s="31">
        <v>-90</v>
      </c>
      <c r="AA115" s="31">
        <v>0</v>
      </c>
      <c r="AB115" s="31">
        <v>0</v>
      </c>
      <c r="AC115" s="31">
        <v>-1464</v>
      </c>
      <c r="AD115" s="176">
        <v>3451</v>
      </c>
      <c r="AE115" s="31">
        <v>-1004</v>
      </c>
      <c r="AF115" s="31">
        <v>-20</v>
      </c>
      <c r="AG115" s="31">
        <v>-20</v>
      </c>
      <c r="AH115" s="31">
        <v>0</v>
      </c>
      <c r="AI115" s="31">
        <v>0</v>
      </c>
      <c r="AJ115" s="31">
        <v>-1024</v>
      </c>
      <c r="AK115" s="176">
        <v>2427</v>
      </c>
      <c r="AL115" s="31">
        <v>1630</v>
      </c>
      <c r="AM115" s="31">
        <v>172</v>
      </c>
      <c r="AN115" s="31">
        <v>172</v>
      </c>
      <c r="AO115" s="31">
        <v>0</v>
      </c>
      <c r="AP115" s="31">
        <v>0</v>
      </c>
      <c r="AQ115" s="31">
        <v>1802</v>
      </c>
      <c r="AR115" s="176">
        <v>4229</v>
      </c>
      <c r="AS115" s="31">
        <v>242</v>
      </c>
      <c r="AT115" s="31">
        <v>-108</v>
      </c>
      <c r="AU115" s="31">
        <v>-108</v>
      </c>
      <c r="AV115" s="31">
        <v>0</v>
      </c>
      <c r="AW115" s="31">
        <v>0</v>
      </c>
      <c r="AX115" s="31">
        <v>134</v>
      </c>
      <c r="AY115" s="176">
        <v>4363</v>
      </c>
      <c r="AZ115" s="31">
        <v>2261</v>
      </c>
      <c r="BA115" s="31">
        <v>-223</v>
      </c>
      <c r="BB115" s="31">
        <v>-223</v>
      </c>
      <c r="BC115" s="31">
        <v>0</v>
      </c>
      <c r="BD115" s="31">
        <v>0</v>
      </c>
      <c r="BE115" s="31">
        <v>2038</v>
      </c>
      <c r="BF115" s="176">
        <v>6401</v>
      </c>
      <c r="BG115" s="31">
        <v>3555</v>
      </c>
      <c r="BH115" s="31">
        <v>46</v>
      </c>
      <c r="BI115" s="31">
        <v>46</v>
      </c>
      <c r="BJ115" s="31">
        <v>0</v>
      </c>
      <c r="BK115" s="31">
        <v>0</v>
      </c>
      <c r="BL115" s="31">
        <v>3601</v>
      </c>
      <c r="BM115" s="176">
        <v>10002</v>
      </c>
    </row>
    <row r="116" spans="1:65" ht="11.45" customHeight="1" x14ac:dyDescent="0.2">
      <c r="A116" s="41" t="s">
        <v>124</v>
      </c>
      <c r="B116" s="176">
        <v>0</v>
      </c>
      <c r="C116" s="31">
        <v>0</v>
      </c>
      <c r="D116" s="31">
        <v>0</v>
      </c>
      <c r="E116" s="31">
        <v>0</v>
      </c>
      <c r="F116" s="31">
        <v>0</v>
      </c>
      <c r="G116" s="31">
        <v>0</v>
      </c>
      <c r="H116" s="31">
        <v>0</v>
      </c>
      <c r="I116" s="176">
        <v>0</v>
      </c>
      <c r="J116" s="31">
        <v>0</v>
      </c>
      <c r="K116" s="31">
        <v>0</v>
      </c>
      <c r="L116" s="31">
        <v>0</v>
      </c>
      <c r="M116" s="31">
        <v>0</v>
      </c>
      <c r="N116" s="31">
        <v>0</v>
      </c>
      <c r="O116" s="31">
        <v>0</v>
      </c>
      <c r="P116" s="176">
        <v>0</v>
      </c>
      <c r="Q116" s="31">
        <v>0</v>
      </c>
      <c r="R116" s="31">
        <v>0</v>
      </c>
      <c r="S116" s="31">
        <v>0</v>
      </c>
      <c r="T116" s="31">
        <v>0</v>
      </c>
      <c r="U116" s="31">
        <v>0</v>
      </c>
      <c r="V116" s="31">
        <v>0</v>
      </c>
      <c r="W116" s="176">
        <v>0</v>
      </c>
      <c r="X116" s="31">
        <v>0</v>
      </c>
      <c r="Y116" s="31">
        <v>0</v>
      </c>
      <c r="Z116" s="31">
        <v>0</v>
      </c>
      <c r="AA116" s="31">
        <v>0</v>
      </c>
      <c r="AB116" s="31">
        <v>0</v>
      </c>
      <c r="AC116" s="31">
        <v>0</v>
      </c>
      <c r="AD116" s="176">
        <v>0</v>
      </c>
      <c r="AE116" s="31">
        <v>0</v>
      </c>
      <c r="AF116" s="31">
        <v>0</v>
      </c>
      <c r="AG116" s="31">
        <v>0</v>
      </c>
      <c r="AH116" s="31">
        <v>0</v>
      </c>
      <c r="AI116" s="31">
        <v>0</v>
      </c>
      <c r="AJ116" s="31">
        <v>0</v>
      </c>
      <c r="AK116" s="176">
        <v>0</v>
      </c>
      <c r="AL116" s="31">
        <v>344</v>
      </c>
      <c r="AM116" s="31">
        <v>0</v>
      </c>
      <c r="AN116" s="31">
        <v>0</v>
      </c>
      <c r="AO116" s="31">
        <v>0</v>
      </c>
      <c r="AP116" s="31">
        <v>0</v>
      </c>
      <c r="AQ116" s="31">
        <v>344</v>
      </c>
      <c r="AR116" s="176">
        <v>344</v>
      </c>
      <c r="AS116" s="31">
        <v>-344</v>
      </c>
      <c r="AT116" s="31">
        <v>0</v>
      </c>
      <c r="AU116" s="31">
        <v>0</v>
      </c>
      <c r="AV116" s="31">
        <v>0</v>
      </c>
      <c r="AW116" s="31">
        <v>0</v>
      </c>
      <c r="AX116" s="31">
        <v>-344</v>
      </c>
      <c r="AY116" s="176">
        <v>0</v>
      </c>
      <c r="AZ116" s="31">
        <v>0</v>
      </c>
      <c r="BA116" s="31">
        <v>0</v>
      </c>
      <c r="BB116" s="31">
        <v>0</v>
      </c>
      <c r="BC116" s="31">
        <v>0</v>
      </c>
      <c r="BD116" s="31">
        <v>0</v>
      </c>
      <c r="BE116" s="31">
        <v>0</v>
      </c>
      <c r="BF116" s="176">
        <v>0</v>
      </c>
      <c r="BG116" s="31">
        <v>0</v>
      </c>
      <c r="BH116" s="31">
        <v>0</v>
      </c>
      <c r="BI116" s="31">
        <v>0</v>
      </c>
      <c r="BJ116" s="31">
        <v>0</v>
      </c>
      <c r="BK116" s="31">
        <v>0</v>
      </c>
      <c r="BL116" s="31">
        <v>0</v>
      </c>
      <c r="BM116" s="176">
        <v>0</v>
      </c>
    </row>
    <row r="117" spans="1:65" ht="11.45" customHeight="1" x14ac:dyDescent="0.2">
      <c r="A117" s="41" t="s">
        <v>125</v>
      </c>
      <c r="B117" s="176">
        <v>8113</v>
      </c>
      <c r="C117" s="31">
        <v>2295</v>
      </c>
      <c r="D117" s="31">
        <v>-331</v>
      </c>
      <c r="E117" s="31">
        <v>-331</v>
      </c>
      <c r="F117" s="31">
        <v>0</v>
      </c>
      <c r="G117" s="31">
        <v>0</v>
      </c>
      <c r="H117" s="31">
        <v>1964</v>
      </c>
      <c r="I117" s="176">
        <v>10077</v>
      </c>
      <c r="J117" s="31">
        <v>252</v>
      </c>
      <c r="K117" s="31">
        <v>-146</v>
      </c>
      <c r="L117" s="31">
        <v>-146</v>
      </c>
      <c r="M117" s="31">
        <v>0</v>
      </c>
      <c r="N117" s="31">
        <v>0</v>
      </c>
      <c r="O117" s="31">
        <v>106</v>
      </c>
      <c r="P117" s="176">
        <v>10183</v>
      </c>
      <c r="Q117" s="31">
        <v>530</v>
      </c>
      <c r="R117" s="31">
        <v>650</v>
      </c>
      <c r="S117" s="31">
        <v>648</v>
      </c>
      <c r="T117" s="31">
        <v>0</v>
      </c>
      <c r="U117" s="31">
        <v>2</v>
      </c>
      <c r="V117" s="31">
        <v>1180</v>
      </c>
      <c r="W117" s="176">
        <v>11363</v>
      </c>
      <c r="X117" s="31">
        <v>922</v>
      </c>
      <c r="Y117" s="31">
        <v>-205</v>
      </c>
      <c r="Z117" s="31">
        <v>-205</v>
      </c>
      <c r="AA117" s="31">
        <v>0</v>
      </c>
      <c r="AB117" s="31">
        <v>0</v>
      </c>
      <c r="AC117" s="31">
        <v>717</v>
      </c>
      <c r="AD117" s="176">
        <v>12080</v>
      </c>
      <c r="AE117" s="31">
        <v>1037</v>
      </c>
      <c r="AF117" s="31">
        <v>-144</v>
      </c>
      <c r="AG117" s="31">
        <v>-144</v>
      </c>
      <c r="AH117" s="31">
        <v>0</v>
      </c>
      <c r="AI117" s="31">
        <v>0</v>
      </c>
      <c r="AJ117" s="31">
        <v>893</v>
      </c>
      <c r="AK117" s="176">
        <v>12973</v>
      </c>
      <c r="AL117" s="31">
        <v>1165</v>
      </c>
      <c r="AM117" s="31">
        <v>727</v>
      </c>
      <c r="AN117" s="31">
        <v>755</v>
      </c>
      <c r="AO117" s="31">
        <v>-28</v>
      </c>
      <c r="AP117" s="31">
        <v>0</v>
      </c>
      <c r="AQ117" s="31">
        <v>1892</v>
      </c>
      <c r="AR117" s="176">
        <v>14865</v>
      </c>
      <c r="AS117" s="31">
        <v>1891</v>
      </c>
      <c r="AT117" s="31">
        <v>-714</v>
      </c>
      <c r="AU117" s="31">
        <v>-714</v>
      </c>
      <c r="AV117" s="31">
        <v>0</v>
      </c>
      <c r="AW117" s="31">
        <v>0</v>
      </c>
      <c r="AX117" s="31">
        <v>1177</v>
      </c>
      <c r="AY117" s="176">
        <v>16042</v>
      </c>
      <c r="AZ117" s="31">
        <v>14749</v>
      </c>
      <c r="BA117" s="31">
        <v>-407</v>
      </c>
      <c r="BB117" s="31">
        <v>-407</v>
      </c>
      <c r="BC117" s="31">
        <v>0</v>
      </c>
      <c r="BD117" s="31">
        <v>0</v>
      </c>
      <c r="BE117" s="31">
        <v>14342</v>
      </c>
      <c r="BF117" s="176">
        <v>30384</v>
      </c>
      <c r="BG117" s="31">
        <v>26028</v>
      </c>
      <c r="BH117" s="31">
        <v>1445</v>
      </c>
      <c r="BI117" s="31">
        <v>1445</v>
      </c>
      <c r="BJ117" s="31">
        <v>0</v>
      </c>
      <c r="BK117" s="31">
        <v>0</v>
      </c>
      <c r="BL117" s="31">
        <v>27473</v>
      </c>
      <c r="BM117" s="176">
        <v>57857</v>
      </c>
    </row>
    <row r="118" spans="1:65" ht="11.45" customHeight="1" x14ac:dyDescent="0.2">
      <c r="A118" s="39" t="s">
        <v>89</v>
      </c>
      <c r="B118" s="176">
        <v>42719</v>
      </c>
      <c r="C118" s="31">
        <v>-1453</v>
      </c>
      <c r="D118" s="31">
        <v>-6650</v>
      </c>
      <c r="E118" s="31">
        <v>-480</v>
      </c>
      <c r="F118" s="31">
        <v>0</v>
      </c>
      <c r="G118" s="31">
        <v>-6170</v>
      </c>
      <c r="H118" s="31">
        <v>-8103</v>
      </c>
      <c r="I118" s="176">
        <v>34616</v>
      </c>
      <c r="J118" s="31">
        <v>-236</v>
      </c>
      <c r="K118" s="31">
        <v>-1711</v>
      </c>
      <c r="L118" s="31">
        <v>-22</v>
      </c>
      <c r="M118" s="31">
        <v>-102</v>
      </c>
      <c r="N118" s="31">
        <v>-1587</v>
      </c>
      <c r="O118" s="31">
        <v>-1947</v>
      </c>
      <c r="P118" s="176">
        <v>32669</v>
      </c>
      <c r="Q118" s="31">
        <v>297</v>
      </c>
      <c r="R118" s="31">
        <v>-1043</v>
      </c>
      <c r="S118" s="31">
        <v>316</v>
      </c>
      <c r="T118" s="31">
        <v>0</v>
      </c>
      <c r="U118" s="31">
        <v>-1359</v>
      </c>
      <c r="V118" s="31">
        <v>-746</v>
      </c>
      <c r="W118" s="176">
        <v>31923</v>
      </c>
      <c r="X118" s="31">
        <v>1086</v>
      </c>
      <c r="Y118" s="31">
        <v>-839</v>
      </c>
      <c r="Z118" s="31">
        <v>-324</v>
      </c>
      <c r="AA118" s="31">
        <v>0</v>
      </c>
      <c r="AB118" s="31">
        <v>-515</v>
      </c>
      <c r="AC118" s="31">
        <v>247</v>
      </c>
      <c r="AD118" s="176">
        <v>32170</v>
      </c>
      <c r="AE118" s="31">
        <v>1342</v>
      </c>
      <c r="AF118" s="31">
        <v>-919</v>
      </c>
      <c r="AG118" s="31">
        <v>-4</v>
      </c>
      <c r="AH118" s="31">
        <v>0</v>
      </c>
      <c r="AI118" s="31">
        <v>-915</v>
      </c>
      <c r="AJ118" s="31">
        <v>423</v>
      </c>
      <c r="AK118" s="176">
        <v>32593</v>
      </c>
      <c r="AL118" s="31">
        <v>-287</v>
      </c>
      <c r="AM118" s="31">
        <v>-1709</v>
      </c>
      <c r="AN118" s="31">
        <v>515</v>
      </c>
      <c r="AO118" s="31">
        <v>0</v>
      </c>
      <c r="AP118" s="31">
        <v>-2224</v>
      </c>
      <c r="AQ118" s="31">
        <v>-1996</v>
      </c>
      <c r="AR118" s="176">
        <v>30597</v>
      </c>
      <c r="AS118" s="31">
        <v>352</v>
      </c>
      <c r="AT118" s="31">
        <v>-4310</v>
      </c>
      <c r="AU118" s="31">
        <v>-441</v>
      </c>
      <c r="AV118" s="31">
        <v>0</v>
      </c>
      <c r="AW118" s="31">
        <v>-3869</v>
      </c>
      <c r="AX118" s="31">
        <v>-3958</v>
      </c>
      <c r="AY118" s="176">
        <v>26639</v>
      </c>
      <c r="AZ118" s="31">
        <v>753</v>
      </c>
      <c r="BA118" s="31">
        <v>-946</v>
      </c>
      <c r="BB118" s="31">
        <v>-406</v>
      </c>
      <c r="BC118" s="31">
        <v>0</v>
      </c>
      <c r="BD118" s="31">
        <v>-540</v>
      </c>
      <c r="BE118" s="31">
        <v>-193</v>
      </c>
      <c r="BF118" s="176">
        <v>26446</v>
      </c>
      <c r="BG118" s="31">
        <v>738</v>
      </c>
      <c r="BH118" s="31">
        <v>-842</v>
      </c>
      <c r="BI118" s="31">
        <v>239</v>
      </c>
      <c r="BJ118" s="31">
        <v>0</v>
      </c>
      <c r="BK118" s="31">
        <v>-1081</v>
      </c>
      <c r="BL118" s="31">
        <v>-104</v>
      </c>
      <c r="BM118" s="176">
        <v>26342</v>
      </c>
    </row>
    <row r="119" spans="1:65" ht="11.45" customHeight="1" x14ac:dyDescent="0.2">
      <c r="A119" s="41" t="s">
        <v>91</v>
      </c>
      <c r="B119" s="176">
        <v>995</v>
      </c>
      <c r="C119" s="31">
        <v>-194</v>
      </c>
      <c r="D119" s="31">
        <v>-178</v>
      </c>
      <c r="E119" s="31">
        <v>-30</v>
      </c>
      <c r="F119" s="31">
        <v>0</v>
      </c>
      <c r="G119" s="31">
        <v>-148</v>
      </c>
      <c r="H119" s="31">
        <v>-372</v>
      </c>
      <c r="I119" s="176">
        <v>623</v>
      </c>
      <c r="J119" s="31">
        <v>185</v>
      </c>
      <c r="K119" s="31">
        <v>-141</v>
      </c>
      <c r="L119" s="31">
        <v>-1</v>
      </c>
      <c r="M119" s="31">
        <v>0</v>
      </c>
      <c r="N119" s="31">
        <v>-140</v>
      </c>
      <c r="O119" s="31">
        <v>44</v>
      </c>
      <c r="P119" s="176">
        <v>667</v>
      </c>
      <c r="Q119" s="31">
        <v>577</v>
      </c>
      <c r="R119" s="31">
        <v>-184</v>
      </c>
      <c r="S119" s="31">
        <v>5</v>
      </c>
      <c r="T119" s="31">
        <v>0</v>
      </c>
      <c r="U119" s="31">
        <v>-189</v>
      </c>
      <c r="V119" s="31">
        <v>393</v>
      </c>
      <c r="W119" s="176">
        <v>1060</v>
      </c>
      <c r="X119" s="31">
        <v>360</v>
      </c>
      <c r="Y119" s="31">
        <v>-158</v>
      </c>
      <c r="Z119" s="31">
        <v>-8</v>
      </c>
      <c r="AA119" s="31">
        <v>0</v>
      </c>
      <c r="AB119" s="31">
        <v>-150</v>
      </c>
      <c r="AC119" s="31">
        <v>202</v>
      </c>
      <c r="AD119" s="176">
        <v>1262</v>
      </c>
      <c r="AE119" s="31">
        <v>849</v>
      </c>
      <c r="AF119" s="31">
        <v>-713</v>
      </c>
      <c r="AG119" s="31">
        <v>14</v>
      </c>
      <c r="AH119" s="31">
        <v>0</v>
      </c>
      <c r="AI119" s="31">
        <v>-727</v>
      </c>
      <c r="AJ119" s="31">
        <v>136</v>
      </c>
      <c r="AK119" s="176">
        <v>1398</v>
      </c>
      <c r="AL119" s="31">
        <v>-469</v>
      </c>
      <c r="AM119" s="31">
        <v>-182</v>
      </c>
      <c r="AN119" s="31">
        <v>20</v>
      </c>
      <c r="AO119" s="31">
        <v>0</v>
      </c>
      <c r="AP119" s="31">
        <v>-202</v>
      </c>
      <c r="AQ119" s="31">
        <v>-651</v>
      </c>
      <c r="AR119" s="176">
        <v>747</v>
      </c>
      <c r="AS119" s="31">
        <v>130</v>
      </c>
      <c r="AT119" s="31">
        <v>-323</v>
      </c>
      <c r="AU119" s="31">
        <v>-18</v>
      </c>
      <c r="AV119" s="31">
        <v>0</v>
      </c>
      <c r="AW119" s="31">
        <v>-305</v>
      </c>
      <c r="AX119" s="31">
        <v>-193</v>
      </c>
      <c r="AY119" s="176">
        <v>554</v>
      </c>
      <c r="AZ119" s="31">
        <v>103</v>
      </c>
      <c r="BA119" s="31">
        <v>-76</v>
      </c>
      <c r="BB119" s="31">
        <v>-15</v>
      </c>
      <c r="BC119" s="31">
        <v>0</v>
      </c>
      <c r="BD119" s="31">
        <v>-61</v>
      </c>
      <c r="BE119" s="31">
        <v>27</v>
      </c>
      <c r="BF119" s="176">
        <v>581</v>
      </c>
      <c r="BG119" s="31">
        <v>52</v>
      </c>
      <c r="BH119" s="31">
        <v>80</v>
      </c>
      <c r="BI119" s="31">
        <v>9</v>
      </c>
      <c r="BJ119" s="31">
        <v>0</v>
      </c>
      <c r="BK119" s="31">
        <v>71</v>
      </c>
      <c r="BL119" s="31">
        <v>132</v>
      </c>
      <c r="BM119" s="176">
        <v>713</v>
      </c>
    </row>
    <row r="120" spans="1:65" ht="11.45" customHeight="1" x14ac:dyDescent="0.2">
      <c r="A120" s="41" t="s">
        <v>92</v>
      </c>
      <c r="B120" s="176">
        <v>41724</v>
      </c>
      <c r="C120" s="31">
        <v>-1259</v>
      </c>
      <c r="D120" s="31">
        <v>-6472</v>
      </c>
      <c r="E120" s="31">
        <v>-450</v>
      </c>
      <c r="F120" s="31">
        <v>0</v>
      </c>
      <c r="G120" s="31">
        <v>-6022</v>
      </c>
      <c r="H120" s="31">
        <v>-7731</v>
      </c>
      <c r="I120" s="176">
        <v>33993</v>
      </c>
      <c r="J120" s="31">
        <v>-421</v>
      </c>
      <c r="K120" s="31">
        <v>-1570</v>
      </c>
      <c r="L120" s="31">
        <v>-21</v>
      </c>
      <c r="M120" s="31">
        <v>-102</v>
      </c>
      <c r="N120" s="31">
        <v>-1447</v>
      </c>
      <c r="O120" s="31">
        <v>-1991</v>
      </c>
      <c r="P120" s="176">
        <v>32002</v>
      </c>
      <c r="Q120" s="31">
        <v>-280</v>
      </c>
      <c r="R120" s="31">
        <v>-859</v>
      </c>
      <c r="S120" s="31">
        <v>311</v>
      </c>
      <c r="T120" s="31">
        <v>0</v>
      </c>
      <c r="U120" s="31">
        <v>-1170</v>
      </c>
      <c r="V120" s="31">
        <v>-1139</v>
      </c>
      <c r="W120" s="176">
        <v>30863</v>
      </c>
      <c r="X120" s="31">
        <v>726</v>
      </c>
      <c r="Y120" s="31">
        <v>-681</v>
      </c>
      <c r="Z120" s="31">
        <v>-316</v>
      </c>
      <c r="AA120" s="31">
        <v>0</v>
      </c>
      <c r="AB120" s="31">
        <v>-365</v>
      </c>
      <c r="AC120" s="31">
        <v>45</v>
      </c>
      <c r="AD120" s="176">
        <v>30908</v>
      </c>
      <c r="AE120" s="31">
        <v>493</v>
      </c>
      <c r="AF120" s="31">
        <v>-206</v>
      </c>
      <c r="AG120" s="31">
        <v>-18</v>
      </c>
      <c r="AH120" s="31">
        <v>0</v>
      </c>
      <c r="AI120" s="31">
        <v>-188</v>
      </c>
      <c r="AJ120" s="31">
        <v>287</v>
      </c>
      <c r="AK120" s="176">
        <v>31195</v>
      </c>
      <c r="AL120" s="31">
        <v>182</v>
      </c>
      <c r="AM120" s="31">
        <v>-1527</v>
      </c>
      <c r="AN120" s="31">
        <v>495</v>
      </c>
      <c r="AO120" s="31">
        <v>0</v>
      </c>
      <c r="AP120" s="31">
        <v>-2022</v>
      </c>
      <c r="AQ120" s="31">
        <v>-1345</v>
      </c>
      <c r="AR120" s="176">
        <v>29850</v>
      </c>
      <c r="AS120" s="31">
        <v>222</v>
      </c>
      <c r="AT120" s="31">
        <v>-3987</v>
      </c>
      <c r="AU120" s="31">
        <v>-423</v>
      </c>
      <c r="AV120" s="31">
        <v>0</v>
      </c>
      <c r="AW120" s="31">
        <v>-3564</v>
      </c>
      <c r="AX120" s="31">
        <v>-3765</v>
      </c>
      <c r="AY120" s="176">
        <v>26085</v>
      </c>
      <c r="AZ120" s="31">
        <v>650</v>
      </c>
      <c r="BA120" s="31">
        <v>-870</v>
      </c>
      <c r="BB120" s="31">
        <v>-391</v>
      </c>
      <c r="BC120" s="31">
        <v>0</v>
      </c>
      <c r="BD120" s="31">
        <v>-479</v>
      </c>
      <c r="BE120" s="31">
        <v>-220</v>
      </c>
      <c r="BF120" s="176">
        <v>25865</v>
      </c>
      <c r="BG120" s="31">
        <v>686</v>
      </c>
      <c r="BH120" s="31">
        <v>-922</v>
      </c>
      <c r="BI120" s="31">
        <v>230</v>
      </c>
      <c r="BJ120" s="31">
        <v>0</v>
      </c>
      <c r="BK120" s="31">
        <v>-1152</v>
      </c>
      <c r="BL120" s="31">
        <v>-236</v>
      </c>
      <c r="BM120" s="176">
        <v>25629</v>
      </c>
    </row>
    <row r="121" spans="1:65" ht="11.45" customHeight="1" x14ac:dyDescent="0.2">
      <c r="A121" s="38" t="s">
        <v>158</v>
      </c>
      <c r="B121" s="176">
        <v>15855</v>
      </c>
      <c r="C121" s="31">
        <v>-1727</v>
      </c>
      <c r="D121" s="31">
        <v>-1292</v>
      </c>
      <c r="E121" s="31">
        <v>-1292</v>
      </c>
      <c r="F121" s="31">
        <v>0</v>
      </c>
      <c r="G121" s="31">
        <v>0</v>
      </c>
      <c r="H121" s="31">
        <v>-3019</v>
      </c>
      <c r="I121" s="176">
        <v>12836</v>
      </c>
      <c r="J121" s="31">
        <v>600</v>
      </c>
      <c r="K121" s="31">
        <v>-172</v>
      </c>
      <c r="L121" s="31">
        <v>-167</v>
      </c>
      <c r="M121" s="31">
        <v>0</v>
      </c>
      <c r="N121" s="31">
        <v>-5</v>
      </c>
      <c r="O121" s="31">
        <v>428</v>
      </c>
      <c r="P121" s="176">
        <v>13264</v>
      </c>
      <c r="Q121" s="31">
        <v>1599</v>
      </c>
      <c r="R121" s="31">
        <v>151</v>
      </c>
      <c r="S121" s="31">
        <v>126</v>
      </c>
      <c r="T121" s="31">
        <v>0</v>
      </c>
      <c r="U121" s="31">
        <v>25</v>
      </c>
      <c r="V121" s="31">
        <v>1750</v>
      </c>
      <c r="W121" s="176">
        <v>15014</v>
      </c>
      <c r="X121" s="31">
        <v>1104</v>
      </c>
      <c r="Y121" s="31">
        <v>-3698</v>
      </c>
      <c r="Z121" s="31">
        <v>-518</v>
      </c>
      <c r="AA121" s="31">
        <v>0</v>
      </c>
      <c r="AB121" s="31">
        <v>-3180</v>
      </c>
      <c r="AC121" s="31">
        <v>-2594</v>
      </c>
      <c r="AD121" s="176">
        <v>12420</v>
      </c>
      <c r="AE121" s="31">
        <v>2422</v>
      </c>
      <c r="AF121" s="31">
        <v>-1338</v>
      </c>
      <c r="AG121" s="31">
        <v>338</v>
      </c>
      <c r="AH121" s="31">
        <v>0</v>
      </c>
      <c r="AI121" s="31">
        <v>-1676</v>
      </c>
      <c r="AJ121" s="31">
        <v>1084</v>
      </c>
      <c r="AK121" s="176">
        <v>13504</v>
      </c>
      <c r="AL121" s="31">
        <v>2411</v>
      </c>
      <c r="AM121" s="31">
        <v>-1057</v>
      </c>
      <c r="AN121" s="31">
        <v>-85</v>
      </c>
      <c r="AO121" s="31">
        <v>0</v>
      </c>
      <c r="AP121" s="31">
        <v>-972</v>
      </c>
      <c r="AQ121" s="31">
        <v>1354</v>
      </c>
      <c r="AR121" s="176">
        <v>14858</v>
      </c>
      <c r="AS121" s="31">
        <v>-369</v>
      </c>
      <c r="AT121" s="31">
        <v>12</v>
      </c>
      <c r="AU121" s="31">
        <v>-348</v>
      </c>
      <c r="AV121" s="31">
        <v>0</v>
      </c>
      <c r="AW121" s="31">
        <v>360</v>
      </c>
      <c r="AX121" s="31">
        <v>-357</v>
      </c>
      <c r="AY121" s="176">
        <v>14501</v>
      </c>
      <c r="AZ121" s="31">
        <v>-2934</v>
      </c>
      <c r="BA121" s="31">
        <v>-4812</v>
      </c>
      <c r="BB121" s="31">
        <v>-1702</v>
      </c>
      <c r="BC121" s="31">
        <v>0</v>
      </c>
      <c r="BD121" s="31">
        <v>-3110</v>
      </c>
      <c r="BE121" s="31">
        <v>-7746</v>
      </c>
      <c r="BF121" s="176">
        <v>6755</v>
      </c>
      <c r="BG121" s="31">
        <v>310</v>
      </c>
      <c r="BH121" s="31">
        <v>980</v>
      </c>
      <c r="BI121" s="31">
        <v>70</v>
      </c>
      <c r="BJ121" s="31">
        <v>0</v>
      </c>
      <c r="BK121" s="31">
        <v>910</v>
      </c>
      <c r="BL121" s="31">
        <v>1290</v>
      </c>
      <c r="BM121" s="176">
        <v>8045</v>
      </c>
    </row>
    <row r="122" spans="1:65" ht="11.45" customHeight="1" x14ac:dyDescent="0.2">
      <c r="A122" s="39" t="s">
        <v>89</v>
      </c>
      <c r="B122" s="176">
        <v>15855</v>
      </c>
      <c r="C122" s="31">
        <v>-1727</v>
      </c>
      <c r="D122" s="31">
        <v>-1292</v>
      </c>
      <c r="E122" s="31">
        <v>-1292</v>
      </c>
      <c r="F122" s="31">
        <v>0</v>
      </c>
      <c r="G122" s="31">
        <v>0</v>
      </c>
      <c r="H122" s="31">
        <v>-3019</v>
      </c>
      <c r="I122" s="176">
        <v>12836</v>
      </c>
      <c r="J122" s="31">
        <v>600</v>
      </c>
      <c r="K122" s="31">
        <v>-172</v>
      </c>
      <c r="L122" s="31">
        <v>-167</v>
      </c>
      <c r="M122" s="31">
        <v>0</v>
      </c>
      <c r="N122" s="31">
        <v>-5</v>
      </c>
      <c r="O122" s="31">
        <v>428</v>
      </c>
      <c r="P122" s="176">
        <v>13264</v>
      </c>
      <c r="Q122" s="31">
        <v>1599</v>
      </c>
      <c r="R122" s="31">
        <v>151</v>
      </c>
      <c r="S122" s="31">
        <v>126</v>
      </c>
      <c r="T122" s="31">
        <v>0</v>
      </c>
      <c r="U122" s="31">
        <v>25</v>
      </c>
      <c r="V122" s="31">
        <v>1750</v>
      </c>
      <c r="W122" s="176">
        <v>15014</v>
      </c>
      <c r="X122" s="31">
        <v>1104</v>
      </c>
      <c r="Y122" s="31">
        <v>-3698</v>
      </c>
      <c r="Z122" s="31">
        <v>-518</v>
      </c>
      <c r="AA122" s="31">
        <v>0</v>
      </c>
      <c r="AB122" s="31">
        <v>-3180</v>
      </c>
      <c r="AC122" s="31">
        <v>-2594</v>
      </c>
      <c r="AD122" s="176">
        <v>12420</v>
      </c>
      <c r="AE122" s="31">
        <v>2422</v>
      </c>
      <c r="AF122" s="31">
        <v>-1338</v>
      </c>
      <c r="AG122" s="31">
        <v>338</v>
      </c>
      <c r="AH122" s="31">
        <v>0</v>
      </c>
      <c r="AI122" s="31">
        <v>-1676</v>
      </c>
      <c r="AJ122" s="31">
        <v>1084</v>
      </c>
      <c r="AK122" s="176">
        <v>13504</v>
      </c>
      <c r="AL122" s="31">
        <v>2411</v>
      </c>
      <c r="AM122" s="31">
        <v>-1057</v>
      </c>
      <c r="AN122" s="31">
        <v>-85</v>
      </c>
      <c r="AO122" s="31">
        <v>0</v>
      </c>
      <c r="AP122" s="31">
        <v>-972</v>
      </c>
      <c r="AQ122" s="31">
        <v>1354</v>
      </c>
      <c r="AR122" s="176">
        <v>14858</v>
      </c>
      <c r="AS122" s="31">
        <v>-369</v>
      </c>
      <c r="AT122" s="31">
        <v>12</v>
      </c>
      <c r="AU122" s="31">
        <v>-348</v>
      </c>
      <c r="AV122" s="31">
        <v>0</v>
      </c>
      <c r="AW122" s="31">
        <v>360</v>
      </c>
      <c r="AX122" s="31">
        <v>-357</v>
      </c>
      <c r="AY122" s="176">
        <v>14501</v>
      </c>
      <c r="AZ122" s="31">
        <v>-2934</v>
      </c>
      <c r="BA122" s="31">
        <v>-4812</v>
      </c>
      <c r="BB122" s="31">
        <v>-1702</v>
      </c>
      <c r="BC122" s="31">
        <v>0</v>
      </c>
      <c r="BD122" s="31">
        <v>-3110</v>
      </c>
      <c r="BE122" s="31">
        <v>-7746</v>
      </c>
      <c r="BF122" s="176">
        <v>6755</v>
      </c>
      <c r="BG122" s="31">
        <v>310</v>
      </c>
      <c r="BH122" s="31">
        <v>980</v>
      </c>
      <c r="BI122" s="31">
        <v>70</v>
      </c>
      <c r="BJ122" s="31">
        <v>0</v>
      </c>
      <c r="BK122" s="31">
        <v>910</v>
      </c>
      <c r="BL122" s="31">
        <v>1290</v>
      </c>
      <c r="BM122" s="176">
        <v>8045</v>
      </c>
    </row>
    <row r="123" spans="1:65" ht="11.45" customHeight="1" x14ac:dyDescent="0.2">
      <c r="A123" s="41" t="s">
        <v>91</v>
      </c>
      <c r="B123" s="176">
        <v>14041</v>
      </c>
      <c r="C123" s="31">
        <v>-2025</v>
      </c>
      <c r="D123" s="31">
        <v>-1179</v>
      </c>
      <c r="E123" s="31">
        <v>-1179</v>
      </c>
      <c r="F123" s="31">
        <v>0</v>
      </c>
      <c r="G123" s="31">
        <v>0</v>
      </c>
      <c r="H123" s="31">
        <v>-3204</v>
      </c>
      <c r="I123" s="176">
        <v>10837</v>
      </c>
      <c r="J123" s="31">
        <v>784</v>
      </c>
      <c r="K123" s="31">
        <v>-170</v>
      </c>
      <c r="L123" s="31">
        <v>-165</v>
      </c>
      <c r="M123" s="31">
        <v>0</v>
      </c>
      <c r="N123" s="31">
        <v>-5</v>
      </c>
      <c r="O123" s="31">
        <v>614</v>
      </c>
      <c r="P123" s="176">
        <v>11451</v>
      </c>
      <c r="Q123" s="31">
        <v>1645</v>
      </c>
      <c r="R123" s="31">
        <v>743</v>
      </c>
      <c r="S123" s="31">
        <v>88</v>
      </c>
      <c r="T123" s="31">
        <v>0</v>
      </c>
      <c r="U123" s="31">
        <v>655</v>
      </c>
      <c r="V123" s="31">
        <v>2388</v>
      </c>
      <c r="W123" s="176">
        <v>13839</v>
      </c>
      <c r="X123" s="31">
        <v>1182</v>
      </c>
      <c r="Y123" s="31">
        <v>-2694</v>
      </c>
      <c r="Z123" s="31">
        <v>-514</v>
      </c>
      <c r="AA123" s="31">
        <v>0</v>
      </c>
      <c r="AB123" s="31">
        <v>-2180</v>
      </c>
      <c r="AC123" s="31">
        <v>-1512</v>
      </c>
      <c r="AD123" s="176">
        <v>12327</v>
      </c>
      <c r="AE123" s="31">
        <v>2313</v>
      </c>
      <c r="AF123" s="31">
        <v>-1343</v>
      </c>
      <c r="AG123" s="31">
        <v>333</v>
      </c>
      <c r="AH123" s="31">
        <v>0</v>
      </c>
      <c r="AI123" s="31">
        <v>-1676</v>
      </c>
      <c r="AJ123" s="31">
        <v>970</v>
      </c>
      <c r="AK123" s="176">
        <v>13297</v>
      </c>
      <c r="AL123" s="31">
        <v>2398</v>
      </c>
      <c r="AM123" s="31">
        <v>-1055</v>
      </c>
      <c r="AN123" s="31">
        <v>-83</v>
      </c>
      <c r="AO123" s="31">
        <v>0</v>
      </c>
      <c r="AP123" s="31">
        <v>-972</v>
      </c>
      <c r="AQ123" s="31">
        <v>1343</v>
      </c>
      <c r="AR123" s="176">
        <v>14640</v>
      </c>
      <c r="AS123" s="31">
        <v>-413</v>
      </c>
      <c r="AT123" s="31">
        <v>17</v>
      </c>
      <c r="AU123" s="31">
        <v>-343</v>
      </c>
      <c r="AV123" s="31">
        <v>0</v>
      </c>
      <c r="AW123" s="31">
        <v>360</v>
      </c>
      <c r="AX123" s="31">
        <v>-396</v>
      </c>
      <c r="AY123" s="176">
        <v>14244</v>
      </c>
      <c r="AZ123" s="31">
        <v>-2834</v>
      </c>
      <c r="BA123" s="31">
        <v>-4792</v>
      </c>
      <c r="BB123" s="31">
        <v>-1682</v>
      </c>
      <c r="BC123" s="31">
        <v>0</v>
      </c>
      <c r="BD123" s="31">
        <v>-3110</v>
      </c>
      <c r="BE123" s="31">
        <v>-7626</v>
      </c>
      <c r="BF123" s="176">
        <v>6618</v>
      </c>
      <c r="BG123" s="31">
        <v>350</v>
      </c>
      <c r="BH123" s="31">
        <v>979</v>
      </c>
      <c r="BI123" s="31">
        <v>69</v>
      </c>
      <c r="BJ123" s="31">
        <v>0</v>
      </c>
      <c r="BK123" s="31">
        <v>910</v>
      </c>
      <c r="BL123" s="31">
        <v>1329</v>
      </c>
      <c r="BM123" s="176">
        <v>7947</v>
      </c>
    </row>
    <row r="124" spans="1:65" ht="11.45" customHeight="1" x14ac:dyDescent="0.2">
      <c r="A124" s="41" t="s">
        <v>92</v>
      </c>
      <c r="B124" s="176">
        <v>1814</v>
      </c>
      <c r="C124" s="31">
        <v>298</v>
      </c>
      <c r="D124" s="31">
        <v>-113</v>
      </c>
      <c r="E124" s="31">
        <v>-113</v>
      </c>
      <c r="F124" s="31">
        <v>0</v>
      </c>
      <c r="G124" s="31">
        <v>0</v>
      </c>
      <c r="H124" s="31">
        <v>185</v>
      </c>
      <c r="I124" s="176">
        <v>1999</v>
      </c>
      <c r="J124" s="31">
        <v>-184</v>
      </c>
      <c r="K124" s="31">
        <v>-2</v>
      </c>
      <c r="L124" s="31">
        <v>-2</v>
      </c>
      <c r="M124" s="31">
        <v>0</v>
      </c>
      <c r="N124" s="31">
        <v>0</v>
      </c>
      <c r="O124" s="31">
        <v>-186</v>
      </c>
      <c r="P124" s="176">
        <v>1813</v>
      </c>
      <c r="Q124" s="31">
        <v>-46</v>
      </c>
      <c r="R124" s="31">
        <v>-592</v>
      </c>
      <c r="S124" s="31">
        <v>38</v>
      </c>
      <c r="T124" s="31">
        <v>0</v>
      </c>
      <c r="U124" s="31">
        <v>-630</v>
      </c>
      <c r="V124" s="31">
        <v>-638</v>
      </c>
      <c r="W124" s="176">
        <v>1175</v>
      </c>
      <c r="X124" s="31">
        <v>-78</v>
      </c>
      <c r="Y124" s="31">
        <v>-1004</v>
      </c>
      <c r="Z124" s="31">
        <v>-4</v>
      </c>
      <c r="AA124" s="31">
        <v>0</v>
      </c>
      <c r="AB124" s="31">
        <v>-1000</v>
      </c>
      <c r="AC124" s="31">
        <v>-1082</v>
      </c>
      <c r="AD124" s="176">
        <v>93</v>
      </c>
      <c r="AE124" s="31">
        <v>109</v>
      </c>
      <c r="AF124" s="31">
        <v>5</v>
      </c>
      <c r="AG124" s="31">
        <v>5</v>
      </c>
      <c r="AH124" s="31">
        <v>0</v>
      </c>
      <c r="AI124" s="31">
        <v>0</v>
      </c>
      <c r="AJ124" s="31">
        <v>114</v>
      </c>
      <c r="AK124" s="176">
        <v>207</v>
      </c>
      <c r="AL124" s="31">
        <v>13</v>
      </c>
      <c r="AM124" s="31">
        <v>-2</v>
      </c>
      <c r="AN124" s="31">
        <v>-2</v>
      </c>
      <c r="AO124" s="31">
        <v>0</v>
      </c>
      <c r="AP124" s="31">
        <v>0</v>
      </c>
      <c r="AQ124" s="31">
        <v>11</v>
      </c>
      <c r="AR124" s="176">
        <v>218</v>
      </c>
      <c r="AS124" s="31">
        <v>44</v>
      </c>
      <c r="AT124" s="31">
        <v>-5</v>
      </c>
      <c r="AU124" s="31">
        <v>-5</v>
      </c>
      <c r="AV124" s="31">
        <v>0</v>
      </c>
      <c r="AW124" s="31">
        <v>0</v>
      </c>
      <c r="AX124" s="31">
        <v>39</v>
      </c>
      <c r="AY124" s="176">
        <v>257</v>
      </c>
      <c r="AZ124" s="31">
        <v>-100</v>
      </c>
      <c r="BA124" s="31">
        <v>-20</v>
      </c>
      <c r="BB124" s="31">
        <v>-20</v>
      </c>
      <c r="BC124" s="31">
        <v>0</v>
      </c>
      <c r="BD124" s="31">
        <v>0</v>
      </c>
      <c r="BE124" s="31">
        <v>-120</v>
      </c>
      <c r="BF124" s="176">
        <v>137</v>
      </c>
      <c r="BG124" s="31">
        <v>-40</v>
      </c>
      <c r="BH124" s="31">
        <v>1</v>
      </c>
      <c r="BI124" s="31">
        <v>1</v>
      </c>
      <c r="BJ124" s="31">
        <v>0</v>
      </c>
      <c r="BK124" s="31">
        <v>0</v>
      </c>
      <c r="BL124" s="31">
        <v>-39</v>
      </c>
      <c r="BM124" s="176">
        <v>98</v>
      </c>
    </row>
    <row r="125" spans="1:65" ht="11.45" customHeight="1" x14ac:dyDescent="0.2">
      <c r="A125" s="38" t="s">
        <v>165</v>
      </c>
      <c r="B125" s="176">
        <v>0</v>
      </c>
      <c r="C125" s="31">
        <v>0</v>
      </c>
      <c r="D125" s="31">
        <v>0</v>
      </c>
      <c r="E125" s="31">
        <v>0</v>
      </c>
      <c r="F125" s="31">
        <v>0</v>
      </c>
      <c r="G125" s="31">
        <v>0</v>
      </c>
      <c r="H125" s="31">
        <v>0</v>
      </c>
      <c r="I125" s="176">
        <v>0</v>
      </c>
      <c r="J125" s="31">
        <v>0</v>
      </c>
      <c r="K125" s="31">
        <v>0</v>
      </c>
      <c r="L125" s="31">
        <v>0</v>
      </c>
      <c r="M125" s="31">
        <v>0</v>
      </c>
      <c r="N125" s="31">
        <v>0</v>
      </c>
      <c r="O125" s="31">
        <v>0</v>
      </c>
      <c r="P125" s="176">
        <v>0</v>
      </c>
      <c r="Q125" s="31">
        <v>0</v>
      </c>
      <c r="R125" s="31">
        <v>0</v>
      </c>
      <c r="S125" s="31">
        <v>0</v>
      </c>
      <c r="T125" s="31">
        <v>0</v>
      </c>
      <c r="U125" s="31">
        <v>0</v>
      </c>
      <c r="V125" s="31">
        <v>0</v>
      </c>
      <c r="W125" s="176">
        <v>0</v>
      </c>
      <c r="X125" s="31">
        <v>0</v>
      </c>
      <c r="Y125" s="31">
        <v>0</v>
      </c>
      <c r="Z125" s="31">
        <v>0</v>
      </c>
      <c r="AA125" s="31">
        <v>0</v>
      </c>
      <c r="AB125" s="31">
        <v>0</v>
      </c>
      <c r="AC125" s="31">
        <v>0</v>
      </c>
      <c r="AD125" s="176">
        <v>0</v>
      </c>
      <c r="AE125" s="31">
        <v>0</v>
      </c>
      <c r="AF125" s="31">
        <v>0</v>
      </c>
      <c r="AG125" s="31">
        <v>0</v>
      </c>
      <c r="AH125" s="31">
        <v>0</v>
      </c>
      <c r="AI125" s="31">
        <v>0</v>
      </c>
      <c r="AJ125" s="31">
        <v>0</v>
      </c>
      <c r="AK125" s="176">
        <v>0</v>
      </c>
      <c r="AL125" s="31">
        <v>0</v>
      </c>
      <c r="AM125" s="31">
        <v>0</v>
      </c>
      <c r="AN125" s="31">
        <v>0</v>
      </c>
      <c r="AO125" s="31">
        <v>0</v>
      </c>
      <c r="AP125" s="31">
        <v>0</v>
      </c>
      <c r="AQ125" s="31">
        <v>0</v>
      </c>
      <c r="AR125" s="176">
        <v>0</v>
      </c>
      <c r="AS125" s="31">
        <v>0</v>
      </c>
      <c r="AT125" s="31">
        <v>0</v>
      </c>
      <c r="AU125" s="31">
        <v>0</v>
      </c>
      <c r="AV125" s="31">
        <v>0</v>
      </c>
      <c r="AW125" s="31">
        <v>0</v>
      </c>
      <c r="AX125" s="31">
        <v>0</v>
      </c>
      <c r="AY125" s="176">
        <v>0</v>
      </c>
      <c r="AZ125" s="31">
        <v>-13</v>
      </c>
      <c r="BA125" s="31">
        <v>31</v>
      </c>
      <c r="BB125" s="31">
        <v>-9</v>
      </c>
      <c r="BC125" s="31">
        <v>0</v>
      </c>
      <c r="BD125" s="31">
        <v>40</v>
      </c>
      <c r="BE125" s="31">
        <v>18</v>
      </c>
      <c r="BF125" s="176">
        <v>18</v>
      </c>
      <c r="BG125" s="31">
        <v>20</v>
      </c>
      <c r="BH125" s="31">
        <v>1</v>
      </c>
      <c r="BI125" s="31">
        <v>2</v>
      </c>
      <c r="BJ125" s="31">
        <v>0</v>
      </c>
      <c r="BK125" s="31">
        <v>-1</v>
      </c>
      <c r="BL125" s="31">
        <v>21</v>
      </c>
      <c r="BM125" s="176">
        <v>39</v>
      </c>
    </row>
    <row r="126" spans="1:65" ht="11.45" customHeight="1" x14ac:dyDescent="0.2">
      <c r="A126" s="39" t="s">
        <v>95</v>
      </c>
      <c r="B126" s="176">
        <v>0</v>
      </c>
      <c r="C126" s="31">
        <v>0</v>
      </c>
      <c r="D126" s="31">
        <v>0</v>
      </c>
      <c r="E126" s="31">
        <v>0</v>
      </c>
      <c r="F126" s="31">
        <v>0</v>
      </c>
      <c r="G126" s="31">
        <v>0</v>
      </c>
      <c r="H126" s="31">
        <v>0</v>
      </c>
      <c r="I126" s="176">
        <v>0</v>
      </c>
      <c r="J126" s="31">
        <v>0</v>
      </c>
      <c r="K126" s="31">
        <v>0</v>
      </c>
      <c r="L126" s="31">
        <v>0</v>
      </c>
      <c r="M126" s="31">
        <v>0</v>
      </c>
      <c r="N126" s="31">
        <v>0</v>
      </c>
      <c r="O126" s="31">
        <v>0</v>
      </c>
      <c r="P126" s="176">
        <v>0</v>
      </c>
      <c r="Q126" s="31">
        <v>0</v>
      </c>
      <c r="R126" s="31">
        <v>0</v>
      </c>
      <c r="S126" s="31">
        <v>0</v>
      </c>
      <c r="T126" s="31">
        <v>0</v>
      </c>
      <c r="U126" s="31">
        <v>0</v>
      </c>
      <c r="V126" s="31">
        <v>0</v>
      </c>
      <c r="W126" s="176">
        <v>0</v>
      </c>
      <c r="X126" s="31">
        <v>0</v>
      </c>
      <c r="Y126" s="31">
        <v>0</v>
      </c>
      <c r="Z126" s="31">
        <v>0</v>
      </c>
      <c r="AA126" s="31">
        <v>0</v>
      </c>
      <c r="AB126" s="31">
        <v>0</v>
      </c>
      <c r="AC126" s="31">
        <v>0</v>
      </c>
      <c r="AD126" s="176">
        <v>0</v>
      </c>
      <c r="AE126" s="31">
        <v>0</v>
      </c>
      <c r="AF126" s="31">
        <v>0</v>
      </c>
      <c r="AG126" s="31">
        <v>0</v>
      </c>
      <c r="AH126" s="31">
        <v>0</v>
      </c>
      <c r="AI126" s="31">
        <v>0</v>
      </c>
      <c r="AJ126" s="31">
        <v>0</v>
      </c>
      <c r="AK126" s="176">
        <v>0</v>
      </c>
      <c r="AL126" s="31">
        <v>0</v>
      </c>
      <c r="AM126" s="31">
        <v>0</v>
      </c>
      <c r="AN126" s="31">
        <v>0</v>
      </c>
      <c r="AO126" s="31">
        <v>0</v>
      </c>
      <c r="AP126" s="31">
        <v>0</v>
      </c>
      <c r="AQ126" s="31">
        <v>0</v>
      </c>
      <c r="AR126" s="176">
        <v>0</v>
      </c>
      <c r="AS126" s="31">
        <v>0</v>
      </c>
      <c r="AT126" s="31">
        <v>0</v>
      </c>
      <c r="AU126" s="31">
        <v>0</v>
      </c>
      <c r="AV126" s="31">
        <v>0</v>
      </c>
      <c r="AW126" s="31">
        <v>0</v>
      </c>
      <c r="AX126" s="31">
        <v>0</v>
      </c>
      <c r="AY126" s="176">
        <v>0</v>
      </c>
      <c r="AZ126" s="31">
        <v>1</v>
      </c>
      <c r="BA126" s="31">
        <v>1</v>
      </c>
      <c r="BB126" s="31">
        <v>0</v>
      </c>
      <c r="BC126" s="31">
        <v>0</v>
      </c>
      <c r="BD126" s="31">
        <v>1</v>
      </c>
      <c r="BE126" s="31">
        <v>2</v>
      </c>
      <c r="BF126" s="176">
        <v>2</v>
      </c>
      <c r="BG126" s="31">
        <v>-1</v>
      </c>
      <c r="BH126" s="31">
        <v>-1</v>
      </c>
      <c r="BI126" s="31">
        <v>0</v>
      </c>
      <c r="BJ126" s="31">
        <v>0</v>
      </c>
      <c r="BK126" s="31">
        <v>-1</v>
      </c>
      <c r="BL126" s="31">
        <v>-2</v>
      </c>
      <c r="BM126" s="176">
        <v>0</v>
      </c>
    </row>
    <row r="127" spans="1:65" ht="11.45" customHeight="1" x14ac:dyDescent="0.2">
      <c r="A127" s="40" t="s">
        <v>91</v>
      </c>
      <c r="B127" s="176">
        <v>0</v>
      </c>
      <c r="C127" s="31">
        <v>0</v>
      </c>
      <c r="D127" s="31">
        <v>0</v>
      </c>
      <c r="E127" s="31">
        <v>0</v>
      </c>
      <c r="F127" s="31">
        <v>0</v>
      </c>
      <c r="G127" s="31">
        <v>0</v>
      </c>
      <c r="H127" s="31">
        <v>0</v>
      </c>
      <c r="I127" s="176">
        <v>0</v>
      </c>
      <c r="J127" s="31">
        <v>0</v>
      </c>
      <c r="K127" s="31">
        <v>0</v>
      </c>
      <c r="L127" s="31">
        <v>0</v>
      </c>
      <c r="M127" s="31">
        <v>0</v>
      </c>
      <c r="N127" s="31">
        <v>0</v>
      </c>
      <c r="O127" s="31">
        <v>0</v>
      </c>
      <c r="P127" s="176">
        <v>0</v>
      </c>
      <c r="Q127" s="31">
        <v>0</v>
      </c>
      <c r="R127" s="31">
        <v>0</v>
      </c>
      <c r="S127" s="31">
        <v>0</v>
      </c>
      <c r="T127" s="31">
        <v>0</v>
      </c>
      <c r="U127" s="31">
        <v>0</v>
      </c>
      <c r="V127" s="31">
        <v>0</v>
      </c>
      <c r="W127" s="176">
        <v>0</v>
      </c>
      <c r="X127" s="31">
        <v>0</v>
      </c>
      <c r="Y127" s="31">
        <v>0</v>
      </c>
      <c r="Z127" s="31">
        <v>0</v>
      </c>
      <c r="AA127" s="31">
        <v>0</v>
      </c>
      <c r="AB127" s="31">
        <v>0</v>
      </c>
      <c r="AC127" s="31">
        <v>0</v>
      </c>
      <c r="AD127" s="176">
        <v>0</v>
      </c>
      <c r="AE127" s="31">
        <v>0</v>
      </c>
      <c r="AF127" s="31">
        <v>0</v>
      </c>
      <c r="AG127" s="31">
        <v>0</v>
      </c>
      <c r="AH127" s="31">
        <v>0</v>
      </c>
      <c r="AI127" s="31">
        <v>0</v>
      </c>
      <c r="AJ127" s="31">
        <v>0</v>
      </c>
      <c r="AK127" s="176">
        <v>0</v>
      </c>
      <c r="AL127" s="31">
        <v>0</v>
      </c>
      <c r="AM127" s="31">
        <v>0</v>
      </c>
      <c r="AN127" s="31">
        <v>0</v>
      </c>
      <c r="AO127" s="31">
        <v>0</v>
      </c>
      <c r="AP127" s="31">
        <v>0</v>
      </c>
      <c r="AQ127" s="31">
        <v>0</v>
      </c>
      <c r="AR127" s="176">
        <v>0</v>
      </c>
      <c r="AS127" s="31">
        <v>0</v>
      </c>
      <c r="AT127" s="31">
        <v>0</v>
      </c>
      <c r="AU127" s="31">
        <v>0</v>
      </c>
      <c r="AV127" s="31">
        <v>0</v>
      </c>
      <c r="AW127" s="31">
        <v>0</v>
      </c>
      <c r="AX127" s="31">
        <v>0</v>
      </c>
      <c r="AY127" s="176">
        <v>0</v>
      </c>
      <c r="AZ127" s="31">
        <v>1</v>
      </c>
      <c r="BA127" s="31">
        <v>1</v>
      </c>
      <c r="BB127" s="31">
        <v>0</v>
      </c>
      <c r="BC127" s="31">
        <v>0</v>
      </c>
      <c r="BD127" s="31">
        <v>1</v>
      </c>
      <c r="BE127" s="31">
        <v>2</v>
      </c>
      <c r="BF127" s="176">
        <v>2</v>
      </c>
      <c r="BG127" s="31">
        <v>-1</v>
      </c>
      <c r="BH127" s="31">
        <v>-1</v>
      </c>
      <c r="BI127" s="31">
        <v>0</v>
      </c>
      <c r="BJ127" s="31">
        <v>0</v>
      </c>
      <c r="BK127" s="31">
        <v>-1</v>
      </c>
      <c r="BL127" s="31">
        <v>-2</v>
      </c>
      <c r="BM127" s="176">
        <v>0</v>
      </c>
    </row>
    <row r="128" spans="1:65" ht="11.45" customHeight="1" x14ac:dyDescent="0.2">
      <c r="A128" s="40" t="s">
        <v>92</v>
      </c>
      <c r="B128" s="176">
        <v>0</v>
      </c>
      <c r="C128" s="31">
        <v>0</v>
      </c>
      <c r="D128" s="31">
        <v>0</v>
      </c>
      <c r="E128" s="31">
        <v>0</v>
      </c>
      <c r="F128" s="31">
        <v>0</v>
      </c>
      <c r="G128" s="31">
        <v>0</v>
      </c>
      <c r="H128" s="31">
        <v>0</v>
      </c>
      <c r="I128" s="176">
        <v>0</v>
      </c>
      <c r="J128" s="31">
        <v>0</v>
      </c>
      <c r="K128" s="31">
        <v>0</v>
      </c>
      <c r="L128" s="31">
        <v>0</v>
      </c>
      <c r="M128" s="31">
        <v>0</v>
      </c>
      <c r="N128" s="31">
        <v>0</v>
      </c>
      <c r="O128" s="31">
        <v>0</v>
      </c>
      <c r="P128" s="176">
        <v>0</v>
      </c>
      <c r="Q128" s="31">
        <v>0</v>
      </c>
      <c r="R128" s="31">
        <v>0</v>
      </c>
      <c r="S128" s="31">
        <v>0</v>
      </c>
      <c r="T128" s="31">
        <v>0</v>
      </c>
      <c r="U128" s="31">
        <v>0</v>
      </c>
      <c r="V128" s="31">
        <v>0</v>
      </c>
      <c r="W128" s="176">
        <v>0</v>
      </c>
      <c r="X128" s="31">
        <v>0</v>
      </c>
      <c r="Y128" s="31">
        <v>0</v>
      </c>
      <c r="Z128" s="31">
        <v>0</v>
      </c>
      <c r="AA128" s="31">
        <v>0</v>
      </c>
      <c r="AB128" s="31">
        <v>0</v>
      </c>
      <c r="AC128" s="31">
        <v>0</v>
      </c>
      <c r="AD128" s="176">
        <v>0</v>
      </c>
      <c r="AE128" s="31">
        <v>0</v>
      </c>
      <c r="AF128" s="31">
        <v>0</v>
      </c>
      <c r="AG128" s="31">
        <v>0</v>
      </c>
      <c r="AH128" s="31">
        <v>0</v>
      </c>
      <c r="AI128" s="31">
        <v>0</v>
      </c>
      <c r="AJ128" s="31">
        <v>0</v>
      </c>
      <c r="AK128" s="176">
        <v>0</v>
      </c>
      <c r="AL128" s="31">
        <v>0</v>
      </c>
      <c r="AM128" s="31">
        <v>0</v>
      </c>
      <c r="AN128" s="31">
        <v>0</v>
      </c>
      <c r="AO128" s="31">
        <v>0</v>
      </c>
      <c r="AP128" s="31">
        <v>0</v>
      </c>
      <c r="AQ128" s="31">
        <v>0</v>
      </c>
      <c r="AR128" s="176">
        <v>0</v>
      </c>
      <c r="AS128" s="31">
        <v>0</v>
      </c>
      <c r="AT128" s="31">
        <v>0</v>
      </c>
      <c r="AU128" s="31">
        <v>0</v>
      </c>
      <c r="AV128" s="31">
        <v>0</v>
      </c>
      <c r="AW128" s="31">
        <v>0</v>
      </c>
      <c r="AX128" s="31">
        <v>0</v>
      </c>
      <c r="AY128" s="176">
        <v>0</v>
      </c>
      <c r="AZ128" s="31">
        <v>0</v>
      </c>
      <c r="BA128" s="31">
        <v>0</v>
      </c>
      <c r="BB128" s="31">
        <v>0</v>
      </c>
      <c r="BC128" s="31">
        <v>0</v>
      </c>
      <c r="BD128" s="31">
        <v>0</v>
      </c>
      <c r="BE128" s="31">
        <v>0</v>
      </c>
      <c r="BF128" s="176">
        <v>0</v>
      </c>
      <c r="BG128" s="31">
        <v>0</v>
      </c>
      <c r="BH128" s="31">
        <v>0</v>
      </c>
      <c r="BI128" s="31">
        <v>0</v>
      </c>
      <c r="BJ128" s="31">
        <v>0</v>
      </c>
      <c r="BK128" s="31">
        <v>0</v>
      </c>
      <c r="BL128" s="31">
        <v>0</v>
      </c>
      <c r="BM128" s="176">
        <v>0</v>
      </c>
    </row>
    <row r="129" spans="1:65" ht="11.45" customHeight="1" x14ac:dyDescent="0.2">
      <c r="A129" s="39" t="s">
        <v>88</v>
      </c>
      <c r="B129" s="176">
        <v>0</v>
      </c>
      <c r="C129" s="31">
        <v>0</v>
      </c>
      <c r="D129" s="31">
        <v>0</v>
      </c>
      <c r="E129" s="31">
        <v>0</v>
      </c>
      <c r="F129" s="31">
        <v>0</v>
      </c>
      <c r="G129" s="31">
        <v>0</v>
      </c>
      <c r="H129" s="31">
        <v>0</v>
      </c>
      <c r="I129" s="176">
        <v>0</v>
      </c>
      <c r="J129" s="31">
        <v>0</v>
      </c>
      <c r="K129" s="31">
        <v>0</v>
      </c>
      <c r="L129" s="31">
        <v>0</v>
      </c>
      <c r="M129" s="31">
        <v>0</v>
      </c>
      <c r="N129" s="31">
        <v>0</v>
      </c>
      <c r="O129" s="31">
        <v>0</v>
      </c>
      <c r="P129" s="176">
        <v>0</v>
      </c>
      <c r="Q129" s="31">
        <v>0</v>
      </c>
      <c r="R129" s="31">
        <v>0</v>
      </c>
      <c r="S129" s="31">
        <v>0</v>
      </c>
      <c r="T129" s="31">
        <v>0</v>
      </c>
      <c r="U129" s="31">
        <v>0</v>
      </c>
      <c r="V129" s="31">
        <v>0</v>
      </c>
      <c r="W129" s="176">
        <v>0</v>
      </c>
      <c r="X129" s="31">
        <v>0</v>
      </c>
      <c r="Y129" s="31">
        <v>0</v>
      </c>
      <c r="Z129" s="31">
        <v>0</v>
      </c>
      <c r="AA129" s="31">
        <v>0</v>
      </c>
      <c r="AB129" s="31">
        <v>0</v>
      </c>
      <c r="AC129" s="31">
        <v>0</v>
      </c>
      <c r="AD129" s="176">
        <v>0</v>
      </c>
      <c r="AE129" s="31">
        <v>0</v>
      </c>
      <c r="AF129" s="31">
        <v>0</v>
      </c>
      <c r="AG129" s="31">
        <v>0</v>
      </c>
      <c r="AH129" s="31">
        <v>0</v>
      </c>
      <c r="AI129" s="31">
        <v>0</v>
      </c>
      <c r="AJ129" s="31">
        <v>0</v>
      </c>
      <c r="AK129" s="176">
        <v>0</v>
      </c>
      <c r="AL129" s="31">
        <v>0</v>
      </c>
      <c r="AM129" s="31">
        <v>0</v>
      </c>
      <c r="AN129" s="31">
        <v>0</v>
      </c>
      <c r="AO129" s="31">
        <v>0</v>
      </c>
      <c r="AP129" s="31">
        <v>0</v>
      </c>
      <c r="AQ129" s="31">
        <v>0</v>
      </c>
      <c r="AR129" s="176">
        <v>0</v>
      </c>
      <c r="AS129" s="31">
        <v>0</v>
      </c>
      <c r="AT129" s="31">
        <v>0</v>
      </c>
      <c r="AU129" s="31">
        <v>0</v>
      </c>
      <c r="AV129" s="31">
        <v>0</v>
      </c>
      <c r="AW129" s="31">
        <v>0</v>
      </c>
      <c r="AX129" s="31">
        <v>0</v>
      </c>
      <c r="AY129" s="176">
        <v>0</v>
      </c>
      <c r="AZ129" s="31">
        <v>-14</v>
      </c>
      <c r="BA129" s="31">
        <v>30</v>
      </c>
      <c r="BB129" s="31">
        <v>-9</v>
      </c>
      <c r="BC129" s="31">
        <v>0</v>
      </c>
      <c r="BD129" s="31">
        <v>39</v>
      </c>
      <c r="BE129" s="31">
        <v>16</v>
      </c>
      <c r="BF129" s="176">
        <v>16</v>
      </c>
      <c r="BG129" s="31">
        <v>21</v>
      </c>
      <c r="BH129" s="31">
        <v>2</v>
      </c>
      <c r="BI129" s="31">
        <v>2</v>
      </c>
      <c r="BJ129" s="31">
        <v>0</v>
      </c>
      <c r="BK129" s="31">
        <v>0</v>
      </c>
      <c r="BL129" s="31">
        <v>23</v>
      </c>
      <c r="BM129" s="176">
        <v>39</v>
      </c>
    </row>
    <row r="130" spans="1:65" ht="11.45" customHeight="1" x14ac:dyDescent="0.2">
      <c r="A130" s="40" t="s">
        <v>91</v>
      </c>
      <c r="B130" s="176">
        <v>0</v>
      </c>
      <c r="C130" s="31">
        <v>0</v>
      </c>
      <c r="D130" s="31">
        <v>0</v>
      </c>
      <c r="E130" s="31">
        <v>0</v>
      </c>
      <c r="F130" s="31">
        <v>0</v>
      </c>
      <c r="G130" s="31">
        <v>0</v>
      </c>
      <c r="H130" s="31">
        <v>0</v>
      </c>
      <c r="I130" s="176">
        <v>0</v>
      </c>
      <c r="J130" s="31">
        <v>0</v>
      </c>
      <c r="K130" s="31">
        <v>0</v>
      </c>
      <c r="L130" s="31">
        <v>0</v>
      </c>
      <c r="M130" s="31">
        <v>0</v>
      </c>
      <c r="N130" s="31">
        <v>0</v>
      </c>
      <c r="O130" s="31">
        <v>0</v>
      </c>
      <c r="P130" s="176">
        <v>0</v>
      </c>
      <c r="Q130" s="31">
        <v>0</v>
      </c>
      <c r="R130" s="31">
        <v>0</v>
      </c>
      <c r="S130" s="31">
        <v>0</v>
      </c>
      <c r="T130" s="31">
        <v>0</v>
      </c>
      <c r="U130" s="31">
        <v>0</v>
      </c>
      <c r="V130" s="31">
        <v>0</v>
      </c>
      <c r="W130" s="176">
        <v>0</v>
      </c>
      <c r="X130" s="31">
        <v>0</v>
      </c>
      <c r="Y130" s="31">
        <v>0</v>
      </c>
      <c r="Z130" s="31">
        <v>0</v>
      </c>
      <c r="AA130" s="31">
        <v>0</v>
      </c>
      <c r="AB130" s="31">
        <v>0</v>
      </c>
      <c r="AC130" s="31">
        <v>0</v>
      </c>
      <c r="AD130" s="176">
        <v>0</v>
      </c>
      <c r="AE130" s="31">
        <v>0</v>
      </c>
      <c r="AF130" s="31">
        <v>0</v>
      </c>
      <c r="AG130" s="31">
        <v>0</v>
      </c>
      <c r="AH130" s="31">
        <v>0</v>
      </c>
      <c r="AI130" s="31">
        <v>0</v>
      </c>
      <c r="AJ130" s="31">
        <v>0</v>
      </c>
      <c r="AK130" s="176">
        <v>0</v>
      </c>
      <c r="AL130" s="31">
        <v>0</v>
      </c>
      <c r="AM130" s="31">
        <v>0</v>
      </c>
      <c r="AN130" s="31">
        <v>0</v>
      </c>
      <c r="AO130" s="31">
        <v>0</v>
      </c>
      <c r="AP130" s="31">
        <v>0</v>
      </c>
      <c r="AQ130" s="31">
        <v>0</v>
      </c>
      <c r="AR130" s="176">
        <v>0</v>
      </c>
      <c r="AS130" s="31">
        <v>0</v>
      </c>
      <c r="AT130" s="31">
        <v>0</v>
      </c>
      <c r="AU130" s="31">
        <v>0</v>
      </c>
      <c r="AV130" s="31">
        <v>0</v>
      </c>
      <c r="AW130" s="31">
        <v>0</v>
      </c>
      <c r="AX130" s="31">
        <v>0</v>
      </c>
      <c r="AY130" s="176">
        <v>0</v>
      </c>
      <c r="AZ130" s="31">
        <v>-14</v>
      </c>
      <c r="BA130" s="31">
        <v>30</v>
      </c>
      <c r="BB130" s="31">
        <v>-9</v>
      </c>
      <c r="BC130" s="31">
        <v>0</v>
      </c>
      <c r="BD130" s="31">
        <v>39</v>
      </c>
      <c r="BE130" s="31">
        <v>16</v>
      </c>
      <c r="BF130" s="176">
        <v>16</v>
      </c>
      <c r="BG130" s="31">
        <v>21</v>
      </c>
      <c r="BH130" s="31">
        <v>2</v>
      </c>
      <c r="BI130" s="31">
        <v>2</v>
      </c>
      <c r="BJ130" s="31">
        <v>0</v>
      </c>
      <c r="BK130" s="31">
        <v>0</v>
      </c>
      <c r="BL130" s="31">
        <v>23</v>
      </c>
      <c r="BM130" s="176">
        <v>39</v>
      </c>
    </row>
    <row r="131" spans="1:65" ht="11.45" customHeight="1" x14ac:dyDescent="0.2">
      <c r="A131" s="40" t="s">
        <v>92</v>
      </c>
      <c r="B131" s="176">
        <v>0</v>
      </c>
      <c r="C131" s="31">
        <v>0</v>
      </c>
      <c r="D131" s="31">
        <v>0</v>
      </c>
      <c r="E131" s="31">
        <v>0</v>
      </c>
      <c r="F131" s="31">
        <v>0</v>
      </c>
      <c r="G131" s="31">
        <v>0</v>
      </c>
      <c r="H131" s="31">
        <v>0</v>
      </c>
      <c r="I131" s="176">
        <v>0</v>
      </c>
      <c r="J131" s="31">
        <v>0</v>
      </c>
      <c r="K131" s="31">
        <v>0</v>
      </c>
      <c r="L131" s="31">
        <v>0</v>
      </c>
      <c r="M131" s="31">
        <v>0</v>
      </c>
      <c r="N131" s="31">
        <v>0</v>
      </c>
      <c r="O131" s="31">
        <v>0</v>
      </c>
      <c r="P131" s="176">
        <v>0</v>
      </c>
      <c r="Q131" s="31">
        <v>0</v>
      </c>
      <c r="R131" s="31">
        <v>0</v>
      </c>
      <c r="S131" s="31">
        <v>0</v>
      </c>
      <c r="T131" s="31">
        <v>0</v>
      </c>
      <c r="U131" s="31">
        <v>0</v>
      </c>
      <c r="V131" s="31">
        <v>0</v>
      </c>
      <c r="W131" s="176">
        <v>0</v>
      </c>
      <c r="X131" s="31">
        <v>0</v>
      </c>
      <c r="Y131" s="31">
        <v>0</v>
      </c>
      <c r="Z131" s="31">
        <v>0</v>
      </c>
      <c r="AA131" s="31">
        <v>0</v>
      </c>
      <c r="AB131" s="31">
        <v>0</v>
      </c>
      <c r="AC131" s="31">
        <v>0</v>
      </c>
      <c r="AD131" s="176">
        <v>0</v>
      </c>
      <c r="AE131" s="31">
        <v>0</v>
      </c>
      <c r="AF131" s="31">
        <v>0</v>
      </c>
      <c r="AG131" s="31">
        <v>0</v>
      </c>
      <c r="AH131" s="31">
        <v>0</v>
      </c>
      <c r="AI131" s="31">
        <v>0</v>
      </c>
      <c r="AJ131" s="31">
        <v>0</v>
      </c>
      <c r="AK131" s="176">
        <v>0</v>
      </c>
      <c r="AL131" s="31">
        <v>0</v>
      </c>
      <c r="AM131" s="31">
        <v>0</v>
      </c>
      <c r="AN131" s="31">
        <v>0</v>
      </c>
      <c r="AO131" s="31">
        <v>0</v>
      </c>
      <c r="AP131" s="31">
        <v>0</v>
      </c>
      <c r="AQ131" s="31">
        <v>0</v>
      </c>
      <c r="AR131" s="176">
        <v>0</v>
      </c>
      <c r="AS131" s="31">
        <v>0</v>
      </c>
      <c r="AT131" s="31">
        <v>0</v>
      </c>
      <c r="AU131" s="31">
        <v>0</v>
      </c>
      <c r="AV131" s="31">
        <v>0</v>
      </c>
      <c r="AW131" s="31">
        <v>0</v>
      </c>
      <c r="AX131" s="31">
        <v>0</v>
      </c>
      <c r="AY131" s="176">
        <v>0</v>
      </c>
      <c r="AZ131" s="31">
        <v>0</v>
      </c>
      <c r="BA131" s="31">
        <v>0</v>
      </c>
      <c r="BB131" s="31">
        <v>0</v>
      </c>
      <c r="BC131" s="31">
        <v>0</v>
      </c>
      <c r="BD131" s="31">
        <v>0</v>
      </c>
      <c r="BE131" s="31">
        <v>0</v>
      </c>
      <c r="BF131" s="176">
        <v>0</v>
      </c>
      <c r="BG131" s="31">
        <v>0</v>
      </c>
      <c r="BH131" s="31">
        <v>0</v>
      </c>
      <c r="BI131" s="31">
        <v>0</v>
      </c>
      <c r="BJ131" s="31">
        <v>0</v>
      </c>
      <c r="BK131" s="31">
        <v>0</v>
      </c>
      <c r="BL131" s="31">
        <v>0</v>
      </c>
      <c r="BM131" s="176">
        <v>0</v>
      </c>
    </row>
    <row r="132" spans="1:65" ht="11.45" customHeight="1" x14ac:dyDescent="0.2">
      <c r="A132" s="39" t="s">
        <v>89</v>
      </c>
      <c r="B132" s="176">
        <v>0</v>
      </c>
      <c r="C132" s="31">
        <v>0</v>
      </c>
      <c r="D132" s="31">
        <v>0</v>
      </c>
      <c r="E132" s="31">
        <v>0</v>
      </c>
      <c r="F132" s="31">
        <v>0</v>
      </c>
      <c r="G132" s="31">
        <v>0</v>
      </c>
      <c r="H132" s="31">
        <v>0</v>
      </c>
      <c r="I132" s="176">
        <v>0</v>
      </c>
      <c r="J132" s="31">
        <v>0</v>
      </c>
      <c r="K132" s="31">
        <v>0</v>
      </c>
      <c r="L132" s="31">
        <v>0</v>
      </c>
      <c r="M132" s="31">
        <v>0</v>
      </c>
      <c r="N132" s="31">
        <v>0</v>
      </c>
      <c r="O132" s="31">
        <v>0</v>
      </c>
      <c r="P132" s="176">
        <v>0</v>
      </c>
      <c r="Q132" s="31">
        <v>0</v>
      </c>
      <c r="R132" s="31">
        <v>0</v>
      </c>
      <c r="S132" s="31">
        <v>0</v>
      </c>
      <c r="T132" s="31">
        <v>0</v>
      </c>
      <c r="U132" s="31">
        <v>0</v>
      </c>
      <c r="V132" s="31">
        <v>0</v>
      </c>
      <c r="W132" s="176">
        <v>0</v>
      </c>
      <c r="X132" s="31">
        <v>0</v>
      </c>
      <c r="Y132" s="31">
        <v>0</v>
      </c>
      <c r="Z132" s="31">
        <v>0</v>
      </c>
      <c r="AA132" s="31">
        <v>0</v>
      </c>
      <c r="AB132" s="31">
        <v>0</v>
      </c>
      <c r="AC132" s="31">
        <v>0</v>
      </c>
      <c r="AD132" s="176">
        <v>0</v>
      </c>
      <c r="AE132" s="31">
        <v>0</v>
      </c>
      <c r="AF132" s="31">
        <v>0</v>
      </c>
      <c r="AG132" s="31">
        <v>0</v>
      </c>
      <c r="AH132" s="31">
        <v>0</v>
      </c>
      <c r="AI132" s="31">
        <v>0</v>
      </c>
      <c r="AJ132" s="31">
        <v>0</v>
      </c>
      <c r="AK132" s="176">
        <v>0</v>
      </c>
      <c r="AL132" s="31">
        <v>0</v>
      </c>
      <c r="AM132" s="31">
        <v>0</v>
      </c>
      <c r="AN132" s="31">
        <v>0</v>
      </c>
      <c r="AO132" s="31">
        <v>0</v>
      </c>
      <c r="AP132" s="31">
        <v>0</v>
      </c>
      <c r="AQ132" s="31">
        <v>0</v>
      </c>
      <c r="AR132" s="176">
        <v>0</v>
      </c>
      <c r="AS132" s="31">
        <v>0</v>
      </c>
      <c r="AT132" s="31">
        <v>0</v>
      </c>
      <c r="AU132" s="31">
        <v>0</v>
      </c>
      <c r="AV132" s="31">
        <v>0</v>
      </c>
      <c r="AW132" s="31">
        <v>0</v>
      </c>
      <c r="AX132" s="31">
        <v>0</v>
      </c>
      <c r="AY132" s="176">
        <v>0</v>
      </c>
      <c r="AZ132" s="31">
        <v>0</v>
      </c>
      <c r="BA132" s="31">
        <v>0</v>
      </c>
      <c r="BB132" s="31">
        <v>0</v>
      </c>
      <c r="BC132" s="31">
        <v>0</v>
      </c>
      <c r="BD132" s="31">
        <v>0</v>
      </c>
      <c r="BE132" s="31">
        <v>0</v>
      </c>
      <c r="BF132" s="176">
        <v>0</v>
      </c>
      <c r="BG132" s="31">
        <v>0</v>
      </c>
      <c r="BH132" s="31">
        <v>0</v>
      </c>
      <c r="BI132" s="31">
        <v>0</v>
      </c>
      <c r="BJ132" s="31">
        <v>0</v>
      </c>
      <c r="BK132" s="31">
        <v>0</v>
      </c>
      <c r="BL132" s="31">
        <v>0</v>
      </c>
      <c r="BM132" s="176">
        <v>0</v>
      </c>
    </row>
    <row r="133" spans="1:65" ht="11.45" customHeight="1" x14ac:dyDescent="0.2">
      <c r="A133" s="40" t="s">
        <v>91</v>
      </c>
      <c r="B133" s="176">
        <v>0</v>
      </c>
      <c r="C133" s="31">
        <v>0</v>
      </c>
      <c r="D133" s="31">
        <v>0</v>
      </c>
      <c r="E133" s="31">
        <v>0</v>
      </c>
      <c r="F133" s="31">
        <v>0</v>
      </c>
      <c r="G133" s="31">
        <v>0</v>
      </c>
      <c r="H133" s="31">
        <v>0</v>
      </c>
      <c r="I133" s="176">
        <v>0</v>
      </c>
      <c r="J133" s="31">
        <v>0</v>
      </c>
      <c r="K133" s="31">
        <v>0</v>
      </c>
      <c r="L133" s="31">
        <v>0</v>
      </c>
      <c r="M133" s="31">
        <v>0</v>
      </c>
      <c r="N133" s="31">
        <v>0</v>
      </c>
      <c r="O133" s="31">
        <v>0</v>
      </c>
      <c r="P133" s="176">
        <v>0</v>
      </c>
      <c r="Q133" s="31">
        <v>0</v>
      </c>
      <c r="R133" s="31">
        <v>0</v>
      </c>
      <c r="S133" s="31">
        <v>0</v>
      </c>
      <c r="T133" s="31">
        <v>0</v>
      </c>
      <c r="U133" s="31">
        <v>0</v>
      </c>
      <c r="V133" s="31">
        <v>0</v>
      </c>
      <c r="W133" s="176">
        <v>0</v>
      </c>
      <c r="X133" s="31">
        <v>0</v>
      </c>
      <c r="Y133" s="31">
        <v>0</v>
      </c>
      <c r="Z133" s="31">
        <v>0</v>
      </c>
      <c r="AA133" s="31">
        <v>0</v>
      </c>
      <c r="AB133" s="31">
        <v>0</v>
      </c>
      <c r="AC133" s="31">
        <v>0</v>
      </c>
      <c r="AD133" s="176">
        <v>0</v>
      </c>
      <c r="AE133" s="31">
        <v>0</v>
      </c>
      <c r="AF133" s="31">
        <v>0</v>
      </c>
      <c r="AG133" s="31">
        <v>0</v>
      </c>
      <c r="AH133" s="31">
        <v>0</v>
      </c>
      <c r="AI133" s="31">
        <v>0</v>
      </c>
      <c r="AJ133" s="31">
        <v>0</v>
      </c>
      <c r="AK133" s="176">
        <v>0</v>
      </c>
      <c r="AL133" s="31">
        <v>0</v>
      </c>
      <c r="AM133" s="31">
        <v>0</v>
      </c>
      <c r="AN133" s="31">
        <v>0</v>
      </c>
      <c r="AO133" s="31">
        <v>0</v>
      </c>
      <c r="AP133" s="31">
        <v>0</v>
      </c>
      <c r="AQ133" s="31">
        <v>0</v>
      </c>
      <c r="AR133" s="176">
        <v>0</v>
      </c>
      <c r="AS133" s="31">
        <v>0</v>
      </c>
      <c r="AT133" s="31">
        <v>0</v>
      </c>
      <c r="AU133" s="31">
        <v>0</v>
      </c>
      <c r="AV133" s="31">
        <v>0</v>
      </c>
      <c r="AW133" s="31">
        <v>0</v>
      </c>
      <c r="AX133" s="31">
        <v>0</v>
      </c>
      <c r="AY133" s="176">
        <v>0</v>
      </c>
      <c r="AZ133" s="31">
        <v>0</v>
      </c>
      <c r="BA133" s="31">
        <v>0</v>
      </c>
      <c r="BB133" s="31">
        <v>0</v>
      </c>
      <c r="BC133" s="31">
        <v>0</v>
      </c>
      <c r="BD133" s="31">
        <v>0</v>
      </c>
      <c r="BE133" s="31">
        <v>0</v>
      </c>
      <c r="BF133" s="176">
        <v>0</v>
      </c>
      <c r="BG133" s="31">
        <v>0</v>
      </c>
      <c r="BH133" s="31">
        <v>0</v>
      </c>
      <c r="BI133" s="31">
        <v>0</v>
      </c>
      <c r="BJ133" s="31">
        <v>0</v>
      </c>
      <c r="BK133" s="31">
        <v>0</v>
      </c>
      <c r="BL133" s="31">
        <v>0</v>
      </c>
      <c r="BM133" s="176">
        <v>0</v>
      </c>
    </row>
    <row r="134" spans="1:65" ht="11.45" customHeight="1" x14ac:dyDescent="0.2">
      <c r="A134" s="40" t="s">
        <v>92</v>
      </c>
      <c r="B134" s="176">
        <v>0</v>
      </c>
      <c r="C134" s="31">
        <v>0</v>
      </c>
      <c r="D134" s="31">
        <v>0</v>
      </c>
      <c r="E134" s="31">
        <v>0</v>
      </c>
      <c r="F134" s="31">
        <v>0</v>
      </c>
      <c r="G134" s="31">
        <v>0</v>
      </c>
      <c r="H134" s="31">
        <v>0</v>
      </c>
      <c r="I134" s="176">
        <v>0</v>
      </c>
      <c r="J134" s="31">
        <v>0</v>
      </c>
      <c r="K134" s="31">
        <v>0</v>
      </c>
      <c r="L134" s="31">
        <v>0</v>
      </c>
      <c r="M134" s="31">
        <v>0</v>
      </c>
      <c r="N134" s="31">
        <v>0</v>
      </c>
      <c r="O134" s="31">
        <v>0</v>
      </c>
      <c r="P134" s="176">
        <v>0</v>
      </c>
      <c r="Q134" s="31">
        <v>0</v>
      </c>
      <c r="R134" s="31">
        <v>0</v>
      </c>
      <c r="S134" s="31">
        <v>0</v>
      </c>
      <c r="T134" s="31">
        <v>0</v>
      </c>
      <c r="U134" s="31">
        <v>0</v>
      </c>
      <c r="V134" s="31">
        <v>0</v>
      </c>
      <c r="W134" s="176">
        <v>0</v>
      </c>
      <c r="X134" s="31">
        <v>0</v>
      </c>
      <c r="Y134" s="31">
        <v>0</v>
      </c>
      <c r="Z134" s="31">
        <v>0</v>
      </c>
      <c r="AA134" s="31">
        <v>0</v>
      </c>
      <c r="AB134" s="31">
        <v>0</v>
      </c>
      <c r="AC134" s="31">
        <v>0</v>
      </c>
      <c r="AD134" s="176">
        <v>0</v>
      </c>
      <c r="AE134" s="31">
        <v>0</v>
      </c>
      <c r="AF134" s="31">
        <v>0</v>
      </c>
      <c r="AG134" s="31">
        <v>0</v>
      </c>
      <c r="AH134" s="31">
        <v>0</v>
      </c>
      <c r="AI134" s="31">
        <v>0</v>
      </c>
      <c r="AJ134" s="31">
        <v>0</v>
      </c>
      <c r="AK134" s="176">
        <v>0</v>
      </c>
      <c r="AL134" s="31">
        <v>0</v>
      </c>
      <c r="AM134" s="31">
        <v>0</v>
      </c>
      <c r="AN134" s="31">
        <v>0</v>
      </c>
      <c r="AO134" s="31">
        <v>0</v>
      </c>
      <c r="AP134" s="31">
        <v>0</v>
      </c>
      <c r="AQ134" s="31">
        <v>0</v>
      </c>
      <c r="AR134" s="176">
        <v>0</v>
      </c>
      <c r="AS134" s="31">
        <v>0</v>
      </c>
      <c r="AT134" s="31">
        <v>0</v>
      </c>
      <c r="AU134" s="31">
        <v>0</v>
      </c>
      <c r="AV134" s="31">
        <v>0</v>
      </c>
      <c r="AW134" s="31">
        <v>0</v>
      </c>
      <c r="AX134" s="31">
        <v>0</v>
      </c>
      <c r="AY134" s="176">
        <v>0</v>
      </c>
      <c r="AZ134" s="31">
        <v>0</v>
      </c>
      <c r="BA134" s="31">
        <v>0</v>
      </c>
      <c r="BB134" s="31">
        <v>0</v>
      </c>
      <c r="BC134" s="31">
        <v>0</v>
      </c>
      <c r="BD134" s="31">
        <v>0</v>
      </c>
      <c r="BE134" s="31">
        <v>0</v>
      </c>
      <c r="BF134" s="176">
        <v>0</v>
      </c>
      <c r="BG134" s="31">
        <v>0</v>
      </c>
      <c r="BH134" s="31">
        <v>0</v>
      </c>
      <c r="BI134" s="31">
        <v>0</v>
      </c>
      <c r="BJ134" s="31">
        <v>0</v>
      </c>
      <c r="BK134" s="31">
        <v>0</v>
      </c>
      <c r="BL134" s="31">
        <v>0</v>
      </c>
      <c r="BM134" s="176">
        <v>0</v>
      </c>
    </row>
    <row r="135" spans="1:65" ht="11.45" customHeight="1" x14ac:dyDescent="0.2">
      <c r="A135" s="62" t="s">
        <v>105</v>
      </c>
      <c r="B135" s="177">
        <v>1897</v>
      </c>
      <c r="C135" s="55">
        <v>0</v>
      </c>
      <c r="D135" s="55">
        <v>-82</v>
      </c>
      <c r="E135" s="55">
        <v>-82</v>
      </c>
      <c r="F135" s="55">
        <v>0</v>
      </c>
      <c r="G135" s="55">
        <v>0</v>
      </c>
      <c r="H135" s="55">
        <v>-82</v>
      </c>
      <c r="I135" s="177">
        <v>1815</v>
      </c>
      <c r="J135" s="55">
        <v>0</v>
      </c>
      <c r="K135" s="55">
        <v>-55</v>
      </c>
      <c r="L135" s="55">
        <v>-55</v>
      </c>
      <c r="M135" s="55">
        <v>0</v>
      </c>
      <c r="N135" s="55">
        <v>0</v>
      </c>
      <c r="O135" s="55">
        <v>-55</v>
      </c>
      <c r="P135" s="177">
        <v>1760</v>
      </c>
      <c r="Q135" s="55">
        <v>0</v>
      </c>
      <c r="R135" s="55">
        <v>105</v>
      </c>
      <c r="S135" s="55">
        <v>105</v>
      </c>
      <c r="T135" s="55">
        <v>0</v>
      </c>
      <c r="U135" s="55">
        <v>0</v>
      </c>
      <c r="V135" s="55">
        <v>105</v>
      </c>
      <c r="W135" s="177">
        <v>1865</v>
      </c>
      <c r="X135" s="55">
        <v>0</v>
      </c>
      <c r="Y135" s="55">
        <v>-44</v>
      </c>
      <c r="Z135" s="55">
        <v>-44</v>
      </c>
      <c r="AA135" s="55">
        <v>0</v>
      </c>
      <c r="AB135" s="55">
        <v>0</v>
      </c>
      <c r="AC135" s="55">
        <v>-44</v>
      </c>
      <c r="AD135" s="177">
        <v>1821</v>
      </c>
      <c r="AE135" s="55">
        <v>0</v>
      </c>
      <c r="AF135" s="55">
        <v>-10</v>
      </c>
      <c r="AG135" s="55">
        <v>-10</v>
      </c>
      <c r="AH135" s="55">
        <v>0</v>
      </c>
      <c r="AI135" s="55">
        <v>0</v>
      </c>
      <c r="AJ135" s="55">
        <v>-10</v>
      </c>
      <c r="AK135" s="177">
        <v>1811</v>
      </c>
      <c r="AL135" s="55">
        <v>0</v>
      </c>
      <c r="AM135" s="55">
        <v>75</v>
      </c>
      <c r="AN135" s="55">
        <v>75</v>
      </c>
      <c r="AO135" s="55">
        <v>0</v>
      </c>
      <c r="AP135" s="55">
        <v>0</v>
      </c>
      <c r="AQ135" s="55">
        <v>75</v>
      </c>
      <c r="AR135" s="177">
        <v>1886</v>
      </c>
      <c r="AS135" s="55">
        <v>2730</v>
      </c>
      <c r="AT135" s="55">
        <v>-85</v>
      </c>
      <c r="AU135" s="55">
        <v>-85</v>
      </c>
      <c r="AV135" s="55">
        <v>0</v>
      </c>
      <c r="AW135" s="55">
        <v>0</v>
      </c>
      <c r="AX135" s="55">
        <v>2645</v>
      </c>
      <c r="AY135" s="177">
        <v>4531</v>
      </c>
      <c r="AZ135" s="55">
        <v>0</v>
      </c>
      <c r="BA135" s="55">
        <v>-223</v>
      </c>
      <c r="BB135" s="55">
        <v>-223</v>
      </c>
      <c r="BC135" s="55">
        <v>0</v>
      </c>
      <c r="BD135" s="55">
        <v>0</v>
      </c>
      <c r="BE135" s="55">
        <v>-223</v>
      </c>
      <c r="BF135" s="177">
        <v>4308</v>
      </c>
      <c r="BG135" s="55">
        <v>0</v>
      </c>
      <c r="BH135" s="55">
        <v>36</v>
      </c>
      <c r="BI135" s="55">
        <v>36</v>
      </c>
      <c r="BJ135" s="55">
        <v>0</v>
      </c>
      <c r="BK135" s="55">
        <v>0</v>
      </c>
      <c r="BL135" s="55">
        <v>36</v>
      </c>
      <c r="BM135" s="177">
        <v>4344</v>
      </c>
    </row>
    <row r="136" spans="1:65" ht="15" x14ac:dyDescent="0.25">
      <c r="A136" s="204" t="s">
        <v>128</v>
      </c>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8"/>
      <c r="AZ136" s="170"/>
      <c r="BA136" s="170"/>
      <c r="BB136" s="170"/>
      <c r="BC136" s="170"/>
      <c r="BD136" s="170"/>
      <c r="BE136" s="170"/>
      <c r="BF136" s="178"/>
      <c r="BG136" s="170"/>
      <c r="BH136" s="170"/>
      <c r="BI136" s="170"/>
      <c r="BJ136" s="170"/>
      <c r="BK136" s="170"/>
      <c r="BL136" s="170"/>
      <c r="BM136" s="178"/>
    </row>
    <row r="137" spans="1:65" ht="22.5" x14ac:dyDescent="0.25">
      <c r="A137" s="193" t="s">
        <v>172</v>
      </c>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Z137" s="129"/>
      <c r="BA137" s="129"/>
      <c r="BB137" s="129"/>
      <c r="BC137" s="129"/>
      <c r="BD137" s="129"/>
      <c r="BE137" s="129"/>
      <c r="BG137" s="129"/>
      <c r="BH137" s="129"/>
      <c r="BI137" s="129"/>
      <c r="BJ137" s="129"/>
      <c r="BK137" s="129"/>
      <c r="BL137" s="129"/>
    </row>
    <row r="138" spans="1:65" ht="44.45" customHeight="1" x14ac:dyDescent="0.3">
      <c r="A138" s="193" t="s">
        <v>174</v>
      </c>
    </row>
    <row r="139" spans="1:65" ht="56.25" x14ac:dyDescent="0.3">
      <c r="A139" s="193" t="s">
        <v>159</v>
      </c>
    </row>
  </sheetData>
  <hyperlinks>
    <hyperlink ref="A1" location="'1'!A1" display="до змісту"/>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topLeftCell="B1" zoomScaleNormal="100" zoomScaleSheetLayoutView="100" workbookViewId="0">
      <pane xSplit="1" ySplit="5" topLeftCell="C6" activePane="bottomRight" state="frozen"/>
      <selection activeCell="K283" sqref="K283"/>
      <selection pane="topRight" activeCell="K283" sqref="K283"/>
      <selection pane="bottomLeft" activeCell="K283" sqref="K283"/>
      <selection pane="bottomRight" activeCell="B1" sqref="B1"/>
    </sheetView>
  </sheetViews>
  <sheetFormatPr defaultColWidth="11.7109375" defaultRowHeight="12.75" x14ac:dyDescent="0.2"/>
  <cols>
    <col min="1" max="1" width="0" style="13" hidden="1" customWidth="1"/>
    <col min="2" max="2" width="45.7109375" style="13" customWidth="1"/>
    <col min="3" max="3" width="8.85546875" style="13" customWidth="1"/>
    <col min="4" max="5" width="8.140625" style="13" customWidth="1"/>
    <col min="6" max="6" width="9.140625" style="13" customWidth="1"/>
    <col min="7" max="9" width="8.140625" style="13" customWidth="1"/>
    <col min="10" max="10" width="9" style="13" customWidth="1"/>
    <col min="11" max="11" width="8.140625" style="13" customWidth="1"/>
    <col min="12" max="12" width="5" style="13" customWidth="1"/>
    <col min="13" max="16384" width="11.7109375" style="13"/>
  </cols>
  <sheetData>
    <row r="1" spans="1:11" x14ac:dyDescent="0.2">
      <c r="B1" s="106" t="s">
        <v>70</v>
      </c>
      <c r="C1" s="164"/>
      <c r="D1" s="164"/>
      <c r="E1" s="164"/>
      <c r="F1" s="164"/>
      <c r="G1" s="164"/>
      <c r="H1" s="31"/>
      <c r="I1" s="164"/>
      <c r="J1" s="164"/>
      <c r="K1" s="164"/>
    </row>
    <row r="2" spans="1:11" s="5" customFormat="1" ht="30.6" customHeight="1" x14ac:dyDescent="0.25">
      <c r="B2" s="188" t="s">
        <v>152</v>
      </c>
      <c r="C2" s="80"/>
      <c r="D2" s="80"/>
      <c r="E2" s="80"/>
      <c r="F2" s="80"/>
      <c r="G2" s="80"/>
    </row>
    <row r="3" spans="1:11" s="5" customFormat="1" ht="15" x14ac:dyDescent="0.25">
      <c r="B3" s="189"/>
      <c r="C3" s="80"/>
      <c r="D3" s="80"/>
      <c r="E3" s="80"/>
      <c r="F3" s="80"/>
      <c r="G3" s="80"/>
    </row>
    <row r="4" spans="1:11" s="5" customFormat="1" ht="15" x14ac:dyDescent="0.25">
      <c r="B4" s="189" t="s">
        <v>176</v>
      </c>
      <c r="C4" s="139"/>
      <c r="D4" s="139"/>
      <c r="E4" s="139"/>
      <c r="F4" s="139"/>
      <c r="G4" s="139"/>
      <c r="H4" s="139"/>
      <c r="I4" s="139"/>
      <c r="J4" s="139"/>
      <c r="K4" s="139"/>
    </row>
    <row r="5" spans="1:11" x14ac:dyDescent="0.2">
      <c r="B5" s="190"/>
      <c r="C5" s="167">
        <v>2015</v>
      </c>
      <c r="D5" s="167">
        <v>2016</v>
      </c>
      <c r="E5" s="167">
        <v>2017</v>
      </c>
      <c r="F5" s="167">
        <v>2018</v>
      </c>
      <c r="G5" s="167">
        <v>2019</v>
      </c>
      <c r="H5" s="167">
        <v>2020</v>
      </c>
      <c r="I5" s="167">
        <v>2021</v>
      </c>
      <c r="J5" s="167">
        <v>2022</v>
      </c>
      <c r="K5" s="167">
        <v>2023</v>
      </c>
    </row>
    <row r="6" spans="1:11" s="14" customFormat="1" ht="14.25" x14ac:dyDescent="0.2">
      <c r="A6" s="10"/>
      <c r="B6" s="194" t="s">
        <v>153</v>
      </c>
      <c r="C6" s="60">
        <v>6786</v>
      </c>
      <c r="D6" s="60">
        <v>5498</v>
      </c>
      <c r="E6" s="60">
        <v>5682</v>
      </c>
      <c r="F6" s="60">
        <v>10562</v>
      </c>
      <c r="G6" s="60">
        <v>1603</v>
      </c>
      <c r="H6" s="60">
        <v>-191</v>
      </c>
      <c r="I6" s="60">
        <v>-2250</v>
      </c>
      <c r="J6" s="60">
        <v>15497</v>
      </c>
      <c r="K6" s="60">
        <v>-461</v>
      </c>
    </row>
    <row r="7" spans="1:11" s="14" customFormat="1" ht="24" x14ac:dyDescent="0.2">
      <c r="A7" s="10"/>
      <c r="B7" s="109" t="s">
        <v>154</v>
      </c>
      <c r="C7" s="61">
        <v>-7503</v>
      </c>
      <c r="D7" s="61">
        <v>-132</v>
      </c>
      <c r="E7" s="61">
        <v>1491</v>
      </c>
      <c r="F7" s="61">
        <v>-147</v>
      </c>
      <c r="G7" s="61">
        <v>732</v>
      </c>
      <c r="H7" s="61">
        <v>-848</v>
      </c>
      <c r="I7" s="61">
        <v>-1307</v>
      </c>
      <c r="J7" s="61">
        <v>-10306</v>
      </c>
      <c r="K7" s="61">
        <v>286</v>
      </c>
    </row>
    <row r="8" spans="1:11" s="14" customFormat="1" ht="11.45" customHeight="1" x14ac:dyDescent="0.2">
      <c r="A8" s="10">
        <v>1</v>
      </c>
      <c r="B8" s="82" t="s">
        <v>113</v>
      </c>
      <c r="C8" s="31">
        <v>-4740</v>
      </c>
      <c r="D8" s="31">
        <v>-177</v>
      </c>
      <c r="E8" s="31">
        <v>-57</v>
      </c>
      <c r="F8" s="31">
        <v>-30</v>
      </c>
      <c r="G8" s="31">
        <v>198</v>
      </c>
      <c r="H8" s="31">
        <v>-747</v>
      </c>
      <c r="I8" s="31">
        <v>-509</v>
      </c>
      <c r="J8" s="31">
        <v>-1082</v>
      </c>
      <c r="K8" s="31">
        <v>185</v>
      </c>
    </row>
    <row r="9" spans="1:11" s="14" customFormat="1" ht="11.45" customHeight="1" x14ac:dyDescent="0.2">
      <c r="A9" s="10">
        <v>1.1000000000000001</v>
      </c>
      <c r="B9" s="83" t="s">
        <v>86</v>
      </c>
      <c r="C9" s="31">
        <v>-4612</v>
      </c>
      <c r="D9" s="31">
        <v>-149</v>
      </c>
      <c r="E9" s="31">
        <v>-41</v>
      </c>
      <c r="F9" s="31">
        <v>-22</v>
      </c>
      <c r="G9" s="31">
        <v>165</v>
      </c>
      <c r="H9" s="31">
        <v>-741</v>
      </c>
      <c r="I9" s="31">
        <v>-564</v>
      </c>
      <c r="J9" s="31">
        <v>-610</v>
      </c>
      <c r="K9" s="31">
        <v>-56</v>
      </c>
    </row>
    <row r="10" spans="1:11" s="15" customFormat="1" ht="11.45" customHeight="1" x14ac:dyDescent="0.25">
      <c r="A10" s="10" t="s">
        <v>0</v>
      </c>
      <c r="B10" s="84" t="s">
        <v>82</v>
      </c>
      <c r="C10" s="31">
        <v>-4612</v>
      </c>
      <c r="D10" s="31">
        <v>-149</v>
      </c>
      <c r="E10" s="31">
        <v>-41</v>
      </c>
      <c r="F10" s="31">
        <v>-22</v>
      </c>
      <c r="G10" s="31">
        <v>165</v>
      </c>
      <c r="H10" s="31">
        <v>-741</v>
      </c>
      <c r="I10" s="31">
        <v>-564</v>
      </c>
      <c r="J10" s="31">
        <v>-610</v>
      </c>
      <c r="K10" s="31">
        <v>-56</v>
      </c>
    </row>
    <row r="11" spans="1:11" s="14" customFormat="1" ht="11.45" customHeight="1" x14ac:dyDescent="0.2">
      <c r="A11" s="10">
        <v>1.2</v>
      </c>
      <c r="B11" s="83" t="s">
        <v>83</v>
      </c>
      <c r="C11" s="31">
        <v>-128</v>
      </c>
      <c r="D11" s="31">
        <v>-28</v>
      </c>
      <c r="E11" s="31">
        <v>-16</v>
      </c>
      <c r="F11" s="31">
        <v>-8</v>
      </c>
      <c r="G11" s="31">
        <v>33</v>
      </c>
      <c r="H11" s="31">
        <v>-6</v>
      </c>
      <c r="I11" s="31">
        <v>55</v>
      </c>
      <c r="J11" s="31">
        <v>-472</v>
      </c>
      <c r="K11" s="31">
        <v>241</v>
      </c>
    </row>
    <row r="12" spans="1:11" s="15" customFormat="1" ht="11.45" customHeight="1" x14ac:dyDescent="0.25">
      <c r="A12" s="10" t="s">
        <v>1</v>
      </c>
      <c r="B12" s="84" t="s">
        <v>82</v>
      </c>
      <c r="C12" s="31">
        <v>0</v>
      </c>
      <c r="D12" s="31">
        <v>0</v>
      </c>
      <c r="E12" s="31">
        <v>0</v>
      </c>
      <c r="F12" s="31">
        <v>0</v>
      </c>
      <c r="G12" s="31">
        <v>0</v>
      </c>
      <c r="H12" s="31">
        <v>0</v>
      </c>
      <c r="I12" s="31">
        <v>0</v>
      </c>
      <c r="J12" s="31">
        <v>0</v>
      </c>
      <c r="K12" s="31">
        <v>0</v>
      </c>
    </row>
    <row r="13" spans="1:11" s="16" customFormat="1" ht="22.15" customHeight="1" x14ac:dyDescent="0.25">
      <c r="A13" s="10" t="s">
        <v>2</v>
      </c>
      <c r="B13" s="84" t="s">
        <v>84</v>
      </c>
      <c r="C13" s="31">
        <v>-128</v>
      </c>
      <c r="D13" s="31">
        <v>-28</v>
      </c>
      <c r="E13" s="31">
        <v>-16</v>
      </c>
      <c r="F13" s="31">
        <v>-8</v>
      </c>
      <c r="G13" s="31">
        <v>33</v>
      </c>
      <c r="H13" s="31">
        <v>-6</v>
      </c>
      <c r="I13" s="31">
        <v>55</v>
      </c>
      <c r="J13" s="31">
        <v>-472</v>
      </c>
      <c r="K13" s="31">
        <v>241</v>
      </c>
    </row>
    <row r="14" spans="1:11" s="17" customFormat="1" ht="11.45" customHeight="1" x14ac:dyDescent="0.2">
      <c r="A14" s="10">
        <v>2</v>
      </c>
      <c r="B14" s="82" t="s">
        <v>85</v>
      </c>
      <c r="C14" s="31">
        <v>-18</v>
      </c>
      <c r="D14" s="31">
        <v>0</v>
      </c>
      <c r="E14" s="31">
        <v>-1</v>
      </c>
      <c r="F14" s="31">
        <v>-2</v>
      </c>
      <c r="G14" s="31">
        <v>6</v>
      </c>
      <c r="H14" s="31">
        <v>5</v>
      </c>
      <c r="I14" s="31">
        <v>-17</v>
      </c>
      <c r="J14" s="31">
        <v>24</v>
      </c>
      <c r="K14" s="31">
        <v>25</v>
      </c>
    </row>
    <row r="15" spans="1:11" s="17" customFormat="1" ht="11.45" customHeight="1" x14ac:dyDescent="0.2">
      <c r="A15" s="10">
        <v>2.1</v>
      </c>
      <c r="B15" s="83" t="s">
        <v>86</v>
      </c>
      <c r="C15" s="31">
        <v>4</v>
      </c>
      <c r="D15" s="31">
        <v>5</v>
      </c>
      <c r="E15" s="31">
        <v>-4</v>
      </c>
      <c r="F15" s="31">
        <v>-1</v>
      </c>
      <c r="G15" s="31">
        <v>2</v>
      </c>
      <c r="H15" s="31">
        <v>3</v>
      </c>
      <c r="I15" s="31">
        <v>-4</v>
      </c>
      <c r="J15" s="31">
        <v>32</v>
      </c>
      <c r="K15" s="31">
        <v>33</v>
      </c>
    </row>
    <row r="16" spans="1:11" s="17" customFormat="1" ht="11.45" customHeight="1" x14ac:dyDescent="0.2">
      <c r="A16" s="10" t="s">
        <v>3</v>
      </c>
      <c r="B16" s="84" t="s">
        <v>87</v>
      </c>
      <c r="C16" s="31">
        <v>0</v>
      </c>
      <c r="D16" s="31">
        <v>0</v>
      </c>
      <c r="E16" s="31">
        <v>0</v>
      </c>
      <c r="F16" s="31">
        <v>0</v>
      </c>
      <c r="G16" s="31">
        <v>0</v>
      </c>
      <c r="H16" s="31">
        <v>0</v>
      </c>
      <c r="I16" s="31">
        <v>0</v>
      </c>
      <c r="J16" s="31">
        <v>0</v>
      </c>
      <c r="K16" s="31">
        <v>0</v>
      </c>
    </row>
    <row r="17" spans="1:11" s="15" customFormat="1" ht="11.45" customHeight="1" x14ac:dyDescent="0.25">
      <c r="A17" s="10" t="s">
        <v>4</v>
      </c>
      <c r="B17" s="84" t="s">
        <v>88</v>
      </c>
      <c r="C17" s="31">
        <v>8</v>
      </c>
      <c r="D17" s="31">
        <v>5</v>
      </c>
      <c r="E17" s="31">
        <v>-1</v>
      </c>
      <c r="F17" s="31">
        <v>0</v>
      </c>
      <c r="G17" s="31">
        <v>0</v>
      </c>
      <c r="H17" s="31">
        <v>1</v>
      </c>
      <c r="I17" s="31">
        <v>0</v>
      </c>
      <c r="J17" s="31">
        <v>-1</v>
      </c>
      <c r="K17" s="31">
        <v>33</v>
      </c>
    </row>
    <row r="18" spans="1:11" s="15" customFormat="1" ht="11.45" customHeight="1" x14ac:dyDescent="0.25">
      <c r="A18" s="10" t="s">
        <v>5</v>
      </c>
      <c r="B18" s="84" t="s">
        <v>89</v>
      </c>
      <c r="C18" s="31">
        <v>-4</v>
      </c>
      <c r="D18" s="31">
        <v>0</v>
      </c>
      <c r="E18" s="31">
        <v>-3</v>
      </c>
      <c r="F18" s="31">
        <v>-1</v>
      </c>
      <c r="G18" s="31">
        <v>2</v>
      </c>
      <c r="H18" s="31">
        <v>2</v>
      </c>
      <c r="I18" s="31">
        <v>-4</v>
      </c>
      <c r="J18" s="31">
        <v>33</v>
      </c>
      <c r="K18" s="31">
        <v>0</v>
      </c>
    </row>
    <row r="19" spans="1:11" s="14" customFormat="1" ht="11.45" customHeight="1" x14ac:dyDescent="0.2">
      <c r="A19" s="10">
        <v>2.2000000000000002</v>
      </c>
      <c r="B19" s="83" t="s">
        <v>90</v>
      </c>
      <c r="C19" s="31">
        <v>-22</v>
      </c>
      <c r="D19" s="31">
        <v>-5</v>
      </c>
      <c r="E19" s="31">
        <v>3</v>
      </c>
      <c r="F19" s="31">
        <v>-1</v>
      </c>
      <c r="G19" s="31">
        <v>4</v>
      </c>
      <c r="H19" s="31">
        <v>2</v>
      </c>
      <c r="I19" s="31">
        <v>-13</v>
      </c>
      <c r="J19" s="31">
        <v>-8</v>
      </c>
      <c r="K19" s="31">
        <v>-8</v>
      </c>
    </row>
    <row r="20" spans="1:11" s="16" customFormat="1" ht="11.45" customHeight="1" x14ac:dyDescent="0.25">
      <c r="A20" s="10" t="s">
        <v>6</v>
      </c>
      <c r="B20" s="84" t="s">
        <v>88</v>
      </c>
      <c r="C20" s="31">
        <v>-20</v>
      </c>
      <c r="D20" s="31">
        <v>0</v>
      </c>
      <c r="E20" s="31">
        <v>0</v>
      </c>
      <c r="F20" s="31">
        <v>0</v>
      </c>
      <c r="G20" s="31">
        <v>4</v>
      </c>
      <c r="H20" s="31">
        <v>2</v>
      </c>
      <c r="I20" s="31">
        <v>-13</v>
      </c>
      <c r="J20" s="31">
        <v>-5</v>
      </c>
      <c r="K20" s="31">
        <v>56</v>
      </c>
    </row>
    <row r="21" spans="1:11" s="16" customFormat="1" ht="11.45" customHeight="1" x14ac:dyDescent="0.25">
      <c r="A21" s="10"/>
      <c r="B21" s="110" t="s">
        <v>91</v>
      </c>
      <c r="C21" s="31">
        <v>0</v>
      </c>
      <c r="D21" s="31">
        <v>0</v>
      </c>
      <c r="E21" s="31">
        <v>0</v>
      </c>
      <c r="F21" s="31">
        <v>0</v>
      </c>
      <c r="G21" s="31">
        <v>3</v>
      </c>
      <c r="H21" s="31">
        <v>2</v>
      </c>
      <c r="I21" s="31">
        <v>0</v>
      </c>
      <c r="J21" s="31">
        <v>0</v>
      </c>
      <c r="K21" s="31">
        <v>52</v>
      </c>
    </row>
    <row r="22" spans="1:11" s="15" customFormat="1" ht="11.45" customHeight="1" x14ac:dyDescent="0.25">
      <c r="A22" s="10"/>
      <c r="B22" s="110" t="s">
        <v>92</v>
      </c>
      <c r="C22" s="31">
        <v>-20</v>
      </c>
      <c r="D22" s="31">
        <v>0</v>
      </c>
      <c r="E22" s="31">
        <v>0</v>
      </c>
      <c r="F22" s="31">
        <v>0</v>
      </c>
      <c r="G22" s="31">
        <v>1</v>
      </c>
      <c r="H22" s="31">
        <v>0</v>
      </c>
      <c r="I22" s="31">
        <v>-13</v>
      </c>
      <c r="J22" s="31">
        <v>-5</v>
      </c>
      <c r="K22" s="31">
        <v>4</v>
      </c>
    </row>
    <row r="23" spans="1:11" s="15" customFormat="1" ht="11.45" customHeight="1" x14ac:dyDescent="0.25">
      <c r="A23" s="10" t="s">
        <v>7</v>
      </c>
      <c r="B23" s="84" t="s">
        <v>89</v>
      </c>
      <c r="C23" s="31">
        <v>-2</v>
      </c>
      <c r="D23" s="31">
        <v>-5</v>
      </c>
      <c r="E23" s="31">
        <v>3</v>
      </c>
      <c r="F23" s="31">
        <v>-1</v>
      </c>
      <c r="G23" s="31">
        <v>0</v>
      </c>
      <c r="H23" s="31">
        <v>0</v>
      </c>
      <c r="I23" s="31">
        <v>0</v>
      </c>
      <c r="J23" s="31">
        <v>-3</v>
      </c>
      <c r="K23" s="31">
        <v>-64</v>
      </c>
    </row>
    <row r="24" spans="1:11" s="15" customFormat="1" ht="11.45" customHeight="1" x14ac:dyDescent="0.25">
      <c r="A24" s="10" t="s">
        <v>8</v>
      </c>
      <c r="B24" s="110" t="s">
        <v>92</v>
      </c>
      <c r="C24" s="31">
        <v>-2</v>
      </c>
      <c r="D24" s="31">
        <v>-5</v>
      </c>
      <c r="E24" s="31">
        <v>3</v>
      </c>
      <c r="F24" s="31">
        <v>-1</v>
      </c>
      <c r="G24" s="31">
        <v>0</v>
      </c>
      <c r="H24" s="31">
        <v>0</v>
      </c>
      <c r="I24" s="31">
        <v>0</v>
      </c>
      <c r="J24" s="31">
        <v>-3</v>
      </c>
      <c r="K24" s="31">
        <v>-64</v>
      </c>
    </row>
    <row r="25" spans="1:11" s="14" customFormat="1" ht="11.45" customHeight="1" x14ac:dyDescent="0.2">
      <c r="A25" s="10">
        <v>4</v>
      </c>
      <c r="B25" s="82" t="s">
        <v>93</v>
      </c>
      <c r="C25" s="31">
        <v>-2496</v>
      </c>
      <c r="D25" s="31">
        <v>154</v>
      </c>
      <c r="E25" s="31">
        <v>952</v>
      </c>
      <c r="F25" s="31">
        <v>35</v>
      </c>
      <c r="G25" s="31">
        <v>432</v>
      </c>
      <c r="H25" s="31">
        <v>-972</v>
      </c>
      <c r="I25" s="31">
        <v>-57</v>
      </c>
      <c r="J25" s="31">
        <v>-9069</v>
      </c>
      <c r="K25" s="31">
        <v>-552</v>
      </c>
    </row>
    <row r="26" spans="1:11" s="14" customFormat="1" ht="11.45" customHeight="1" x14ac:dyDescent="0.2">
      <c r="A26" s="10">
        <v>4.0999999999999996</v>
      </c>
      <c r="B26" s="83" t="s">
        <v>94</v>
      </c>
      <c r="C26" s="31">
        <v>-10</v>
      </c>
      <c r="D26" s="31">
        <v>-4</v>
      </c>
      <c r="E26" s="31">
        <v>11</v>
      </c>
      <c r="F26" s="31">
        <v>-5</v>
      </c>
      <c r="G26" s="31">
        <v>-2</v>
      </c>
      <c r="H26" s="31">
        <v>9</v>
      </c>
      <c r="I26" s="31">
        <v>-9</v>
      </c>
      <c r="J26" s="31">
        <v>1</v>
      </c>
      <c r="K26" s="31">
        <v>3</v>
      </c>
    </row>
    <row r="27" spans="1:11" s="14" customFormat="1" ht="11.45" customHeight="1" x14ac:dyDescent="0.2">
      <c r="A27" s="74" t="s">
        <v>9</v>
      </c>
      <c r="B27" s="84" t="s">
        <v>87</v>
      </c>
      <c r="C27" s="31">
        <v>-9</v>
      </c>
      <c r="D27" s="31">
        <v>-3</v>
      </c>
      <c r="E27" s="31">
        <v>9</v>
      </c>
      <c r="F27" s="31">
        <v>-4</v>
      </c>
      <c r="G27" s="31">
        <v>-1</v>
      </c>
      <c r="H27" s="31">
        <v>7</v>
      </c>
      <c r="I27" s="31">
        <v>-8</v>
      </c>
      <c r="J27" s="31">
        <v>14</v>
      </c>
      <c r="K27" s="31">
        <v>5</v>
      </c>
    </row>
    <row r="28" spans="1:11" s="14" customFormat="1" ht="11.45" customHeight="1" x14ac:dyDescent="0.2">
      <c r="A28" s="74" t="s">
        <v>10</v>
      </c>
      <c r="B28" s="110" t="s">
        <v>92</v>
      </c>
      <c r="C28" s="31">
        <v>-9</v>
      </c>
      <c r="D28" s="31">
        <v>-3</v>
      </c>
      <c r="E28" s="31">
        <v>9</v>
      </c>
      <c r="F28" s="31">
        <v>-4</v>
      </c>
      <c r="G28" s="31">
        <v>-1</v>
      </c>
      <c r="H28" s="31">
        <v>7</v>
      </c>
      <c r="I28" s="31">
        <v>-8</v>
      </c>
      <c r="J28" s="31">
        <v>14</v>
      </c>
      <c r="K28" s="31">
        <v>5</v>
      </c>
    </row>
    <row r="29" spans="1:11" s="14" customFormat="1" ht="11.45" customHeight="1" x14ac:dyDescent="0.2">
      <c r="A29" s="74" t="s">
        <v>11</v>
      </c>
      <c r="B29" s="84" t="s">
        <v>95</v>
      </c>
      <c r="C29" s="31">
        <v>-1</v>
      </c>
      <c r="D29" s="31">
        <v>-1</v>
      </c>
      <c r="E29" s="31">
        <v>2</v>
      </c>
      <c r="F29" s="31">
        <v>-1</v>
      </c>
      <c r="G29" s="31">
        <v>-1</v>
      </c>
      <c r="H29" s="31">
        <v>2</v>
      </c>
      <c r="I29" s="31">
        <v>-1</v>
      </c>
      <c r="J29" s="31">
        <v>-13</v>
      </c>
      <c r="K29" s="31">
        <v>-2</v>
      </c>
    </row>
    <row r="30" spans="1:11" s="14" customFormat="1" ht="11.45" customHeight="1" x14ac:dyDescent="0.2">
      <c r="A30" s="74" t="s">
        <v>12</v>
      </c>
      <c r="B30" s="110" t="s">
        <v>92</v>
      </c>
      <c r="C30" s="31">
        <v>-1</v>
      </c>
      <c r="D30" s="31">
        <v>-1</v>
      </c>
      <c r="E30" s="31">
        <v>2</v>
      </c>
      <c r="F30" s="31">
        <v>-1</v>
      </c>
      <c r="G30" s="31">
        <v>-1</v>
      </c>
      <c r="H30" s="31">
        <v>2</v>
      </c>
      <c r="I30" s="31">
        <v>-1</v>
      </c>
      <c r="J30" s="31">
        <v>-13</v>
      </c>
      <c r="K30" s="31">
        <v>-2</v>
      </c>
    </row>
    <row r="31" spans="1:11" s="14" customFormat="1" ht="11.45" customHeight="1" x14ac:dyDescent="0.2">
      <c r="A31" s="10">
        <v>4.2</v>
      </c>
      <c r="B31" s="83" t="s">
        <v>96</v>
      </c>
      <c r="C31" s="31">
        <v>-465</v>
      </c>
      <c r="D31" s="31">
        <v>632</v>
      </c>
      <c r="E31" s="31">
        <v>391</v>
      </c>
      <c r="F31" s="31">
        <v>-247</v>
      </c>
      <c r="G31" s="31">
        <v>-12</v>
      </c>
      <c r="H31" s="31">
        <v>246</v>
      </c>
      <c r="I31" s="31">
        <v>-402</v>
      </c>
      <c r="J31" s="31">
        <v>-1177</v>
      </c>
      <c r="K31" s="31">
        <v>132</v>
      </c>
    </row>
    <row r="32" spans="1:11" s="16" customFormat="1" ht="11.45" customHeight="1" x14ac:dyDescent="0.25">
      <c r="A32" s="10" t="s">
        <v>11</v>
      </c>
      <c r="B32" s="84" t="s">
        <v>95</v>
      </c>
      <c r="C32" s="31">
        <v>32</v>
      </c>
      <c r="D32" s="31">
        <v>22</v>
      </c>
      <c r="E32" s="31">
        <v>4</v>
      </c>
      <c r="F32" s="31">
        <v>-2</v>
      </c>
      <c r="G32" s="31">
        <v>996</v>
      </c>
      <c r="H32" s="31">
        <v>-609</v>
      </c>
      <c r="I32" s="31">
        <v>333</v>
      </c>
      <c r="J32" s="31">
        <v>-717</v>
      </c>
      <c r="K32" s="31">
        <v>-39</v>
      </c>
    </row>
    <row r="33" spans="1:11" s="16" customFormat="1" ht="11.45" customHeight="1" x14ac:dyDescent="0.25">
      <c r="A33" s="10" t="s">
        <v>14</v>
      </c>
      <c r="B33" s="84" t="s">
        <v>88</v>
      </c>
      <c r="C33" s="31">
        <v>-393</v>
      </c>
      <c r="D33" s="31">
        <v>-50</v>
      </c>
      <c r="E33" s="31">
        <v>194</v>
      </c>
      <c r="F33" s="31">
        <v>-83</v>
      </c>
      <c r="G33" s="31">
        <v>-1025</v>
      </c>
      <c r="H33" s="31">
        <v>836</v>
      </c>
      <c r="I33" s="31">
        <v>-616</v>
      </c>
      <c r="J33" s="31">
        <v>478</v>
      </c>
      <c r="K33" s="31">
        <v>221</v>
      </c>
    </row>
    <row r="34" spans="1:11" s="16" customFormat="1" ht="11.45" customHeight="1" x14ac:dyDescent="0.25">
      <c r="A34" s="10" t="s">
        <v>15</v>
      </c>
      <c r="B34" s="110" t="s">
        <v>91</v>
      </c>
      <c r="C34" s="31">
        <v>-393</v>
      </c>
      <c r="D34" s="31">
        <v>-49</v>
      </c>
      <c r="E34" s="31">
        <v>178</v>
      </c>
      <c r="F34" s="31">
        <v>-82</v>
      </c>
      <c r="G34" s="31">
        <v>-1025</v>
      </c>
      <c r="H34" s="31">
        <v>833</v>
      </c>
      <c r="I34" s="31">
        <v>-613</v>
      </c>
      <c r="J34" s="31">
        <v>481</v>
      </c>
      <c r="K34" s="31">
        <v>222</v>
      </c>
    </row>
    <row r="35" spans="1:11" s="16" customFormat="1" ht="11.45" customHeight="1" x14ac:dyDescent="0.25">
      <c r="A35" s="10" t="s">
        <v>16</v>
      </c>
      <c r="B35" s="110" t="s">
        <v>92</v>
      </c>
      <c r="C35" s="31">
        <v>0</v>
      </c>
      <c r="D35" s="31">
        <v>-1</v>
      </c>
      <c r="E35" s="31">
        <v>16</v>
      </c>
      <c r="F35" s="31">
        <v>-1</v>
      </c>
      <c r="G35" s="31">
        <v>0</v>
      </c>
      <c r="H35" s="31">
        <v>3</v>
      </c>
      <c r="I35" s="31">
        <v>-3</v>
      </c>
      <c r="J35" s="31">
        <v>-3</v>
      </c>
      <c r="K35" s="31">
        <v>-1</v>
      </c>
    </row>
    <row r="36" spans="1:11" s="18" customFormat="1" ht="11.45" customHeight="1" x14ac:dyDescent="0.2">
      <c r="A36" s="10" t="s">
        <v>17</v>
      </c>
      <c r="B36" s="111" t="s">
        <v>97</v>
      </c>
      <c r="C36" s="31">
        <v>-370</v>
      </c>
      <c r="D36" s="31">
        <v>-49</v>
      </c>
      <c r="E36" s="31">
        <v>169</v>
      </c>
      <c r="F36" s="31">
        <v>-77</v>
      </c>
      <c r="G36" s="31">
        <v>-1023</v>
      </c>
      <c r="H36" s="31">
        <v>807</v>
      </c>
      <c r="I36" s="31">
        <v>-586</v>
      </c>
      <c r="J36" s="31">
        <v>540</v>
      </c>
      <c r="K36" s="31">
        <v>230</v>
      </c>
    </row>
    <row r="37" spans="1:11" s="16" customFormat="1" ht="11.45" customHeight="1" x14ac:dyDescent="0.25">
      <c r="A37" s="10" t="s">
        <v>13</v>
      </c>
      <c r="B37" s="84" t="s">
        <v>89</v>
      </c>
      <c r="C37" s="31">
        <v>-104</v>
      </c>
      <c r="D37" s="31">
        <v>660</v>
      </c>
      <c r="E37" s="31">
        <v>193</v>
      </c>
      <c r="F37" s="31">
        <v>-162</v>
      </c>
      <c r="G37" s="31">
        <v>17</v>
      </c>
      <c r="H37" s="31">
        <v>19</v>
      </c>
      <c r="I37" s="31">
        <v>-119</v>
      </c>
      <c r="J37" s="31">
        <v>-938</v>
      </c>
      <c r="K37" s="31">
        <v>-50</v>
      </c>
    </row>
    <row r="38" spans="1:11" s="18" customFormat="1" ht="25.15" customHeight="1" x14ac:dyDescent="0.2">
      <c r="A38" s="74" t="s">
        <v>18</v>
      </c>
      <c r="B38" s="112" t="s">
        <v>143</v>
      </c>
      <c r="C38" s="31">
        <v>0</v>
      </c>
      <c r="D38" s="31">
        <v>0</v>
      </c>
      <c r="E38" s="31">
        <v>0</v>
      </c>
      <c r="F38" s="31">
        <v>0</v>
      </c>
      <c r="G38" s="31">
        <v>0</v>
      </c>
      <c r="H38" s="31">
        <v>0</v>
      </c>
      <c r="I38" s="31">
        <v>0</v>
      </c>
      <c r="J38" s="31">
        <v>0</v>
      </c>
      <c r="K38" s="31">
        <v>0</v>
      </c>
    </row>
    <row r="39" spans="1:11" s="14" customFormat="1" ht="11.45" customHeight="1" x14ac:dyDescent="0.2">
      <c r="A39" s="10">
        <v>4.3</v>
      </c>
      <c r="B39" s="83" t="s">
        <v>99</v>
      </c>
      <c r="C39" s="31">
        <v>-412</v>
      </c>
      <c r="D39" s="31">
        <v>-362</v>
      </c>
      <c r="E39" s="31">
        <v>437</v>
      </c>
      <c r="F39" s="31">
        <v>245</v>
      </c>
      <c r="G39" s="31">
        <v>63</v>
      </c>
      <c r="H39" s="31">
        <v>-1414</v>
      </c>
      <c r="I39" s="31">
        <v>-9</v>
      </c>
      <c r="J39" s="31">
        <v>-10</v>
      </c>
      <c r="K39" s="31">
        <v>1</v>
      </c>
    </row>
    <row r="40" spans="1:11" s="16" customFormat="1" ht="11.45" customHeight="1" x14ac:dyDescent="0.25">
      <c r="A40" s="10" t="s">
        <v>19</v>
      </c>
      <c r="B40" s="84" t="s">
        <v>88</v>
      </c>
      <c r="C40" s="31">
        <v>-412</v>
      </c>
      <c r="D40" s="31">
        <v>-362</v>
      </c>
      <c r="E40" s="31">
        <v>437</v>
      </c>
      <c r="F40" s="31">
        <v>245</v>
      </c>
      <c r="G40" s="31">
        <v>63</v>
      </c>
      <c r="H40" s="31">
        <v>-1414</v>
      </c>
      <c r="I40" s="31">
        <v>-9</v>
      </c>
      <c r="J40" s="31">
        <v>-10</v>
      </c>
      <c r="K40" s="31">
        <v>1</v>
      </c>
    </row>
    <row r="41" spans="1:11" s="16" customFormat="1" ht="11.45" customHeight="1" x14ac:dyDescent="0.25">
      <c r="A41" s="10" t="s">
        <v>20</v>
      </c>
      <c r="B41" s="110" t="s">
        <v>91</v>
      </c>
      <c r="C41" s="31">
        <v>-211</v>
      </c>
      <c r="D41" s="31">
        <v>-238</v>
      </c>
      <c r="E41" s="31">
        <v>-42</v>
      </c>
      <c r="F41" s="31">
        <v>-13</v>
      </c>
      <c r="G41" s="31">
        <v>3</v>
      </c>
      <c r="H41" s="31">
        <v>-16</v>
      </c>
      <c r="I41" s="31">
        <v>-2</v>
      </c>
      <c r="J41" s="31">
        <v>1</v>
      </c>
      <c r="K41" s="31">
        <v>-2</v>
      </c>
    </row>
    <row r="42" spans="1:11" s="16" customFormat="1" ht="11.45" customHeight="1" x14ac:dyDescent="0.25">
      <c r="A42" s="10" t="s">
        <v>21</v>
      </c>
      <c r="B42" s="110" t="s">
        <v>92</v>
      </c>
      <c r="C42" s="31">
        <v>-201</v>
      </c>
      <c r="D42" s="31">
        <v>-124</v>
      </c>
      <c r="E42" s="31">
        <v>479</v>
      </c>
      <c r="F42" s="31">
        <v>258</v>
      </c>
      <c r="G42" s="31">
        <v>60</v>
      </c>
      <c r="H42" s="31">
        <v>-1398</v>
      </c>
      <c r="I42" s="31">
        <v>-7</v>
      </c>
      <c r="J42" s="31">
        <v>-11</v>
      </c>
      <c r="K42" s="31">
        <v>3</v>
      </c>
    </row>
    <row r="43" spans="1:11" s="14" customFormat="1" ht="11.45" customHeight="1" x14ac:dyDescent="0.2">
      <c r="A43" s="10">
        <v>4.5</v>
      </c>
      <c r="B43" s="83" t="s">
        <v>127</v>
      </c>
      <c r="C43" s="31">
        <v>-1609</v>
      </c>
      <c r="D43" s="31">
        <v>-112</v>
      </c>
      <c r="E43" s="31">
        <v>113</v>
      </c>
      <c r="F43" s="31">
        <v>42</v>
      </c>
      <c r="G43" s="31">
        <v>383</v>
      </c>
      <c r="H43" s="31">
        <v>187</v>
      </c>
      <c r="I43" s="31">
        <v>363</v>
      </c>
      <c r="J43" s="31">
        <v>-7929</v>
      </c>
      <c r="K43" s="31">
        <v>-685</v>
      </c>
    </row>
    <row r="44" spans="1:11" s="16" customFormat="1" ht="11.45" customHeight="1" x14ac:dyDescent="0.25">
      <c r="A44" s="10" t="s">
        <v>22</v>
      </c>
      <c r="B44" s="84" t="s">
        <v>89</v>
      </c>
      <c r="C44" s="31">
        <v>-1609</v>
      </c>
      <c r="D44" s="31">
        <v>-112</v>
      </c>
      <c r="E44" s="31">
        <v>113</v>
      </c>
      <c r="F44" s="31">
        <v>42</v>
      </c>
      <c r="G44" s="31">
        <v>383</v>
      </c>
      <c r="H44" s="31">
        <v>187</v>
      </c>
      <c r="I44" s="31">
        <v>363</v>
      </c>
      <c r="J44" s="31">
        <v>-7929</v>
      </c>
      <c r="K44" s="31">
        <v>-685</v>
      </c>
    </row>
    <row r="45" spans="1:11" s="16" customFormat="1" ht="11.45" customHeight="1" x14ac:dyDescent="0.25">
      <c r="A45" s="10" t="s">
        <v>23</v>
      </c>
      <c r="B45" s="113" t="s">
        <v>91</v>
      </c>
      <c r="C45" s="31">
        <v>-1599</v>
      </c>
      <c r="D45" s="31">
        <v>-112</v>
      </c>
      <c r="E45" s="31">
        <v>111</v>
      </c>
      <c r="F45" s="31">
        <v>40</v>
      </c>
      <c r="G45" s="31">
        <v>380</v>
      </c>
      <c r="H45" s="31">
        <v>188</v>
      </c>
      <c r="I45" s="31">
        <v>366</v>
      </c>
      <c r="J45" s="31">
        <v>-7924</v>
      </c>
      <c r="K45" s="31">
        <v>-685</v>
      </c>
    </row>
    <row r="46" spans="1:11" s="16" customFormat="1" ht="11.45" customHeight="1" x14ac:dyDescent="0.25">
      <c r="A46" s="10" t="s">
        <v>24</v>
      </c>
      <c r="B46" s="110" t="s">
        <v>92</v>
      </c>
      <c r="C46" s="31">
        <v>-10</v>
      </c>
      <c r="D46" s="31">
        <v>0</v>
      </c>
      <c r="E46" s="31">
        <v>2</v>
      </c>
      <c r="F46" s="31">
        <v>2</v>
      </c>
      <c r="G46" s="31">
        <v>3</v>
      </c>
      <c r="H46" s="31">
        <v>-1</v>
      </c>
      <c r="I46" s="31">
        <v>-3</v>
      </c>
      <c r="J46" s="31">
        <v>-5</v>
      </c>
      <c r="K46" s="31">
        <v>0</v>
      </c>
    </row>
    <row r="47" spans="1:11" s="14" customFormat="1" ht="11.45" customHeight="1" x14ac:dyDescent="0.2">
      <c r="A47" s="10">
        <v>4.5999999999999996</v>
      </c>
      <c r="B47" s="39" t="s">
        <v>144</v>
      </c>
      <c r="C47" s="31">
        <v>0</v>
      </c>
      <c r="D47" s="31">
        <v>0</v>
      </c>
      <c r="E47" s="31">
        <v>0</v>
      </c>
      <c r="F47" s="31">
        <v>0</v>
      </c>
      <c r="G47" s="31">
        <v>0</v>
      </c>
      <c r="H47" s="31">
        <v>0</v>
      </c>
      <c r="I47" s="31">
        <v>0</v>
      </c>
      <c r="J47" s="31">
        <v>46</v>
      </c>
      <c r="K47" s="31">
        <v>-3</v>
      </c>
    </row>
    <row r="48" spans="1:11" s="14" customFormat="1" ht="11.45" customHeight="1" x14ac:dyDescent="0.2">
      <c r="A48" s="10"/>
      <c r="B48" s="40" t="s">
        <v>95</v>
      </c>
      <c r="C48" s="31">
        <v>0</v>
      </c>
      <c r="D48" s="31">
        <v>0</v>
      </c>
      <c r="E48" s="31">
        <v>0</v>
      </c>
      <c r="F48" s="31">
        <v>0</v>
      </c>
      <c r="G48" s="31">
        <v>0</v>
      </c>
      <c r="H48" s="31">
        <v>0</v>
      </c>
      <c r="I48" s="31">
        <v>0</v>
      </c>
      <c r="J48" s="31">
        <v>1</v>
      </c>
      <c r="K48" s="31">
        <v>0</v>
      </c>
    </row>
    <row r="49" spans="1:11" s="14" customFormat="1" ht="11.45" customHeight="1" x14ac:dyDescent="0.2">
      <c r="A49" s="10"/>
      <c r="B49" s="41" t="s">
        <v>91</v>
      </c>
      <c r="C49" s="31">
        <v>0</v>
      </c>
      <c r="D49" s="31">
        <v>0</v>
      </c>
      <c r="E49" s="31">
        <v>0</v>
      </c>
      <c r="F49" s="31">
        <v>0</v>
      </c>
      <c r="G49" s="31">
        <v>0</v>
      </c>
      <c r="H49" s="31">
        <v>0</v>
      </c>
      <c r="I49" s="31">
        <v>0</v>
      </c>
      <c r="J49" s="31">
        <v>1</v>
      </c>
      <c r="K49" s="31">
        <v>0</v>
      </c>
    </row>
    <row r="50" spans="1:11" s="14" customFormat="1" ht="11.45" customHeight="1" x14ac:dyDescent="0.2">
      <c r="A50" s="10"/>
      <c r="B50" s="41" t="s">
        <v>92</v>
      </c>
      <c r="C50" s="31">
        <v>0</v>
      </c>
      <c r="D50" s="31">
        <v>0</v>
      </c>
      <c r="E50" s="31">
        <v>0</v>
      </c>
      <c r="F50" s="31">
        <v>0</v>
      </c>
      <c r="G50" s="31">
        <v>0</v>
      </c>
      <c r="H50" s="31">
        <v>0</v>
      </c>
      <c r="I50" s="31">
        <v>0</v>
      </c>
      <c r="J50" s="31">
        <v>0</v>
      </c>
      <c r="K50" s="31">
        <v>0</v>
      </c>
    </row>
    <row r="51" spans="1:11" s="14" customFormat="1" ht="11.45" customHeight="1" x14ac:dyDescent="0.2">
      <c r="A51" s="10"/>
      <c r="B51" s="40" t="s">
        <v>88</v>
      </c>
      <c r="C51" s="31">
        <v>0</v>
      </c>
      <c r="D51" s="31">
        <v>0</v>
      </c>
      <c r="E51" s="31">
        <v>0</v>
      </c>
      <c r="F51" s="31">
        <v>0</v>
      </c>
      <c r="G51" s="31">
        <v>0</v>
      </c>
      <c r="H51" s="31">
        <v>0</v>
      </c>
      <c r="I51" s="31">
        <v>0</v>
      </c>
      <c r="J51" s="31">
        <v>45</v>
      </c>
      <c r="K51" s="31">
        <v>-3</v>
      </c>
    </row>
    <row r="52" spans="1:11" s="14" customFormat="1" ht="11.45" customHeight="1" x14ac:dyDescent="0.2">
      <c r="A52" s="10"/>
      <c r="B52" s="41" t="s">
        <v>91</v>
      </c>
      <c r="C52" s="31">
        <v>0</v>
      </c>
      <c r="D52" s="31">
        <v>0</v>
      </c>
      <c r="E52" s="31">
        <v>0</v>
      </c>
      <c r="F52" s="31">
        <v>0</v>
      </c>
      <c r="G52" s="31">
        <v>0</v>
      </c>
      <c r="H52" s="31">
        <v>0</v>
      </c>
      <c r="I52" s="31">
        <v>0</v>
      </c>
      <c r="J52" s="31">
        <v>45</v>
      </c>
      <c r="K52" s="31">
        <v>-3</v>
      </c>
    </row>
    <row r="53" spans="1:11" s="14" customFormat="1" ht="11.45" customHeight="1" x14ac:dyDescent="0.2">
      <c r="A53" s="10"/>
      <c r="B53" s="41" t="s">
        <v>92</v>
      </c>
      <c r="C53" s="31">
        <v>0</v>
      </c>
      <c r="D53" s="31">
        <v>0</v>
      </c>
      <c r="E53" s="31">
        <v>0</v>
      </c>
      <c r="F53" s="31">
        <v>0</v>
      </c>
      <c r="G53" s="31">
        <v>0</v>
      </c>
      <c r="H53" s="31">
        <v>0</v>
      </c>
      <c r="I53" s="31">
        <v>0</v>
      </c>
      <c r="J53" s="31">
        <v>0</v>
      </c>
      <c r="K53" s="31">
        <v>0</v>
      </c>
    </row>
    <row r="54" spans="1:11" s="16" customFormat="1" ht="11.45" customHeight="1" x14ac:dyDescent="0.25">
      <c r="A54" s="10" t="s">
        <v>52</v>
      </c>
      <c r="B54" s="40" t="s">
        <v>89</v>
      </c>
      <c r="C54" s="31">
        <v>0</v>
      </c>
      <c r="D54" s="31">
        <v>0</v>
      </c>
      <c r="E54" s="31">
        <v>0</v>
      </c>
      <c r="F54" s="31">
        <v>0</v>
      </c>
      <c r="G54" s="31">
        <v>0</v>
      </c>
      <c r="H54" s="31">
        <v>0</v>
      </c>
      <c r="I54" s="31">
        <v>0</v>
      </c>
      <c r="J54" s="31">
        <v>0</v>
      </c>
      <c r="K54" s="31">
        <v>0</v>
      </c>
    </row>
    <row r="55" spans="1:11" s="16" customFormat="1" ht="11.45" customHeight="1" x14ac:dyDescent="0.25">
      <c r="A55" s="10" t="s">
        <v>58</v>
      </c>
      <c r="B55" s="41" t="s">
        <v>91</v>
      </c>
      <c r="C55" s="31">
        <v>0</v>
      </c>
      <c r="D55" s="31">
        <v>0</v>
      </c>
      <c r="E55" s="31">
        <v>0</v>
      </c>
      <c r="F55" s="31">
        <v>0</v>
      </c>
      <c r="G55" s="31">
        <v>0</v>
      </c>
      <c r="H55" s="31">
        <v>0</v>
      </c>
      <c r="I55" s="31">
        <v>0</v>
      </c>
      <c r="J55" s="31">
        <v>0</v>
      </c>
      <c r="K55" s="31">
        <v>0</v>
      </c>
    </row>
    <row r="56" spans="1:11" s="16" customFormat="1" ht="11.45" customHeight="1" x14ac:dyDescent="0.25">
      <c r="A56" s="10" t="s">
        <v>53</v>
      </c>
      <c r="B56" s="41" t="s">
        <v>92</v>
      </c>
      <c r="C56" s="31">
        <v>0</v>
      </c>
      <c r="D56" s="31">
        <v>0</v>
      </c>
      <c r="E56" s="31">
        <v>0</v>
      </c>
      <c r="F56" s="31">
        <v>0</v>
      </c>
      <c r="G56" s="31">
        <v>0</v>
      </c>
      <c r="H56" s="31">
        <v>0</v>
      </c>
      <c r="I56" s="31">
        <v>0</v>
      </c>
      <c r="J56" s="31">
        <v>0</v>
      </c>
      <c r="K56" s="31">
        <v>0</v>
      </c>
    </row>
    <row r="57" spans="1:11" s="14" customFormat="1" ht="11.45" customHeight="1" x14ac:dyDescent="0.2">
      <c r="A57" s="10">
        <v>5</v>
      </c>
      <c r="B57" s="38" t="s">
        <v>101</v>
      </c>
      <c r="C57" s="31">
        <v>-249</v>
      </c>
      <c r="D57" s="31">
        <v>-109</v>
      </c>
      <c r="E57" s="31">
        <v>597</v>
      </c>
      <c r="F57" s="31">
        <v>-150</v>
      </c>
      <c r="G57" s="31">
        <v>96</v>
      </c>
      <c r="H57" s="31">
        <v>866</v>
      </c>
      <c r="I57" s="31">
        <v>-724</v>
      </c>
      <c r="J57" s="31">
        <v>-179</v>
      </c>
      <c r="K57" s="31">
        <v>628</v>
      </c>
    </row>
    <row r="58" spans="1:11" s="16" customFormat="1" ht="11.45" customHeight="1" x14ac:dyDescent="0.25">
      <c r="A58" s="10">
        <v>5.0999999999999996</v>
      </c>
      <c r="B58" s="39" t="s">
        <v>102</v>
      </c>
      <c r="C58" s="31">
        <v>-111</v>
      </c>
      <c r="D58" s="31">
        <v>111</v>
      </c>
      <c r="E58" s="31">
        <v>120</v>
      </c>
      <c r="F58" s="31">
        <v>-10</v>
      </c>
      <c r="G58" s="31">
        <v>186</v>
      </c>
      <c r="H58" s="31">
        <v>302</v>
      </c>
      <c r="I58" s="31">
        <v>-68</v>
      </c>
      <c r="J58" s="31">
        <v>5</v>
      </c>
      <c r="K58" s="31">
        <v>234</v>
      </c>
    </row>
    <row r="59" spans="1:11" s="16" customFormat="1" ht="11.45" customHeight="1" x14ac:dyDescent="0.25">
      <c r="A59" s="10" t="s">
        <v>25</v>
      </c>
      <c r="B59" s="40" t="s">
        <v>103</v>
      </c>
      <c r="C59" s="31">
        <v>-102</v>
      </c>
      <c r="D59" s="31">
        <v>93</v>
      </c>
      <c r="E59" s="31">
        <v>114</v>
      </c>
      <c r="F59" s="31">
        <v>-11</v>
      </c>
      <c r="G59" s="31">
        <v>186</v>
      </c>
      <c r="H59" s="31">
        <v>293</v>
      </c>
      <c r="I59" s="31">
        <v>-64</v>
      </c>
      <c r="J59" s="31">
        <v>5</v>
      </c>
      <c r="K59" s="31">
        <v>214</v>
      </c>
    </row>
    <row r="60" spans="1:11" s="16" customFormat="1" ht="11.45" customHeight="1" x14ac:dyDescent="0.25">
      <c r="A60" s="10" t="s">
        <v>26</v>
      </c>
      <c r="B60" s="40" t="s">
        <v>104</v>
      </c>
      <c r="C60" s="31">
        <v>-9</v>
      </c>
      <c r="D60" s="31">
        <v>18</v>
      </c>
      <c r="E60" s="31">
        <v>6</v>
      </c>
      <c r="F60" s="31">
        <v>1</v>
      </c>
      <c r="G60" s="31">
        <v>0</v>
      </c>
      <c r="H60" s="31">
        <v>9</v>
      </c>
      <c r="I60" s="31">
        <v>-4</v>
      </c>
      <c r="J60" s="31">
        <v>0</v>
      </c>
      <c r="K60" s="31">
        <v>20</v>
      </c>
    </row>
    <row r="61" spans="1:11" s="16" customFormat="1" ht="11.45" customHeight="1" x14ac:dyDescent="0.25">
      <c r="A61" s="10">
        <v>5.2</v>
      </c>
      <c r="B61" s="39" t="s">
        <v>105</v>
      </c>
      <c r="C61" s="31">
        <v>-9</v>
      </c>
      <c r="D61" s="31">
        <v>-98</v>
      </c>
      <c r="E61" s="31">
        <v>167</v>
      </c>
      <c r="F61" s="31">
        <v>-8</v>
      </c>
      <c r="G61" s="31">
        <v>0</v>
      </c>
      <c r="H61" s="31">
        <v>1</v>
      </c>
      <c r="I61" s="31">
        <v>-21</v>
      </c>
      <c r="J61" s="31">
        <v>-76</v>
      </c>
      <c r="K61" s="31">
        <v>-15</v>
      </c>
    </row>
    <row r="62" spans="1:11" s="16" customFormat="1" ht="11.45" customHeight="1" x14ac:dyDescent="0.25">
      <c r="A62" s="10">
        <v>5.4</v>
      </c>
      <c r="B62" s="39" t="s">
        <v>106</v>
      </c>
      <c r="C62" s="31">
        <v>-129</v>
      </c>
      <c r="D62" s="31">
        <v>-122</v>
      </c>
      <c r="E62" s="31">
        <v>310</v>
      </c>
      <c r="F62" s="31">
        <v>-132</v>
      </c>
      <c r="G62" s="31">
        <v>-90</v>
      </c>
      <c r="H62" s="31">
        <v>563</v>
      </c>
      <c r="I62" s="31">
        <v>-635</v>
      </c>
      <c r="J62" s="31">
        <v>-108</v>
      </c>
      <c r="K62" s="31">
        <v>409</v>
      </c>
    </row>
    <row r="63" spans="1:11" s="16" customFormat="1" ht="11.45" customHeight="1" x14ac:dyDescent="0.25">
      <c r="A63" s="10" t="s">
        <v>27</v>
      </c>
      <c r="B63" s="40" t="s">
        <v>107</v>
      </c>
      <c r="C63" s="31">
        <v>-47</v>
      </c>
      <c r="D63" s="31">
        <v>-33</v>
      </c>
      <c r="E63" s="31">
        <v>60</v>
      </c>
      <c r="F63" s="31">
        <v>-5</v>
      </c>
      <c r="G63" s="31">
        <v>-27</v>
      </c>
      <c r="H63" s="31">
        <v>93</v>
      </c>
      <c r="I63" s="31">
        <v>-97</v>
      </c>
      <c r="J63" s="31">
        <v>-33</v>
      </c>
      <c r="K63" s="31">
        <v>6</v>
      </c>
    </row>
    <row r="64" spans="1:11" s="16" customFormat="1" ht="11.45" customHeight="1" x14ac:dyDescent="0.25">
      <c r="A64" s="10" t="s">
        <v>28</v>
      </c>
      <c r="B64" s="41" t="s">
        <v>108</v>
      </c>
      <c r="C64" s="31">
        <v>0</v>
      </c>
      <c r="D64" s="31">
        <v>3</v>
      </c>
      <c r="E64" s="31">
        <v>20</v>
      </c>
      <c r="F64" s="31">
        <v>185</v>
      </c>
      <c r="G64" s="31">
        <v>-33</v>
      </c>
      <c r="H64" s="31">
        <v>77</v>
      </c>
      <c r="I64" s="31">
        <v>-122</v>
      </c>
      <c r="J64" s="31">
        <v>-2</v>
      </c>
      <c r="K64" s="31">
        <v>18</v>
      </c>
    </row>
    <row r="65" spans="1:11" s="16" customFormat="1" ht="11.45" customHeight="1" x14ac:dyDescent="0.25">
      <c r="A65" s="10" t="s">
        <v>29</v>
      </c>
      <c r="B65" s="85" t="s">
        <v>109</v>
      </c>
      <c r="C65" s="31">
        <v>-47</v>
      </c>
      <c r="D65" s="31">
        <v>-36</v>
      </c>
      <c r="E65" s="31">
        <v>40</v>
      </c>
      <c r="F65" s="31">
        <v>-190</v>
      </c>
      <c r="G65" s="31">
        <v>6</v>
      </c>
      <c r="H65" s="31">
        <v>16</v>
      </c>
      <c r="I65" s="31">
        <v>25</v>
      </c>
      <c r="J65" s="31">
        <v>-31</v>
      </c>
      <c r="K65" s="31">
        <v>-12</v>
      </c>
    </row>
    <row r="66" spans="1:11" s="16" customFormat="1" ht="11.45" customHeight="1" x14ac:dyDescent="0.25">
      <c r="A66" s="10" t="s">
        <v>30</v>
      </c>
      <c r="B66" s="84" t="s">
        <v>110</v>
      </c>
      <c r="C66" s="31">
        <v>-82</v>
      </c>
      <c r="D66" s="31">
        <v>-89</v>
      </c>
      <c r="E66" s="31">
        <v>250</v>
      </c>
      <c r="F66" s="31">
        <v>-127</v>
      </c>
      <c r="G66" s="31">
        <v>-63</v>
      </c>
      <c r="H66" s="31">
        <v>470</v>
      </c>
      <c r="I66" s="31">
        <v>-538</v>
      </c>
      <c r="J66" s="31">
        <v>-75</v>
      </c>
      <c r="K66" s="31">
        <v>403</v>
      </c>
    </row>
    <row r="67" spans="1:11" s="16" customFormat="1" ht="11.45" customHeight="1" x14ac:dyDescent="0.25">
      <c r="A67" s="10" t="s">
        <v>31</v>
      </c>
      <c r="B67" s="85" t="s">
        <v>90</v>
      </c>
      <c r="C67" s="31">
        <v>-82</v>
      </c>
      <c r="D67" s="31">
        <v>-89</v>
      </c>
      <c r="E67" s="31">
        <v>250</v>
      </c>
      <c r="F67" s="31">
        <v>-127</v>
      </c>
      <c r="G67" s="31">
        <v>-63</v>
      </c>
      <c r="H67" s="31">
        <v>470</v>
      </c>
      <c r="I67" s="31">
        <v>-538</v>
      </c>
      <c r="J67" s="31">
        <v>-75</v>
      </c>
      <c r="K67" s="31">
        <v>403</v>
      </c>
    </row>
    <row r="68" spans="1:11" s="16" customFormat="1" ht="11.45" customHeight="1" x14ac:dyDescent="0.25">
      <c r="A68" s="10" t="s">
        <v>32</v>
      </c>
      <c r="B68" s="110" t="s">
        <v>111</v>
      </c>
      <c r="C68" s="31">
        <v>-82</v>
      </c>
      <c r="D68" s="31">
        <v>-89</v>
      </c>
      <c r="E68" s="31">
        <v>250</v>
      </c>
      <c r="F68" s="31">
        <v>-127</v>
      </c>
      <c r="G68" s="31">
        <v>-63</v>
      </c>
      <c r="H68" s="31">
        <v>470</v>
      </c>
      <c r="I68" s="31">
        <v>-538</v>
      </c>
      <c r="J68" s="31">
        <v>-75</v>
      </c>
      <c r="K68" s="31">
        <v>403</v>
      </c>
    </row>
    <row r="69" spans="1:11" s="14" customFormat="1" ht="11.45" customHeight="1" x14ac:dyDescent="0.2">
      <c r="A69" s="10"/>
      <c r="B69" s="114" t="s">
        <v>155</v>
      </c>
      <c r="C69" s="60">
        <v>-14289</v>
      </c>
      <c r="D69" s="60">
        <v>-5630</v>
      </c>
      <c r="E69" s="60">
        <v>-4191</v>
      </c>
      <c r="F69" s="60">
        <v>-10709</v>
      </c>
      <c r="G69" s="60">
        <v>-871</v>
      </c>
      <c r="H69" s="60">
        <v>-657</v>
      </c>
      <c r="I69" s="60">
        <v>943</v>
      </c>
      <c r="J69" s="60">
        <v>-25803</v>
      </c>
      <c r="K69" s="60">
        <v>747</v>
      </c>
    </row>
    <row r="70" spans="1:11" s="14" customFormat="1" ht="11.45" customHeight="1" x14ac:dyDescent="0.2">
      <c r="A70" s="10">
        <v>1</v>
      </c>
      <c r="B70" s="82" t="s">
        <v>113</v>
      </c>
      <c r="C70" s="31">
        <v>-1326</v>
      </c>
      <c r="D70" s="31">
        <v>-2396</v>
      </c>
      <c r="E70" s="31">
        <v>-3647</v>
      </c>
      <c r="F70" s="31">
        <v>-5605</v>
      </c>
      <c r="G70" s="31">
        <v>1185</v>
      </c>
      <c r="H70" s="31">
        <v>-1972</v>
      </c>
      <c r="I70" s="31">
        <v>6830</v>
      </c>
      <c r="J70" s="31">
        <v>-15482</v>
      </c>
      <c r="K70" s="31">
        <v>-728</v>
      </c>
    </row>
    <row r="71" spans="1:11" s="19" customFormat="1" ht="11.45" customHeight="1" x14ac:dyDescent="0.2">
      <c r="A71" s="10">
        <v>1.1000000000000001</v>
      </c>
      <c r="B71" s="83" t="s">
        <v>86</v>
      </c>
      <c r="C71" s="31">
        <v>-5983</v>
      </c>
      <c r="D71" s="31">
        <v>-2584</v>
      </c>
      <c r="E71" s="31">
        <v>-3769</v>
      </c>
      <c r="F71" s="31">
        <v>-4988</v>
      </c>
      <c r="G71" s="31">
        <v>1363</v>
      </c>
      <c r="H71" s="31">
        <v>-4335</v>
      </c>
      <c r="I71" s="31">
        <v>4061</v>
      </c>
      <c r="J71" s="31">
        <v>-14472</v>
      </c>
      <c r="K71" s="31">
        <v>-798</v>
      </c>
    </row>
    <row r="72" spans="1:11" s="16" customFormat="1" ht="11.45" customHeight="1" x14ac:dyDescent="0.25">
      <c r="A72" s="10" t="s">
        <v>0</v>
      </c>
      <c r="B72" s="84" t="s">
        <v>114</v>
      </c>
      <c r="C72" s="31">
        <v>-5983</v>
      </c>
      <c r="D72" s="31">
        <v>-2584</v>
      </c>
      <c r="E72" s="31">
        <v>-3769</v>
      </c>
      <c r="F72" s="31">
        <v>-4988</v>
      </c>
      <c r="G72" s="31">
        <v>1363</v>
      </c>
      <c r="H72" s="31">
        <v>-4335</v>
      </c>
      <c r="I72" s="31">
        <v>4061</v>
      </c>
      <c r="J72" s="31">
        <v>-14472</v>
      </c>
      <c r="K72" s="31">
        <v>-798</v>
      </c>
    </row>
    <row r="73" spans="1:11" s="156" customFormat="1" ht="11.45" hidden="1" customHeight="1" x14ac:dyDescent="0.25">
      <c r="A73" s="155"/>
      <c r="B73" s="140"/>
      <c r="C73" s="132"/>
      <c r="D73" s="132"/>
      <c r="E73" s="132"/>
      <c r="F73" s="132"/>
      <c r="G73" s="132"/>
      <c r="H73" s="132"/>
      <c r="I73" s="132"/>
      <c r="J73" s="132"/>
      <c r="K73" s="132"/>
    </row>
    <row r="74" spans="1:11" s="14" customFormat="1" ht="11.45" customHeight="1" x14ac:dyDescent="0.2">
      <c r="A74" s="10">
        <v>1.2</v>
      </c>
      <c r="B74" s="83" t="s">
        <v>83</v>
      </c>
      <c r="C74" s="31">
        <v>4657</v>
      </c>
      <c r="D74" s="31">
        <v>188</v>
      </c>
      <c r="E74" s="31">
        <v>122</v>
      </c>
      <c r="F74" s="31">
        <v>-617</v>
      </c>
      <c r="G74" s="31">
        <v>-178</v>
      </c>
      <c r="H74" s="31">
        <v>2363</v>
      </c>
      <c r="I74" s="31">
        <v>2769</v>
      </c>
      <c r="J74" s="31">
        <v>-1010</v>
      </c>
      <c r="K74" s="31">
        <v>70</v>
      </c>
    </row>
    <row r="75" spans="1:11" s="16" customFormat="1" ht="11.45" customHeight="1" x14ac:dyDescent="0.25">
      <c r="A75" s="10" t="s">
        <v>1</v>
      </c>
      <c r="B75" s="84" t="s">
        <v>82</v>
      </c>
      <c r="C75" s="31">
        <v>-5</v>
      </c>
      <c r="D75" s="31">
        <v>178</v>
      </c>
      <c r="E75" s="31">
        <v>63</v>
      </c>
      <c r="F75" s="31">
        <v>-675</v>
      </c>
      <c r="G75" s="31">
        <v>200</v>
      </c>
      <c r="H75" s="31">
        <v>2068</v>
      </c>
      <c r="I75" s="31">
        <v>2169</v>
      </c>
      <c r="J75" s="31">
        <v>-1186</v>
      </c>
      <c r="K75" s="31">
        <v>415</v>
      </c>
    </row>
    <row r="76" spans="1:11" s="141" customFormat="1" ht="11.45" customHeight="1" x14ac:dyDescent="0.25">
      <c r="A76" s="74" t="s">
        <v>61</v>
      </c>
      <c r="B76" s="191" t="s">
        <v>115</v>
      </c>
      <c r="C76" s="31">
        <v>190</v>
      </c>
      <c r="D76" s="31">
        <v>226</v>
      </c>
      <c r="E76" s="31">
        <v>67</v>
      </c>
      <c r="F76" s="31">
        <v>-673</v>
      </c>
      <c r="G76" s="31">
        <v>71</v>
      </c>
      <c r="H76" s="31">
        <v>1613</v>
      </c>
      <c r="I76" s="31">
        <v>2137</v>
      </c>
      <c r="J76" s="31">
        <v>-654</v>
      </c>
      <c r="K76" s="31">
        <v>320</v>
      </c>
    </row>
    <row r="77" spans="1:11" s="141" customFormat="1" ht="11.45" customHeight="1" x14ac:dyDescent="0.25">
      <c r="A77" s="74" t="s">
        <v>62</v>
      </c>
      <c r="B77" s="191" t="s">
        <v>116</v>
      </c>
      <c r="C77" s="31">
        <v>-195</v>
      </c>
      <c r="D77" s="31">
        <v>-48</v>
      </c>
      <c r="E77" s="31">
        <v>-4</v>
      </c>
      <c r="F77" s="31">
        <v>-2</v>
      </c>
      <c r="G77" s="31">
        <v>129</v>
      </c>
      <c r="H77" s="31">
        <v>455</v>
      </c>
      <c r="I77" s="31">
        <v>32</v>
      </c>
      <c r="J77" s="31">
        <v>-532</v>
      </c>
      <c r="K77" s="31">
        <v>95</v>
      </c>
    </row>
    <row r="78" spans="1:11" s="16" customFormat="1" ht="24.6" customHeight="1" x14ac:dyDescent="0.25">
      <c r="A78" s="10" t="s">
        <v>2</v>
      </c>
      <c r="B78" s="84" t="s">
        <v>84</v>
      </c>
      <c r="C78" s="31">
        <v>121</v>
      </c>
      <c r="D78" s="31">
        <v>6</v>
      </c>
      <c r="E78" s="31">
        <v>6</v>
      </c>
      <c r="F78" s="31">
        <v>4</v>
      </c>
      <c r="G78" s="31">
        <v>5</v>
      </c>
      <c r="H78" s="31">
        <v>-42</v>
      </c>
      <c r="I78" s="31">
        <v>50</v>
      </c>
      <c r="J78" s="31">
        <v>2</v>
      </c>
      <c r="K78" s="31">
        <v>3</v>
      </c>
    </row>
    <row r="79" spans="1:11" s="16" customFormat="1" ht="11.45" customHeight="1" x14ac:dyDescent="0.25">
      <c r="A79" s="10"/>
      <c r="B79" s="40" t="s">
        <v>117</v>
      </c>
      <c r="C79" s="31">
        <v>4541</v>
      </c>
      <c r="D79" s="31">
        <v>4</v>
      </c>
      <c r="E79" s="31">
        <v>53</v>
      </c>
      <c r="F79" s="31">
        <v>54</v>
      </c>
      <c r="G79" s="31">
        <v>-383</v>
      </c>
      <c r="H79" s="31">
        <v>337</v>
      </c>
      <c r="I79" s="31">
        <v>550</v>
      </c>
      <c r="J79" s="31">
        <v>174</v>
      </c>
      <c r="K79" s="31">
        <v>-348</v>
      </c>
    </row>
    <row r="80" spans="1:11" s="16" customFormat="1" ht="11.45" customHeight="1" x14ac:dyDescent="0.25">
      <c r="A80" s="10"/>
      <c r="B80" s="33" t="s">
        <v>118</v>
      </c>
      <c r="C80" s="31">
        <v>2176</v>
      </c>
      <c r="D80" s="31">
        <v>-16</v>
      </c>
      <c r="E80" s="31">
        <v>31</v>
      </c>
      <c r="F80" s="31">
        <v>2</v>
      </c>
      <c r="G80" s="31">
        <v>-152</v>
      </c>
      <c r="H80" s="31">
        <v>159</v>
      </c>
      <c r="I80" s="31">
        <v>390</v>
      </c>
      <c r="J80" s="31">
        <v>304</v>
      </c>
      <c r="K80" s="31">
        <v>1</v>
      </c>
    </row>
    <row r="81" spans="1:11" s="16" customFormat="1" ht="11.45" customHeight="1" x14ac:dyDescent="0.25">
      <c r="A81" s="10"/>
      <c r="B81" s="33" t="s">
        <v>119</v>
      </c>
      <c r="C81" s="31">
        <v>2355</v>
      </c>
      <c r="D81" s="31">
        <v>17</v>
      </c>
      <c r="E81" s="31">
        <v>23</v>
      </c>
      <c r="F81" s="31">
        <v>53</v>
      </c>
      <c r="G81" s="31">
        <v>-265</v>
      </c>
      <c r="H81" s="31">
        <v>168</v>
      </c>
      <c r="I81" s="31">
        <v>24</v>
      </c>
      <c r="J81" s="31">
        <v>124</v>
      </c>
      <c r="K81" s="31">
        <v>-383</v>
      </c>
    </row>
    <row r="82" spans="1:11" s="16" customFormat="1" ht="11.45" customHeight="1" x14ac:dyDescent="0.25">
      <c r="A82" s="10"/>
      <c r="B82" s="33" t="s">
        <v>120</v>
      </c>
      <c r="C82" s="31">
        <v>10</v>
      </c>
      <c r="D82" s="31">
        <v>3</v>
      </c>
      <c r="E82" s="31">
        <v>-1</v>
      </c>
      <c r="F82" s="31">
        <v>-1</v>
      </c>
      <c r="G82" s="31">
        <v>34</v>
      </c>
      <c r="H82" s="31">
        <v>10</v>
      </c>
      <c r="I82" s="31">
        <v>136</v>
      </c>
      <c r="J82" s="31">
        <v>-254</v>
      </c>
      <c r="K82" s="31">
        <v>34</v>
      </c>
    </row>
    <row r="83" spans="1:11" s="14" customFormat="1" ht="11.45" customHeight="1" x14ac:dyDescent="0.2">
      <c r="A83" s="10">
        <v>2</v>
      </c>
      <c r="B83" s="82" t="s">
        <v>85</v>
      </c>
      <c r="C83" s="31">
        <v>-3633</v>
      </c>
      <c r="D83" s="31">
        <v>-196</v>
      </c>
      <c r="E83" s="31">
        <v>-12</v>
      </c>
      <c r="F83" s="31">
        <v>-8</v>
      </c>
      <c r="G83" s="31">
        <v>356</v>
      </c>
      <c r="H83" s="31">
        <v>-398</v>
      </c>
      <c r="I83" s="31">
        <v>-125</v>
      </c>
      <c r="J83" s="31">
        <v>-1005</v>
      </c>
      <c r="K83" s="31">
        <v>-48</v>
      </c>
    </row>
    <row r="84" spans="1:11" s="14" customFormat="1" ht="11.45" customHeight="1" x14ac:dyDescent="0.2">
      <c r="A84" s="10">
        <v>2.1</v>
      </c>
      <c r="B84" s="39" t="s">
        <v>121</v>
      </c>
      <c r="C84" s="31">
        <v>32</v>
      </c>
      <c r="D84" s="31">
        <v>-16</v>
      </c>
      <c r="E84" s="31">
        <v>110</v>
      </c>
      <c r="F84" s="31">
        <v>-10</v>
      </c>
      <c r="G84" s="31">
        <v>4</v>
      </c>
      <c r="H84" s="31">
        <v>24</v>
      </c>
      <c r="I84" s="31">
        <v>-32</v>
      </c>
      <c r="J84" s="31">
        <v>-40</v>
      </c>
      <c r="K84" s="31">
        <v>17</v>
      </c>
    </row>
    <row r="85" spans="1:11" s="15" customFormat="1" ht="11.45" customHeight="1" x14ac:dyDescent="0.25">
      <c r="A85" s="10" t="s">
        <v>5</v>
      </c>
      <c r="B85" s="40" t="s">
        <v>89</v>
      </c>
      <c r="C85" s="31">
        <v>32</v>
      </c>
      <c r="D85" s="31">
        <v>-16</v>
      </c>
      <c r="E85" s="31">
        <v>110</v>
      </c>
      <c r="F85" s="31">
        <v>-10</v>
      </c>
      <c r="G85" s="31">
        <v>4</v>
      </c>
      <c r="H85" s="31">
        <v>24</v>
      </c>
      <c r="I85" s="31">
        <v>-32</v>
      </c>
      <c r="J85" s="31">
        <v>-40</v>
      </c>
      <c r="K85" s="31">
        <v>17</v>
      </c>
    </row>
    <row r="86" spans="1:11" s="14" customFormat="1" ht="11.45" customHeight="1" x14ac:dyDescent="0.2">
      <c r="A86" s="10">
        <v>2.2000000000000002</v>
      </c>
      <c r="B86" s="39" t="s">
        <v>90</v>
      </c>
      <c r="C86" s="31">
        <v>-3665</v>
      </c>
      <c r="D86" s="31">
        <v>-180</v>
      </c>
      <c r="E86" s="31">
        <v>-122</v>
      </c>
      <c r="F86" s="31">
        <v>2</v>
      </c>
      <c r="G86" s="31">
        <v>352</v>
      </c>
      <c r="H86" s="31">
        <v>-422</v>
      </c>
      <c r="I86" s="31">
        <v>-93</v>
      </c>
      <c r="J86" s="31">
        <v>-965</v>
      </c>
      <c r="K86" s="31">
        <v>-65</v>
      </c>
    </row>
    <row r="87" spans="1:11" s="14" customFormat="1" ht="11.45" customHeight="1" x14ac:dyDescent="0.2">
      <c r="A87" s="10" t="s">
        <v>33</v>
      </c>
      <c r="B87" s="40" t="s">
        <v>95</v>
      </c>
      <c r="C87" s="31">
        <v>0</v>
      </c>
      <c r="D87" s="31">
        <v>0</v>
      </c>
      <c r="E87" s="31">
        <v>0</v>
      </c>
      <c r="F87" s="31">
        <v>0</v>
      </c>
      <c r="G87" s="31">
        <v>0</v>
      </c>
      <c r="H87" s="31">
        <v>0</v>
      </c>
      <c r="I87" s="31">
        <v>0</v>
      </c>
      <c r="J87" s="31">
        <v>0</v>
      </c>
      <c r="K87" s="31">
        <v>0</v>
      </c>
    </row>
    <row r="88" spans="1:11" s="16" customFormat="1" ht="11.45" customHeight="1" x14ac:dyDescent="0.25">
      <c r="A88" s="10" t="s">
        <v>6</v>
      </c>
      <c r="B88" s="40" t="s">
        <v>88</v>
      </c>
      <c r="C88" s="31">
        <v>-262</v>
      </c>
      <c r="D88" s="31">
        <v>-543</v>
      </c>
      <c r="E88" s="31">
        <v>-6</v>
      </c>
      <c r="F88" s="31">
        <v>-4</v>
      </c>
      <c r="G88" s="31">
        <v>25</v>
      </c>
      <c r="H88" s="31">
        <v>90</v>
      </c>
      <c r="I88" s="31">
        <v>1</v>
      </c>
      <c r="J88" s="31">
        <v>0</v>
      </c>
      <c r="K88" s="31">
        <v>0</v>
      </c>
    </row>
    <row r="89" spans="1:11" s="16" customFormat="1" ht="11.45" customHeight="1" x14ac:dyDescent="0.25">
      <c r="A89" s="10" t="s">
        <v>34</v>
      </c>
      <c r="B89" s="79" t="s">
        <v>91</v>
      </c>
      <c r="C89" s="31">
        <v>0</v>
      </c>
      <c r="D89" s="31">
        <v>0</v>
      </c>
      <c r="E89" s="31">
        <v>3</v>
      </c>
      <c r="F89" s="31">
        <v>0</v>
      </c>
      <c r="G89" s="31">
        <v>0</v>
      </c>
      <c r="H89" s="31">
        <v>0</v>
      </c>
      <c r="I89" s="31">
        <v>-1</v>
      </c>
      <c r="J89" s="31">
        <v>0</v>
      </c>
      <c r="K89" s="31">
        <v>0</v>
      </c>
    </row>
    <row r="90" spans="1:11" s="16" customFormat="1" ht="11.45" customHeight="1" x14ac:dyDescent="0.25">
      <c r="A90" s="10" t="s">
        <v>35</v>
      </c>
      <c r="B90" s="79" t="s">
        <v>92</v>
      </c>
      <c r="C90" s="31">
        <v>-262</v>
      </c>
      <c r="D90" s="31">
        <v>-543</v>
      </c>
      <c r="E90" s="31">
        <v>-9</v>
      </c>
      <c r="F90" s="31">
        <v>-4</v>
      </c>
      <c r="G90" s="31">
        <v>25</v>
      </c>
      <c r="H90" s="31">
        <v>90</v>
      </c>
      <c r="I90" s="31">
        <v>2</v>
      </c>
      <c r="J90" s="31">
        <v>0</v>
      </c>
      <c r="K90" s="31">
        <v>0</v>
      </c>
    </row>
    <row r="91" spans="1:11" s="16" customFormat="1" ht="11.45" customHeight="1" x14ac:dyDescent="0.25">
      <c r="A91" s="10" t="s">
        <v>36</v>
      </c>
      <c r="B91" s="40" t="s">
        <v>87</v>
      </c>
      <c r="C91" s="31">
        <v>-1451</v>
      </c>
      <c r="D91" s="31">
        <v>385</v>
      </c>
      <c r="E91" s="31">
        <v>-116</v>
      </c>
      <c r="F91" s="31">
        <v>13</v>
      </c>
      <c r="G91" s="31">
        <v>350</v>
      </c>
      <c r="H91" s="31">
        <v>-564</v>
      </c>
      <c r="I91" s="31">
        <v>-31</v>
      </c>
      <c r="J91" s="31">
        <v>-832</v>
      </c>
      <c r="K91" s="31">
        <v>-173</v>
      </c>
    </row>
    <row r="92" spans="1:11" s="16" customFormat="1" ht="11.45" customHeight="1" x14ac:dyDescent="0.25">
      <c r="A92" s="10" t="s">
        <v>37</v>
      </c>
      <c r="B92" s="79" t="s">
        <v>91</v>
      </c>
      <c r="C92" s="31">
        <v>-3</v>
      </c>
      <c r="D92" s="31">
        <v>0</v>
      </c>
      <c r="E92" s="31">
        <v>0</v>
      </c>
      <c r="F92" s="31">
        <v>18</v>
      </c>
      <c r="G92" s="31">
        <v>142</v>
      </c>
      <c r="H92" s="31">
        <v>-10</v>
      </c>
      <c r="I92" s="31">
        <v>15</v>
      </c>
      <c r="J92" s="31">
        <v>-4</v>
      </c>
      <c r="K92" s="31">
        <v>14</v>
      </c>
    </row>
    <row r="93" spans="1:11" s="16" customFormat="1" ht="11.45" customHeight="1" x14ac:dyDescent="0.25">
      <c r="A93" s="10" t="s">
        <v>38</v>
      </c>
      <c r="B93" s="79" t="s">
        <v>92</v>
      </c>
      <c r="C93" s="31">
        <v>-1448</v>
      </c>
      <c r="D93" s="31">
        <v>385</v>
      </c>
      <c r="E93" s="31">
        <v>-116</v>
      </c>
      <c r="F93" s="31">
        <v>-5</v>
      </c>
      <c r="G93" s="31">
        <v>208</v>
      </c>
      <c r="H93" s="31">
        <v>-554</v>
      </c>
      <c r="I93" s="31">
        <v>-46</v>
      </c>
      <c r="J93" s="31">
        <v>-828</v>
      </c>
      <c r="K93" s="31">
        <v>-187</v>
      </c>
    </row>
    <row r="94" spans="1:11" s="16" customFormat="1" ht="11.45" customHeight="1" x14ac:dyDescent="0.25">
      <c r="A94" s="10" t="s">
        <v>7</v>
      </c>
      <c r="B94" s="84" t="s">
        <v>89</v>
      </c>
      <c r="C94" s="31">
        <v>-1952</v>
      </c>
      <c r="D94" s="31">
        <v>-22</v>
      </c>
      <c r="E94" s="31">
        <v>0</v>
      </c>
      <c r="F94" s="31">
        <v>-7</v>
      </c>
      <c r="G94" s="31">
        <v>-23</v>
      </c>
      <c r="H94" s="31">
        <v>52</v>
      </c>
      <c r="I94" s="31">
        <v>-63</v>
      </c>
      <c r="J94" s="31">
        <v>-133</v>
      </c>
      <c r="K94" s="31">
        <v>108</v>
      </c>
    </row>
    <row r="95" spans="1:11" s="16" customFormat="1" ht="11.45" customHeight="1" x14ac:dyDescent="0.25">
      <c r="A95" s="10" t="s">
        <v>59</v>
      </c>
      <c r="B95" s="110" t="s">
        <v>91</v>
      </c>
      <c r="C95" s="31">
        <v>0</v>
      </c>
      <c r="D95" s="31">
        <v>0</v>
      </c>
      <c r="E95" s="31">
        <v>-4</v>
      </c>
      <c r="F95" s="31">
        <v>0</v>
      </c>
      <c r="G95" s="31">
        <v>0</v>
      </c>
      <c r="H95" s="31">
        <v>0</v>
      </c>
      <c r="I95" s="31">
        <v>0</v>
      </c>
      <c r="J95" s="31">
        <v>0</v>
      </c>
      <c r="K95" s="31">
        <v>0</v>
      </c>
    </row>
    <row r="96" spans="1:11" s="16" customFormat="1" ht="11.45" customHeight="1" x14ac:dyDescent="0.25">
      <c r="A96" s="10" t="s">
        <v>60</v>
      </c>
      <c r="B96" s="113" t="s">
        <v>92</v>
      </c>
      <c r="C96" s="31">
        <v>-1952</v>
      </c>
      <c r="D96" s="31">
        <v>-22</v>
      </c>
      <c r="E96" s="31">
        <v>4</v>
      </c>
      <c r="F96" s="31">
        <v>-7</v>
      </c>
      <c r="G96" s="31">
        <v>-23</v>
      </c>
      <c r="H96" s="31">
        <v>52</v>
      </c>
      <c r="I96" s="31">
        <v>-63</v>
      </c>
      <c r="J96" s="31">
        <v>-133</v>
      </c>
      <c r="K96" s="31">
        <v>108</v>
      </c>
    </row>
    <row r="97" spans="1:11" s="16" customFormat="1" ht="11.45" customHeight="1" x14ac:dyDescent="0.25">
      <c r="A97" s="10"/>
      <c r="B97" s="38" t="s">
        <v>122</v>
      </c>
      <c r="C97" s="31">
        <v>0</v>
      </c>
      <c r="D97" s="31">
        <v>0</v>
      </c>
      <c r="E97" s="31">
        <v>0</v>
      </c>
      <c r="F97" s="31">
        <v>0</v>
      </c>
      <c r="G97" s="31">
        <v>0</v>
      </c>
      <c r="H97" s="31">
        <v>3337</v>
      </c>
      <c r="I97" s="31">
        <v>-324</v>
      </c>
      <c r="J97" s="31">
        <v>-1776</v>
      </c>
      <c r="K97" s="31">
        <v>-74</v>
      </c>
    </row>
    <row r="98" spans="1:11" s="16" customFormat="1" ht="11.45" customHeight="1" x14ac:dyDescent="0.25">
      <c r="A98" s="10"/>
      <c r="B98" s="40" t="s">
        <v>87</v>
      </c>
      <c r="C98" s="31">
        <v>0</v>
      </c>
      <c r="D98" s="31">
        <v>0</v>
      </c>
      <c r="E98" s="31">
        <v>0</v>
      </c>
      <c r="F98" s="31">
        <v>0</v>
      </c>
      <c r="G98" s="31">
        <v>0</v>
      </c>
      <c r="H98" s="31">
        <v>3337</v>
      </c>
      <c r="I98" s="31">
        <v>-324</v>
      </c>
      <c r="J98" s="31">
        <v>-1776</v>
      </c>
      <c r="K98" s="31">
        <v>-74</v>
      </c>
    </row>
    <row r="99" spans="1:11" s="14" customFormat="1" ht="11.45" customHeight="1" x14ac:dyDescent="0.2">
      <c r="A99" s="10">
        <v>4</v>
      </c>
      <c r="B99" s="115" t="s">
        <v>93</v>
      </c>
      <c r="C99" s="31">
        <v>-9330</v>
      </c>
      <c r="D99" s="31">
        <v>-3038</v>
      </c>
      <c r="E99" s="31">
        <v>-532</v>
      </c>
      <c r="F99" s="31">
        <v>-5096</v>
      </c>
      <c r="G99" s="31">
        <v>-2412</v>
      </c>
      <c r="H99" s="31">
        <v>-1624</v>
      </c>
      <c r="I99" s="31">
        <v>-5438</v>
      </c>
      <c r="J99" s="31">
        <v>-7540</v>
      </c>
      <c r="K99" s="31">
        <v>1597</v>
      </c>
    </row>
    <row r="100" spans="1:11" s="14" customFormat="1" ht="11.45" customHeight="1" x14ac:dyDescent="0.2">
      <c r="A100" s="10">
        <v>4.2</v>
      </c>
      <c r="B100" s="83" t="s">
        <v>96</v>
      </c>
      <c r="C100" s="31">
        <v>-419</v>
      </c>
      <c r="D100" s="31">
        <v>-818</v>
      </c>
      <c r="E100" s="31">
        <v>-1397</v>
      </c>
      <c r="F100" s="31">
        <v>-87</v>
      </c>
      <c r="G100" s="31">
        <v>50</v>
      </c>
      <c r="H100" s="31">
        <v>0</v>
      </c>
      <c r="I100" s="31">
        <v>-16</v>
      </c>
      <c r="J100" s="31">
        <v>-625</v>
      </c>
      <c r="K100" s="31">
        <v>-43</v>
      </c>
    </row>
    <row r="101" spans="1:11" s="16" customFormat="1" ht="11.45" customHeight="1" x14ac:dyDescent="0.25">
      <c r="A101" s="10" t="s">
        <v>11</v>
      </c>
      <c r="B101" s="84" t="s">
        <v>95</v>
      </c>
      <c r="C101" s="31">
        <v>0</v>
      </c>
      <c r="D101" s="31">
        <v>0</v>
      </c>
      <c r="E101" s="31">
        <v>0</v>
      </c>
      <c r="F101" s="31">
        <v>0</v>
      </c>
      <c r="G101" s="31">
        <v>0</v>
      </c>
      <c r="H101" s="31">
        <v>0</v>
      </c>
      <c r="I101" s="31">
        <v>0</v>
      </c>
      <c r="J101" s="31">
        <v>-7</v>
      </c>
      <c r="K101" s="31">
        <v>0</v>
      </c>
    </row>
    <row r="102" spans="1:11" s="16" customFormat="1" ht="11.45" customHeight="1" x14ac:dyDescent="0.25">
      <c r="A102" s="10" t="s">
        <v>14</v>
      </c>
      <c r="B102" s="84" t="s">
        <v>88</v>
      </c>
      <c r="C102" s="31">
        <v>-419</v>
      </c>
      <c r="D102" s="31">
        <v>-818</v>
      </c>
      <c r="E102" s="31">
        <v>-1397</v>
      </c>
      <c r="F102" s="31">
        <v>-87</v>
      </c>
      <c r="G102" s="31">
        <v>50</v>
      </c>
      <c r="H102" s="31">
        <v>0</v>
      </c>
      <c r="I102" s="31">
        <v>-16</v>
      </c>
      <c r="J102" s="31">
        <v>-618</v>
      </c>
      <c r="K102" s="31">
        <v>-43</v>
      </c>
    </row>
    <row r="103" spans="1:11" s="16" customFormat="1" ht="11.45" customHeight="1" x14ac:dyDescent="0.25">
      <c r="A103" s="10" t="s">
        <v>15</v>
      </c>
      <c r="B103" s="110" t="s">
        <v>91</v>
      </c>
      <c r="C103" s="31">
        <v>-274</v>
      </c>
      <c r="D103" s="31">
        <v>-556</v>
      </c>
      <c r="E103" s="31">
        <v>-1065</v>
      </c>
      <c r="F103" s="31">
        <v>-389</v>
      </c>
      <c r="G103" s="31">
        <v>47</v>
      </c>
      <c r="H103" s="31">
        <v>-40</v>
      </c>
      <c r="I103" s="31">
        <v>-26</v>
      </c>
      <c r="J103" s="31">
        <v>-418</v>
      </c>
      <c r="K103" s="31">
        <v>-45</v>
      </c>
    </row>
    <row r="104" spans="1:11" s="16" customFormat="1" ht="11.45" customHeight="1" x14ac:dyDescent="0.25">
      <c r="A104" s="10" t="s">
        <v>16</v>
      </c>
      <c r="B104" s="110" t="s">
        <v>92</v>
      </c>
      <c r="C104" s="31">
        <v>-145</v>
      </c>
      <c r="D104" s="31">
        <v>-262</v>
      </c>
      <c r="E104" s="31">
        <v>-332</v>
      </c>
      <c r="F104" s="31">
        <v>302</v>
      </c>
      <c r="G104" s="31">
        <v>3</v>
      </c>
      <c r="H104" s="31">
        <v>40</v>
      </c>
      <c r="I104" s="31">
        <v>10</v>
      </c>
      <c r="J104" s="31">
        <v>-200</v>
      </c>
      <c r="K104" s="31">
        <v>2</v>
      </c>
    </row>
    <row r="105" spans="1:11" s="18" customFormat="1" ht="11.45" customHeight="1" x14ac:dyDescent="0.2">
      <c r="A105" s="10" t="s">
        <v>17</v>
      </c>
      <c r="B105" s="111" t="s">
        <v>97</v>
      </c>
      <c r="C105" s="31">
        <v>-158</v>
      </c>
      <c r="D105" s="31">
        <v>-764</v>
      </c>
      <c r="E105" s="31">
        <v>-279</v>
      </c>
      <c r="F105" s="31">
        <v>-87</v>
      </c>
      <c r="G105" s="31">
        <v>-2</v>
      </c>
      <c r="H105" s="31">
        <v>52</v>
      </c>
      <c r="I105" s="31">
        <v>-13</v>
      </c>
      <c r="J105" s="31">
        <v>-489</v>
      </c>
      <c r="K105" s="31">
        <v>2</v>
      </c>
    </row>
    <row r="106" spans="1:11" s="14" customFormat="1" ht="11.45" customHeight="1" x14ac:dyDescent="0.2">
      <c r="A106" s="10">
        <v>4.3</v>
      </c>
      <c r="B106" s="83" t="s">
        <v>99</v>
      </c>
      <c r="C106" s="31">
        <v>-7537</v>
      </c>
      <c r="D106" s="31">
        <v>-1993</v>
      </c>
      <c r="E106" s="31">
        <v>609</v>
      </c>
      <c r="F106" s="31">
        <v>-1267</v>
      </c>
      <c r="G106" s="31">
        <v>-1114</v>
      </c>
      <c r="H106" s="31">
        <v>-642</v>
      </c>
      <c r="I106" s="31">
        <v>-5349</v>
      </c>
      <c r="J106" s="31">
        <v>-1911</v>
      </c>
      <c r="K106" s="31">
        <v>623</v>
      </c>
    </row>
    <row r="107" spans="1:11" s="16" customFormat="1" ht="11.45" customHeight="1" x14ac:dyDescent="0.25">
      <c r="A107" s="10" t="s">
        <v>39</v>
      </c>
      <c r="B107" s="84" t="s">
        <v>95</v>
      </c>
      <c r="C107" s="31">
        <v>-94</v>
      </c>
      <c r="D107" s="31">
        <v>-196</v>
      </c>
      <c r="E107" s="31">
        <v>411</v>
      </c>
      <c r="F107" s="31">
        <v>-155</v>
      </c>
      <c r="G107" s="31">
        <v>-45</v>
      </c>
      <c r="H107" s="31">
        <v>275</v>
      </c>
      <c r="I107" s="31">
        <v>-172</v>
      </c>
      <c r="J107" s="31">
        <v>-257</v>
      </c>
      <c r="K107" s="31">
        <v>19</v>
      </c>
    </row>
    <row r="108" spans="1:11" s="16" customFormat="1" ht="11.45" customHeight="1" x14ac:dyDescent="0.25">
      <c r="A108" s="10" t="s">
        <v>40</v>
      </c>
      <c r="B108" s="110" t="s">
        <v>123</v>
      </c>
      <c r="C108" s="31">
        <v>-75</v>
      </c>
      <c r="D108" s="31">
        <v>-198</v>
      </c>
      <c r="E108" s="31">
        <v>411</v>
      </c>
      <c r="F108" s="31">
        <v>-155</v>
      </c>
      <c r="G108" s="31">
        <v>-45</v>
      </c>
      <c r="H108" s="31">
        <v>275</v>
      </c>
      <c r="I108" s="31">
        <v>-172</v>
      </c>
      <c r="J108" s="31">
        <v>-257</v>
      </c>
      <c r="K108" s="31">
        <v>19</v>
      </c>
    </row>
    <row r="109" spans="1:11" s="16" customFormat="1" ht="11.45" customHeight="1" x14ac:dyDescent="0.25">
      <c r="A109" s="10" t="s">
        <v>41</v>
      </c>
      <c r="B109" s="110" t="s">
        <v>124</v>
      </c>
      <c r="C109" s="31">
        <v>-19</v>
      </c>
      <c r="D109" s="31">
        <v>2</v>
      </c>
      <c r="E109" s="31">
        <v>0</v>
      </c>
      <c r="F109" s="31">
        <v>0</v>
      </c>
      <c r="G109" s="31">
        <v>0</v>
      </c>
      <c r="H109" s="31">
        <v>0</v>
      </c>
      <c r="I109" s="31">
        <v>0</v>
      </c>
      <c r="J109" s="31">
        <v>0</v>
      </c>
      <c r="K109" s="31">
        <v>0</v>
      </c>
    </row>
    <row r="110" spans="1:11" s="16" customFormat="1" ht="11.45" customHeight="1" x14ac:dyDescent="0.25">
      <c r="A110" s="10" t="s">
        <v>42</v>
      </c>
      <c r="B110" s="110" t="s">
        <v>125</v>
      </c>
      <c r="C110" s="31">
        <v>0</v>
      </c>
      <c r="D110" s="31">
        <v>0</v>
      </c>
      <c r="E110" s="31">
        <v>0</v>
      </c>
      <c r="F110" s="31">
        <v>0</v>
      </c>
      <c r="G110" s="31">
        <v>0</v>
      </c>
      <c r="H110" s="31">
        <v>0</v>
      </c>
      <c r="I110" s="31">
        <v>0</v>
      </c>
      <c r="J110" s="31">
        <v>0</v>
      </c>
      <c r="K110" s="31">
        <v>0</v>
      </c>
    </row>
    <row r="111" spans="1:11" s="16" customFormat="1" ht="11.45" customHeight="1" x14ac:dyDescent="0.25">
      <c r="A111" s="10" t="s">
        <v>19</v>
      </c>
      <c r="B111" s="84" t="s">
        <v>88</v>
      </c>
      <c r="C111" s="31">
        <v>-331</v>
      </c>
      <c r="D111" s="31">
        <v>220</v>
      </c>
      <c r="E111" s="31">
        <v>287</v>
      </c>
      <c r="F111" s="31">
        <v>22</v>
      </c>
      <c r="G111" s="31">
        <v>14</v>
      </c>
      <c r="H111" s="31">
        <v>-107</v>
      </c>
      <c r="I111" s="31">
        <v>-45</v>
      </c>
      <c r="J111" s="31">
        <v>-78</v>
      </c>
      <c r="K111" s="31">
        <v>-45</v>
      </c>
    </row>
    <row r="112" spans="1:11" s="16" customFormat="1" ht="11.45" customHeight="1" x14ac:dyDescent="0.25">
      <c r="A112" s="10" t="s">
        <v>20</v>
      </c>
      <c r="B112" s="79" t="s">
        <v>91</v>
      </c>
      <c r="C112" s="31">
        <v>-4</v>
      </c>
      <c r="D112" s="31">
        <v>-16</v>
      </c>
      <c r="E112" s="31">
        <v>1</v>
      </c>
      <c r="F112" s="31">
        <v>-1</v>
      </c>
      <c r="G112" s="31">
        <v>-70</v>
      </c>
      <c r="H112" s="31">
        <v>-1</v>
      </c>
      <c r="I112" s="31">
        <v>-1</v>
      </c>
      <c r="J112" s="31">
        <v>-5</v>
      </c>
      <c r="K112" s="31">
        <v>0</v>
      </c>
    </row>
    <row r="113" spans="1:11" s="16" customFormat="1" ht="11.45" customHeight="1" x14ac:dyDescent="0.25">
      <c r="A113" s="10" t="s">
        <v>21</v>
      </c>
      <c r="B113" s="116" t="s">
        <v>92</v>
      </c>
      <c r="C113" s="31">
        <v>-327</v>
      </c>
      <c r="D113" s="31">
        <v>236</v>
      </c>
      <c r="E113" s="31">
        <v>286</v>
      </c>
      <c r="F113" s="31">
        <v>23</v>
      </c>
      <c r="G113" s="31">
        <v>84</v>
      </c>
      <c r="H113" s="31">
        <v>-106</v>
      </c>
      <c r="I113" s="31">
        <v>-44</v>
      </c>
      <c r="J113" s="31">
        <v>-73</v>
      </c>
      <c r="K113" s="31">
        <v>-45</v>
      </c>
    </row>
    <row r="114" spans="1:11" s="16" customFormat="1" ht="11.45" customHeight="1" x14ac:dyDescent="0.25">
      <c r="A114" s="10" t="s">
        <v>43</v>
      </c>
      <c r="B114" s="84" t="s">
        <v>87</v>
      </c>
      <c r="C114" s="31">
        <v>-462</v>
      </c>
      <c r="D114" s="31">
        <v>-306</v>
      </c>
      <c r="E114" s="31">
        <v>954</v>
      </c>
      <c r="F114" s="31">
        <v>-295</v>
      </c>
      <c r="G114" s="31">
        <v>-164</v>
      </c>
      <c r="H114" s="31">
        <v>899</v>
      </c>
      <c r="I114" s="31">
        <v>-822</v>
      </c>
      <c r="J114" s="31">
        <v>-630</v>
      </c>
      <c r="K114" s="31">
        <v>1491</v>
      </c>
    </row>
    <row r="115" spans="1:11" s="16" customFormat="1" ht="11.45" customHeight="1" x14ac:dyDescent="0.25">
      <c r="A115" s="10" t="s">
        <v>44</v>
      </c>
      <c r="B115" s="110" t="s">
        <v>126</v>
      </c>
      <c r="C115" s="31">
        <v>-131</v>
      </c>
      <c r="D115" s="31">
        <v>-160</v>
      </c>
      <c r="E115" s="31">
        <v>304</v>
      </c>
      <c r="F115" s="31">
        <v>-90</v>
      </c>
      <c r="G115" s="31">
        <v>-20</v>
      </c>
      <c r="H115" s="31">
        <v>172</v>
      </c>
      <c r="I115" s="31">
        <v>-108</v>
      </c>
      <c r="J115" s="31">
        <v>-223</v>
      </c>
      <c r="K115" s="31">
        <v>46</v>
      </c>
    </row>
    <row r="116" spans="1:11" s="16" customFormat="1" ht="11.45" customHeight="1" x14ac:dyDescent="0.25">
      <c r="A116" s="10" t="s">
        <v>45</v>
      </c>
      <c r="B116" s="110" t="s">
        <v>124</v>
      </c>
      <c r="C116" s="31">
        <v>0</v>
      </c>
      <c r="D116" s="31">
        <v>0</v>
      </c>
      <c r="E116" s="31">
        <v>0</v>
      </c>
      <c r="F116" s="31">
        <v>0</v>
      </c>
      <c r="G116" s="31">
        <v>0</v>
      </c>
      <c r="H116" s="31">
        <v>0</v>
      </c>
      <c r="I116" s="31">
        <v>0</v>
      </c>
      <c r="J116" s="31">
        <v>0</v>
      </c>
      <c r="K116" s="31">
        <v>0</v>
      </c>
    </row>
    <row r="117" spans="1:11" s="16" customFormat="1" ht="11.45" customHeight="1" x14ac:dyDescent="0.25">
      <c r="A117" s="10" t="s">
        <v>46</v>
      </c>
      <c r="B117" s="110" t="s">
        <v>125</v>
      </c>
      <c r="C117" s="31">
        <v>-331</v>
      </c>
      <c r="D117" s="31">
        <v>-146</v>
      </c>
      <c r="E117" s="31">
        <v>650</v>
      </c>
      <c r="F117" s="31">
        <v>-205</v>
      </c>
      <c r="G117" s="31">
        <v>-144</v>
      </c>
      <c r="H117" s="31">
        <v>727</v>
      </c>
      <c r="I117" s="31">
        <v>-714</v>
      </c>
      <c r="J117" s="31">
        <v>-407</v>
      </c>
      <c r="K117" s="31">
        <v>1445</v>
      </c>
    </row>
    <row r="118" spans="1:11" s="16" customFormat="1" ht="11.45" customHeight="1" x14ac:dyDescent="0.25">
      <c r="A118" s="10" t="s">
        <v>47</v>
      </c>
      <c r="B118" s="84" t="s">
        <v>89</v>
      </c>
      <c r="C118" s="31">
        <v>-6650</v>
      </c>
      <c r="D118" s="31">
        <v>-1711</v>
      </c>
      <c r="E118" s="31">
        <v>-1043</v>
      </c>
      <c r="F118" s="31">
        <v>-839</v>
      </c>
      <c r="G118" s="31">
        <v>-919</v>
      </c>
      <c r="H118" s="31">
        <v>-1709</v>
      </c>
      <c r="I118" s="31">
        <v>-4310</v>
      </c>
      <c r="J118" s="31">
        <v>-946</v>
      </c>
      <c r="K118" s="31">
        <v>-842</v>
      </c>
    </row>
    <row r="119" spans="1:11" s="16" customFormat="1" ht="11.45" customHeight="1" x14ac:dyDescent="0.25">
      <c r="A119" s="10" t="s">
        <v>48</v>
      </c>
      <c r="B119" s="110" t="s">
        <v>91</v>
      </c>
      <c r="C119" s="31">
        <v>-178</v>
      </c>
      <c r="D119" s="31">
        <v>-141</v>
      </c>
      <c r="E119" s="31">
        <v>-184</v>
      </c>
      <c r="F119" s="31">
        <v>-158</v>
      </c>
      <c r="G119" s="31">
        <v>-713</v>
      </c>
      <c r="H119" s="31">
        <v>-182</v>
      </c>
      <c r="I119" s="31">
        <v>-323</v>
      </c>
      <c r="J119" s="31">
        <v>-76</v>
      </c>
      <c r="K119" s="31">
        <v>80</v>
      </c>
    </row>
    <row r="120" spans="1:11" s="16" customFormat="1" ht="11.45" customHeight="1" x14ac:dyDescent="0.25">
      <c r="A120" s="10" t="s">
        <v>49</v>
      </c>
      <c r="B120" s="110" t="s">
        <v>92</v>
      </c>
      <c r="C120" s="31">
        <v>-6472</v>
      </c>
      <c r="D120" s="31">
        <v>-1570</v>
      </c>
      <c r="E120" s="31">
        <v>-859</v>
      </c>
      <c r="F120" s="31">
        <v>-681</v>
      </c>
      <c r="G120" s="31">
        <v>-206</v>
      </c>
      <c r="H120" s="31">
        <v>-1527</v>
      </c>
      <c r="I120" s="31">
        <v>-3987</v>
      </c>
      <c r="J120" s="31">
        <v>-870</v>
      </c>
      <c r="K120" s="31">
        <v>-922</v>
      </c>
    </row>
    <row r="121" spans="1:11" s="14" customFormat="1" ht="11.45" customHeight="1" x14ac:dyDescent="0.2">
      <c r="A121" s="10">
        <v>4.5</v>
      </c>
      <c r="B121" s="83" t="s">
        <v>158</v>
      </c>
      <c r="C121" s="31">
        <v>-1292</v>
      </c>
      <c r="D121" s="31">
        <v>-172</v>
      </c>
      <c r="E121" s="31">
        <v>151</v>
      </c>
      <c r="F121" s="31">
        <v>-3698</v>
      </c>
      <c r="G121" s="31">
        <v>-1338</v>
      </c>
      <c r="H121" s="31">
        <v>-1057</v>
      </c>
      <c r="I121" s="31">
        <v>12</v>
      </c>
      <c r="J121" s="31">
        <v>-4812</v>
      </c>
      <c r="K121" s="31">
        <v>980</v>
      </c>
    </row>
    <row r="122" spans="1:11" s="16" customFormat="1" ht="11.45" customHeight="1" x14ac:dyDescent="0.25">
      <c r="A122" s="10" t="s">
        <v>22</v>
      </c>
      <c r="B122" s="84" t="s">
        <v>89</v>
      </c>
      <c r="C122" s="31">
        <v>-1292</v>
      </c>
      <c r="D122" s="31">
        <v>-172</v>
      </c>
      <c r="E122" s="31">
        <v>151</v>
      </c>
      <c r="F122" s="31">
        <v>-3698</v>
      </c>
      <c r="G122" s="31">
        <v>-1338</v>
      </c>
      <c r="H122" s="31">
        <v>-1057</v>
      </c>
      <c r="I122" s="31">
        <v>12</v>
      </c>
      <c r="J122" s="31">
        <v>-4812</v>
      </c>
      <c r="K122" s="31">
        <v>980</v>
      </c>
    </row>
    <row r="123" spans="1:11" s="16" customFormat="1" ht="11.45" customHeight="1" x14ac:dyDescent="0.25">
      <c r="A123" s="10" t="s">
        <v>23</v>
      </c>
      <c r="B123" s="79" t="s">
        <v>91</v>
      </c>
      <c r="C123" s="31">
        <v>-1179</v>
      </c>
      <c r="D123" s="31">
        <v>-170</v>
      </c>
      <c r="E123" s="31">
        <v>743</v>
      </c>
      <c r="F123" s="31">
        <v>-2694</v>
      </c>
      <c r="G123" s="31">
        <v>-1343</v>
      </c>
      <c r="H123" s="31">
        <v>-1055</v>
      </c>
      <c r="I123" s="31">
        <v>17</v>
      </c>
      <c r="J123" s="31">
        <v>-4792</v>
      </c>
      <c r="K123" s="31">
        <v>979</v>
      </c>
    </row>
    <row r="124" spans="1:11" s="16" customFormat="1" ht="11.45" customHeight="1" x14ac:dyDescent="0.25">
      <c r="A124" s="10" t="s">
        <v>24</v>
      </c>
      <c r="B124" s="79" t="s">
        <v>92</v>
      </c>
      <c r="C124" s="31">
        <v>-113</v>
      </c>
      <c r="D124" s="31">
        <v>-2</v>
      </c>
      <c r="E124" s="31">
        <v>-592</v>
      </c>
      <c r="F124" s="31">
        <v>-1004</v>
      </c>
      <c r="G124" s="31">
        <v>5</v>
      </c>
      <c r="H124" s="31">
        <v>-2</v>
      </c>
      <c r="I124" s="31">
        <v>-5</v>
      </c>
      <c r="J124" s="31">
        <v>-20</v>
      </c>
      <c r="K124" s="31">
        <v>1</v>
      </c>
    </row>
    <row r="125" spans="1:11" s="16" customFormat="1" ht="11.45" customHeight="1" x14ac:dyDescent="0.25">
      <c r="A125" s="10"/>
      <c r="B125" s="38" t="s">
        <v>165</v>
      </c>
      <c r="C125" s="31">
        <v>0</v>
      </c>
      <c r="D125" s="31">
        <v>0</v>
      </c>
      <c r="E125" s="31">
        <v>0</v>
      </c>
      <c r="F125" s="31">
        <v>0</v>
      </c>
      <c r="G125" s="31">
        <v>0</v>
      </c>
      <c r="H125" s="31">
        <v>0</v>
      </c>
      <c r="I125" s="31">
        <v>0</v>
      </c>
      <c r="J125" s="31">
        <v>31</v>
      </c>
      <c r="K125" s="31">
        <v>1</v>
      </c>
    </row>
    <row r="126" spans="1:11" s="16" customFormat="1" ht="11.45" customHeight="1" x14ac:dyDescent="0.25">
      <c r="A126" s="10"/>
      <c r="B126" s="39" t="s">
        <v>95</v>
      </c>
      <c r="C126" s="31">
        <v>0</v>
      </c>
      <c r="D126" s="31">
        <v>0</v>
      </c>
      <c r="E126" s="31">
        <v>0</v>
      </c>
      <c r="F126" s="31">
        <v>0</v>
      </c>
      <c r="G126" s="31">
        <v>0</v>
      </c>
      <c r="H126" s="31">
        <v>0</v>
      </c>
      <c r="I126" s="31">
        <v>0</v>
      </c>
      <c r="J126" s="31">
        <v>1</v>
      </c>
      <c r="K126" s="31">
        <v>-1</v>
      </c>
    </row>
    <row r="127" spans="1:11" s="16" customFormat="1" ht="11.45" customHeight="1" x14ac:dyDescent="0.25">
      <c r="A127" s="10"/>
      <c r="B127" s="40" t="s">
        <v>91</v>
      </c>
      <c r="C127" s="31">
        <v>0</v>
      </c>
      <c r="D127" s="31">
        <v>0</v>
      </c>
      <c r="E127" s="31">
        <v>0</v>
      </c>
      <c r="F127" s="31">
        <v>0</v>
      </c>
      <c r="G127" s="31">
        <v>0</v>
      </c>
      <c r="H127" s="31">
        <v>0</v>
      </c>
      <c r="I127" s="31">
        <v>0</v>
      </c>
      <c r="J127" s="31">
        <v>1</v>
      </c>
      <c r="K127" s="31">
        <v>-1</v>
      </c>
    </row>
    <row r="128" spans="1:11" s="16" customFormat="1" ht="11.45" customHeight="1" x14ac:dyDescent="0.25">
      <c r="A128" s="10"/>
      <c r="B128" s="40" t="s">
        <v>92</v>
      </c>
      <c r="C128" s="31">
        <v>0</v>
      </c>
      <c r="D128" s="31">
        <v>0</v>
      </c>
      <c r="E128" s="31">
        <v>0</v>
      </c>
      <c r="F128" s="31">
        <v>0</v>
      </c>
      <c r="G128" s="31">
        <v>0</v>
      </c>
      <c r="H128" s="31">
        <v>0</v>
      </c>
      <c r="I128" s="31">
        <v>0</v>
      </c>
      <c r="J128" s="31">
        <v>0</v>
      </c>
      <c r="K128" s="31">
        <v>0</v>
      </c>
    </row>
    <row r="129" spans="1:11" s="16" customFormat="1" ht="11.45" customHeight="1" x14ac:dyDescent="0.25">
      <c r="A129" s="10"/>
      <c r="B129" s="39" t="s">
        <v>88</v>
      </c>
      <c r="C129" s="31">
        <v>0</v>
      </c>
      <c r="D129" s="31">
        <v>0</v>
      </c>
      <c r="E129" s="31">
        <v>0</v>
      </c>
      <c r="F129" s="31">
        <v>0</v>
      </c>
      <c r="G129" s="31">
        <v>0</v>
      </c>
      <c r="H129" s="31">
        <v>0</v>
      </c>
      <c r="I129" s="31">
        <v>0</v>
      </c>
      <c r="J129" s="31">
        <v>30</v>
      </c>
      <c r="K129" s="31">
        <v>2</v>
      </c>
    </row>
    <row r="130" spans="1:11" s="16" customFormat="1" ht="11.45" customHeight="1" x14ac:dyDescent="0.25">
      <c r="A130" s="10"/>
      <c r="B130" s="40" t="s">
        <v>91</v>
      </c>
      <c r="C130" s="31">
        <v>0</v>
      </c>
      <c r="D130" s="31">
        <v>0</v>
      </c>
      <c r="E130" s="31">
        <v>0</v>
      </c>
      <c r="F130" s="31">
        <v>0</v>
      </c>
      <c r="G130" s="31">
        <v>0</v>
      </c>
      <c r="H130" s="31">
        <v>0</v>
      </c>
      <c r="I130" s="31">
        <v>0</v>
      </c>
      <c r="J130" s="31">
        <v>30</v>
      </c>
      <c r="K130" s="31">
        <v>2</v>
      </c>
    </row>
    <row r="131" spans="1:11" s="16" customFormat="1" ht="11.45" customHeight="1" x14ac:dyDescent="0.25">
      <c r="A131" s="10"/>
      <c r="B131" s="40" t="s">
        <v>92</v>
      </c>
      <c r="C131" s="31">
        <v>0</v>
      </c>
      <c r="D131" s="31">
        <v>0</v>
      </c>
      <c r="E131" s="31">
        <v>0</v>
      </c>
      <c r="F131" s="31">
        <v>0</v>
      </c>
      <c r="G131" s="31">
        <v>0</v>
      </c>
      <c r="H131" s="31">
        <v>0</v>
      </c>
      <c r="I131" s="31">
        <v>0</v>
      </c>
      <c r="J131" s="31">
        <v>0</v>
      </c>
      <c r="K131" s="31">
        <v>0</v>
      </c>
    </row>
    <row r="132" spans="1:11" s="16" customFormat="1" ht="11.45" customHeight="1" x14ac:dyDescent="0.25">
      <c r="A132" s="10"/>
      <c r="B132" s="39" t="s">
        <v>89</v>
      </c>
      <c r="C132" s="31">
        <v>0</v>
      </c>
      <c r="D132" s="31">
        <v>0</v>
      </c>
      <c r="E132" s="31">
        <v>0</v>
      </c>
      <c r="F132" s="31">
        <v>0</v>
      </c>
      <c r="G132" s="31">
        <v>0</v>
      </c>
      <c r="H132" s="31">
        <v>0</v>
      </c>
      <c r="I132" s="31">
        <v>0</v>
      </c>
      <c r="J132" s="31">
        <v>0</v>
      </c>
      <c r="K132" s="31">
        <v>0</v>
      </c>
    </row>
    <row r="133" spans="1:11" s="16" customFormat="1" ht="11.45" customHeight="1" x14ac:dyDescent="0.25">
      <c r="A133" s="10"/>
      <c r="B133" s="40" t="s">
        <v>91</v>
      </c>
      <c r="C133" s="31">
        <v>0</v>
      </c>
      <c r="D133" s="31">
        <v>0</v>
      </c>
      <c r="E133" s="31">
        <v>0</v>
      </c>
      <c r="F133" s="31">
        <v>0</v>
      </c>
      <c r="G133" s="31">
        <v>0</v>
      </c>
      <c r="H133" s="31">
        <v>0</v>
      </c>
      <c r="I133" s="31">
        <v>0</v>
      </c>
      <c r="J133" s="31">
        <v>0</v>
      </c>
      <c r="K133" s="31">
        <v>0</v>
      </c>
    </row>
    <row r="134" spans="1:11" s="16" customFormat="1" ht="11.45" customHeight="1" x14ac:dyDescent="0.25">
      <c r="A134" s="10"/>
      <c r="B134" s="40" t="s">
        <v>92</v>
      </c>
      <c r="C134" s="31">
        <v>0</v>
      </c>
      <c r="D134" s="31">
        <v>0</v>
      </c>
      <c r="E134" s="31">
        <v>0</v>
      </c>
      <c r="F134" s="31">
        <v>0</v>
      </c>
      <c r="G134" s="31">
        <v>0</v>
      </c>
      <c r="H134" s="31">
        <v>0</v>
      </c>
      <c r="I134" s="31">
        <v>0</v>
      </c>
      <c r="J134" s="31">
        <v>0</v>
      </c>
      <c r="K134" s="31">
        <v>0</v>
      </c>
    </row>
    <row r="135" spans="1:11" s="14" customFormat="1" ht="11.45" customHeight="1" x14ac:dyDescent="0.2">
      <c r="A135" s="10">
        <v>4.7</v>
      </c>
      <c r="B135" s="117" t="s">
        <v>105</v>
      </c>
      <c r="C135" s="55">
        <v>-82</v>
      </c>
      <c r="D135" s="55">
        <v>-55</v>
      </c>
      <c r="E135" s="55">
        <v>105</v>
      </c>
      <c r="F135" s="55">
        <v>-44</v>
      </c>
      <c r="G135" s="55">
        <v>-10</v>
      </c>
      <c r="H135" s="55">
        <v>75</v>
      </c>
      <c r="I135" s="55">
        <v>-85</v>
      </c>
      <c r="J135" s="55">
        <v>-223</v>
      </c>
      <c r="K135" s="55">
        <v>36</v>
      </c>
    </row>
    <row r="136" spans="1:11" ht="12.75" customHeight="1" x14ac:dyDescent="0.2">
      <c r="B136" s="204" t="s">
        <v>128</v>
      </c>
      <c r="C136" s="25"/>
      <c r="D136" s="25"/>
      <c r="E136" s="25"/>
      <c r="F136" s="25"/>
      <c r="G136" s="25"/>
    </row>
    <row r="137" spans="1:11" ht="24.6" customHeight="1" x14ac:dyDescent="0.2">
      <c r="B137" s="193" t="s">
        <v>172</v>
      </c>
      <c r="C137" s="25"/>
      <c r="D137" s="25"/>
      <c r="E137" s="25"/>
      <c r="F137" s="25"/>
      <c r="G137" s="25"/>
    </row>
    <row r="138" spans="1:11" ht="43.9" customHeight="1" x14ac:dyDescent="0.2">
      <c r="B138" s="193" t="s">
        <v>174</v>
      </c>
      <c r="C138" s="25"/>
      <c r="D138" s="25"/>
      <c r="E138" s="25"/>
      <c r="F138" s="25"/>
      <c r="G138" s="25"/>
    </row>
    <row r="139" spans="1:11" ht="44.45" customHeight="1" x14ac:dyDescent="0.2">
      <c r="B139" s="193" t="s">
        <v>159</v>
      </c>
      <c r="C139" s="25"/>
      <c r="D139" s="25"/>
      <c r="E139" s="25"/>
      <c r="F139" s="25"/>
      <c r="G139" s="25"/>
    </row>
  </sheetData>
  <hyperlinks>
    <hyperlink ref="B1" location="'1'!A1" display="до змісту"/>
  </hyperlinks>
  <pageMargins left="3.937007874015748E-2" right="7.874015748031496E-2" top="0.34" bottom="0.35" header="0.11811023622047245" footer="0.15748031496062992"/>
  <pageSetup paperSize="9" scale="83" fitToWidth="4" fitToHeight="0" orientation="landscape" r:id="rId1"/>
  <headerFooter alignWithMargins="0">
    <oddHeader xml:space="preserve">&amp;R&amp;8Національний банк України  </oddHeader>
    <oddFooter>&amp;L&amp;8Департамент статистики та звітності, Управління статистики зовнішнього сектору</oddFooter>
  </headerFooter>
  <rowBreaks count="3" manualBreakCount="3">
    <brk id="30" min="1" max="12" man="1"/>
    <brk id="68" min="1" max="12" man="1"/>
    <brk id="10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4"/>
  <sheetViews>
    <sheetView zoomScale="96" zoomScaleNormal="96" zoomScaleSheetLayoutView="94" workbookViewId="0">
      <pane xSplit="3" ySplit="5" topLeftCell="T6" activePane="bottomRight" state="frozen"/>
      <selection pane="topRight" activeCell="B1" sqref="B1"/>
      <selection pane="bottomLeft" activeCell="A6" sqref="A6"/>
      <selection pane="bottomRight" activeCell="C1" sqref="C1"/>
    </sheetView>
  </sheetViews>
  <sheetFormatPr defaultRowHeight="12.75" x14ac:dyDescent="0.2"/>
  <cols>
    <col min="1" max="2" width="9.140625" style="9" hidden="1" customWidth="1"/>
    <col min="3" max="3" width="45.7109375" style="12" customWidth="1"/>
    <col min="4" max="4" width="10.7109375" style="9" customWidth="1"/>
    <col min="5" max="7" width="9.140625" style="9" customWidth="1"/>
    <col min="8" max="8" width="10.7109375" style="9" customWidth="1"/>
    <col min="9" max="11" width="9.140625" style="9" customWidth="1"/>
    <col min="12" max="12" width="10.7109375" style="9" customWidth="1"/>
    <col min="13" max="15" width="9.140625" style="9" customWidth="1"/>
    <col min="16" max="16" width="10.7109375" style="9" customWidth="1"/>
    <col min="17" max="19" width="9.140625" style="9" customWidth="1"/>
    <col min="20" max="20" width="10.7109375" style="9" customWidth="1"/>
    <col min="21" max="23" width="9.140625" style="9" customWidth="1"/>
    <col min="24" max="24" width="10.7109375" style="9" customWidth="1"/>
    <col min="25" max="27" width="9.140625" style="9" customWidth="1"/>
    <col min="28" max="28" width="10.7109375" style="9" customWidth="1"/>
    <col min="29" max="31" width="9.140625" style="9" customWidth="1"/>
    <col min="32" max="32" width="10.7109375" style="9" customWidth="1"/>
    <col min="33" max="33" width="9.85546875" style="9" customWidth="1"/>
    <col min="34" max="35" width="9.140625" style="9" customWidth="1"/>
    <col min="36" max="36" width="10.7109375" style="9" customWidth="1"/>
    <col min="37" max="39" width="9.140625" style="9" customWidth="1"/>
    <col min="40" max="127" width="8.85546875" style="9"/>
    <col min="128" max="128" width="50" style="9" customWidth="1"/>
    <col min="129" max="130" width="0" style="9" hidden="1" customWidth="1"/>
    <col min="131" max="131" width="12.140625" style="9" customWidth="1"/>
    <col min="132" max="132" width="8.85546875" style="9"/>
    <col min="133" max="133" width="11" style="9" customWidth="1"/>
    <col min="134" max="137" width="8.85546875" style="9"/>
    <col min="138" max="138" width="12.140625" style="9" customWidth="1"/>
    <col min="139" max="139" width="8.85546875" style="9"/>
    <col min="140" max="140" width="11" style="9" customWidth="1"/>
    <col min="141" max="144" width="8.85546875" style="9"/>
    <col min="145" max="145" width="12.140625" style="9" customWidth="1"/>
    <col min="146" max="146" width="8.85546875" style="9"/>
    <col min="147" max="147" width="11" style="9" customWidth="1"/>
    <col min="148" max="151" width="8.85546875" style="9"/>
    <col min="152" max="152" width="12.140625" style="9" customWidth="1"/>
    <col min="153" max="153" width="8.85546875" style="9"/>
    <col min="154" max="154" width="11" style="9" customWidth="1"/>
    <col min="155" max="158" width="8.85546875" style="9"/>
    <col min="159" max="159" width="12.140625" style="9" customWidth="1"/>
    <col min="160" max="160" width="8.85546875" style="9"/>
    <col min="161" max="161" width="11" style="9" customWidth="1"/>
    <col min="162" max="165" width="8.85546875" style="9"/>
    <col min="166" max="166" width="12.140625" style="9" customWidth="1"/>
    <col min="167" max="167" width="8.85546875" style="9"/>
    <col min="168" max="168" width="11" style="9" customWidth="1"/>
    <col min="169" max="172" width="8.85546875" style="9"/>
    <col min="173" max="173" width="12.140625" style="9" customWidth="1"/>
    <col min="174" max="174" width="8.85546875" style="9"/>
    <col min="175" max="175" width="11" style="9" customWidth="1"/>
    <col min="176" max="179" width="8.85546875" style="9"/>
    <col min="180" max="180" width="12.140625" style="9" customWidth="1"/>
    <col min="181" max="181" width="8.85546875" style="9"/>
    <col min="182" max="182" width="11" style="9" customWidth="1"/>
    <col min="183" max="186" width="8.85546875" style="9"/>
    <col min="187" max="187" width="12.140625" style="9" customWidth="1"/>
    <col min="188" max="188" width="8.85546875" style="9"/>
    <col min="189" max="189" width="11" style="9" customWidth="1"/>
    <col min="190" max="193" width="8.85546875" style="9"/>
    <col min="194" max="194" width="12.140625" style="9" customWidth="1"/>
    <col min="195" max="195" width="8.85546875" style="9"/>
    <col min="196" max="196" width="11" style="9" customWidth="1"/>
    <col min="197" max="199" width="8.85546875" style="9"/>
    <col min="200" max="200" width="9.85546875" style="9" customWidth="1"/>
    <col min="201" max="201" width="12.140625" style="9" customWidth="1"/>
    <col min="202" max="202" width="8.85546875" style="9"/>
    <col min="203" max="203" width="11" style="9" customWidth="1"/>
    <col min="204" max="207" width="8.85546875" style="9"/>
    <col min="208" max="208" width="12.140625" style="9" customWidth="1"/>
    <col min="209" max="383" width="8.85546875" style="9"/>
    <col min="384" max="384" width="50" style="9" customWidth="1"/>
    <col min="385" max="386" width="0" style="9" hidden="1" customWidth="1"/>
    <col min="387" max="387" width="12.140625" style="9" customWidth="1"/>
    <col min="388" max="388" width="8.85546875" style="9"/>
    <col min="389" max="389" width="11" style="9" customWidth="1"/>
    <col min="390" max="393" width="8.85546875" style="9"/>
    <col min="394" max="394" width="12.140625" style="9" customWidth="1"/>
    <col min="395" max="395" width="8.85546875" style="9"/>
    <col min="396" max="396" width="11" style="9" customWidth="1"/>
    <col min="397" max="400" width="8.85546875" style="9"/>
    <col min="401" max="401" width="12.140625" style="9" customWidth="1"/>
    <col min="402" max="402" width="8.85546875" style="9"/>
    <col min="403" max="403" width="11" style="9" customWidth="1"/>
    <col min="404" max="407" width="8.85546875" style="9"/>
    <col min="408" max="408" width="12.140625" style="9" customWidth="1"/>
    <col min="409" max="409" width="8.85546875" style="9"/>
    <col min="410" max="410" width="11" style="9" customWidth="1"/>
    <col min="411" max="414" width="8.85546875" style="9"/>
    <col min="415" max="415" width="12.140625" style="9" customWidth="1"/>
    <col min="416" max="416" width="8.85546875" style="9"/>
    <col min="417" max="417" width="11" style="9" customWidth="1"/>
    <col min="418" max="421" width="8.85546875" style="9"/>
    <col min="422" max="422" width="12.140625" style="9" customWidth="1"/>
    <col min="423" max="423" width="8.85546875" style="9"/>
    <col min="424" max="424" width="11" style="9" customWidth="1"/>
    <col min="425" max="428" width="8.85546875" style="9"/>
    <col min="429" max="429" width="12.140625" style="9" customWidth="1"/>
    <col min="430" max="430" width="8.85546875" style="9"/>
    <col min="431" max="431" width="11" style="9" customWidth="1"/>
    <col min="432" max="435" width="8.85546875" style="9"/>
    <col min="436" max="436" width="12.140625" style="9" customWidth="1"/>
    <col min="437" max="437" width="8.85546875" style="9"/>
    <col min="438" max="438" width="11" style="9" customWidth="1"/>
    <col min="439" max="442" width="8.85546875" style="9"/>
    <col min="443" max="443" width="12.140625" style="9" customWidth="1"/>
    <col min="444" max="444" width="8.85546875" style="9"/>
    <col min="445" max="445" width="11" style="9" customWidth="1"/>
    <col min="446" max="449" width="8.85546875" style="9"/>
    <col min="450" max="450" width="12.140625" style="9" customWidth="1"/>
    <col min="451" max="451" width="8.85546875" style="9"/>
    <col min="452" max="452" width="11" style="9" customWidth="1"/>
    <col min="453" max="455" width="8.85546875" style="9"/>
    <col min="456" max="456" width="9.85546875" style="9" customWidth="1"/>
    <col min="457" max="457" width="12.140625" style="9" customWidth="1"/>
    <col min="458" max="458" width="8.85546875" style="9"/>
    <col min="459" max="459" width="11" style="9" customWidth="1"/>
    <col min="460" max="463" width="8.85546875" style="9"/>
    <col min="464" max="464" width="12.140625" style="9" customWidth="1"/>
    <col min="465" max="639" width="8.85546875" style="9"/>
    <col min="640" max="640" width="50" style="9" customWidth="1"/>
    <col min="641" max="642" width="0" style="9" hidden="1" customWidth="1"/>
    <col min="643" max="643" width="12.140625" style="9" customWidth="1"/>
    <col min="644" max="644" width="8.85546875" style="9"/>
    <col min="645" max="645" width="11" style="9" customWidth="1"/>
    <col min="646" max="649" width="8.85546875" style="9"/>
    <col min="650" max="650" width="12.140625" style="9" customWidth="1"/>
    <col min="651" max="651" width="8.85546875" style="9"/>
    <col min="652" max="652" width="11" style="9" customWidth="1"/>
    <col min="653" max="656" width="8.85546875" style="9"/>
    <col min="657" max="657" width="12.140625" style="9" customWidth="1"/>
    <col min="658" max="658" width="8.85546875" style="9"/>
    <col min="659" max="659" width="11" style="9" customWidth="1"/>
    <col min="660" max="663" width="8.85546875" style="9"/>
    <col min="664" max="664" width="12.140625" style="9" customWidth="1"/>
    <col min="665" max="665" width="8.85546875" style="9"/>
    <col min="666" max="666" width="11" style="9" customWidth="1"/>
    <col min="667" max="670" width="8.85546875" style="9"/>
    <col min="671" max="671" width="12.140625" style="9" customWidth="1"/>
    <col min="672" max="672" width="8.85546875" style="9"/>
    <col min="673" max="673" width="11" style="9" customWidth="1"/>
    <col min="674" max="677" width="8.85546875" style="9"/>
    <col min="678" max="678" width="12.140625" style="9" customWidth="1"/>
    <col min="679" max="679" width="8.85546875" style="9"/>
    <col min="680" max="680" width="11" style="9" customWidth="1"/>
    <col min="681" max="684" width="8.85546875" style="9"/>
    <col min="685" max="685" width="12.140625" style="9" customWidth="1"/>
    <col min="686" max="686" width="8.85546875" style="9"/>
    <col min="687" max="687" width="11" style="9" customWidth="1"/>
    <col min="688" max="691" width="8.85546875" style="9"/>
    <col min="692" max="692" width="12.140625" style="9" customWidth="1"/>
    <col min="693" max="693" width="8.85546875" style="9"/>
    <col min="694" max="694" width="11" style="9" customWidth="1"/>
    <col min="695" max="698" width="8.85546875" style="9"/>
    <col min="699" max="699" width="12.140625" style="9" customWidth="1"/>
    <col min="700" max="700" width="8.85546875" style="9"/>
    <col min="701" max="701" width="11" style="9" customWidth="1"/>
    <col min="702" max="705" width="8.85546875" style="9"/>
    <col min="706" max="706" width="12.140625" style="9" customWidth="1"/>
    <col min="707" max="707" width="8.85546875" style="9"/>
    <col min="708" max="708" width="11" style="9" customWidth="1"/>
    <col min="709" max="711" width="8.85546875" style="9"/>
    <col min="712" max="712" width="9.85546875" style="9" customWidth="1"/>
    <col min="713" max="713" width="12.140625" style="9" customWidth="1"/>
    <col min="714" max="714" width="8.85546875" style="9"/>
    <col min="715" max="715" width="11" style="9" customWidth="1"/>
    <col min="716" max="719" width="8.85546875" style="9"/>
    <col min="720" max="720" width="12.140625" style="9" customWidth="1"/>
    <col min="721" max="895" width="8.85546875" style="9"/>
    <col min="896" max="896" width="50" style="9" customWidth="1"/>
    <col min="897" max="898" width="0" style="9" hidden="1" customWidth="1"/>
    <col min="899" max="899" width="12.140625" style="9" customWidth="1"/>
    <col min="900" max="900" width="8.85546875" style="9"/>
    <col min="901" max="901" width="11" style="9" customWidth="1"/>
    <col min="902" max="905" width="8.85546875" style="9"/>
    <col min="906" max="906" width="12.140625" style="9" customWidth="1"/>
    <col min="907" max="907" width="8.85546875" style="9"/>
    <col min="908" max="908" width="11" style="9" customWidth="1"/>
    <col min="909" max="912" width="8.85546875" style="9"/>
    <col min="913" max="913" width="12.140625" style="9" customWidth="1"/>
    <col min="914" max="914" width="8.85546875" style="9"/>
    <col min="915" max="915" width="11" style="9" customWidth="1"/>
    <col min="916" max="919" width="8.85546875" style="9"/>
    <col min="920" max="920" width="12.140625" style="9" customWidth="1"/>
    <col min="921" max="921" width="8.85546875" style="9"/>
    <col min="922" max="922" width="11" style="9" customWidth="1"/>
    <col min="923" max="926" width="8.85546875" style="9"/>
    <col min="927" max="927" width="12.140625" style="9" customWidth="1"/>
    <col min="928" max="928" width="8.85546875" style="9"/>
    <col min="929" max="929" width="11" style="9" customWidth="1"/>
    <col min="930" max="933" width="8.85546875" style="9"/>
    <col min="934" max="934" width="12.140625" style="9" customWidth="1"/>
    <col min="935" max="935" width="8.85546875" style="9"/>
    <col min="936" max="936" width="11" style="9" customWidth="1"/>
    <col min="937" max="940" width="8.85546875" style="9"/>
    <col min="941" max="941" width="12.140625" style="9" customWidth="1"/>
    <col min="942" max="942" width="8.85546875" style="9"/>
    <col min="943" max="943" width="11" style="9" customWidth="1"/>
    <col min="944" max="947" width="8.85546875" style="9"/>
    <col min="948" max="948" width="12.140625" style="9" customWidth="1"/>
    <col min="949" max="949" width="8.85546875" style="9"/>
    <col min="950" max="950" width="11" style="9" customWidth="1"/>
    <col min="951" max="954" width="8.85546875" style="9"/>
    <col min="955" max="955" width="12.140625" style="9" customWidth="1"/>
    <col min="956" max="956" width="8.85546875" style="9"/>
    <col min="957" max="957" width="11" style="9" customWidth="1"/>
    <col min="958" max="961" width="8.85546875" style="9"/>
    <col min="962" max="962" width="12.140625" style="9" customWidth="1"/>
    <col min="963" max="963" width="8.85546875" style="9"/>
    <col min="964" max="964" width="11" style="9" customWidth="1"/>
    <col min="965" max="967" width="8.85546875" style="9"/>
    <col min="968" max="968" width="9.85546875" style="9" customWidth="1"/>
    <col min="969" max="969" width="12.140625" style="9" customWidth="1"/>
    <col min="970" max="970" width="8.85546875" style="9"/>
    <col min="971" max="971" width="11" style="9" customWidth="1"/>
    <col min="972" max="975" width="8.85546875" style="9"/>
    <col min="976" max="976" width="12.140625" style="9" customWidth="1"/>
    <col min="977" max="1151" width="8.85546875" style="9"/>
    <col min="1152" max="1152" width="50" style="9" customWidth="1"/>
    <col min="1153" max="1154" width="0" style="9" hidden="1" customWidth="1"/>
    <col min="1155" max="1155" width="12.140625" style="9" customWidth="1"/>
    <col min="1156" max="1156" width="8.85546875" style="9"/>
    <col min="1157" max="1157" width="11" style="9" customWidth="1"/>
    <col min="1158" max="1161" width="8.85546875" style="9"/>
    <col min="1162" max="1162" width="12.140625" style="9" customWidth="1"/>
    <col min="1163" max="1163" width="8.85546875" style="9"/>
    <col min="1164" max="1164" width="11" style="9" customWidth="1"/>
    <col min="1165" max="1168" width="8.85546875" style="9"/>
    <col min="1169" max="1169" width="12.140625" style="9" customWidth="1"/>
    <col min="1170" max="1170" width="8.85546875" style="9"/>
    <col min="1171" max="1171" width="11" style="9" customWidth="1"/>
    <col min="1172" max="1175" width="8.85546875" style="9"/>
    <col min="1176" max="1176" width="12.140625" style="9" customWidth="1"/>
    <col min="1177" max="1177" width="8.85546875" style="9"/>
    <col min="1178" max="1178" width="11" style="9" customWidth="1"/>
    <col min="1179" max="1182" width="8.85546875" style="9"/>
    <col min="1183" max="1183" width="12.140625" style="9" customWidth="1"/>
    <col min="1184" max="1184" width="8.85546875" style="9"/>
    <col min="1185" max="1185" width="11" style="9" customWidth="1"/>
    <col min="1186" max="1189" width="8.85546875" style="9"/>
    <col min="1190" max="1190" width="12.140625" style="9" customWidth="1"/>
    <col min="1191" max="1191" width="8.85546875" style="9"/>
    <col min="1192" max="1192" width="11" style="9" customWidth="1"/>
    <col min="1193" max="1196" width="8.85546875" style="9"/>
    <col min="1197" max="1197" width="12.140625" style="9" customWidth="1"/>
    <col min="1198" max="1198" width="8.85546875" style="9"/>
    <col min="1199" max="1199" width="11" style="9" customWidth="1"/>
    <col min="1200" max="1203" width="8.85546875" style="9"/>
    <col min="1204" max="1204" width="12.140625" style="9" customWidth="1"/>
    <col min="1205" max="1205" width="8.85546875" style="9"/>
    <col min="1206" max="1206" width="11" style="9" customWidth="1"/>
    <col min="1207" max="1210" width="8.85546875" style="9"/>
    <col min="1211" max="1211" width="12.140625" style="9" customWidth="1"/>
    <col min="1212" max="1212" width="8.85546875" style="9"/>
    <col min="1213" max="1213" width="11" style="9" customWidth="1"/>
    <col min="1214" max="1217" width="8.85546875" style="9"/>
    <col min="1218" max="1218" width="12.140625" style="9" customWidth="1"/>
    <col min="1219" max="1219" width="8.85546875" style="9"/>
    <col min="1220" max="1220" width="11" style="9" customWidth="1"/>
    <col min="1221" max="1223" width="8.85546875" style="9"/>
    <col min="1224" max="1224" width="9.85546875" style="9" customWidth="1"/>
    <col min="1225" max="1225" width="12.140625" style="9" customWidth="1"/>
    <col min="1226" max="1226" width="8.85546875" style="9"/>
    <col min="1227" max="1227" width="11" style="9" customWidth="1"/>
    <col min="1228" max="1231" width="8.85546875" style="9"/>
    <col min="1232" max="1232" width="12.140625" style="9" customWidth="1"/>
    <col min="1233" max="1407" width="8.85546875" style="9"/>
    <col min="1408" max="1408" width="50" style="9" customWidth="1"/>
    <col min="1409" max="1410" width="0" style="9" hidden="1" customWidth="1"/>
    <col min="1411" max="1411" width="12.140625" style="9" customWidth="1"/>
    <col min="1412" max="1412" width="8.85546875" style="9"/>
    <col min="1413" max="1413" width="11" style="9" customWidth="1"/>
    <col min="1414" max="1417" width="8.85546875" style="9"/>
    <col min="1418" max="1418" width="12.140625" style="9" customWidth="1"/>
    <col min="1419" max="1419" width="8.85546875" style="9"/>
    <col min="1420" max="1420" width="11" style="9" customWidth="1"/>
    <col min="1421" max="1424" width="8.85546875" style="9"/>
    <col min="1425" max="1425" width="12.140625" style="9" customWidth="1"/>
    <col min="1426" max="1426" width="8.85546875" style="9"/>
    <col min="1427" max="1427" width="11" style="9" customWidth="1"/>
    <col min="1428" max="1431" width="8.85546875" style="9"/>
    <col min="1432" max="1432" width="12.140625" style="9" customWidth="1"/>
    <col min="1433" max="1433" width="8.85546875" style="9"/>
    <col min="1434" max="1434" width="11" style="9" customWidth="1"/>
    <col min="1435" max="1438" width="8.85546875" style="9"/>
    <col min="1439" max="1439" width="12.140625" style="9" customWidth="1"/>
    <col min="1440" max="1440" width="8.85546875" style="9"/>
    <col min="1441" max="1441" width="11" style="9" customWidth="1"/>
    <col min="1442" max="1445" width="8.85546875" style="9"/>
    <col min="1446" max="1446" width="12.140625" style="9" customWidth="1"/>
    <col min="1447" max="1447" width="8.85546875" style="9"/>
    <col min="1448" max="1448" width="11" style="9" customWidth="1"/>
    <col min="1449" max="1452" width="8.85546875" style="9"/>
    <col min="1453" max="1453" width="12.140625" style="9" customWidth="1"/>
    <col min="1454" max="1454" width="8.85546875" style="9"/>
    <col min="1455" max="1455" width="11" style="9" customWidth="1"/>
    <col min="1456" max="1459" width="8.85546875" style="9"/>
    <col min="1460" max="1460" width="12.140625" style="9" customWidth="1"/>
    <col min="1461" max="1461" width="8.85546875" style="9"/>
    <col min="1462" max="1462" width="11" style="9" customWidth="1"/>
    <col min="1463" max="1466" width="8.85546875" style="9"/>
    <col min="1467" max="1467" width="12.140625" style="9" customWidth="1"/>
    <col min="1468" max="1468" width="8.85546875" style="9"/>
    <col min="1469" max="1469" width="11" style="9" customWidth="1"/>
    <col min="1470" max="1473" width="8.85546875" style="9"/>
    <col min="1474" max="1474" width="12.140625" style="9" customWidth="1"/>
    <col min="1475" max="1475" width="8.85546875" style="9"/>
    <col min="1476" max="1476" width="11" style="9" customWidth="1"/>
    <col min="1477" max="1479" width="8.85546875" style="9"/>
    <col min="1480" max="1480" width="9.85546875" style="9" customWidth="1"/>
    <col min="1481" max="1481" width="12.140625" style="9" customWidth="1"/>
    <col min="1482" max="1482" width="8.85546875" style="9"/>
    <col min="1483" max="1483" width="11" style="9" customWidth="1"/>
    <col min="1484" max="1487" width="8.85546875" style="9"/>
    <col min="1488" max="1488" width="12.140625" style="9" customWidth="1"/>
    <col min="1489" max="1663" width="8.85546875" style="9"/>
    <col min="1664" max="1664" width="50" style="9" customWidth="1"/>
    <col min="1665" max="1666" width="0" style="9" hidden="1" customWidth="1"/>
    <col min="1667" max="1667" width="12.140625" style="9" customWidth="1"/>
    <col min="1668" max="1668" width="8.85546875" style="9"/>
    <col min="1669" max="1669" width="11" style="9" customWidth="1"/>
    <col min="1670" max="1673" width="8.85546875" style="9"/>
    <col min="1674" max="1674" width="12.140625" style="9" customWidth="1"/>
    <col min="1675" max="1675" width="8.85546875" style="9"/>
    <col min="1676" max="1676" width="11" style="9" customWidth="1"/>
    <col min="1677" max="1680" width="8.85546875" style="9"/>
    <col min="1681" max="1681" width="12.140625" style="9" customWidth="1"/>
    <col min="1682" max="1682" width="8.85546875" style="9"/>
    <col min="1683" max="1683" width="11" style="9" customWidth="1"/>
    <col min="1684" max="1687" width="8.85546875" style="9"/>
    <col min="1688" max="1688" width="12.140625" style="9" customWidth="1"/>
    <col min="1689" max="1689" width="8.85546875" style="9"/>
    <col min="1690" max="1690" width="11" style="9" customWidth="1"/>
    <col min="1691" max="1694" width="8.85546875" style="9"/>
    <col min="1695" max="1695" width="12.140625" style="9" customWidth="1"/>
    <col min="1696" max="1696" width="8.85546875" style="9"/>
    <col min="1697" max="1697" width="11" style="9" customWidth="1"/>
    <col min="1698" max="1701" width="8.85546875" style="9"/>
    <col min="1702" max="1702" width="12.140625" style="9" customWidth="1"/>
    <col min="1703" max="1703" width="8.85546875" style="9"/>
    <col min="1704" max="1704" width="11" style="9" customWidth="1"/>
    <col min="1705" max="1708" width="8.85546875" style="9"/>
    <col min="1709" max="1709" width="12.140625" style="9" customWidth="1"/>
    <col min="1710" max="1710" width="8.85546875" style="9"/>
    <col min="1711" max="1711" width="11" style="9" customWidth="1"/>
    <col min="1712" max="1715" width="8.85546875" style="9"/>
    <col min="1716" max="1716" width="12.140625" style="9" customWidth="1"/>
    <col min="1717" max="1717" width="8.85546875" style="9"/>
    <col min="1718" max="1718" width="11" style="9" customWidth="1"/>
    <col min="1719" max="1722" width="8.85546875" style="9"/>
    <col min="1723" max="1723" width="12.140625" style="9" customWidth="1"/>
    <col min="1724" max="1724" width="8.85546875" style="9"/>
    <col min="1725" max="1725" width="11" style="9" customWidth="1"/>
    <col min="1726" max="1729" width="8.85546875" style="9"/>
    <col min="1730" max="1730" width="12.140625" style="9" customWidth="1"/>
    <col min="1731" max="1731" width="8.85546875" style="9"/>
    <col min="1732" max="1732" width="11" style="9" customWidth="1"/>
    <col min="1733" max="1735" width="8.85546875" style="9"/>
    <col min="1736" max="1736" width="9.85546875" style="9" customWidth="1"/>
    <col min="1737" max="1737" width="12.140625" style="9" customWidth="1"/>
    <col min="1738" max="1738" width="8.85546875" style="9"/>
    <col min="1739" max="1739" width="11" style="9" customWidth="1"/>
    <col min="1740" max="1743" width="8.85546875" style="9"/>
    <col min="1744" max="1744" width="12.140625" style="9" customWidth="1"/>
    <col min="1745" max="1919" width="8.85546875" style="9"/>
    <col min="1920" max="1920" width="50" style="9" customWidth="1"/>
    <col min="1921" max="1922" width="0" style="9" hidden="1" customWidth="1"/>
    <col min="1923" max="1923" width="12.140625" style="9" customWidth="1"/>
    <col min="1924" max="1924" width="8.85546875" style="9"/>
    <col min="1925" max="1925" width="11" style="9" customWidth="1"/>
    <col min="1926" max="1929" width="8.85546875" style="9"/>
    <col min="1930" max="1930" width="12.140625" style="9" customWidth="1"/>
    <col min="1931" max="1931" width="8.85546875" style="9"/>
    <col min="1932" max="1932" width="11" style="9" customWidth="1"/>
    <col min="1933" max="1936" width="8.85546875" style="9"/>
    <col min="1937" max="1937" width="12.140625" style="9" customWidth="1"/>
    <col min="1938" max="1938" width="8.85546875" style="9"/>
    <col min="1939" max="1939" width="11" style="9" customWidth="1"/>
    <col min="1940" max="1943" width="8.85546875" style="9"/>
    <col min="1944" max="1944" width="12.140625" style="9" customWidth="1"/>
    <col min="1945" max="1945" width="8.85546875" style="9"/>
    <col min="1946" max="1946" width="11" style="9" customWidth="1"/>
    <col min="1947" max="1950" width="8.85546875" style="9"/>
    <col min="1951" max="1951" width="12.140625" style="9" customWidth="1"/>
    <col min="1952" max="1952" width="8.85546875" style="9"/>
    <col min="1953" max="1953" width="11" style="9" customWidth="1"/>
    <col min="1954" max="1957" width="8.85546875" style="9"/>
    <col min="1958" max="1958" width="12.140625" style="9" customWidth="1"/>
    <col min="1959" max="1959" width="8.85546875" style="9"/>
    <col min="1960" max="1960" width="11" style="9" customWidth="1"/>
    <col min="1961" max="1964" width="8.85546875" style="9"/>
    <col min="1965" max="1965" width="12.140625" style="9" customWidth="1"/>
    <col min="1966" max="1966" width="8.85546875" style="9"/>
    <col min="1967" max="1967" width="11" style="9" customWidth="1"/>
    <col min="1968" max="1971" width="8.85546875" style="9"/>
    <col min="1972" max="1972" width="12.140625" style="9" customWidth="1"/>
    <col min="1973" max="1973" width="8.85546875" style="9"/>
    <col min="1974" max="1974" width="11" style="9" customWidth="1"/>
    <col min="1975" max="1978" width="8.85546875" style="9"/>
    <col min="1979" max="1979" width="12.140625" style="9" customWidth="1"/>
    <col min="1980" max="1980" width="8.85546875" style="9"/>
    <col min="1981" max="1981" width="11" style="9" customWidth="1"/>
    <col min="1982" max="1985" width="8.85546875" style="9"/>
    <col min="1986" max="1986" width="12.140625" style="9" customWidth="1"/>
    <col min="1987" max="1987" width="8.85546875" style="9"/>
    <col min="1988" max="1988" width="11" style="9" customWidth="1"/>
    <col min="1989" max="1991" width="8.85546875" style="9"/>
    <col min="1992" max="1992" width="9.85546875" style="9" customWidth="1"/>
    <col min="1993" max="1993" width="12.140625" style="9" customWidth="1"/>
    <col min="1994" max="1994" width="8.85546875" style="9"/>
    <col min="1995" max="1995" width="11" style="9" customWidth="1"/>
    <col min="1996" max="1999" width="8.85546875" style="9"/>
    <col min="2000" max="2000" width="12.140625" style="9" customWidth="1"/>
    <col min="2001" max="2175" width="8.85546875" style="9"/>
    <col min="2176" max="2176" width="50" style="9" customWidth="1"/>
    <col min="2177" max="2178" width="0" style="9" hidden="1" customWidth="1"/>
    <col min="2179" max="2179" width="12.140625" style="9" customWidth="1"/>
    <col min="2180" max="2180" width="8.85546875" style="9"/>
    <col min="2181" max="2181" width="11" style="9" customWidth="1"/>
    <col min="2182" max="2185" width="8.85546875" style="9"/>
    <col min="2186" max="2186" width="12.140625" style="9" customWidth="1"/>
    <col min="2187" max="2187" width="8.85546875" style="9"/>
    <col min="2188" max="2188" width="11" style="9" customWidth="1"/>
    <col min="2189" max="2192" width="8.85546875" style="9"/>
    <col min="2193" max="2193" width="12.140625" style="9" customWidth="1"/>
    <col min="2194" max="2194" width="8.85546875" style="9"/>
    <col min="2195" max="2195" width="11" style="9" customWidth="1"/>
    <col min="2196" max="2199" width="8.85546875" style="9"/>
    <col min="2200" max="2200" width="12.140625" style="9" customWidth="1"/>
    <col min="2201" max="2201" width="8.85546875" style="9"/>
    <col min="2202" max="2202" width="11" style="9" customWidth="1"/>
    <col min="2203" max="2206" width="8.85546875" style="9"/>
    <col min="2207" max="2207" width="12.140625" style="9" customWidth="1"/>
    <col min="2208" max="2208" width="8.85546875" style="9"/>
    <col min="2209" max="2209" width="11" style="9" customWidth="1"/>
    <col min="2210" max="2213" width="8.85546875" style="9"/>
    <col min="2214" max="2214" width="12.140625" style="9" customWidth="1"/>
    <col min="2215" max="2215" width="8.85546875" style="9"/>
    <col min="2216" max="2216" width="11" style="9" customWidth="1"/>
    <col min="2217" max="2220" width="8.85546875" style="9"/>
    <col min="2221" max="2221" width="12.140625" style="9" customWidth="1"/>
    <col min="2222" max="2222" width="8.85546875" style="9"/>
    <col min="2223" max="2223" width="11" style="9" customWidth="1"/>
    <col min="2224" max="2227" width="8.85546875" style="9"/>
    <col min="2228" max="2228" width="12.140625" style="9" customWidth="1"/>
    <col min="2229" max="2229" width="8.85546875" style="9"/>
    <col min="2230" max="2230" width="11" style="9" customWidth="1"/>
    <col min="2231" max="2234" width="8.85546875" style="9"/>
    <col min="2235" max="2235" width="12.140625" style="9" customWidth="1"/>
    <col min="2236" max="2236" width="8.85546875" style="9"/>
    <col min="2237" max="2237" width="11" style="9" customWidth="1"/>
    <col min="2238" max="2241" width="8.85546875" style="9"/>
    <col min="2242" max="2242" width="12.140625" style="9" customWidth="1"/>
    <col min="2243" max="2243" width="8.85546875" style="9"/>
    <col min="2244" max="2244" width="11" style="9" customWidth="1"/>
    <col min="2245" max="2247" width="8.85546875" style="9"/>
    <col min="2248" max="2248" width="9.85546875" style="9" customWidth="1"/>
    <col min="2249" max="2249" width="12.140625" style="9" customWidth="1"/>
    <col min="2250" max="2250" width="8.85546875" style="9"/>
    <col min="2251" max="2251" width="11" style="9" customWidth="1"/>
    <col min="2252" max="2255" width="8.85546875" style="9"/>
    <col min="2256" max="2256" width="12.140625" style="9" customWidth="1"/>
    <col min="2257" max="2431" width="8.85546875" style="9"/>
    <col min="2432" max="2432" width="50" style="9" customWidth="1"/>
    <col min="2433" max="2434" width="0" style="9" hidden="1" customWidth="1"/>
    <col min="2435" max="2435" width="12.140625" style="9" customWidth="1"/>
    <col min="2436" max="2436" width="8.85546875" style="9"/>
    <col min="2437" max="2437" width="11" style="9" customWidth="1"/>
    <col min="2438" max="2441" width="8.85546875" style="9"/>
    <col min="2442" max="2442" width="12.140625" style="9" customWidth="1"/>
    <col min="2443" max="2443" width="8.85546875" style="9"/>
    <col min="2444" max="2444" width="11" style="9" customWidth="1"/>
    <col min="2445" max="2448" width="8.85546875" style="9"/>
    <col min="2449" max="2449" width="12.140625" style="9" customWidth="1"/>
    <col min="2450" max="2450" width="8.85546875" style="9"/>
    <col min="2451" max="2451" width="11" style="9" customWidth="1"/>
    <col min="2452" max="2455" width="8.85546875" style="9"/>
    <col min="2456" max="2456" width="12.140625" style="9" customWidth="1"/>
    <col min="2457" max="2457" width="8.85546875" style="9"/>
    <col min="2458" max="2458" width="11" style="9" customWidth="1"/>
    <col min="2459" max="2462" width="8.85546875" style="9"/>
    <col min="2463" max="2463" width="12.140625" style="9" customWidth="1"/>
    <col min="2464" max="2464" width="8.85546875" style="9"/>
    <col min="2465" max="2465" width="11" style="9" customWidth="1"/>
    <col min="2466" max="2469" width="8.85546875" style="9"/>
    <col min="2470" max="2470" width="12.140625" style="9" customWidth="1"/>
    <col min="2471" max="2471" width="8.85546875" style="9"/>
    <col min="2472" max="2472" width="11" style="9" customWidth="1"/>
    <col min="2473" max="2476" width="8.85546875" style="9"/>
    <col min="2477" max="2477" width="12.140625" style="9" customWidth="1"/>
    <col min="2478" max="2478" width="8.85546875" style="9"/>
    <col min="2479" max="2479" width="11" style="9" customWidth="1"/>
    <col min="2480" max="2483" width="8.85546875" style="9"/>
    <col min="2484" max="2484" width="12.140625" style="9" customWidth="1"/>
    <col min="2485" max="2485" width="8.85546875" style="9"/>
    <col min="2486" max="2486" width="11" style="9" customWidth="1"/>
    <col min="2487" max="2490" width="8.85546875" style="9"/>
    <col min="2491" max="2491" width="12.140625" style="9" customWidth="1"/>
    <col min="2492" max="2492" width="8.85546875" style="9"/>
    <col min="2493" max="2493" width="11" style="9" customWidth="1"/>
    <col min="2494" max="2497" width="8.85546875" style="9"/>
    <col min="2498" max="2498" width="12.140625" style="9" customWidth="1"/>
    <col min="2499" max="2499" width="8.85546875" style="9"/>
    <col min="2500" max="2500" width="11" style="9" customWidth="1"/>
    <col min="2501" max="2503" width="8.85546875" style="9"/>
    <col min="2504" max="2504" width="9.85546875" style="9" customWidth="1"/>
    <col min="2505" max="2505" width="12.140625" style="9" customWidth="1"/>
    <col min="2506" max="2506" width="8.85546875" style="9"/>
    <col min="2507" max="2507" width="11" style="9" customWidth="1"/>
    <col min="2508" max="2511" width="8.85546875" style="9"/>
    <col min="2512" max="2512" width="12.140625" style="9" customWidth="1"/>
    <col min="2513" max="2687" width="8.85546875" style="9"/>
    <col min="2688" max="2688" width="50" style="9" customWidth="1"/>
    <col min="2689" max="2690" width="0" style="9" hidden="1" customWidth="1"/>
    <col min="2691" max="2691" width="12.140625" style="9" customWidth="1"/>
    <col min="2692" max="2692" width="8.85546875" style="9"/>
    <col min="2693" max="2693" width="11" style="9" customWidth="1"/>
    <col min="2694" max="2697" width="8.85546875" style="9"/>
    <col min="2698" max="2698" width="12.140625" style="9" customWidth="1"/>
    <col min="2699" max="2699" width="8.85546875" style="9"/>
    <col min="2700" max="2700" width="11" style="9" customWidth="1"/>
    <col min="2701" max="2704" width="8.85546875" style="9"/>
    <col min="2705" max="2705" width="12.140625" style="9" customWidth="1"/>
    <col min="2706" max="2706" width="8.85546875" style="9"/>
    <col min="2707" max="2707" width="11" style="9" customWidth="1"/>
    <col min="2708" max="2711" width="8.85546875" style="9"/>
    <col min="2712" max="2712" width="12.140625" style="9" customWidth="1"/>
    <col min="2713" max="2713" width="8.85546875" style="9"/>
    <col min="2714" max="2714" width="11" style="9" customWidth="1"/>
    <col min="2715" max="2718" width="8.85546875" style="9"/>
    <col min="2719" max="2719" width="12.140625" style="9" customWidth="1"/>
    <col min="2720" max="2720" width="8.85546875" style="9"/>
    <col min="2721" max="2721" width="11" style="9" customWidth="1"/>
    <col min="2722" max="2725" width="8.85546875" style="9"/>
    <col min="2726" max="2726" width="12.140625" style="9" customWidth="1"/>
    <col min="2727" max="2727" width="8.85546875" style="9"/>
    <col min="2728" max="2728" width="11" style="9" customWidth="1"/>
    <col min="2729" max="2732" width="8.85546875" style="9"/>
    <col min="2733" max="2733" width="12.140625" style="9" customWidth="1"/>
    <col min="2734" max="2734" width="8.85546875" style="9"/>
    <col min="2735" max="2735" width="11" style="9" customWidth="1"/>
    <col min="2736" max="2739" width="8.85546875" style="9"/>
    <col min="2740" max="2740" width="12.140625" style="9" customWidth="1"/>
    <col min="2741" max="2741" width="8.85546875" style="9"/>
    <col min="2742" max="2742" width="11" style="9" customWidth="1"/>
    <col min="2743" max="2746" width="8.85546875" style="9"/>
    <col min="2747" max="2747" width="12.140625" style="9" customWidth="1"/>
    <col min="2748" max="2748" width="8.85546875" style="9"/>
    <col min="2749" max="2749" width="11" style="9" customWidth="1"/>
    <col min="2750" max="2753" width="8.85546875" style="9"/>
    <col min="2754" max="2754" width="12.140625" style="9" customWidth="1"/>
    <col min="2755" max="2755" width="8.85546875" style="9"/>
    <col min="2756" max="2756" width="11" style="9" customWidth="1"/>
    <col min="2757" max="2759" width="8.85546875" style="9"/>
    <col min="2760" max="2760" width="9.85546875" style="9" customWidth="1"/>
    <col min="2761" max="2761" width="12.140625" style="9" customWidth="1"/>
    <col min="2762" max="2762" width="8.85546875" style="9"/>
    <col min="2763" max="2763" width="11" style="9" customWidth="1"/>
    <col min="2764" max="2767" width="8.85546875" style="9"/>
    <col min="2768" max="2768" width="12.140625" style="9" customWidth="1"/>
    <col min="2769" max="2943" width="8.85546875" style="9"/>
    <col min="2944" max="2944" width="50" style="9" customWidth="1"/>
    <col min="2945" max="2946" width="0" style="9" hidden="1" customWidth="1"/>
    <col min="2947" max="2947" width="12.140625" style="9" customWidth="1"/>
    <col min="2948" max="2948" width="8.85546875" style="9"/>
    <col min="2949" max="2949" width="11" style="9" customWidth="1"/>
    <col min="2950" max="2953" width="8.85546875" style="9"/>
    <col min="2954" max="2954" width="12.140625" style="9" customWidth="1"/>
    <col min="2955" max="2955" width="8.85546875" style="9"/>
    <col min="2956" max="2956" width="11" style="9" customWidth="1"/>
    <col min="2957" max="2960" width="8.85546875" style="9"/>
    <col min="2961" max="2961" width="12.140625" style="9" customWidth="1"/>
    <col min="2962" max="2962" width="8.85546875" style="9"/>
    <col min="2963" max="2963" width="11" style="9" customWidth="1"/>
    <col min="2964" max="2967" width="8.85546875" style="9"/>
    <col min="2968" max="2968" width="12.140625" style="9" customWidth="1"/>
    <col min="2969" max="2969" width="8.85546875" style="9"/>
    <col min="2970" max="2970" width="11" style="9" customWidth="1"/>
    <col min="2971" max="2974" width="8.85546875" style="9"/>
    <col min="2975" max="2975" width="12.140625" style="9" customWidth="1"/>
    <col min="2976" max="2976" width="8.85546875" style="9"/>
    <col min="2977" max="2977" width="11" style="9" customWidth="1"/>
    <col min="2978" max="2981" width="8.85546875" style="9"/>
    <col min="2982" max="2982" width="12.140625" style="9" customWidth="1"/>
    <col min="2983" max="2983" width="8.85546875" style="9"/>
    <col min="2984" max="2984" width="11" style="9" customWidth="1"/>
    <col min="2985" max="2988" width="8.85546875" style="9"/>
    <col min="2989" max="2989" width="12.140625" style="9" customWidth="1"/>
    <col min="2990" max="2990" width="8.85546875" style="9"/>
    <col min="2991" max="2991" width="11" style="9" customWidth="1"/>
    <col min="2992" max="2995" width="8.85546875" style="9"/>
    <col min="2996" max="2996" width="12.140625" style="9" customWidth="1"/>
    <col min="2997" max="2997" width="8.85546875" style="9"/>
    <col min="2998" max="2998" width="11" style="9" customWidth="1"/>
    <col min="2999" max="3002" width="8.85546875" style="9"/>
    <col min="3003" max="3003" width="12.140625" style="9" customWidth="1"/>
    <col min="3004" max="3004" width="8.85546875" style="9"/>
    <col min="3005" max="3005" width="11" style="9" customWidth="1"/>
    <col min="3006" max="3009" width="8.85546875" style="9"/>
    <col min="3010" max="3010" width="12.140625" style="9" customWidth="1"/>
    <col min="3011" max="3011" width="8.85546875" style="9"/>
    <col min="3012" max="3012" width="11" style="9" customWidth="1"/>
    <col min="3013" max="3015" width="8.85546875" style="9"/>
    <col min="3016" max="3016" width="9.85546875" style="9" customWidth="1"/>
    <col min="3017" max="3017" width="12.140625" style="9" customWidth="1"/>
    <col min="3018" max="3018" width="8.85546875" style="9"/>
    <col min="3019" max="3019" width="11" style="9" customWidth="1"/>
    <col min="3020" max="3023" width="8.85546875" style="9"/>
    <col min="3024" max="3024" width="12.140625" style="9" customWidth="1"/>
    <col min="3025" max="3199" width="8.85546875" style="9"/>
    <col min="3200" max="3200" width="50" style="9" customWidth="1"/>
    <col min="3201" max="3202" width="0" style="9" hidden="1" customWidth="1"/>
    <col min="3203" max="3203" width="12.140625" style="9" customWidth="1"/>
    <col min="3204" max="3204" width="8.85546875" style="9"/>
    <col min="3205" max="3205" width="11" style="9" customWidth="1"/>
    <col min="3206" max="3209" width="8.85546875" style="9"/>
    <col min="3210" max="3210" width="12.140625" style="9" customWidth="1"/>
    <col min="3211" max="3211" width="8.85546875" style="9"/>
    <col min="3212" max="3212" width="11" style="9" customWidth="1"/>
    <col min="3213" max="3216" width="8.85546875" style="9"/>
    <col min="3217" max="3217" width="12.140625" style="9" customWidth="1"/>
    <col min="3218" max="3218" width="8.85546875" style="9"/>
    <col min="3219" max="3219" width="11" style="9" customWidth="1"/>
    <col min="3220" max="3223" width="8.85546875" style="9"/>
    <col min="3224" max="3224" width="12.140625" style="9" customWidth="1"/>
    <col min="3225" max="3225" width="8.85546875" style="9"/>
    <col min="3226" max="3226" width="11" style="9" customWidth="1"/>
    <col min="3227" max="3230" width="8.85546875" style="9"/>
    <col min="3231" max="3231" width="12.140625" style="9" customWidth="1"/>
    <col min="3232" max="3232" width="8.85546875" style="9"/>
    <col min="3233" max="3233" width="11" style="9" customWidth="1"/>
    <col min="3234" max="3237" width="8.85546875" style="9"/>
    <col min="3238" max="3238" width="12.140625" style="9" customWidth="1"/>
    <col min="3239" max="3239" width="8.85546875" style="9"/>
    <col min="3240" max="3240" width="11" style="9" customWidth="1"/>
    <col min="3241" max="3244" width="8.85546875" style="9"/>
    <col min="3245" max="3245" width="12.140625" style="9" customWidth="1"/>
    <col min="3246" max="3246" width="8.85546875" style="9"/>
    <col min="3247" max="3247" width="11" style="9" customWidth="1"/>
    <col min="3248" max="3251" width="8.85546875" style="9"/>
    <col min="3252" max="3252" width="12.140625" style="9" customWidth="1"/>
    <col min="3253" max="3253" width="8.85546875" style="9"/>
    <col min="3254" max="3254" width="11" style="9" customWidth="1"/>
    <col min="3255" max="3258" width="8.85546875" style="9"/>
    <col min="3259" max="3259" width="12.140625" style="9" customWidth="1"/>
    <col min="3260" max="3260" width="8.85546875" style="9"/>
    <col min="3261" max="3261" width="11" style="9" customWidth="1"/>
    <col min="3262" max="3265" width="8.85546875" style="9"/>
    <col min="3266" max="3266" width="12.140625" style="9" customWidth="1"/>
    <col min="3267" max="3267" width="8.85546875" style="9"/>
    <col min="3268" max="3268" width="11" style="9" customWidth="1"/>
    <col min="3269" max="3271" width="8.85546875" style="9"/>
    <col min="3272" max="3272" width="9.85546875" style="9" customWidth="1"/>
    <col min="3273" max="3273" width="12.140625" style="9" customWidth="1"/>
    <col min="3274" max="3274" width="8.85546875" style="9"/>
    <col min="3275" max="3275" width="11" style="9" customWidth="1"/>
    <col min="3276" max="3279" width="8.85546875" style="9"/>
    <col min="3280" max="3280" width="12.140625" style="9" customWidth="1"/>
    <col min="3281" max="3455" width="8.85546875" style="9"/>
    <col min="3456" max="3456" width="50" style="9" customWidth="1"/>
    <col min="3457" max="3458" width="0" style="9" hidden="1" customWidth="1"/>
    <col min="3459" max="3459" width="12.140625" style="9" customWidth="1"/>
    <col min="3460" max="3460" width="8.85546875" style="9"/>
    <col min="3461" max="3461" width="11" style="9" customWidth="1"/>
    <col min="3462" max="3465" width="8.85546875" style="9"/>
    <col min="3466" max="3466" width="12.140625" style="9" customWidth="1"/>
    <col min="3467" max="3467" width="8.85546875" style="9"/>
    <col min="3468" max="3468" width="11" style="9" customWidth="1"/>
    <col min="3469" max="3472" width="8.85546875" style="9"/>
    <col min="3473" max="3473" width="12.140625" style="9" customWidth="1"/>
    <col min="3474" max="3474" width="8.85546875" style="9"/>
    <col min="3475" max="3475" width="11" style="9" customWidth="1"/>
    <col min="3476" max="3479" width="8.85546875" style="9"/>
    <col min="3480" max="3480" width="12.140625" style="9" customWidth="1"/>
    <col min="3481" max="3481" width="8.85546875" style="9"/>
    <col min="3482" max="3482" width="11" style="9" customWidth="1"/>
    <col min="3483" max="3486" width="8.85546875" style="9"/>
    <col min="3487" max="3487" width="12.140625" style="9" customWidth="1"/>
    <col min="3488" max="3488" width="8.85546875" style="9"/>
    <col min="3489" max="3489" width="11" style="9" customWidth="1"/>
    <col min="3490" max="3493" width="8.85546875" style="9"/>
    <col min="3494" max="3494" width="12.140625" style="9" customWidth="1"/>
    <col min="3495" max="3495" width="8.85546875" style="9"/>
    <col min="3496" max="3496" width="11" style="9" customWidth="1"/>
    <col min="3497" max="3500" width="8.85546875" style="9"/>
    <col min="3501" max="3501" width="12.140625" style="9" customWidth="1"/>
    <col min="3502" max="3502" width="8.85546875" style="9"/>
    <col min="3503" max="3503" width="11" style="9" customWidth="1"/>
    <col min="3504" max="3507" width="8.85546875" style="9"/>
    <col min="3508" max="3508" width="12.140625" style="9" customWidth="1"/>
    <col min="3509" max="3509" width="8.85546875" style="9"/>
    <col min="3510" max="3510" width="11" style="9" customWidth="1"/>
    <col min="3511" max="3514" width="8.85546875" style="9"/>
    <col min="3515" max="3515" width="12.140625" style="9" customWidth="1"/>
    <col min="3516" max="3516" width="8.85546875" style="9"/>
    <col min="3517" max="3517" width="11" style="9" customWidth="1"/>
    <col min="3518" max="3521" width="8.85546875" style="9"/>
    <col min="3522" max="3522" width="12.140625" style="9" customWidth="1"/>
    <col min="3523" max="3523" width="8.85546875" style="9"/>
    <col min="3524" max="3524" width="11" style="9" customWidth="1"/>
    <col min="3525" max="3527" width="8.85546875" style="9"/>
    <col min="3528" max="3528" width="9.85546875" style="9" customWidth="1"/>
    <col min="3529" max="3529" width="12.140625" style="9" customWidth="1"/>
    <col min="3530" max="3530" width="8.85546875" style="9"/>
    <col min="3531" max="3531" width="11" style="9" customWidth="1"/>
    <col min="3532" max="3535" width="8.85546875" style="9"/>
    <col min="3536" max="3536" width="12.140625" style="9" customWidth="1"/>
    <col min="3537" max="3711" width="8.85546875" style="9"/>
    <col min="3712" max="3712" width="50" style="9" customWidth="1"/>
    <col min="3713" max="3714" width="0" style="9" hidden="1" customWidth="1"/>
    <col min="3715" max="3715" width="12.140625" style="9" customWidth="1"/>
    <col min="3716" max="3716" width="8.85546875" style="9"/>
    <col min="3717" max="3717" width="11" style="9" customWidth="1"/>
    <col min="3718" max="3721" width="8.85546875" style="9"/>
    <col min="3722" max="3722" width="12.140625" style="9" customWidth="1"/>
    <col min="3723" max="3723" width="8.85546875" style="9"/>
    <col min="3724" max="3724" width="11" style="9" customWidth="1"/>
    <col min="3725" max="3728" width="8.85546875" style="9"/>
    <col min="3729" max="3729" width="12.140625" style="9" customWidth="1"/>
    <col min="3730" max="3730" width="8.85546875" style="9"/>
    <col min="3731" max="3731" width="11" style="9" customWidth="1"/>
    <col min="3732" max="3735" width="8.85546875" style="9"/>
    <col min="3736" max="3736" width="12.140625" style="9" customWidth="1"/>
    <col min="3737" max="3737" width="8.85546875" style="9"/>
    <col min="3738" max="3738" width="11" style="9" customWidth="1"/>
    <col min="3739" max="3742" width="8.85546875" style="9"/>
    <col min="3743" max="3743" width="12.140625" style="9" customWidth="1"/>
    <col min="3744" max="3744" width="8.85546875" style="9"/>
    <col min="3745" max="3745" width="11" style="9" customWidth="1"/>
    <col min="3746" max="3749" width="8.85546875" style="9"/>
    <col min="3750" max="3750" width="12.140625" style="9" customWidth="1"/>
    <col min="3751" max="3751" width="8.85546875" style="9"/>
    <col min="3752" max="3752" width="11" style="9" customWidth="1"/>
    <col min="3753" max="3756" width="8.85546875" style="9"/>
    <col min="3757" max="3757" width="12.140625" style="9" customWidth="1"/>
    <col min="3758" max="3758" width="8.85546875" style="9"/>
    <col min="3759" max="3759" width="11" style="9" customWidth="1"/>
    <col min="3760" max="3763" width="8.85546875" style="9"/>
    <col min="3764" max="3764" width="12.140625" style="9" customWidth="1"/>
    <col min="3765" max="3765" width="8.85546875" style="9"/>
    <col min="3766" max="3766" width="11" style="9" customWidth="1"/>
    <col min="3767" max="3770" width="8.85546875" style="9"/>
    <col min="3771" max="3771" width="12.140625" style="9" customWidth="1"/>
    <col min="3772" max="3772" width="8.85546875" style="9"/>
    <col min="3773" max="3773" width="11" style="9" customWidth="1"/>
    <col min="3774" max="3777" width="8.85546875" style="9"/>
    <col min="3778" max="3778" width="12.140625" style="9" customWidth="1"/>
    <col min="3779" max="3779" width="8.85546875" style="9"/>
    <col min="3780" max="3780" width="11" style="9" customWidth="1"/>
    <col min="3781" max="3783" width="8.85546875" style="9"/>
    <col min="3784" max="3784" width="9.85546875" style="9" customWidth="1"/>
    <col min="3785" max="3785" width="12.140625" style="9" customWidth="1"/>
    <col min="3786" max="3786" width="8.85546875" style="9"/>
    <col min="3787" max="3787" width="11" style="9" customWidth="1"/>
    <col min="3788" max="3791" width="8.85546875" style="9"/>
    <col min="3792" max="3792" width="12.140625" style="9" customWidth="1"/>
    <col min="3793" max="3967" width="8.85546875" style="9"/>
    <col min="3968" max="3968" width="50" style="9" customWidth="1"/>
    <col min="3969" max="3970" width="0" style="9" hidden="1" customWidth="1"/>
    <col min="3971" max="3971" width="12.140625" style="9" customWidth="1"/>
    <col min="3972" max="3972" width="8.85546875" style="9"/>
    <col min="3973" max="3973" width="11" style="9" customWidth="1"/>
    <col min="3974" max="3977" width="8.85546875" style="9"/>
    <col min="3978" max="3978" width="12.140625" style="9" customWidth="1"/>
    <col min="3979" max="3979" width="8.85546875" style="9"/>
    <col min="3980" max="3980" width="11" style="9" customWidth="1"/>
    <col min="3981" max="3984" width="8.85546875" style="9"/>
    <col min="3985" max="3985" width="12.140625" style="9" customWidth="1"/>
    <col min="3986" max="3986" width="8.85546875" style="9"/>
    <col min="3987" max="3987" width="11" style="9" customWidth="1"/>
    <col min="3988" max="3991" width="8.85546875" style="9"/>
    <col min="3992" max="3992" width="12.140625" style="9" customWidth="1"/>
    <col min="3993" max="3993" width="8.85546875" style="9"/>
    <col min="3994" max="3994" width="11" style="9" customWidth="1"/>
    <col min="3995" max="3998" width="8.85546875" style="9"/>
    <col min="3999" max="3999" width="12.140625" style="9" customWidth="1"/>
    <col min="4000" max="4000" width="8.85546875" style="9"/>
    <col min="4001" max="4001" width="11" style="9" customWidth="1"/>
    <col min="4002" max="4005" width="8.85546875" style="9"/>
    <col min="4006" max="4006" width="12.140625" style="9" customWidth="1"/>
    <col min="4007" max="4007" width="8.85546875" style="9"/>
    <col min="4008" max="4008" width="11" style="9" customWidth="1"/>
    <col min="4009" max="4012" width="8.85546875" style="9"/>
    <col min="4013" max="4013" width="12.140625" style="9" customWidth="1"/>
    <col min="4014" max="4014" width="8.85546875" style="9"/>
    <col min="4015" max="4015" width="11" style="9" customWidth="1"/>
    <col min="4016" max="4019" width="8.85546875" style="9"/>
    <col min="4020" max="4020" width="12.140625" style="9" customWidth="1"/>
    <col min="4021" max="4021" width="8.85546875" style="9"/>
    <col min="4022" max="4022" width="11" style="9" customWidth="1"/>
    <col min="4023" max="4026" width="8.85546875" style="9"/>
    <col min="4027" max="4027" width="12.140625" style="9" customWidth="1"/>
    <col min="4028" max="4028" width="8.85546875" style="9"/>
    <col min="4029" max="4029" width="11" style="9" customWidth="1"/>
    <col min="4030" max="4033" width="8.85546875" style="9"/>
    <col min="4034" max="4034" width="12.140625" style="9" customWidth="1"/>
    <col min="4035" max="4035" width="8.85546875" style="9"/>
    <col min="4036" max="4036" width="11" style="9" customWidth="1"/>
    <col min="4037" max="4039" width="8.85546875" style="9"/>
    <col min="4040" max="4040" width="9.85546875" style="9" customWidth="1"/>
    <col min="4041" max="4041" width="12.140625" style="9" customWidth="1"/>
    <col min="4042" max="4042" width="8.85546875" style="9"/>
    <col min="4043" max="4043" width="11" style="9" customWidth="1"/>
    <col min="4044" max="4047" width="8.85546875" style="9"/>
    <col min="4048" max="4048" width="12.140625" style="9" customWidth="1"/>
    <col min="4049" max="4223" width="8.85546875" style="9"/>
    <col min="4224" max="4224" width="50" style="9" customWidth="1"/>
    <col min="4225" max="4226" width="0" style="9" hidden="1" customWidth="1"/>
    <col min="4227" max="4227" width="12.140625" style="9" customWidth="1"/>
    <col min="4228" max="4228" width="8.85546875" style="9"/>
    <col min="4229" max="4229" width="11" style="9" customWidth="1"/>
    <col min="4230" max="4233" width="8.85546875" style="9"/>
    <col min="4234" max="4234" width="12.140625" style="9" customWidth="1"/>
    <col min="4235" max="4235" width="8.85546875" style="9"/>
    <col min="4236" max="4236" width="11" style="9" customWidth="1"/>
    <col min="4237" max="4240" width="8.85546875" style="9"/>
    <col min="4241" max="4241" width="12.140625" style="9" customWidth="1"/>
    <col min="4242" max="4242" width="8.85546875" style="9"/>
    <col min="4243" max="4243" width="11" style="9" customWidth="1"/>
    <col min="4244" max="4247" width="8.85546875" style="9"/>
    <col min="4248" max="4248" width="12.140625" style="9" customWidth="1"/>
    <col min="4249" max="4249" width="8.85546875" style="9"/>
    <col min="4250" max="4250" width="11" style="9" customWidth="1"/>
    <col min="4251" max="4254" width="8.85546875" style="9"/>
    <col min="4255" max="4255" width="12.140625" style="9" customWidth="1"/>
    <col min="4256" max="4256" width="8.85546875" style="9"/>
    <col min="4257" max="4257" width="11" style="9" customWidth="1"/>
    <col min="4258" max="4261" width="8.85546875" style="9"/>
    <col min="4262" max="4262" width="12.140625" style="9" customWidth="1"/>
    <col min="4263" max="4263" width="8.85546875" style="9"/>
    <col min="4264" max="4264" width="11" style="9" customWidth="1"/>
    <col min="4265" max="4268" width="8.85546875" style="9"/>
    <col min="4269" max="4269" width="12.140625" style="9" customWidth="1"/>
    <col min="4270" max="4270" width="8.85546875" style="9"/>
    <col min="4271" max="4271" width="11" style="9" customWidth="1"/>
    <col min="4272" max="4275" width="8.85546875" style="9"/>
    <col min="4276" max="4276" width="12.140625" style="9" customWidth="1"/>
    <col min="4277" max="4277" width="8.85546875" style="9"/>
    <col min="4278" max="4278" width="11" style="9" customWidth="1"/>
    <col min="4279" max="4282" width="8.85546875" style="9"/>
    <col min="4283" max="4283" width="12.140625" style="9" customWidth="1"/>
    <col min="4284" max="4284" width="8.85546875" style="9"/>
    <col min="4285" max="4285" width="11" style="9" customWidth="1"/>
    <col min="4286" max="4289" width="8.85546875" style="9"/>
    <col min="4290" max="4290" width="12.140625" style="9" customWidth="1"/>
    <col min="4291" max="4291" width="8.85546875" style="9"/>
    <col min="4292" max="4292" width="11" style="9" customWidth="1"/>
    <col min="4293" max="4295" width="8.85546875" style="9"/>
    <col min="4296" max="4296" width="9.85546875" style="9" customWidth="1"/>
    <col min="4297" max="4297" width="12.140625" style="9" customWidth="1"/>
    <col min="4298" max="4298" width="8.85546875" style="9"/>
    <col min="4299" max="4299" width="11" style="9" customWidth="1"/>
    <col min="4300" max="4303" width="8.85546875" style="9"/>
    <col min="4304" max="4304" width="12.140625" style="9" customWidth="1"/>
    <col min="4305" max="4479" width="8.85546875" style="9"/>
    <col min="4480" max="4480" width="50" style="9" customWidth="1"/>
    <col min="4481" max="4482" width="0" style="9" hidden="1" customWidth="1"/>
    <col min="4483" max="4483" width="12.140625" style="9" customWidth="1"/>
    <col min="4484" max="4484" width="8.85546875" style="9"/>
    <col min="4485" max="4485" width="11" style="9" customWidth="1"/>
    <col min="4486" max="4489" width="8.85546875" style="9"/>
    <col min="4490" max="4490" width="12.140625" style="9" customWidth="1"/>
    <col min="4491" max="4491" width="8.85546875" style="9"/>
    <col min="4492" max="4492" width="11" style="9" customWidth="1"/>
    <col min="4493" max="4496" width="8.85546875" style="9"/>
    <col min="4497" max="4497" width="12.140625" style="9" customWidth="1"/>
    <col min="4498" max="4498" width="8.85546875" style="9"/>
    <col min="4499" max="4499" width="11" style="9" customWidth="1"/>
    <col min="4500" max="4503" width="8.85546875" style="9"/>
    <col min="4504" max="4504" width="12.140625" style="9" customWidth="1"/>
    <col min="4505" max="4505" width="8.85546875" style="9"/>
    <col min="4506" max="4506" width="11" style="9" customWidth="1"/>
    <col min="4507" max="4510" width="8.85546875" style="9"/>
    <col min="4511" max="4511" width="12.140625" style="9" customWidth="1"/>
    <col min="4512" max="4512" width="8.85546875" style="9"/>
    <col min="4513" max="4513" width="11" style="9" customWidth="1"/>
    <col min="4514" max="4517" width="8.85546875" style="9"/>
    <col min="4518" max="4518" width="12.140625" style="9" customWidth="1"/>
    <col min="4519" max="4519" width="8.85546875" style="9"/>
    <col min="4520" max="4520" width="11" style="9" customWidth="1"/>
    <col min="4521" max="4524" width="8.85546875" style="9"/>
    <col min="4525" max="4525" width="12.140625" style="9" customWidth="1"/>
    <col min="4526" max="4526" width="8.85546875" style="9"/>
    <col min="4527" max="4527" width="11" style="9" customWidth="1"/>
    <col min="4528" max="4531" width="8.85546875" style="9"/>
    <col min="4532" max="4532" width="12.140625" style="9" customWidth="1"/>
    <col min="4533" max="4533" width="8.85546875" style="9"/>
    <col min="4534" max="4534" width="11" style="9" customWidth="1"/>
    <col min="4535" max="4538" width="8.85546875" style="9"/>
    <col min="4539" max="4539" width="12.140625" style="9" customWidth="1"/>
    <col min="4540" max="4540" width="8.85546875" style="9"/>
    <col min="4541" max="4541" width="11" style="9" customWidth="1"/>
    <col min="4542" max="4545" width="8.85546875" style="9"/>
    <col min="4546" max="4546" width="12.140625" style="9" customWidth="1"/>
    <col min="4547" max="4547" width="8.85546875" style="9"/>
    <col min="4548" max="4548" width="11" style="9" customWidth="1"/>
    <col min="4549" max="4551" width="8.85546875" style="9"/>
    <col min="4552" max="4552" width="9.85546875" style="9" customWidth="1"/>
    <col min="4553" max="4553" width="12.140625" style="9" customWidth="1"/>
    <col min="4554" max="4554" width="8.85546875" style="9"/>
    <col min="4555" max="4555" width="11" style="9" customWidth="1"/>
    <col min="4556" max="4559" width="8.85546875" style="9"/>
    <col min="4560" max="4560" width="12.140625" style="9" customWidth="1"/>
    <col min="4561" max="4735" width="8.85546875" style="9"/>
    <col min="4736" max="4736" width="50" style="9" customWidth="1"/>
    <col min="4737" max="4738" width="0" style="9" hidden="1" customWidth="1"/>
    <col min="4739" max="4739" width="12.140625" style="9" customWidth="1"/>
    <col min="4740" max="4740" width="8.85546875" style="9"/>
    <col min="4741" max="4741" width="11" style="9" customWidth="1"/>
    <col min="4742" max="4745" width="8.85546875" style="9"/>
    <col min="4746" max="4746" width="12.140625" style="9" customWidth="1"/>
    <col min="4747" max="4747" width="8.85546875" style="9"/>
    <col min="4748" max="4748" width="11" style="9" customWidth="1"/>
    <col min="4749" max="4752" width="8.85546875" style="9"/>
    <col min="4753" max="4753" width="12.140625" style="9" customWidth="1"/>
    <col min="4754" max="4754" width="8.85546875" style="9"/>
    <col min="4755" max="4755" width="11" style="9" customWidth="1"/>
    <col min="4756" max="4759" width="8.85546875" style="9"/>
    <col min="4760" max="4760" width="12.140625" style="9" customWidth="1"/>
    <col min="4761" max="4761" width="8.85546875" style="9"/>
    <col min="4762" max="4762" width="11" style="9" customWidth="1"/>
    <col min="4763" max="4766" width="8.85546875" style="9"/>
    <col min="4767" max="4767" width="12.140625" style="9" customWidth="1"/>
    <col min="4768" max="4768" width="8.85546875" style="9"/>
    <col min="4769" max="4769" width="11" style="9" customWidth="1"/>
    <col min="4770" max="4773" width="8.85546875" style="9"/>
    <col min="4774" max="4774" width="12.140625" style="9" customWidth="1"/>
    <col min="4775" max="4775" width="8.85546875" style="9"/>
    <col min="4776" max="4776" width="11" style="9" customWidth="1"/>
    <col min="4777" max="4780" width="8.85546875" style="9"/>
    <col min="4781" max="4781" width="12.140625" style="9" customWidth="1"/>
    <col min="4782" max="4782" width="8.85546875" style="9"/>
    <col min="4783" max="4783" width="11" style="9" customWidth="1"/>
    <col min="4784" max="4787" width="8.85546875" style="9"/>
    <col min="4788" max="4788" width="12.140625" style="9" customWidth="1"/>
    <col min="4789" max="4789" width="8.85546875" style="9"/>
    <col min="4790" max="4790" width="11" style="9" customWidth="1"/>
    <col min="4791" max="4794" width="8.85546875" style="9"/>
    <col min="4795" max="4795" width="12.140625" style="9" customWidth="1"/>
    <col min="4796" max="4796" width="8.85546875" style="9"/>
    <col min="4797" max="4797" width="11" style="9" customWidth="1"/>
    <col min="4798" max="4801" width="8.85546875" style="9"/>
    <col min="4802" max="4802" width="12.140625" style="9" customWidth="1"/>
    <col min="4803" max="4803" width="8.85546875" style="9"/>
    <col min="4804" max="4804" width="11" style="9" customWidth="1"/>
    <col min="4805" max="4807" width="8.85546875" style="9"/>
    <col min="4808" max="4808" width="9.85546875" style="9" customWidth="1"/>
    <col min="4809" max="4809" width="12.140625" style="9" customWidth="1"/>
    <col min="4810" max="4810" width="8.85546875" style="9"/>
    <col min="4811" max="4811" width="11" style="9" customWidth="1"/>
    <col min="4812" max="4815" width="8.85546875" style="9"/>
    <col min="4816" max="4816" width="12.140625" style="9" customWidth="1"/>
    <col min="4817" max="4991" width="8.85546875" style="9"/>
    <col min="4992" max="4992" width="50" style="9" customWidth="1"/>
    <col min="4993" max="4994" width="0" style="9" hidden="1" customWidth="1"/>
    <col min="4995" max="4995" width="12.140625" style="9" customWidth="1"/>
    <col min="4996" max="4996" width="8.85546875" style="9"/>
    <col min="4997" max="4997" width="11" style="9" customWidth="1"/>
    <col min="4998" max="5001" width="8.85546875" style="9"/>
    <col min="5002" max="5002" width="12.140625" style="9" customWidth="1"/>
    <col min="5003" max="5003" width="8.85546875" style="9"/>
    <col min="5004" max="5004" width="11" style="9" customWidth="1"/>
    <col min="5005" max="5008" width="8.85546875" style="9"/>
    <col min="5009" max="5009" width="12.140625" style="9" customWidth="1"/>
    <col min="5010" max="5010" width="8.85546875" style="9"/>
    <col min="5011" max="5011" width="11" style="9" customWidth="1"/>
    <col min="5012" max="5015" width="8.85546875" style="9"/>
    <col min="5016" max="5016" width="12.140625" style="9" customWidth="1"/>
    <col min="5017" max="5017" width="8.85546875" style="9"/>
    <col min="5018" max="5018" width="11" style="9" customWidth="1"/>
    <col min="5019" max="5022" width="8.85546875" style="9"/>
    <col min="5023" max="5023" width="12.140625" style="9" customWidth="1"/>
    <col min="5024" max="5024" width="8.85546875" style="9"/>
    <col min="5025" max="5025" width="11" style="9" customWidth="1"/>
    <col min="5026" max="5029" width="8.85546875" style="9"/>
    <col min="5030" max="5030" width="12.140625" style="9" customWidth="1"/>
    <col min="5031" max="5031" width="8.85546875" style="9"/>
    <col min="5032" max="5032" width="11" style="9" customWidth="1"/>
    <col min="5033" max="5036" width="8.85546875" style="9"/>
    <col min="5037" max="5037" width="12.140625" style="9" customWidth="1"/>
    <col min="5038" max="5038" width="8.85546875" style="9"/>
    <col min="5039" max="5039" width="11" style="9" customWidth="1"/>
    <col min="5040" max="5043" width="8.85546875" style="9"/>
    <col min="5044" max="5044" width="12.140625" style="9" customWidth="1"/>
    <col min="5045" max="5045" width="8.85546875" style="9"/>
    <col min="5046" max="5046" width="11" style="9" customWidth="1"/>
    <col min="5047" max="5050" width="8.85546875" style="9"/>
    <col min="5051" max="5051" width="12.140625" style="9" customWidth="1"/>
    <col min="5052" max="5052" width="8.85546875" style="9"/>
    <col min="5053" max="5053" width="11" style="9" customWidth="1"/>
    <col min="5054" max="5057" width="8.85546875" style="9"/>
    <col min="5058" max="5058" width="12.140625" style="9" customWidth="1"/>
    <col min="5059" max="5059" width="8.85546875" style="9"/>
    <col min="5060" max="5060" width="11" style="9" customWidth="1"/>
    <col min="5061" max="5063" width="8.85546875" style="9"/>
    <col min="5064" max="5064" width="9.85546875" style="9" customWidth="1"/>
    <col min="5065" max="5065" width="12.140625" style="9" customWidth="1"/>
    <col min="5066" max="5066" width="8.85546875" style="9"/>
    <col min="5067" max="5067" width="11" style="9" customWidth="1"/>
    <col min="5068" max="5071" width="8.85546875" style="9"/>
    <col min="5072" max="5072" width="12.140625" style="9" customWidth="1"/>
    <col min="5073" max="5247" width="8.85546875" style="9"/>
    <col min="5248" max="5248" width="50" style="9" customWidth="1"/>
    <col min="5249" max="5250" width="0" style="9" hidden="1" customWidth="1"/>
    <col min="5251" max="5251" width="12.140625" style="9" customWidth="1"/>
    <col min="5252" max="5252" width="8.85546875" style="9"/>
    <col min="5253" max="5253" width="11" style="9" customWidth="1"/>
    <col min="5254" max="5257" width="8.85546875" style="9"/>
    <col min="5258" max="5258" width="12.140625" style="9" customWidth="1"/>
    <col min="5259" max="5259" width="8.85546875" style="9"/>
    <col min="5260" max="5260" width="11" style="9" customWidth="1"/>
    <col min="5261" max="5264" width="8.85546875" style="9"/>
    <col min="5265" max="5265" width="12.140625" style="9" customWidth="1"/>
    <col min="5266" max="5266" width="8.85546875" style="9"/>
    <col min="5267" max="5267" width="11" style="9" customWidth="1"/>
    <col min="5268" max="5271" width="8.85546875" style="9"/>
    <col min="5272" max="5272" width="12.140625" style="9" customWidth="1"/>
    <col min="5273" max="5273" width="8.85546875" style="9"/>
    <col min="5274" max="5274" width="11" style="9" customWidth="1"/>
    <col min="5275" max="5278" width="8.85546875" style="9"/>
    <col min="5279" max="5279" width="12.140625" style="9" customWidth="1"/>
    <col min="5280" max="5280" width="8.85546875" style="9"/>
    <col min="5281" max="5281" width="11" style="9" customWidth="1"/>
    <col min="5282" max="5285" width="8.85546875" style="9"/>
    <col min="5286" max="5286" width="12.140625" style="9" customWidth="1"/>
    <col min="5287" max="5287" width="8.85546875" style="9"/>
    <col min="5288" max="5288" width="11" style="9" customWidth="1"/>
    <col min="5289" max="5292" width="8.85546875" style="9"/>
    <col min="5293" max="5293" width="12.140625" style="9" customWidth="1"/>
    <col min="5294" max="5294" width="8.85546875" style="9"/>
    <col min="5295" max="5295" width="11" style="9" customWidth="1"/>
    <col min="5296" max="5299" width="8.85546875" style="9"/>
    <col min="5300" max="5300" width="12.140625" style="9" customWidth="1"/>
    <col min="5301" max="5301" width="8.85546875" style="9"/>
    <col min="5302" max="5302" width="11" style="9" customWidth="1"/>
    <col min="5303" max="5306" width="8.85546875" style="9"/>
    <col min="5307" max="5307" width="12.140625" style="9" customWidth="1"/>
    <col min="5308" max="5308" width="8.85546875" style="9"/>
    <col min="5309" max="5309" width="11" style="9" customWidth="1"/>
    <col min="5310" max="5313" width="8.85546875" style="9"/>
    <col min="5314" max="5314" width="12.140625" style="9" customWidth="1"/>
    <col min="5315" max="5315" width="8.85546875" style="9"/>
    <col min="5316" max="5316" width="11" style="9" customWidth="1"/>
    <col min="5317" max="5319" width="8.85546875" style="9"/>
    <col min="5320" max="5320" width="9.85546875" style="9" customWidth="1"/>
    <col min="5321" max="5321" width="12.140625" style="9" customWidth="1"/>
    <col min="5322" max="5322" width="8.85546875" style="9"/>
    <col min="5323" max="5323" width="11" style="9" customWidth="1"/>
    <col min="5324" max="5327" width="8.85546875" style="9"/>
    <col min="5328" max="5328" width="12.140625" style="9" customWidth="1"/>
    <col min="5329" max="5503" width="8.85546875" style="9"/>
    <col min="5504" max="5504" width="50" style="9" customWidth="1"/>
    <col min="5505" max="5506" width="0" style="9" hidden="1" customWidth="1"/>
    <col min="5507" max="5507" width="12.140625" style="9" customWidth="1"/>
    <col min="5508" max="5508" width="8.85546875" style="9"/>
    <col min="5509" max="5509" width="11" style="9" customWidth="1"/>
    <col min="5510" max="5513" width="8.85546875" style="9"/>
    <col min="5514" max="5514" width="12.140625" style="9" customWidth="1"/>
    <col min="5515" max="5515" width="8.85546875" style="9"/>
    <col min="5516" max="5516" width="11" style="9" customWidth="1"/>
    <col min="5517" max="5520" width="8.85546875" style="9"/>
    <col min="5521" max="5521" width="12.140625" style="9" customWidth="1"/>
    <col min="5522" max="5522" width="8.85546875" style="9"/>
    <col min="5523" max="5523" width="11" style="9" customWidth="1"/>
    <col min="5524" max="5527" width="8.85546875" style="9"/>
    <col min="5528" max="5528" width="12.140625" style="9" customWidth="1"/>
    <col min="5529" max="5529" width="8.85546875" style="9"/>
    <col min="5530" max="5530" width="11" style="9" customWidth="1"/>
    <col min="5531" max="5534" width="8.85546875" style="9"/>
    <col min="5535" max="5535" width="12.140625" style="9" customWidth="1"/>
    <col min="5536" max="5536" width="8.85546875" style="9"/>
    <col min="5537" max="5537" width="11" style="9" customWidth="1"/>
    <col min="5538" max="5541" width="8.85546875" style="9"/>
    <col min="5542" max="5542" width="12.140625" style="9" customWidth="1"/>
    <col min="5543" max="5543" width="8.85546875" style="9"/>
    <col min="5544" max="5544" width="11" style="9" customWidth="1"/>
    <col min="5545" max="5548" width="8.85546875" style="9"/>
    <col min="5549" max="5549" width="12.140625" style="9" customWidth="1"/>
    <col min="5550" max="5550" width="8.85546875" style="9"/>
    <col min="5551" max="5551" width="11" style="9" customWidth="1"/>
    <col min="5552" max="5555" width="8.85546875" style="9"/>
    <col min="5556" max="5556" width="12.140625" style="9" customWidth="1"/>
    <col min="5557" max="5557" width="8.85546875" style="9"/>
    <col min="5558" max="5558" width="11" style="9" customWidth="1"/>
    <col min="5559" max="5562" width="8.85546875" style="9"/>
    <col min="5563" max="5563" width="12.140625" style="9" customWidth="1"/>
    <col min="5564" max="5564" width="8.85546875" style="9"/>
    <col min="5565" max="5565" width="11" style="9" customWidth="1"/>
    <col min="5566" max="5569" width="8.85546875" style="9"/>
    <col min="5570" max="5570" width="12.140625" style="9" customWidth="1"/>
    <col min="5571" max="5571" width="8.85546875" style="9"/>
    <col min="5572" max="5572" width="11" style="9" customWidth="1"/>
    <col min="5573" max="5575" width="8.85546875" style="9"/>
    <col min="5576" max="5576" width="9.85546875" style="9" customWidth="1"/>
    <col min="5577" max="5577" width="12.140625" style="9" customWidth="1"/>
    <col min="5578" max="5578" width="8.85546875" style="9"/>
    <col min="5579" max="5579" width="11" style="9" customWidth="1"/>
    <col min="5580" max="5583" width="8.85546875" style="9"/>
    <col min="5584" max="5584" width="12.140625" style="9" customWidth="1"/>
    <col min="5585" max="5759" width="8.85546875" style="9"/>
    <col min="5760" max="5760" width="50" style="9" customWidth="1"/>
    <col min="5761" max="5762" width="0" style="9" hidden="1" customWidth="1"/>
    <col min="5763" max="5763" width="12.140625" style="9" customWidth="1"/>
    <col min="5764" max="5764" width="8.85546875" style="9"/>
    <col min="5765" max="5765" width="11" style="9" customWidth="1"/>
    <col min="5766" max="5769" width="8.85546875" style="9"/>
    <col min="5770" max="5770" width="12.140625" style="9" customWidth="1"/>
    <col min="5771" max="5771" width="8.85546875" style="9"/>
    <col min="5772" max="5772" width="11" style="9" customWidth="1"/>
    <col min="5773" max="5776" width="8.85546875" style="9"/>
    <col min="5777" max="5777" width="12.140625" style="9" customWidth="1"/>
    <col min="5778" max="5778" width="8.85546875" style="9"/>
    <col min="5779" max="5779" width="11" style="9" customWidth="1"/>
    <col min="5780" max="5783" width="8.85546875" style="9"/>
    <col min="5784" max="5784" width="12.140625" style="9" customWidth="1"/>
    <col min="5785" max="5785" width="8.85546875" style="9"/>
    <col min="5786" max="5786" width="11" style="9" customWidth="1"/>
    <col min="5787" max="5790" width="8.85546875" style="9"/>
    <col min="5791" max="5791" width="12.140625" style="9" customWidth="1"/>
    <col min="5792" max="5792" width="8.85546875" style="9"/>
    <col min="5793" max="5793" width="11" style="9" customWidth="1"/>
    <col min="5794" max="5797" width="8.85546875" style="9"/>
    <col min="5798" max="5798" width="12.140625" style="9" customWidth="1"/>
    <col min="5799" max="5799" width="8.85546875" style="9"/>
    <col min="5800" max="5800" width="11" style="9" customWidth="1"/>
    <col min="5801" max="5804" width="8.85546875" style="9"/>
    <col min="5805" max="5805" width="12.140625" style="9" customWidth="1"/>
    <col min="5806" max="5806" width="8.85546875" style="9"/>
    <col min="5807" max="5807" width="11" style="9" customWidth="1"/>
    <col min="5808" max="5811" width="8.85546875" style="9"/>
    <col min="5812" max="5812" width="12.140625" style="9" customWidth="1"/>
    <col min="5813" max="5813" width="8.85546875" style="9"/>
    <col min="5814" max="5814" width="11" style="9" customWidth="1"/>
    <col min="5815" max="5818" width="8.85546875" style="9"/>
    <col min="5819" max="5819" width="12.140625" style="9" customWidth="1"/>
    <col min="5820" max="5820" width="8.85546875" style="9"/>
    <col min="5821" max="5821" width="11" style="9" customWidth="1"/>
    <col min="5822" max="5825" width="8.85546875" style="9"/>
    <col min="5826" max="5826" width="12.140625" style="9" customWidth="1"/>
    <col min="5827" max="5827" width="8.85546875" style="9"/>
    <col min="5828" max="5828" width="11" style="9" customWidth="1"/>
    <col min="5829" max="5831" width="8.85546875" style="9"/>
    <col min="5832" max="5832" width="9.85546875" style="9" customWidth="1"/>
    <col min="5833" max="5833" width="12.140625" style="9" customWidth="1"/>
    <col min="5834" max="5834" width="8.85546875" style="9"/>
    <col min="5835" max="5835" width="11" style="9" customWidth="1"/>
    <col min="5836" max="5839" width="8.85546875" style="9"/>
    <col min="5840" max="5840" width="12.140625" style="9" customWidth="1"/>
    <col min="5841" max="6015" width="8.85546875" style="9"/>
    <col min="6016" max="6016" width="50" style="9" customWidth="1"/>
    <col min="6017" max="6018" width="0" style="9" hidden="1" customWidth="1"/>
    <col min="6019" max="6019" width="12.140625" style="9" customWidth="1"/>
    <col min="6020" max="6020" width="8.85546875" style="9"/>
    <col min="6021" max="6021" width="11" style="9" customWidth="1"/>
    <col min="6022" max="6025" width="8.85546875" style="9"/>
    <col min="6026" max="6026" width="12.140625" style="9" customWidth="1"/>
    <col min="6027" max="6027" width="8.85546875" style="9"/>
    <col min="6028" max="6028" width="11" style="9" customWidth="1"/>
    <col min="6029" max="6032" width="8.85546875" style="9"/>
    <col min="6033" max="6033" width="12.140625" style="9" customWidth="1"/>
    <col min="6034" max="6034" width="8.85546875" style="9"/>
    <col min="6035" max="6035" width="11" style="9" customWidth="1"/>
    <col min="6036" max="6039" width="8.85546875" style="9"/>
    <col min="6040" max="6040" width="12.140625" style="9" customWidth="1"/>
    <col min="6041" max="6041" width="8.85546875" style="9"/>
    <col min="6042" max="6042" width="11" style="9" customWidth="1"/>
    <col min="6043" max="6046" width="8.85546875" style="9"/>
    <col min="6047" max="6047" width="12.140625" style="9" customWidth="1"/>
    <col min="6048" max="6048" width="8.85546875" style="9"/>
    <col min="6049" max="6049" width="11" style="9" customWidth="1"/>
    <col min="6050" max="6053" width="8.85546875" style="9"/>
    <col min="6054" max="6054" width="12.140625" style="9" customWidth="1"/>
    <col min="6055" max="6055" width="8.85546875" style="9"/>
    <col min="6056" max="6056" width="11" style="9" customWidth="1"/>
    <col min="6057" max="6060" width="8.85546875" style="9"/>
    <col min="6061" max="6061" width="12.140625" style="9" customWidth="1"/>
    <col min="6062" max="6062" width="8.85546875" style="9"/>
    <col min="6063" max="6063" width="11" style="9" customWidth="1"/>
    <col min="6064" max="6067" width="8.85546875" style="9"/>
    <col min="6068" max="6068" width="12.140625" style="9" customWidth="1"/>
    <col min="6069" max="6069" width="8.85546875" style="9"/>
    <col min="6070" max="6070" width="11" style="9" customWidth="1"/>
    <col min="6071" max="6074" width="8.85546875" style="9"/>
    <col min="6075" max="6075" width="12.140625" style="9" customWidth="1"/>
    <col min="6076" max="6076" width="8.85546875" style="9"/>
    <col min="6077" max="6077" width="11" style="9" customWidth="1"/>
    <col min="6078" max="6081" width="8.85546875" style="9"/>
    <col min="6082" max="6082" width="12.140625" style="9" customWidth="1"/>
    <col min="6083" max="6083" width="8.85546875" style="9"/>
    <col min="6084" max="6084" width="11" style="9" customWidth="1"/>
    <col min="6085" max="6087" width="8.85546875" style="9"/>
    <col min="6088" max="6088" width="9.85546875" style="9" customWidth="1"/>
    <col min="6089" max="6089" width="12.140625" style="9" customWidth="1"/>
    <col min="6090" max="6090" width="8.85546875" style="9"/>
    <col min="6091" max="6091" width="11" style="9" customWidth="1"/>
    <col min="6092" max="6095" width="8.85546875" style="9"/>
    <col min="6096" max="6096" width="12.140625" style="9" customWidth="1"/>
    <col min="6097" max="6271" width="8.85546875" style="9"/>
    <col min="6272" max="6272" width="50" style="9" customWidth="1"/>
    <col min="6273" max="6274" width="0" style="9" hidden="1" customWidth="1"/>
    <col min="6275" max="6275" width="12.140625" style="9" customWidth="1"/>
    <col min="6276" max="6276" width="8.85546875" style="9"/>
    <col min="6277" max="6277" width="11" style="9" customWidth="1"/>
    <col min="6278" max="6281" width="8.85546875" style="9"/>
    <col min="6282" max="6282" width="12.140625" style="9" customWidth="1"/>
    <col min="6283" max="6283" width="8.85546875" style="9"/>
    <col min="6284" max="6284" width="11" style="9" customWidth="1"/>
    <col min="6285" max="6288" width="8.85546875" style="9"/>
    <col min="6289" max="6289" width="12.140625" style="9" customWidth="1"/>
    <col min="6290" max="6290" width="8.85546875" style="9"/>
    <col min="6291" max="6291" width="11" style="9" customWidth="1"/>
    <col min="6292" max="6295" width="8.85546875" style="9"/>
    <col min="6296" max="6296" width="12.140625" style="9" customWidth="1"/>
    <col min="6297" max="6297" width="8.85546875" style="9"/>
    <col min="6298" max="6298" width="11" style="9" customWidth="1"/>
    <col min="6299" max="6302" width="8.85546875" style="9"/>
    <col min="6303" max="6303" width="12.140625" style="9" customWidth="1"/>
    <col min="6304" max="6304" width="8.85546875" style="9"/>
    <col min="6305" max="6305" width="11" style="9" customWidth="1"/>
    <col min="6306" max="6309" width="8.85546875" style="9"/>
    <col min="6310" max="6310" width="12.140625" style="9" customWidth="1"/>
    <col min="6311" max="6311" width="8.85546875" style="9"/>
    <col min="6312" max="6312" width="11" style="9" customWidth="1"/>
    <col min="6313" max="6316" width="8.85546875" style="9"/>
    <col min="6317" max="6317" width="12.140625" style="9" customWidth="1"/>
    <col min="6318" max="6318" width="8.85546875" style="9"/>
    <col min="6319" max="6319" width="11" style="9" customWidth="1"/>
    <col min="6320" max="6323" width="8.85546875" style="9"/>
    <col min="6324" max="6324" width="12.140625" style="9" customWidth="1"/>
    <col min="6325" max="6325" width="8.85546875" style="9"/>
    <col min="6326" max="6326" width="11" style="9" customWidth="1"/>
    <col min="6327" max="6330" width="8.85546875" style="9"/>
    <col min="6331" max="6331" width="12.140625" style="9" customWidth="1"/>
    <col min="6332" max="6332" width="8.85546875" style="9"/>
    <col min="6333" max="6333" width="11" style="9" customWidth="1"/>
    <col min="6334" max="6337" width="8.85546875" style="9"/>
    <col min="6338" max="6338" width="12.140625" style="9" customWidth="1"/>
    <col min="6339" max="6339" width="8.85546875" style="9"/>
    <col min="6340" max="6340" width="11" style="9" customWidth="1"/>
    <col min="6341" max="6343" width="8.85546875" style="9"/>
    <col min="6344" max="6344" width="9.85546875" style="9" customWidth="1"/>
    <col min="6345" max="6345" width="12.140625" style="9" customWidth="1"/>
    <col min="6346" max="6346" width="8.85546875" style="9"/>
    <col min="6347" max="6347" width="11" style="9" customWidth="1"/>
    <col min="6348" max="6351" width="8.85546875" style="9"/>
    <col min="6352" max="6352" width="12.140625" style="9" customWidth="1"/>
    <col min="6353" max="6527" width="8.85546875" style="9"/>
    <col min="6528" max="6528" width="50" style="9" customWidth="1"/>
    <col min="6529" max="6530" width="0" style="9" hidden="1" customWidth="1"/>
    <col min="6531" max="6531" width="12.140625" style="9" customWidth="1"/>
    <col min="6532" max="6532" width="8.85546875" style="9"/>
    <col min="6533" max="6533" width="11" style="9" customWidth="1"/>
    <col min="6534" max="6537" width="8.85546875" style="9"/>
    <col min="6538" max="6538" width="12.140625" style="9" customWidth="1"/>
    <col min="6539" max="6539" width="8.85546875" style="9"/>
    <col min="6540" max="6540" width="11" style="9" customWidth="1"/>
    <col min="6541" max="6544" width="8.85546875" style="9"/>
    <col min="6545" max="6545" width="12.140625" style="9" customWidth="1"/>
    <col min="6546" max="6546" width="8.85546875" style="9"/>
    <col min="6547" max="6547" width="11" style="9" customWidth="1"/>
    <col min="6548" max="6551" width="8.85546875" style="9"/>
    <col min="6552" max="6552" width="12.140625" style="9" customWidth="1"/>
    <col min="6553" max="6553" width="8.85546875" style="9"/>
    <col min="6554" max="6554" width="11" style="9" customWidth="1"/>
    <col min="6555" max="6558" width="8.85546875" style="9"/>
    <col min="6559" max="6559" width="12.140625" style="9" customWidth="1"/>
    <col min="6560" max="6560" width="8.85546875" style="9"/>
    <col min="6561" max="6561" width="11" style="9" customWidth="1"/>
    <col min="6562" max="6565" width="8.85546875" style="9"/>
    <col min="6566" max="6566" width="12.140625" style="9" customWidth="1"/>
    <col min="6567" max="6567" width="8.85546875" style="9"/>
    <col min="6568" max="6568" width="11" style="9" customWidth="1"/>
    <col min="6569" max="6572" width="8.85546875" style="9"/>
    <col min="6573" max="6573" width="12.140625" style="9" customWidth="1"/>
    <col min="6574" max="6574" width="8.85546875" style="9"/>
    <col min="6575" max="6575" width="11" style="9" customWidth="1"/>
    <col min="6576" max="6579" width="8.85546875" style="9"/>
    <col min="6580" max="6580" width="12.140625" style="9" customWidth="1"/>
    <col min="6581" max="6581" width="8.85546875" style="9"/>
    <col min="6582" max="6582" width="11" style="9" customWidth="1"/>
    <col min="6583" max="6586" width="8.85546875" style="9"/>
    <col min="6587" max="6587" width="12.140625" style="9" customWidth="1"/>
    <col min="6588" max="6588" width="8.85546875" style="9"/>
    <col min="6589" max="6589" width="11" style="9" customWidth="1"/>
    <col min="6590" max="6593" width="8.85546875" style="9"/>
    <col min="6594" max="6594" width="12.140625" style="9" customWidth="1"/>
    <col min="6595" max="6595" width="8.85546875" style="9"/>
    <col min="6596" max="6596" width="11" style="9" customWidth="1"/>
    <col min="6597" max="6599" width="8.85546875" style="9"/>
    <col min="6600" max="6600" width="9.85546875" style="9" customWidth="1"/>
    <col min="6601" max="6601" width="12.140625" style="9" customWidth="1"/>
    <col min="6602" max="6602" width="8.85546875" style="9"/>
    <col min="6603" max="6603" width="11" style="9" customWidth="1"/>
    <col min="6604" max="6607" width="8.85546875" style="9"/>
    <col min="6608" max="6608" width="12.140625" style="9" customWidth="1"/>
    <col min="6609" max="6783" width="8.85546875" style="9"/>
    <col min="6784" max="6784" width="50" style="9" customWidth="1"/>
    <col min="6785" max="6786" width="0" style="9" hidden="1" customWidth="1"/>
    <col min="6787" max="6787" width="12.140625" style="9" customWidth="1"/>
    <col min="6788" max="6788" width="8.85546875" style="9"/>
    <col min="6789" max="6789" width="11" style="9" customWidth="1"/>
    <col min="6790" max="6793" width="8.85546875" style="9"/>
    <col min="6794" max="6794" width="12.140625" style="9" customWidth="1"/>
    <col min="6795" max="6795" width="8.85546875" style="9"/>
    <col min="6796" max="6796" width="11" style="9" customWidth="1"/>
    <col min="6797" max="6800" width="8.85546875" style="9"/>
    <col min="6801" max="6801" width="12.140625" style="9" customWidth="1"/>
    <col min="6802" max="6802" width="8.85546875" style="9"/>
    <col min="6803" max="6803" width="11" style="9" customWidth="1"/>
    <col min="6804" max="6807" width="8.85546875" style="9"/>
    <col min="6808" max="6808" width="12.140625" style="9" customWidth="1"/>
    <col min="6809" max="6809" width="8.85546875" style="9"/>
    <col min="6810" max="6810" width="11" style="9" customWidth="1"/>
    <col min="6811" max="6814" width="8.85546875" style="9"/>
    <col min="6815" max="6815" width="12.140625" style="9" customWidth="1"/>
    <col min="6816" max="6816" width="8.85546875" style="9"/>
    <col min="6817" max="6817" width="11" style="9" customWidth="1"/>
    <col min="6818" max="6821" width="8.85546875" style="9"/>
    <col min="6822" max="6822" width="12.140625" style="9" customWidth="1"/>
    <col min="6823" max="6823" width="8.85546875" style="9"/>
    <col min="6824" max="6824" width="11" style="9" customWidth="1"/>
    <col min="6825" max="6828" width="8.85546875" style="9"/>
    <col min="6829" max="6829" width="12.140625" style="9" customWidth="1"/>
    <col min="6830" max="6830" width="8.85546875" style="9"/>
    <col min="6831" max="6831" width="11" style="9" customWidth="1"/>
    <col min="6832" max="6835" width="8.85546875" style="9"/>
    <col min="6836" max="6836" width="12.140625" style="9" customWidth="1"/>
    <col min="6837" max="6837" width="8.85546875" style="9"/>
    <col min="6838" max="6838" width="11" style="9" customWidth="1"/>
    <col min="6839" max="6842" width="8.85546875" style="9"/>
    <col min="6843" max="6843" width="12.140625" style="9" customWidth="1"/>
    <col min="6844" max="6844" width="8.85546875" style="9"/>
    <col min="6845" max="6845" width="11" style="9" customWidth="1"/>
    <col min="6846" max="6849" width="8.85546875" style="9"/>
    <col min="6850" max="6850" width="12.140625" style="9" customWidth="1"/>
    <col min="6851" max="6851" width="8.85546875" style="9"/>
    <col min="6852" max="6852" width="11" style="9" customWidth="1"/>
    <col min="6853" max="6855" width="8.85546875" style="9"/>
    <col min="6856" max="6856" width="9.85546875" style="9" customWidth="1"/>
    <col min="6857" max="6857" width="12.140625" style="9" customWidth="1"/>
    <col min="6858" max="6858" width="8.85546875" style="9"/>
    <col min="6859" max="6859" width="11" style="9" customWidth="1"/>
    <col min="6860" max="6863" width="8.85546875" style="9"/>
    <col min="6864" max="6864" width="12.140625" style="9" customWidth="1"/>
    <col min="6865" max="7039" width="8.85546875" style="9"/>
    <col min="7040" max="7040" width="50" style="9" customWidth="1"/>
    <col min="7041" max="7042" width="0" style="9" hidden="1" customWidth="1"/>
    <col min="7043" max="7043" width="12.140625" style="9" customWidth="1"/>
    <col min="7044" max="7044" width="8.85546875" style="9"/>
    <col min="7045" max="7045" width="11" style="9" customWidth="1"/>
    <col min="7046" max="7049" width="8.85546875" style="9"/>
    <col min="7050" max="7050" width="12.140625" style="9" customWidth="1"/>
    <col min="7051" max="7051" width="8.85546875" style="9"/>
    <col min="7052" max="7052" width="11" style="9" customWidth="1"/>
    <col min="7053" max="7056" width="8.85546875" style="9"/>
    <col min="7057" max="7057" width="12.140625" style="9" customWidth="1"/>
    <col min="7058" max="7058" width="8.85546875" style="9"/>
    <col min="7059" max="7059" width="11" style="9" customWidth="1"/>
    <col min="7060" max="7063" width="8.85546875" style="9"/>
    <col min="7064" max="7064" width="12.140625" style="9" customWidth="1"/>
    <col min="7065" max="7065" width="8.85546875" style="9"/>
    <col min="7066" max="7066" width="11" style="9" customWidth="1"/>
    <col min="7067" max="7070" width="8.85546875" style="9"/>
    <col min="7071" max="7071" width="12.140625" style="9" customWidth="1"/>
    <col min="7072" max="7072" width="8.85546875" style="9"/>
    <col min="7073" max="7073" width="11" style="9" customWidth="1"/>
    <col min="7074" max="7077" width="8.85546875" style="9"/>
    <col min="7078" max="7078" width="12.140625" style="9" customWidth="1"/>
    <col min="7079" max="7079" width="8.85546875" style="9"/>
    <col min="7080" max="7080" width="11" style="9" customWidth="1"/>
    <col min="7081" max="7084" width="8.85546875" style="9"/>
    <col min="7085" max="7085" width="12.140625" style="9" customWidth="1"/>
    <col min="7086" max="7086" width="8.85546875" style="9"/>
    <col min="7087" max="7087" width="11" style="9" customWidth="1"/>
    <col min="7088" max="7091" width="8.85546875" style="9"/>
    <col min="7092" max="7092" width="12.140625" style="9" customWidth="1"/>
    <col min="7093" max="7093" width="8.85546875" style="9"/>
    <col min="7094" max="7094" width="11" style="9" customWidth="1"/>
    <col min="7095" max="7098" width="8.85546875" style="9"/>
    <col min="7099" max="7099" width="12.140625" style="9" customWidth="1"/>
    <col min="7100" max="7100" width="8.85546875" style="9"/>
    <col min="7101" max="7101" width="11" style="9" customWidth="1"/>
    <col min="7102" max="7105" width="8.85546875" style="9"/>
    <col min="7106" max="7106" width="12.140625" style="9" customWidth="1"/>
    <col min="7107" max="7107" width="8.85546875" style="9"/>
    <col min="7108" max="7108" width="11" style="9" customWidth="1"/>
    <col min="7109" max="7111" width="8.85546875" style="9"/>
    <col min="7112" max="7112" width="9.85546875" style="9" customWidth="1"/>
    <col min="7113" max="7113" width="12.140625" style="9" customWidth="1"/>
    <col min="7114" max="7114" width="8.85546875" style="9"/>
    <col min="7115" max="7115" width="11" style="9" customWidth="1"/>
    <col min="7116" max="7119" width="8.85546875" style="9"/>
    <col min="7120" max="7120" width="12.140625" style="9" customWidth="1"/>
    <col min="7121" max="7295" width="8.85546875" style="9"/>
    <col min="7296" max="7296" width="50" style="9" customWidth="1"/>
    <col min="7297" max="7298" width="0" style="9" hidden="1" customWidth="1"/>
    <col min="7299" max="7299" width="12.140625" style="9" customWidth="1"/>
    <col min="7300" max="7300" width="8.85546875" style="9"/>
    <col min="7301" max="7301" width="11" style="9" customWidth="1"/>
    <col min="7302" max="7305" width="8.85546875" style="9"/>
    <col min="7306" max="7306" width="12.140625" style="9" customWidth="1"/>
    <col min="7307" max="7307" width="8.85546875" style="9"/>
    <col min="7308" max="7308" width="11" style="9" customWidth="1"/>
    <col min="7309" max="7312" width="8.85546875" style="9"/>
    <col min="7313" max="7313" width="12.140625" style="9" customWidth="1"/>
    <col min="7314" max="7314" width="8.85546875" style="9"/>
    <col min="7315" max="7315" width="11" style="9" customWidth="1"/>
    <col min="7316" max="7319" width="8.85546875" style="9"/>
    <col min="7320" max="7320" width="12.140625" style="9" customWidth="1"/>
    <col min="7321" max="7321" width="8.85546875" style="9"/>
    <col min="7322" max="7322" width="11" style="9" customWidth="1"/>
    <col min="7323" max="7326" width="8.85546875" style="9"/>
    <col min="7327" max="7327" width="12.140625" style="9" customWidth="1"/>
    <col min="7328" max="7328" width="8.85546875" style="9"/>
    <col min="7329" max="7329" width="11" style="9" customWidth="1"/>
    <col min="7330" max="7333" width="8.85546875" style="9"/>
    <col min="7334" max="7334" width="12.140625" style="9" customWidth="1"/>
    <col min="7335" max="7335" width="8.85546875" style="9"/>
    <col min="7336" max="7336" width="11" style="9" customWidth="1"/>
    <col min="7337" max="7340" width="8.85546875" style="9"/>
    <col min="7341" max="7341" width="12.140625" style="9" customWidth="1"/>
    <col min="7342" max="7342" width="8.85546875" style="9"/>
    <col min="7343" max="7343" width="11" style="9" customWidth="1"/>
    <col min="7344" max="7347" width="8.85546875" style="9"/>
    <col min="7348" max="7348" width="12.140625" style="9" customWidth="1"/>
    <col min="7349" max="7349" width="8.85546875" style="9"/>
    <col min="7350" max="7350" width="11" style="9" customWidth="1"/>
    <col min="7351" max="7354" width="8.85546875" style="9"/>
    <col min="7355" max="7355" width="12.140625" style="9" customWidth="1"/>
    <col min="7356" max="7356" width="8.85546875" style="9"/>
    <col min="7357" max="7357" width="11" style="9" customWidth="1"/>
    <col min="7358" max="7361" width="8.85546875" style="9"/>
    <col min="7362" max="7362" width="12.140625" style="9" customWidth="1"/>
    <col min="7363" max="7363" width="8.85546875" style="9"/>
    <col min="7364" max="7364" width="11" style="9" customWidth="1"/>
    <col min="7365" max="7367" width="8.85546875" style="9"/>
    <col min="7368" max="7368" width="9.85546875" style="9" customWidth="1"/>
    <col min="7369" max="7369" width="12.140625" style="9" customWidth="1"/>
    <col min="7370" max="7370" width="8.85546875" style="9"/>
    <col min="7371" max="7371" width="11" style="9" customWidth="1"/>
    <col min="7372" max="7375" width="8.85546875" style="9"/>
    <col min="7376" max="7376" width="12.140625" style="9" customWidth="1"/>
    <col min="7377" max="7551" width="8.85546875" style="9"/>
    <col min="7552" max="7552" width="50" style="9" customWidth="1"/>
    <col min="7553" max="7554" width="0" style="9" hidden="1" customWidth="1"/>
    <col min="7555" max="7555" width="12.140625" style="9" customWidth="1"/>
    <col min="7556" max="7556" width="8.85546875" style="9"/>
    <col min="7557" max="7557" width="11" style="9" customWidth="1"/>
    <col min="7558" max="7561" width="8.85546875" style="9"/>
    <col min="7562" max="7562" width="12.140625" style="9" customWidth="1"/>
    <col min="7563" max="7563" width="8.85546875" style="9"/>
    <col min="7564" max="7564" width="11" style="9" customWidth="1"/>
    <col min="7565" max="7568" width="8.85546875" style="9"/>
    <col min="7569" max="7569" width="12.140625" style="9" customWidth="1"/>
    <col min="7570" max="7570" width="8.85546875" style="9"/>
    <col min="7571" max="7571" width="11" style="9" customWidth="1"/>
    <col min="7572" max="7575" width="8.85546875" style="9"/>
    <col min="7576" max="7576" width="12.140625" style="9" customWidth="1"/>
    <col min="7577" max="7577" width="8.85546875" style="9"/>
    <col min="7578" max="7578" width="11" style="9" customWidth="1"/>
    <col min="7579" max="7582" width="8.85546875" style="9"/>
    <col min="7583" max="7583" width="12.140625" style="9" customWidth="1"/>
    <col min="7584" max="7584" width="8.85546875" style="9"/>
    <col min="7585" max="7585" width="11" style="9" customWidth="1"/>
    <col min="7586" max="7589" width="8.85546875" style="9"/>
    <col min="7590" max="7590" width="12.140625" style="9" customWidth="1"/>
    <col min="7591" max="7591" width="8.85546875" style="9"/>
    <col min="7592" max="7592" width="11" style="9" customWidth="1"/>
    <col min="7593" max="7596" width="8.85546875" style="9"/>
    <col min="7597" max="7597" width="12.140625" style="9" customWidth="1"/>
    <col min="7598" max="7598" width="8.85546875" style="9"/>
    <col min="7599" max="7599" width="11" style="9" customWidth="1"/>
    <col min="7600" max="7603" width="8.85546875" style="9"/>
    <col min="7604" max="7604" width="12.140625" style="9" customWidth="1"/>
    <col min="7605" max="7605" width="8.85546875" style="9"/>
    <col min="7606" max="7606" width="11" style="9" customWidth="1"/>
    <col min="7607" max="7610" width="8.85546875" style="9"/>
    <col min="7611" max="7611" width="12.140625" style="9" customWidth="1"/>
    <col min="7612" max="7612" width="8.85546875" style="9"/>
    <col min="7613" max="7613" width="11" style="9" customWidth="1"/>
    <col min="7614" max="7617" width="8.85546875" style="9"/>
    <col min="7618" max="7618" width="12.140625" style="9" customWidth="1"/>
    <col min="7619" max="7619" width="8.85546875" style="9"/>
    <col min="7620" max="7620" width="11" style="9" customWidth="1"/>
    <col min="7621" max="7623" width="8.85546875" style="9"/>
    <col min="7624" max="7624" width="9.85546875" style="9" customWidth="1"/>
    <col min="7625" max="7625" width="12.140625" style="9" customWidth="1"/>
    <col min="7626" max="7626" width="8.85546875" style="9"/>
    <col min="7627" max="7627" width="11" style="9" customWidth="1"/>
    <col min="7628" max="7631" width="8.85546875" style="9"/>
    <col min="7632" max="7632" width="12.140625" style="9" customWidth="1"/>
    <col min="7633" max="7807" width="8.85546875" style="9"/>
    <col min="7808" max="7808" width="50" style="9" customWidth="1"/>
    <col min="7809" max="7810" width="0" style="9" hidden="1" customWidth="1"/>
    <col min="7811" max="7811" width="12.140625" style="9" customWidth="1"/>
    <col min="7812" max="7812" width="8.85546875" style="9"/>
    <col min="7813" max="7813" width="11" style="9" customWidth="1"/>
    <col min="7814" max="7817" width="8.85546875" style="9"/>
    <col min="7818" max="7818" width="12.140625" style="9" customWidth="1"/>
    <col min="7819" max="7819" width="8.85546875" style="9"/>
    <col min="7820" max="7820" width="11" style="9" customWidth="1"/>
    <col min="7821" max="7824" width="8.85546875" style="9"/>
    <col min="7825" max="7825" width="12.140625" style="9" customWidth="1"/>
    <col min="7826" max="7826" width="8.85546875" style="9"/>
    <col min="7827" max="7827" width="11" style="9" customWidth="1"/>
    <col min="7828" max="7831" width="8.85546875" style="9"/>
    <col min="7832" max="7832" width="12.140625" style="9" customWidth="1"/>
    <col min="7833" max="7833" width="8.85546875" style="9"/>
    <col min="7834" max="7834" width="11" style="9" customWidth="1"/>
    <col min="7835" max="7838" width="8.85546875" style="9"/>
    <col min="7839" max="7839" width="12.140625" style="9" customWidth="1"/>
    <col min="7840" max="7840" width="8.85546875" style="9"/>
    <col min="7841" max="7841" width="11" style="9" customWidth="1"/>
    <col min="7842" max="7845" width="8.85546875" style="9"/>
    <col min="7846" max="7846" width="12.140625" style="9" customWidth="1"/>
    <col min="7847" max="7847" width="8.85546875" style="9"/>
    <col min="7848" max="7848" width="11" style="9" customWidth="1"/>
    <col min="7849" max="7852" width="8.85546875" style="9"/>
    <col min="7853" max="7853" width="12.140625" style="9" customWidth="1"/>
    <col min="7854" max="7854" width="8.85546875" style="9"/>
    <col min="7855" max="7855" width="11" style="9" customWidth="1"/>
    <col min="7856" max="7859" width="8.85546875" style="9"/>
    <col min="7860" max="7860" width="12.140625" style="9" customWidth="1"/>
    <col min="7861" max="7861" width="8.85546875" style="9"/>
    <col min="7862" max="7862" width="11" style="9" customWidth="1"/>
    <col min="7863" max="7866" width="8.85546875" style="9"/>
    <col min="7867" max="7867" width="12.140625" style="9" customWidth="1"/>
    <col min="7868" max="7868" width="8.85546875" style="9"/>
    <col min="7869" max="7869" width="11" style="9" customWidth="1"/>
    <col min="7870" max="7873" width="8.85546875" style="9"/>
    <col min="7874" max="7874" width="12.140625" style="9" customWidth="1"/>
    <col min="7875" max="7875" width="8.85546875" style="9"/>
    <col min="7876" max="7876" width="11" style="9" customWidth="1"/>
    <col min="7877" max="7879" width="8.85546875" style="9"/>
    <col min="7880" max="7880" width="9.85546875" style="9" customWidth="1"/>
    <col min="7881" max="7881" width="12.140625" style="9" customWidth="1"/>
    <col min="7882" max="7882" width="8.85546875" style="9"/>
    <col min="7883" max="7883" width="11" style="9" customWidth="1"/>
    <col min="7884" max="7887" width="8.85546875" style="9"/>
    <col min="7888" max="7888" width="12.140625" style="9" customWidth="1"/>
    <col min="7889" max="8063" width="8.85546875" style="9"/>
    <col min="8064" max="8064" width="50" style="9" customWidth="1"/>
    <col min="8065" max="8066" width="0" style="9" hidden="1" customWidth="1"/>
    <col min="8067" max="8067" width="12.140625" style="9" customWidth="1"/>
    <col min="8068" max="8068" width="8.85546875" style="9"/>
    <col min="8069" max="8069" width="11" style="9" customWidth="1"/>
    <col min="8070" max="8073" width="8.85546875" style="9"/>
    <col min="8074" max="8074" width="12.140625" style="9" customWidth="1"/>
    <col min="8075" max="8075" width="8.85546875" style="9"/>
    <col min="8076" max="8076" width="11" style="9" customWidth="1"/>
    <col min="8077" max="8080" width="8.85546875" style="9"/>
    <col min="8081" max="8081" width="12.140625" style="9" customWidth="1"/>
    <col min="8082" max="8082" width="8.85546875" style="9"/>
    <col min="8083" max="8083" width="11" style="9" customWidth="1"/>
    <col min="8084" max="8087" width="8.85546875" style="9"/>
    <col min="8088" max="8088" width="12.140625" style="9" customWidth="1"/>
    <col min="8089" max="8089" width="8.85546875" style="9"/>
    <col min="8090" max="8090" width="11" style="9" customWidth="1"/>
    <col min="8091" max="8094" width="8.85546875" style="9"/>
    <col min="8095" max="8095" width="12.140625" style="9" customWidth="1"/>
    <col min="8096" max="8096" width="8.85546875" style="9"/>
    <col min="8097" max="8097" width="11" style="9" customWidth="1"/>
    <col min="8098" max="8101" width="8.85546875" style="9"/>
    <col min="8102" max="8102" width="12.140625" style="9" customWidth="1"/>
    <col min="8103" max="8103" width="8.85546875" style="9"/>
    <col min="8104" max="8104" width="11" style="9" customWidth="1"/>
    <col min="8105" max="8108" width="8.85546875" style="9"/>
    <col min="8109" max="8109" width="12.140625" style="9" customWidth="1"/>
    <col min="8110" max="8110" width="8.85546875" style="9"/>
    <col min="8111" max="8111" width="11" style="9" customWidth="1"/>
    <col min="8112" max="8115" width="8.85546875" style="9"/>
    <col min="8116" max="8116" width="12.140625" style="9" customWidth="1"/>
    <col min="8117" max="8117" width="8.85546875" style="9"/>
    <col min="8118" max="8118" width="11" style="9" customWidth="1"/>
    <col min="8119" max="8122" width="8.85546875" style="9"/>
    <col min="8123" max="8123" width="12.140625" style="9" customWidth="1"/>
    <col min="8124" max="8124" width="8.85546875" style="9"/>
    <col min="8125" max="8125" width="11" style="9" customWidth="1"/>
    <col min="8126" max="8129" width="8.85546875" style="9"/>
    <col min="8130" max="8130" width="12.140625" style="9" customWidth="1"/>
    <col min="8131" max="8131" width="8.85546875" style="9"/>
    <col min="8132" max="8132" width="11" style="9" customWidth="1"/>
    <col min="8133" max="8135" width="8.85546875" style="9"/>
    <col min="8136" max="8136" width="9.85546875" style="9" customWidth="1"/>
    <col min="8137" max="8137" width="12.140625" style="9" customWidth="1"/>
    <col min="8138" max="8138" width="8.85546875" style="9"/>
    <col min="8139" max="8139" width="11" style="9" customWidth="1"/>
    <col min="8140" max="8143" width="8.85546875" style="9"/>
    <col min="8144" max="8144" width="12.140625" style="9" customWidth="1"/>
    <col min="8145" max="8319" width="8.85546875" style="9"/>
    <col min="8320" max="8320" width="50" style="9" customWidth="1"/>
    <col min="8321" max="8322" width="0" style="9" hidden="1" customWidth="1"/>
    <col min="8323" max="8323" width="12.140625" style="9" customWidth="1"/>
    <col min="8324" max="8324" width="8.85546875" style="9"/>
    <col min="8325" max="8325" width="11" style="9" customWidth="1"/>
    <col min="8326" max="8329" width="8.85546875" style="9"/>
    <col min="8330" max="8330" width="12.140625" style="9" customWidth="1"/>
    <col min="8331" max="8331" width="8.85546875" style="9"/>
    <col min="8332" max="8332" width="11" style="9" customWidth="1"/>
    <col min="8333" max="8336" width="8.85546875" style="9"/>
    <col min="8337" max="8337" width="12.140625" style="9" customWidth="1"/>
    <col min="8338" max="8338" width="8.85546875" style="9"/>
    <col min="8339" max="8339" width="11" style="9" customWidth="1"/>
    <col min="8340" max="8343" width="8.85546875" style="9"/>
    <col min="8344" max="8344" width="12.140625" style="9" customWidth="1"/>
    <col min="8345" max="8345" width="8.85546875" style="9"/>
    <col min="8346" max="8346" width="11" style="9" customWidth="1"/>
    <col min="8347" max="8350" width="8.85546875" style="9"/>
    <col min="8351" max="8351" width="12.140625" style="9" customWidth="1"/>
    <col min="8352" max="8352" width="8.85546875" style="9"/>
    <col min="8353" max="8353" width="11" style="9" customWidth="1"/>
    <col min="8354" max="8357" width="8.85546875" style="9"/>
    <col min="8358" max="8358" width="12.140625" style="9" customWidth="1"/>
    <col min="8359" max="8359" width="8.85546875" style="9"/>
    <col min="8360" max="8360" width="11" style="9" customWidth="1"/>
    <col min="8361" max="8364" width="8.85546875" style="9"/>
    <col min="8365" max="8365" width="12.140625" style="9" customWidth="1"/>
    <col min="8366" max="8366" width="8.85546875" style="9"/>
    <col min="8367" max="8367" width="11" style="9" customWidth="1"/>
    <col min="8368" max="8371" width="8.85546875" style="9"/>
    <col min="8372" max="8372" width="12.140625" style="9" customWidth="1"/>
    <col min="8373" max="8373" width="8.85546875" style="9"/>
    <col min="8374" max="8374" width="11" style="9" customWidth="1"/>
    <col min="8375" max="8378" width="8.85546875" style="9"/>
    <col min="8379" max="8379" width="12.140625" style="9" customWidth="1"/>
    <col min="8380" max="8380" width="8.85546875" style="9"/>
    <col min="8381" max="8381" width="11" style="9" customWidth="1"/>
    <col min="8382" max="8385" width="8.85546875" style="9"/>
    <col min="8386" max="8386" width="12.140625" style="9" customWidth="1"/>
    <col min="8387" max="8387" width="8.85546875" style="9"/>
    <col min="8388" max="8388" width="11" style="9" customWidth="1"/>
    <col min="8389" max="8391" width="8.85546875" style="9"/>
    <col min="8392" max="8392" width="9.85546875" style="9" customWidth="1"/>
    <col min="8393" max="8393" width="12.140625" style="9" customWidth="1"/>
    <col min="8394" max="8394" width="8.85546875" style="9"/>
    <col min="8395" max="8395" width="11" style="9" customWidth="1"/>
    <col min="8396" max="8399" width="8.85546875" style="9"/>
    <col min="8400" max="8400" width="12.140625" style="9" customWidth="1"/>
    <col min="8401" max="8575" width="8.85546875" style="9"/>
    <col min="8576" max="8576" width="50" style="9" customWidth="1"/>
    <col min="8577" max="8578" width="0" style="9" hidden="1" customWidth="1"/>
    <col min="8579" max="8579" width="12.140625" style="9" customWidth="1"/>
    <col min="8580" max="8580" width="8.85546875" style="9"/>
    <col min="8581" max="8581" width="11" style="9" customWidth="1"/>
    <col min="8582" max="8585" width="8.85546875" style="9"/>
    <col min="8586" max="8586" width="12.140625" style="9" customWidth="1"/>
    <col min="8587" max="8587" width="8.85546875" style="9"/>
    <col min="8588" max="8588" width="11" style="9" customWidth="1"/>
    <col min="8589" max="8592" width="8.85546875" style="9"/>
    <col min="8593" max="8593" width="12.140625" style="9" customWidth="1"/>
    <col min="8594" max="8594" width="8.85546875" style="9"/>
    <col min="8595" max="8595" width="11" style="9" customWidth="1"/>
    <col min="8596" max="8599" width="8.85546875" style="9"/>
    <col min="8600" max="8600" width="12.140625" style="9" customWidth="1"/>
    <col min="8601" max="8601" width="8.85546875" style="9"/>
    <col min="8602" max="8602" width="11" style="9" customWidth="1"/>
    <col min="8603" max="8606" width="8.85546875" style="9"/>
    <col min="8607" max="8607" width="12.140625" style="9" customWidth="1"/>
    <col min="8608" max="8608" width="8.85546875" style="9"/>
    <col min="8609" max="8609" width="11" style="9" customWidth="1"/>
    <col min="8610" max="8613" width="8.85546875" style="9"/>
    <col min="8614" max="8614" width="12.140625" style="9" customWidth="1"/>
    <col min="8615" max="8615" width="8.85546875" style="9"/>
    <col min="8616" max="8616" width="11" style="9" customWidth="1"/>
    <col min="8617" max="8620" width="8.85546875" style="9"/>
    <col min="8621" max="8621" width="12.140625" style="9" customWidth="1"/>
    <col min="8622" max="8622" width="8.85546875" style="9"/>
    <col min="8623" max="8623" width="11" style="9" customWidth="1"/>
    <col min="8624" max="8627" width="8.85546875" style="9"/>
    <col min="8628" max="8628" width="12.140625" style="9" customWidth="1"/>
    <col min="8629" max="8629" width="8.85546875" style="9"/>
    <col min="8630" max="8630" width="11" style="9" customWidth="1"/>
    <col min="8631" max="8634" width="8.85546875" style="9"/>
    <col min="8635" max="8635" width="12.140625" style="9" customWidth="1"/>
    <col min="8636" max="8636" width="8.85546875" style="9"/>
    <col min="8637" max="8637" width="11" style="9" customWidth="1"/>
    <col min="8638" max="8641" width="8.85546875" style="9"/>
    <col min="8642" max="8642" width="12.140625" style="9" customWidth="1"/>
    <col min="8643" max="8643" width="8.85546875" style="9"/>
    <col min="8644" max="8644" width="11" style="9" customWidth="1"/>
    <col min="8645" max="8647" width="8.85546875" style="9"/>
    <col min="8648" max="8648" width="9.85546875" style="9" customWidth="1"/>
    <col min="8649" max="8649" width="12.140625" style="9" customWidth="1"/>
    <col min="8650" max="8650" width="8.85546875" style="9"/>
    <col min="8651" max="8651" width="11" style="9" customWidth="1"/>
    <col min="8652" max="8655" width="8.85546875" style="9"/>
    <col min="8656" max="8656" width="12.140625" style="9" customWidth="1"/>
    <col min="8657" max="8831" width="8.85546875" style="9"/>
    <col min="8832" max="8832" width="50" style="9" customWidth="1"/>
    <col min="8833" max="8834" width="0" style="9" hidden="1" customWidth="1"/>
    <col min="8835" max="8835" width="12.140625" style="9" customWidth="1"/>
    <col min="8836" max="8836" width="8.85546875" style="9"/>
    <col min="8837" max="8837" width="11" style="9" customWidth="1"/>
    <col min="8838" max="8841" width="8.85546875" style="9"/>
    <col min="8842" max="8842" width="12.140625" style="9" customWidth="1"/>
    <col min="8843" max="8843" width="8.85546875" style="9"/>
    <col min="8844" max="8844" width="11" style="9" customWidth="1"/>
    <col min="8845" max="8848" width="8.85546875" style="9"/>
    <col min="8849" max="8849" width="12.140625" style="9" customWidth="1"/>
    <col min="8850" max="8850" width="8.85546875" style="9"/>
    <col min="8851" max="8851" width="11" style="9" customWidth="1"/>
    <col min="8852" max="8855" width="8.85546875" style="9"/>
    <col min="8856" max="8856" width="12.140625" style="9" customWidth="1"/>
    <col min="8857" max="8857" width="8.85546875" style="9"/>
    <col min="8858" max="8858" width="11" style="9" customWidth="1"/>
    <col min="8859" max="8862" width="8.85546875" style="9"/>
    <col min="8863" max="8863" width="12.140625" style="9" customWidth="1"/>
    <col min="8864" max="8864" width="8.85546875" style="9"/>
    <col min="8865" max="8865" width="11" style="9" customWidth="1"/>
    <col min="8866" max="8869" width="8.85546875" style="9"/>
    <col min="8870" max="8870" width="12.140625" style="9" customWidth="1"/>
    <col min="8871" max="8871" width="8.85546875" style="9"/>
    <col min="8872" max="8872" width="11" style="9" customWidth="1"/>
    <col min="8873" max="8876" width="8.85546875" style="9"/>
    <col min="8877" max="8877" width="12.140625" style="9" customWidth="1"/>
    <col min="8878" max="8878" width="8.85546875" style="9"/>
    <col min="8879" max="8879" width="11" style="9" customWidth="1"/>
    <col min="8880" max="8883" width="8.85546875" style="9"/>
    <col min="8884" max="8884" width="12.140625" style="9" customWidth="1"/>
    <col min="8885" max="8885" width="8.85546875" style="9"/>
    <col min="8886" max="8886" width="11" style="9" customWidth="1"/>
    <col min="8887" max="8890" width="8.85546875" style="9"/>
    <col min="8891" max="8891" width="12.140625" style="9" customWidth="1"/>
    <col min="8892" max="8892" width="8.85546875" style="9"/>
    <col min="8893" max="8893" width="11" style="9" customWidth="1"/>
    <col min="8894" max="8897" width="8.85546875" style="9"/>
    <col min="8898" max="8898" width="12.140625" style="9" customWidth="1"/>
    <col min="8899" max="8899" width="8.85546875" style="9"/>
    <col min="8900" max="8900" width="11" style="9" customWidth="1"/>
    <col min="8901" max="8903" width="8.85546875" style="9"/>
    <col min="8904" max="8904" width="9.85546875" style="9" customWidth="1"/>
    <col min="8905" max="8905" width="12.140625" style="9" customWidth="1"/>
    <col min="8906" max="8906" width="8.85546875" style="9"/>
    <col min="8907" max="8907" width="11" style="9" customWidth="1"/>
    <col min="8908" max="8911" width="8.85546875" style="9"/>
    <col min="8912" max="8912" width="12.140625" style="9" customWidth="1"/>
    <col min="8913" max="9087" width="8.85546875" style="9"/>
    <col min="9088" max="9088" width="50" style="9" customWidth="1"/>
    <col min="9089" max="9090" width="0" style="9" hidden="1" customWidth="1"/>
    <col min="9091" max="9091" width="12.140625" style="9" customWidth="1"/>
    <col min="9092" max="9092" width="8.85546875" style="9"/>
    <col min="9093" max="9093" width="11" style="9" customWidth="1"/>
    <col min="9094" max="9097" width="8.85546875" style="9"/>
    <col min="9098" max="9098" width="12.140625" style="9" customWidth="1"/>
    <col min="9099" max="9099" width="8.85546875" style="9"/>
    <col min="9100" max="9100" width="11" style="9" customWidth="1"/>
    <col min="9101" max="9104" width="8.85546875" style="9"/>
    <col min="9105" max="9105" width="12.140625" style="9" customWidth="1"/>
    <col min="9106" max="9106" width="8.85546875" style="9"/>
    <col min="9107" max="9107" width="11" style="9" customWidth="1"/>
    <col min="9108" max="9111" width="8.85546875" style="9"/>
    <col min="9112" max="9112" width="12.140625" style="9" customWidth="1"/>
    <col min="9113" max="9113" width="8.85546875" style="9"/>
    <col min="9114" max="9114" width="11" style="9" customWidth="1"/>
    <col min="9115" max="9118" width="8.85546875" style="9"/>
    <col min="9119" max="9119" width="12.140625" style="9" customWidth="1"/>
    <col min="9120" max="9120" width="8.85546875" style="9"/>
    <col min="9121" max="9121" width="11" style="9" customWidth="1"/>
    <col min="9122" max="9125" width="8.85546875" style="9"/>
    <col min="9126" max="9126" width="12.140625" style="9" customWidth="1"/>
    <col min="9127" max="9127" width="8.85546875" style="9"/>
    <col min="9128" max="9128" width="11" style="9" customWidth="1"/>
    <col min="9129" max="9132" width="8.85546875" style="9"/>
    <col min="9133" max="9133" width="12.140625" style="9" customWidth="1"/>
    <col min="9134" max="9134" width="8.85546875" style="9"/>
    <col min="9135" max="9135" width="11" style="9" customWidth="1"/>
    <col min="9136" max="9139" width="8.85546875" style="9"/>
    <col min="9140" max="9140" width="12.140625" style="9" customWidth="1"/>
    <col min="9141" max="9141" width="8.85546875" style="9"/>
    <col min="9142" max="9142" width="11" style="9" customWidth="1"/>
    <col min="9143" max="9146" width="8.85546875" style="9"/>
    <col min="9147" max="9147" width="12.140625" style="9" customWidth="1"/>
    <col min="9148" max="9148" width="8.85546875" style="9"/>
    <col min="9149" max="9149" width="11" style="9" customWidth="1"/>
    <col min="9150" max="9153" width="8.85546875" style="9"/>
    <col min="9154" max="9154" width="12.140625" style="9" customWidth="1"/>
    <col min="9155" max="9155" width="8.85546875" style="9"/>
    <col min="9156" max="9156" width="11" style="9" customWidth="1"/>
    <col min="9157" max="9159" width="8.85546875" style="9"/>
    <col min="9160" max="9160" width="9.85546875" style="9" customWidth="1"/>
    <col min="9161" max="9161" width="12.140625" style="9" customWidth="1"/>
    <col min="9162" max="9162" width="8.85546875" style="9"/>
    <col min="9163" max="9163" width="11" style="9" customWidth="1"/>
    <col min="9164" max="9167" width="8.85546875" style="9"/>
    <col min="9168" max="9168" width="12.140625" style="9" customWidth="1"/>
    <col min="9169" max="9343" width="8.85546875" style="9"/>
    <col min="9344" max="9344" width="50" style="9" customWidth="1"/>
    <col min="9345" max="9346" width="0" style="9" hidden="1" customWidth="1"/>
    <col min="9347" max="9347" width="12.140625" style="9" customWidth="1"/>
    <col min="9348" max="9348" width="8.85546875" style="9"/>
    <col min="9349" max="9349" width="11" style="9" customWidth="1"/>
    <col min="9350" max="9353" width="8.85546875" style="9"/>
    <col min="9354" max="9354" width="12.140625" style="9" customWidth="1"/>
    <col min="9355" max="9355" width="8.85546875" style="9"/>
    <col min="9356" max="9356" width="11" style="9" customWidth="1"/>
    <col min="9357" max="9360" width="8.85546875" style="9"/>
    <col min="9361" max="9361" width="12.140625" style="9" customWidth="1"/>
    <col min="9362" max="9362" width="8.85546875" style="9"/>
    <col min="9363" max="9363" width="11" style="9" customWidth="1"/>
    <col min="9364" max="9367" width="8.85546875" style="9"/>
    <col min="9368" max="9368" width="12.140625" style="9" customWidth="1"/>
    <col min="9369" max="9369" width="8.85546875" style="9"/>
    <col min="9370" max="9370" width="11" style="9" customWidth="1"/>
    <col min="9371" max="9374" width="8.85546875" style="9"/>
    <col min="9375" max="9375" width="12.140625" style="9" customWidth="1"/>
    <col min="9376" max="9376" width="8.85546875" style="9"/>
    <col min="9377" max="9377" width="11" style="9" customWidth="1"/>
    <col min="9378" max="9381" width="8.85546875" style="9"/>
    <col min="9382" max="9382" width="12.140625" style="9" customWidth="1"/>
    <col min="9383" max="9383" width="8.85546875" style="9"/>
    <col min="9384" max="9384" width="11" style="9" customWidth="1"/>
    <col min="9385" max="9388" width="8.85546875" style="9"/>
    <col min="9389" max="9389" width="12.140625" style="9" customWidth="1"/>
    <col min="9390" max="9390" width="8.85546875" style="9"/>
    <col min="9391" max="9391" width="11" style="9" customWidth="1"/>
    <col min="9392" max="9395" width="8.85546875" style="9"/>
    <col min="9396" max="9396" width="12.140625" style="9" customWidth="1"/>
    <col min="9397" max="9397" width="8.85546875" style="9"/>
    <col min="9398" max="9398" width="11" style="9" customWidth="1"/>
    <col min="9399" max="9402" width="8.85546875" style="9"/>
    <col min="9403" max="9403" width="12.140625" style="9" customWidth="1"/>
    <col min="9404" max="9404" width="8.85546875" style="9"/>
    <col min="9405" max="9405" width="11" style="9" customWidth="1"/>
    <col min="9406" max="9409" width="8.85546875" style="9"/>
    <col min="9410" max="9410" width="12.140625" style="9" customWidth="1"/>
    <col min="9411" max="9411" width="8.85546875" style="9"/>
    <col min="9412" max="9412" width="11" style="9" customWidth="1"/>
    <col min="9413" max="9415" width="8.85546875" style="9"/>
    <col min="9416" max="9416" width="9.85546875" style="9" customWidth="1"/>
    <col min="9417" max="9417" width="12.140625" style="9" customWidth="1"/>
    <col min="9418" max="9418" width="8.85546875" style="9"/>
    <col min="9419" max="9419" width="11" style="9" customWidth="1"/>
    <col min="9420" max="9423" width="8.85546875" style="9"/>
    <col min="9424" max="9424" width="12.140625" style="9" customWidth="1"/>
    <col min="9425" max="9599" width="8.85546875" style="9"/>
    <col min="9600" max="9600" width="50" style="9" customWidth="1"/>
    <col min="9601" max="9602" width="0" style="9" hidden="1" customWidth="1"/>
    <col min="9603" max="9603" width="12.140625" style="9" customWidth="1"/>
    <col min="9604" max="9604" width="8.85546875" style="9"/>
    <col min="9605" max="9605" width="11" style="9" customWidth="1"/>
    <col min="9606" max="9609" width="8.85546875" style="9"/>
    <col min="9610" max="9610" width="12.140625" style="9" customWidth="1"/>
    <col min="9611" max="9611" width="8.85546875" style="9"/>
    <col min="9612" max="9612" width="11" style="9" customWidth="1"/>
    <col min="9613" max="9616" width="8.85546875" style="9"/>
    <col min="9617" max="9617" width="12.140625" style="9" customWidth="1"/>
    <col min="9618" max="9618" width="8.85546875" style="9"/>
    <col min="9619" max="9619" width="11" style="9" customWidth="1"/>
    <col min="9620" max="9623" width="8.85546875" style="9"/>
    <col min="9624" max="9624" width="12.140625" style="9" customWidth="1"/>
    <col min="9625" max="9625" width="8.85546875" style="9"/>
    <col min="9626" max="9626" width="11" style="9" customWidth="1"/>
    <col min="9627" max="9630" width="8.85546875" style="9"/>
    <col min="9631" max="9631" width="12.140625" style="9" customWidth="1"/>
    <col min="9632" max="9632" width="8.85546875" style="9"/>
    <col min="9633" max="9633" width="11" style="9" customWidth="1"/>
    <col min="9634" max="9637" width="8.85546875" style="9"/>
    <col min="9638" max="9638" width="12.140625" style="9" customWidth="1"/>
    <col min="9639" max="9639" width="8.85546875" style="9"/>
    <col min="9640" max="9640" width="11" style="9" customWidth="1"/>
    <col min="9641" max="9644" width="8.85546875" style="9"/>
    <col min="9645" max="9645" width="12.140625" style="9" customWidth="1"/>
    <col min="9646" max="9646" width="8.85546875" style="9"/>
    <col min="9647" max="9647" width="11" style="9" customWidth="1"/>
    <col min="9648" max="9651" width="8.85546875" style="9"/>
    <col min="9652" max="9652" width="12.140625" style="9" customWidth="1"/>
    <col min="9653" max="9653" width="8.85546875" style="9"/>
    <col min="9654" max="9654" width="11" style="9" customWidth="1"/>
    <col min="9655" max="9658" width="8.85546875" style="9"/>
    <col min="9659" max="9659" width="12.140625" style="9" customWidth="1"/>
    <col min="9660" max="9660" width="8.85546875" style="9"/>
    <col min="9661" max="9661" width="11" style="9" customWidth="1"/>
    <col min="9662" max="9665" width="8.85546875" style="9"/>
    <col min="9666" max="9666" width="12.140625" style="9" customWidth="1"/>
    <col min="9667" max="9667" width="8.85546875" style="9"/>
    <col min="9668" max="9668" width="11" style="9" customWidth="1"/>
    <col min="9669" max="9671" width="8.85546875" style="9"/>
    <col min="9672" max="9672" width="9.85546875" style="9" customWidth="1"/>
    <col min="9673" max="9673" width="12.140625" style="9" customWidth="1"/>
    <col min="9674" max="9674" width="8.85546875" style="9"/>
    <col min="9675" max="9675" width="11" style="9" customWidth="1"/>
    <col min="9676" max="9679" width="8.85546875" style="9"/>
    <col min="9680" max="9680" width="12.140625" style="9" customWidth="1"/>
    <col min="9681" max="9855" width="8.85546875" style="9"/>
    <col min="9856" max="9856" width="50" style="9" customWidth="1"/>
    <col min="9857" max="9858" width="0" style="9" hidden="1" customWidth="1"/>
    <col min="9859" max="9859" width="12.140625" style="9" customWidth="1"/>
    <col min="9860" max="9860" width="8.85546875" style="9"/>
    <col min="9861" max="9861" width="11" style="9" customWidth="1"/>
    <col min="9862" max="9865" width="8.85546875" style="9"/>
    <col min="9866" max="9866" width="12.140625" style="9" customWidth="1"/>
    <col min="9867" max="9867" width="8.85546875" style="9"/>
    <col min="9868" max="9868" width="11" style="9" customWidth="1"/>
    <col min="9869" max="9872" width="8.85546875" style="9"/>
    <col min="9873" max="9873" width="12.140625" style="9" customWidth="1"/>
    <col min="9874" max="9874" width="8.85546875" style="9"/>
    <col min="9875" max="9875" width="11" style="9" customWidth="1"/>
    <col min="9876" max="9879" width="8.85546875" style="9"/>
    <col min="9880" max="9880" width="12.140625" style="9" customWidth="1"/>
    <col min="9881" max="9881" width="8.85546875" style="9"/>
    <col min="9882" max="9882" width="11" style="9" customWidth="1"/>
    <col min="9883" max="9886" width="8.85546875" style="9"/>
    <col min="9887" max="9887" width="12.140625" style="9" customWidth="1"/>
    <col min="9888" max="9888" width="8.85546875" style="9"/>
    <col min="9889" max="9889" width="11" style="9" customWidth="1"/>
    <col min="9890" max="9893" width="8.85546875" style="9"/>
    <col min="9894" max="9894" width="12.140625" style="9" customWidth="1"/>
    <col min="9895" max="9895" width="8.85546875" style="9"/>
    <col min="9896" max="9896" width="11" style="9" customWidth="1"/>
    <col min="9897" max="9900" width="8.85546875" style="9"/>
    <col min="9901" max="9901" width="12.140625" style="9" customWidth="1"/>
    <col min="9902" max="9902" width="8.85546875" style="9"/>
    <col min="9903" max="9903" width="11" style="9" customWidth="1"/>
    <col min="9904" max="9907" width="8.85546875" style="9"/>
    <col min="9908" max="9908" width="12.140625" style="9" customWidth="1"/>
    <col min="9909" max="9909" width="8.85546875" style="9"/>
    <col min="9910" max="9910" width="11" style="9" customWidth="1"/>
    <col min="9911" max="9914" width="8.85546875" style="9"/>
    <col min="9915" max="9915" width="12.140625" style="9" customWidth="1"/>
    <col min="9916" max="9916" width="8.85546875" style="9"/>
    <col min="9917" max="9917" width="11" style="9" customWidth="1"/>
    <col min="9918" max="9921" width="8.85546875" style="9"/>
    <col min="9922" max="9922" width="12.140625" style="9" customWidth="1"/>
    <col min="9923" max="9923" width="8.85546875" style="9"/>
    <col min="9924" max="9924" width="11" style="9" customWidth="1"/>
    <col min="9925" max="9927" width="8.85546875" style="9"/>
    <col min="9928" max="9928" width="9.85546875" style="9" customWidth="1"/>
    <col min="9929" max="9929" width="12.140625" style="9" customWidth="1"/>
    <col min="9930" max="9930" width="8.85546875" style="9"/>
    <col min="9931" max="9931" width="11" style="9" customWidth="1"/>
    <col min="9932" max="9935" width="8.85546875" style="9"/>
    <col min="9936" max="9936" width="12.140625" style="9" customWidth="1"/>
    <col min="9937" max="10111" width="8.85546875" style="9"/>
    <col min="10112" max="10112" width="50" style="9" customWidth="1"/>
    <col min="10113" max="10114" width="0" style="9" hidden="1" customWidth="1"/>
    <col min="10115" max="10115" width="12.140625" style="9" customWidth="1"/>
    <col min="10116" max="10116" width="8.85546875" style="9"/>
    <col min="10117" max="10117" width="11" style="9" customWidth="1"/>
    <col min="10118" max="10121" width="8.85546875" style="9"/>
    <col min="10122" max="10122" width="12.140625" style="9" customWidth="1"/>
    <col min="10123" max="10123" width="8.85546875" style="9"/>
    <col min="10124" max="10124" width="11" style="9" customWidth="1"/>
    <col min="10125" max="10128" width="8.85546875" style="9"/>
    <col min="10129" max="10129" width="12.140625" style="9" customWidth="1"/>
    <col min="10130" max="10130" width="8.85546875" style="9"/>
    <col min="10131" max="10131" width="11" style="9" customWidth="1"/>
    <col min="10132" max="10135" width="8.85546875" style="9"/>
    <col min="10136" max="10136" width="12.140625" style="9" customWidth="1"/>
    <col min="10137" max="10137" width="8.85546875" style="9"/>
    <col min="10138" max="10138" width="11" style="9" customWidth="1"/>
    <col min="10139" max="10142" width="8.85546875" style="9"/>
    <col min="10143" max="10143" width="12.140625" style="9" customWidth="1"/>
    <col min="10144" max="10144" width="8.85546875" style="9"/>
    <col min="10145" max="10145" width="11" style="9" customWidth="1"/>
    <col min="10146" max="10149" width="8.85546875" style="9"/>
    <col min="10150" max="10150" width="12.140625" style="9" customWidth="1"/>
    <col min="10151" max="10151" width="8.85546875" style="9"/>
    <col min="10152" max="10152" width="11" style="9" customWidth="1"/>
    <col min="10153" max="10156" width="8.85546875" style="9"/>
    <col min="10157" max="10157" width="12.140625" style="9" customWidth="1"/>
    <col min="10158" max="10158" width="8.85546875" style="9"/>
    <col min="10159" max="10159" width="11" style="9" customWidth="1"/>
    <col min="10160" max="10163" width="8.85546875" style="9"/>
    <col min="10164" max="10164" width="12.140625" style="9" customWidth="1"/>
    <col min="10165" max="10165" width="8.85546875" style="9"/>
    <col min="10166" max="10166" width="11" style="9" customWidth="1"/>
    <col min="10167" max="10170" width="8.85546875" style="9"/>
    <col min="10171" max="10171" width="12.140625" style="9" customWidth="1"/>
    <col min="10172" max="10172" width="8.85546875" style="9"/>
    <col min="10173" max="10173" width="11" style="9" customWidth="1"/>
    <col min="10174" max="10177" width="8.85546875" style="9"/>
    <col min="10178" max="10178" width="12.140625" style="9" customWidth="1"/>
    <col min="10179" max="10179" width="8.85546875" style="9"/>
    <col min="10180" max="10180" width="11" style="9" customWidth="1"/>
    <col min="10181" max="10183" width="8.85546875" style="9"/>
    <col min="10184" max="10184" width="9.85546875" style="9" customWidth="1"/>
    <col min="10185" max="10185" width="12.140625" style="9" customWidth="1"/>
    <col min="10186" max="10186" width="8.85546875" style="9"/>
    <col min="10187" max="10187" width="11" style="9" customWidth="1"/>
    <col min="10188" max="10191" width="8.85546875" style="9"/>
    <col min="10192" max="10192" width="12.140625" style="9" customWidth="1"/>
    <col min="10193" max="10367" width="8.85546875" style="9"/>
    <col min="10368" max="10368" width="50" style="9" customWidth="1"/>
    <col min="10369" max="10370" width="0" style="9" hidden="1" customWidth="1"/>
    <col min="10371" max="10371" width="12.140625" style="9" customWidth="1"/>
    <col min="10372" max="10372" width="8.85546875" style="9"/>
    <col min="10373" max="10373" width="11" style="9" customWidth="1"/>
    <col min="10374" max="10377" width="8.85546875" style="9"/>
    <col min="10378" max="10378" width="12.140625" style="9" customWidth="1"/>
    <col min="10379" max="10379" width="8.85546875" style="9"/>
    <col min="10380" max="10380" width="11" style="9" customWidth="1"/>
    <col min="10381" max="10384" width="8.85546875" style="9"/>
    <col min="10385" max="10385" width="12.140625" style="9" customWidth="1"/>
    <col min="10386" max="10386" width="8.85546875" style="9"/>
    <col min="10387" max="10387" width="11" style="9" customWidth="1"/>
    <col min="10388" max="10391" width="8.85546875" style="9"/>
    <col min="10392" max="10392" width="12.140625" style="9" customWidth="1"/>
    <col min="10393" max="10393" width="8.85546875" style="9"/>
    <col min="10394" max="10394" width="11" style="9" customWidth="1"/>
    <col min="10395" max="10398" width="8.85546875" style="9"/>
    <col min="10399" max="10399" width="12.140625" style="9" customWidth="1"/>
    <col min="10400" max="10400" width="8.85546875" style="9"/>
    <col min="10401" max="10401" width="11" style="9" customWidth="1"/>
    <col min="10402" max="10405" width="8.85546875" style="9"/>
    <col min="10406" max="10406" width="12.140625" style="9" customWidth="1"/>
    <col min="10407" max="10407" width="8.85546875" style="9"/>
    <col min="10408" max="10408" width="11" style="9" customWidth="1"/>
    <col min="10409" max="10412" width="8.85546875" style="9"/>
    <col min="10413" max="10413" width="12.140625" style="9" customWidth="1"/>
    <col min="10414" max="10414" width="8.85546875" style="9"/>
    <col min="10415" max="10415" width="11" style="9" customWidth="1"/>
    <col min="10416" max="10419" width="8.85546875" style="9"/>
    <col min="10420" max="10420" width="12.140625" style="9" customWidth="1"/>
    <col min="10421" max="10421" width="8.85546875" style="9"/>
    <col min="10422" max="10422" width="11" style="9" customWidth="1"/>
    <col min="10423" max="10426" width="8.85546875" style="9"/>
    <col min="10427" max="10427" width="12.140625" style="9" customWidth="1"/>
    <col min="10428" max="10428" width="8.85546875" style="9"/>
    <col min="10429" max="10429" width="11" style="9" customWidth="1"/>
    <col min="10430" max="10433" width="8.85546875" style="9"/>
    <col min="10434" max="10434" width="12.140625" style="9" customWidth="1"/>
    <col min="10435" max="10435" width="8.85546875" style="9"/>
    <col min="10436" max="10436" width="11" style="9" customWidth="1"/>
    <col min="10437" max="10439" width="8.85546875" style="9"/>
    <col min="10440" max="10440" width="9.85546875" style="9" customWidth="1"/>
    <col min="10441" max="10441" width="12.140625" style="9" customWidth="1"/>
    <col min="10442" max="10442" width="8.85546875" style="9"/>
    <col min="10443" max="10443" width="11" style="9" customWidth="1"/>
    <col min="10444" max="10447" width="8.85546875" style="9"/>
    <col min="10448" max="10448" width="12.140625" style="9" customWidth="1"/>
    <col min="10449" max="10623" width="8.85546875" style="9"/>
    <col min="10624" max="10624" width="50" style="9" customWidth="1"/>
    <col min="10625" max="10626" width="0" style="9" hidden="1" customWidth="1"/>
    <col min="10627" max="10627" width="12.140625" style="9" customWidth="1"/>
    <col min="10628" max="10628" width="8.85546875" style="9"/>
    <col min="10629" max="10629" width="11" style="9" customWidth="1"/>
    <col min="10630" max="10633" width="8.85546875" style="9"/>
    <col min="10634" max="10634" width="12.140625" style="9" customWidth="1"/>
    <col min="10635" max="10635" width="8.85546875" style="9"/>
    <col min="10636" max="10636" width="11" style="9" customWidth="1"/>
    <col min="10637" max="10640" width="8.85546875" style="9"/>
    <col min="10641" max="10641" width="12.140625" style="9" customWidth="1"/>
    <col min="10642" max="10642" width="8.85546875" style="9"/>
    <col min="10643" max="10643" width="11" style="9" customWidth="1"/>
    <col min="10644" max="10647" width="8.85546875" style="9"/>
    <col min="10648" max="10648" width="12.140625" style="9" customWidth="1"/>
    <col min="10649" max="10649" width="8.85546875" style="9"/>
    <col min="10650" max="10650" width="11" style="9" customWidth="1"/>
    <col min="10651" max="10654" width="8.85546875" style="9"/>
    <col min="10655" max="10655" width="12.140625" style="9" customWidth="1"/>
    <col min="10656" max="10656" width="8.85546875" style="9"/>
    <col min="10657" max="10657" width="11" style="9" customWidth="1"/>
    <col min="10658" max="10661" width="8.85546875" style="9"/>
    <col min="10662" max="10662" width="12.140625" style="9" customWidth="1"/>
    <col min="10663" max="10663" width="8.85546875" style="9"/>
    <col min="10664" max="10664" width="11" style="9" customWidth="1"/>
    <col min="10665" max="10668" width="8.85546875" style="9"/>
    <col min="10669" max="10669" width="12.140625" style="9" customWidth="1"/>
    <col min="10670" max="10670" width="8.85546875" style="9"/>
    <col min="10671" max="10671" width="11" style="9" customWidth="1"/>
    <col min="10672" max="10675" width="8.85546875" style="9"/>
    <col min="10676" max="10676" width="12.140625" style="9" customWidth="1"/>
    <col min="10677" max="10677" width="8.85546875" style="9"/>
    <col min="10678" max="10678" width="11" style="9" customWidth="1"/>
    <col min="10679" max="10682" width="8.85546875" style="9"/>
    <col min="10683" max="10683" width="12.140625" style="9" customWidth="1"/>
    <col min="10684" max="10684" width="8.85546875" style="9"/>
    <col min="10685" max="10685" width="11" style="9" customWidth="1"/>
    <col min="10686" max="10689" width="8.85546875" style="9"/>
    <col min="10690" max="10690" width="12.140625" style="9" customWidth="1"/>
    <col min="10691" max="10691" width="8.85546875" style="9"/>
    <col min="10692" max="10692" width="11" style="9" customWidth="1"/>
    <col min="10693" max="10695" width="8.85546875" style="9"/>
    <col min="10696" max="10696" width="9.85546875" style="9" customWidth="1"/>
    <col min="10697" max="10697" width="12.140625" style="9" customWidth="1"/>
    <col min="10698" max="10698" width="8.85546875" style="9"/>
    <col min="10699" max="10699" width="11" style="9" customWidth="1"/>
    <col min="10700" max="10703" width="8.85546875" style="9"/>
    <col min="10704" max="10704" width="12.140625" style="9" customWidth="1"/>
    <col min="10705" max="10879" width="8.85546875" style="9"/>
    <col min="10880" max="10880" width="50" style="9" customWidth="1"/>
    <col min="10881" max="10882" width="0" style="9" hidden="1" customWidth="1"/>
    <col min="10883" max="10883" width="12.140625" style="9" customWidth="1"/>
    <col min="10884" max="10884" width="8.85546875" style="9"/>
    <col min="10885" max="10885" width="11" style="9" customWidth="1"/>
    <col min="10886" max="10889" width="8.85546875" style="9"/>
    <col min="10890" max="10890" width="12.140625" style="9" customWidth="1"/>
    <col min="10891" max="10891" width="8.85546875" style="9"/>
    <col min="10892" max="10892" width="11" style="9" customWidth="1"/>
    <col min="10893" max="10896" width="8.85546875" style="9"/>
    <col min="10897" max="10897" width="12.140625" style="9" customWidth="1"/>
    <col min="10898" max="10898" width="8.85546875" style="9"/>
    <col min="10899" max="10899" width="11" style="9" customWidth="1"/>
    <col min="10900" max="10903" width="8.85546875" style="9"/>
    <col min="10904" max="10904" width="12.140625" style="9" customWidth="1"/>
    <col min="10905" max="10905" width="8.85546875" style="9"/>
    <col min="10906" max="10906" width="11" style="9" customWidth="1"/>
    <col min="10907" max="10910" width="8.85546875" style="9"/>
    <col min="10911" max="10911" width="12.140625" style="9" customWidth="1"/>
    <col min="10912" max="10912" width="8.85546875" style="9"/>
    <col min="10913" max="10913" width="11" style="9" customWidth="1"/>
    <col min="10914" max="10917" width="8.85546875" style="9"/>
    <col min="10918" max="10918" width="12.140625" style="9" customWidth="1"/>
    <col min="10919" max="10919" width="8.85546875" style="9"/>
    <col min="10920" max="10920" width="11" style="9" customWidth="1"/>
    <col min="10921" max="10924" width="8.85546875" style="9"/>
    <col min="10925" max="10925" width="12.140625" style="9" customWidth="1"/>
    <col min="10926" max="10926" width="8.85546875" style="9"/>
    <col min="10927" max="10927" width="11" style="9" customWidth="1"/>
    <col min="10928" max="10931" width="8.85546875" style="9"/>
    <col min="10932" max="10932" width="12.140625" style="9" customWidth="1"/>
    <col min="10933" max="10933" width="8.85546875" style="9"/>
    <col min="10934" max="10934" width="11" style="9" customWidth="1"/>
    <col min="10935" max="10938" width="8.85546875" style="9"/>
    <col min="10939" max="10939" width="12.140625" style="9" customWidth="1"/>
    <col min="10940" max="10940" width="8.85546875" style="9"/>
    <col min="10941" max="10941" width="11" style="9" customWidth="1"/>
    <col min="10942" max="10945" width="8.85546875" style="9"/>
    <col min="10946" max="10946" width="12.140625" style="9" customWidth="1"/>
    <col min="10947" max="10947" width="8.85546875" style="9"/>
    <col min="10948" max="10948" width="11" style="9" customWidth="1"/>
    <col min="10949" max="10951" width="8.85546875" style="9"/>
    <col min="10952" max="10952" width="9.85546875" style="9" customWidth="1"/>
    <col min="10953" max="10953" width="12.140625" style="9" customWidth="1"/>
    <col min="10954" max="10954" width="8.85546875" style="9"/>
    <col min="10955" max="10955" width="11" style="9" customWidth="1"/>
    <col min="10956" max="10959" width="8.85546875" style="9"/>
    <col min="10960" max="10960" width="12.140625" style="9" customWidth="1"/>
    <col min="10961" max="11135" width="8.85546875" style="9"/>
    <col min="11136" max="11136" width="50" style="9" customWidth="1"/>
    <col min="11137" max="11138" width="0" style="9" hidden="1" customWidth="1"/>
    <col min="11139" max="11139" width="12.140625" style="9" customWidth="1"/>
    <col min="11140" max="11140" width="8.85546875" style="9"/>
    <col min="11141" max="11141" width="11" style="9" customWidth="1"/>
    <col min="11142" max="11145" width="8.85546875" style="9"/>
    <col min="11146" max="11146" width="12.140625" style="9" customWidth="1"/>
    <col min="11147" max="11147" width="8.85546875" style="9"/>
    <col min="11148" max="11148" width="11" style="9" customWidth="1"/>
    <col min="11149" max="11152" width="8.85546875" style="9"/>
    <col min="11153" max="11153" width="12.140625" style="9" customWidth="1"/>
    <col min="11154" max="11154" width="8.85546875" style="9"/>
    <col min="11155" max="11155" width="11" style="9" customWidth="1"/>
    <col min="11156" max="11159" width="8.85546875" style="9"/>
    <col min="11160" max="11160" width="12.140625" style="9" customWidth="1"/>
    <col min="11161" max="11161" width="8.85546875" style="9"/>
    <col min="11162" max="11162" width="11" style="9" customWidth="1"/>
    <col min="11163" max="11166" width="8.85546875" style="9"/>
    <col min="11167" max="11167" width="12.140625" style="9" customWidth="1"/>
    <col min="11168" max="11168" width="8.85546875" style="9"/>
    <col min="11169" max="11169" width="11" style="9" customWidth="1"/>
    <col min="11170" max="11173" width="8.85546875" style="9"/>
    <col min="11174" max="11174" width="12.140625" style="9" customWidth="1"/>
    <col min="11175" max="11175" width="8.85546875" style="9"/>
    <col min="11176" max="11176" width="11" style="9" customWidth="1"/>
    <col min="11177" max="11180" width="8.85546875" style="9"/>
    <col min="11181" max="11181" width="12.140625" style="9" customWidth="1"/>
    <col min="11182" max="11182" width="8.85546875" style="9"/>
    <col min="11183" max="11183" width="11" style="9" customWidth="1"/>
    <col min="11184" max="11187" width="8.85546875" style="9"/>
    <col min="11188" max="11188" width="12.140625" style="9" customWidth="1"/>
    <col min="11189" max="11189" width="8.85546875" style="9"/>
    <col min="11190" max="11190" width="11" style="9" customWidth="1"/>
    <col min="11191" max="11194" width="8.85546875" style="9"/>
    <col min="11195" max="11195" width="12.140625" style="9" customWidth="1"/>
    <col min="11196" max="11196" width="8.85546875" style="9"/>
    <col min="11197" max="11197" width="11" style="9" customWidth="1"/>
    <col min="11198" max="11201" width="8.85546875" style="9"/>
    <col min="11202" max="11202" width="12.140625" style="9" customWidth="1"/>
    <col min="11203" max="11203" width="8.85546875" style="9"/>
    <col min="11204" max="11204" width="11" style="9" customWidth="1"/>
    <col min="11205" max="11207" width="8.85546875" style="9"/>
    <col min="11208" max="11208" width="9.85546875" style="9" customWidth="1"/>
    <col min="11209" max="11209" width="12.140625" style="9" customWidth="1"/>
    <col min="11210" max="11210" width="8.85546875" style="9"/>
    <col min="11211" max="11211" width="11" style="9" customWidth="1"/>
    <col min="11212" max="11215" width="8.85546875" style="9"/>
    <col min="11216" max="11216" width="12.140625" style="9" customWidth="1"/>
    <col min="11217" max="11391" width="8.85546875" style="9"/>
    <col min="11392" max="11392" width="50" style="9" customWidth="1"/>
    <col min="11393" max="11394" width="0" style="9" hidden="1" customWidth="1"/>
    <col min="11395" max="11395" width="12.140625" style="9" customWidth="1"/>
    <col min="11396" max="11396" width="8.85546875" style="9"/>
    <col min="11397" max="11397" width="11" style="9" customWidth="1"/>
    <col min="11398" max="11401" width="8.85546875" style="9"/>
    <col min="11402" max="11402" width="12.140625" style="9" customWidth="1"/>
    <col min="11403" max="11403" width="8.85546875" style="9"/>
    <col min="11404" max="11404" width="11" style="9" customWidth="1"/>
    <col min="11405" max="11408" width="8.85546875" style="9"/>
    <col min="11409" max="11409" width="12.140625" style="9" customWidth="1"/>
    <col min="11410" max="11410" width="8.85546875" style="9"/>
    <col min="11411" max="11411" width="11" style="9" customWidth="1"/>
    <col min="11412" max="11415" width="8.85546875" style="9"/>
    <col min="11416" max="11416" width="12.140625" style="9" customWidth="1"/>
    <col min="11417" max="11417" width="8.85546875" style="9"/>
    <col min="11418" max="11418" width="11" style="9" customWidth="1"/>
    <col min="11419" max="11422" width="8.85546875" style="9"/>
    <col min="11423" max="11423" width="12.140625" style="9" customWidth="1"/>
    <col min="11424" max="11424" width="8.85546875" style="9"/>
    <col min="11425" max="11425" width="11" style="9" customWidth="1"/>
    <col min="11426" max="11429" width="8.85546875" style="9"/>
    <col min="11430" max="11430" width="12.140625" style="9" customWidth="1"/>
    <col min="11431" max="11431" width="8.85546875" style="9"/>
    <col min="11432" max="11432" width="11" style="9" customWidth="1"/>
    <col min="11433" max="11436" width="8.85546875" style="9"/>
    <col min="11437" max="11437" width="12.140625" style="9" customWidth="1"/>
    <col min="11438" max="11438" width="8.85546875" style="9"/>
    <col min="11439" max="11439" width="11" style="9" customWidth="1"/>
    <col min="11440" max="11443" width="8.85546875" style="9"/>
    <col min="11444" max="11444" width="12.140625" style="9" customWidth="1"/>
    <col min="11445" max="11445" width="8.85546875" style="9"/>
    <col min="11446" max="11446" width="11" style="9" customWidth="1"/>
    <col min="11447" max="11450" width="8.85546875" style="9"/>
    <col min="11451" max="11451" width="12.140625" style="9" customWidth="1"/>
    <col min="11452" max="11452" width="8.85546875" style="9"/>
    <col min="11453" max="11453" width="11" style="9" customWidth="1"/>
    <col min="11454" max="11457" width="8.85546875" style="9"/>
    <col min="11458" max="11458" width="12.140625" style="9" customWidth="1"/>
    <col min="11459" max="11459" width="8.85546875" style="9"/>
    <col min="11460" max="11460" width="11" style="9" customWidth="1"/>
    <col min="11461" max="11463" width="8.85546875" style="9"/>
    <col min="11464" max="11464" width="9.85546875" style="9" customWidth="1"/>
    <col min="11465" max="11465" width="12.140625" style="9" customWidth="1"/>
    <col min="11466" max="11466" width="8.85546875" style="9"/>
    <col min="11467" max="11467" width="11" style="9" customWidth="1"/>
    <col min="11468" max="11471" width="8.85546875" style="9"/>
    <col min="11472" max="11472" width="12.140625" style="9" customWidth="1"/>
    <col min="11473" max="11647" width="8.85546875" style="9"/>
    <col min="11648" max="11648" width="50" style="9" customWidth="1"/>
    <col min="11649" max="11650" width="0" style="9" hidden="1" customWidth="1"/>
    <col min="11651" max="11651" width="12.140625" style="9" customWidth="1"/>
    <col min="11652" max="11652" width="8.85546875" style="9"/>
    <col min="11653" max="11653" width="11" style="9" customWidth="1"/>
    <col min="11654" max="11657" width="8.85546875" style="9"/>
    <col min="11658" max="11658" width="12.140625" style="9" customWidth="1"/>
    <col min="11659" max="11659" width="8.85546875" style="9"/>
    <col min="11660" max="11660" width="11" style="9" customWidth="1"/>
    <col min="11661" max="11664" width="8.85546875" style="9"/>
    <col min="11665" max="11665" width="12.140625" style="9" customWidth="1"/>
    <col min="11666" max="11666" width="8.85546875" style="9"/>
    <col min="11667" max="11667" width="11" style="9" customWidth="1"/>
    <col min="11668" max="11671" width="8.85546875" style="9"/>
    <col min="11672" max="11672" width="12.140625" style="9" customWidth="1"/>
    <col min="11673" max="11673" width="8.85546875" style="9"/>
    <col min="11674" max="11674" width="11" style="9" customWidth="1"/>
    <col min="11675" max="11678" width="8.85546875" style="9"/>
    <col min="11679" max="11679" width="12.140625" style="9" customWidth="1"/>
    <col min="11680" max="11680" width="8.85546875" style="9"/>
    <col min="11681" max="11681" width="11" style="9" customWidth="1"/>
    <col min="11682" max="11685" width="8.85546875" style="9"/>
    <col min="11686" max="11686" width="12.140625" style="9" customWidth="1"/>
    <col min="11687" max="11687" width="8.85546875" style="9"/>
    <col min="11688" max="11688" width="11" style="9" customWidth="1"/>
    <col min="11689" max="11692" width="8.85546875" style="9"/>
    <col min="11693" max="11693" width="12.140625" style="9" customWidth="1"/>
    <col min="11694" max="11694" width="8.85546875" style="9"/>
    <col min="11695" max="11695" width="11" style="9" customWidth="1"/>
    <col min="11696" max="11699" width="8.85546875" style="9"/>
    <col min="11700" max="11700" width="12.140625" style="9" customWidth="1"/>
    <col min="11701" max="11701" width="8.85546875" style="9"/>
    <col min="11702" max="11702" width="11" style="9" customWidth="1"/>
    <col min="11703" max="11706" width="8.85546875" style="9"/>
    <col min="11707" max="11707" width="12.140625" style="9" customWidth="1"/>
    <col min="11708" max="11708" width="8.85546875" style="9"/>
    <col min="11709" max="11709" width="11" style="9" customWidth="1"/>
    <col min="11710" max="11713" width="8.85546875" style="9"/>
    <col min="11714" max="11714" width="12.140625" style="9" customWidth="1"/>
    <col min="11715" max="11715" width="8.85546875" style="9"/>
    <col min="11716" max="11716" width="11" style="9" customWidth="1"/>
    <col min="11717" max="11719" width="8.85546875" style="9"/>
    <col min="11720" max="11720" width="9.85546875" style="9" customWidth="1"/>
    <col min="11721" max="11721" width="12.140625" style="9" customWidth="1"/>
    <col min="11722" max="11722" width="8.85546875" style="9"/>
    <col min="11723" max="11723" width="11" style="9" customWidth="1"/>
    <col min="11724" max="11727" width="8.85546875" style="9"/>
    <col min="11728" max="11728" width="12.140625" style="9" customWidth="1"/>
    <col min="11729" max="11903" width="8.85546875" style="9"/>
    <col min="11904" max="11904" width="50" style="9" customWidth="1"/>
    <col min="11905" max="11906" width="0" style="9" hidden="1" customWidth="1"/>
    <col min="11907" max="11907" width="12.140625" style="9" customWidth="1"/>
    <col min="11908" max="11908" width="8.85546875" style="9"/>
    <col min="11909" max="11909" width="11" style="9" customWidth="1"/>
    <col min="11910" max="11913" width="8.85546875" style="9"/>
    <col min="11914" max="11914" width="12.140625" style="9" customWidth="1"/>
    <col min="11915" max="11915" width="8.85546875" style="9"/>
    <col min="11916" max="11916" width="11" style="9" customWidth="1"/>
    <col min="11917" max="11920" width="8.85546875" style="9"/>
    <col min="11921" max="11921" width="12.140625" style="9" customWidth="1"/>
    <col min="11922" max="11922" width="8.85546875" style="9"/>
    <col min="11923" max="11923" width="11" style="9" customWidth="1"/>
    <col min="11924" max="11927" width="8.85546875" style="9"/>
    <col min="11928" max="11928" width="12.140625" style="9" customWidth="1"/>
    <col min="11929" max="11929" width="8.85546875" style="9"/>
    <col min="11930" max="11930" width="11" style="9" customWidth="1"/>
    <col min="11931" max="11934" width="8.85546875" style="9"/>
    <col min="11935" max="11935" width="12.140625" style="9" customWidth="1"/>
    <col min="11936" max="11936" width="8.85546875" style="9"/>
    <col min="11937" max="11937" width="11" style="9" customWidth="1"/>
    <col min="11938" max="11941" width="8.85546875" style="9"/>
    <col min="11942" max="11942" width="12.140625" style="9" customWidth="1"/>
    <col min="11943" max="11943" width="8.85546875" style="9"/>
    <col min="11944" max="11944" width="11" style="9" customWidth="1"/>
    <col min="11945" max="11948" width="8.85546875" style="9"/>
    <col min="11949" max="11949" width="12.140625" style="9" customWidth="1"/>
    <col min="11950" max="11950" width="8.85546875" style="9"/>
    <col min="11951" max="11951" width="11" style="9" customWidth="1"/>
    <col min="11952" max="11955" width="8.85546875" style="9"/>
    <col min="11956" max="11956" width="12.140625" style="9" customWidth="1"/>
    <col min="11957" max="11957" width="8.85546875" style="9"/>
    <col min="11958" max="11958" width="11" style="9" customWidth="1"/>
    <col min="11959" max="11962" width="8.85546875" style="9"/>
    <col min="11963" max="11963" width="12.140625" style="9" customWidth="1"/>
    <col min="11964" max="11964" width="8.85546875" style="9"/>
    <col min="11965" max="11965" width="11" style="9" customWidth="1"/>
    <col min="11966" max="11969" width="8.85546875" style="9"/>
    <col min="11970" max="11970" width="12.140625" style="9" customWidth="1"/>
    <col min="11971" max="11971" width="8.85546875" style="9"/>
    <col min="11972" max="11972" width="11" style="9" customWidth="1"/>
    <col min="11973" max="11975" width="8.85546875" style="9"/>
    <col min="11976" max="11976" width="9.85546875" style="9" customWidth="1"/>
    <col min="11977" max="11977" width="12.140625" style="9" customWidth="1"/>
    <col min="11978" max="11978" width="8.85546875" style="9"/>
    <col min="11979" max="11979" width="11" style="9" customWidth="1"/>
    <col min="11980" max="11983" width="8.85546875" style="9"/>
    <col min="11984" max="11984" width="12.140625" style="9" customWidth="1"/>
    <col min="11985" max="12159" width="8.85546875" style="9"/>
    <col min="12160" max="12160" width="50" style="9" customWidth="1"/>
    <col min="12161" max="12162" width="0" style="9" hidden="1" customWidth="1"/>
    <col min="12163" max="12163" width="12.140625" style="9" customWidth="1"/>
    <col min="12164" max="12164" width="8.85546875" style="9"/>
    <col min="12165" max="12165" width="11" style="9" customWidth="1"/>
    <col min="12166" max="12169" width="8.85546875" style="9"/>
    <col min="12170" max="12170" width="12.140625" style="9" customWidth="1"/>
    <col min="12171" max="12171" width="8.85546875" style="9"/>
    <col min="12172" max="12172" width="11" style="9" customWidth="1"/>
    <col min="12173" max="12176" width="8.85546875" style="9"/>
    <col min="12177" max="12177" width="12.140625" style="9" customWidth="1"/>
    <col min="12178" max="12178" width="8.85546875" style="9"/>
    <col min="12179" max="12179" width="11" style="9" customWidth="1"/>
    <col min="12180" max="12183" width="8.85546875" style="9"/>
    <col min="12184" max="12184" width="12.140625" style="9" customWidth="1"/>
    <col min="12185" max="12185" width="8.85546875" style="9"/>
    <col min="12186" max="12186" width="11" style="9" customWidth="1"/>
    <col min="12187" max="12190" width="8.85546875" style="9"/>
    <col min="12191" max="12191" width="12.140625" style="9" customWidth="1"/>
    <col min="12192" max="12192" width="8.85546875" style="9"/>
    <col min="12193" max="12193" width="11" style="9" customWidth="1"/>
    <col min="12194" max="12197" width="8.85546875" style="9"/>
    <col min="12198" max="12198" width="12.140625" style="9" customWidth="1"/>
    <col min="12199" max="12199" width="8.85546875" style="9"/>
    <col min="12200" max="12200" width="11" style="9" customWidth="1"/>
    <col min="12201" max="12204" width="8.85546875" style="9"/>
    <col min="12205" max="12205" width="12.140625" style="9" customWidth="1"/>
    <col min="12206" max="12206" width="8.85546875" style="9"/>
    <col min="12207" max="12207" width="11" style="9" customWidth="1"/>
    <col min="12208" max="12211" width="8.85546875" style="9"/>
    <col min="12212" max="12212" width="12.140625" style="9" customWidth="1"/>
    <col min="12213" max="12213" width="8.85546875" style="9"/>
    <col min="12214" max="12214" width="11" style="9" customWidth="1"/>
    <col min="12215" max="12218" width="8.85546875" style="9"/>
    <col min="12219" max="12219" width="12.140625" style="9" customWidth="1"/>
    <col min="12220" max="12220" width="8.85546875" style="9"/>
    <col min="12221" max="12221" width="11" style="9" customWidth="1"/>
    <col min="12222" max="12225" width="8.85546875" style="9"/>
    <col min="12226" max="12226" width="12.140625" style="9" customWidth="1"/>
    <col min="12227" max="12227" width="8.85546875" style="9"/>
    <col min="12228" max="12228" width="11" style="9" customWidth="1"/>
    <col min="12229" max="12231" width="8.85546875" style="9"/>
    <col min="12232" max="12232" width="9.85546875" style="9" customWidth="1"/>
    <col min="12233" max="12233" width="12.140625" style="9" customWidth="1"/>
    <col min="12234" max="12234" width="8.85546875" style="9"/>
    <col min="12235" max="12235" width="11" style="9" customWidth="1"/>
    <col min="12236" max="12239" width="8.85546875" style="9"/>
    <col min="12240" max="12240" width="12.140625" style="9" customWidth="1"/>
    <col min="12241" max="12415" width="8.85546875" style="9"/>
    <col min="12416" max="12416" width="50" style="9" customWidth="1"/>
    <col min="12417" max="12418" width="0" style="9" hidden="1" customWidth="1"/>
    <col min="12419" max="12419" width="12.140625" style="9" customWidth="1"/>
    <col min="12420" max="12420" width="8.85546875" style="9"/>
    <col min="12421" max="12421" width="11" style="9" customWidth="1"/>
    <col min="12422" max="12425" width="8.85546875" style="9"/>
    <col min="12426" max="12426" width="12.140625" style="9" customWidth="1"/>
    <col min="12427" max="12427" width="8.85546875" style="9"/>
    <col min="12428" max="12428" width="11" style="9" customWidth="1"/>
    <col min="12429" max="12432" width="8.85546875" style="9"/>
    <col min="12433" max="12433" width="12.140625" style="9" customWidth="1"/>
    <col min="12434" max="12434" width="8.85546875" style="9"/>
    <col min="12435" max="12435" width="11" style="9" customWidth="1"/>
    <col min="12436" max="12439" width="8.85546875" style="9"/>
    <col min="12440" max="12440" width="12.140625" style="9" customWidth="1"/>
    <col min="12441" max="12441" width="8.85546875" style="9"/>
    <col min="12442" max="12442" width="11" style="9" customWidth="1"/>
    <col min="12443" max="12446" width="8.85546875" style="9"/>
    <col min="12447" max="12447" width="12.140625" style="9" customWidth="1"/>
    <col min="12448" max="12448" width="8.85546875" style="9"/>
    <col min="12449" max="12449" width="11" style="9" customWidth="1"/>
    <col min="12450" max="12453" width="8.85546875" style="9"/>
    <col min="12454" max="12454" width="12.140625" style="9" customWidth="1"/>
    <col min="12455" max="12455" width="8.85546875" style="9"/>
    <col min="12456" max="12456" width="11" style="9" customWidth="1"/>
    <col min="12457" max="12460" width="8.85546875" style="9"/>
    <col min="12461" max="12461" width="12.140625" style="9" customWidth="1"/>
    <col min="12462" max="12462" width="8.85546875" style="9"/>
    <col min="12463" max="12463" width="11" style="9" customWidth="1"/>
    <col min="12464" max="12467" width="8.85546875" style="9"/>
    <col min="12468" max="12468" width="12.140625" style="9" customWidth="1"/>
    <col min="12469" max="12469" width="8.85546875" style="9"/>
    <col min="12470" max="12470" width="11" style="9" customWidth="1"/>
    <col min="12471" max="12474" width="8.85546875" style="9"/>
    <col min="12475" max="12475" width="12.140625" style="9" customWidth="1"/>
    <col min="12476" max="12476" width="8.85546875" style="9"/>
    <col min="12477" max="12477" width="11" style="9" customWidth="1"/>
    <col min="12478" max="12481" width="8.85546875" style="9"/>
    <col min="12482" max="12482" width="12.140625" style="9" customWidth="1"/>
    <col min="12483" max="12483" width="8.85546875" style="9"/>
    <col min="12484" max="12484" width="11" style="9" customWidth="1"/>
    <col min="12485" max="12487" width="8.85546875" style="9"/>
    <col min="12488" max="12488" width="9.85546875" style="9" customWidth="1"/>
    <col min="12489" max="12489" width="12.140625" style="9" customWidth="1"/>
    <col min="12490" max="12490" width="8.85546875" style="9"/>
    <col min="12491" max="12491" width="11" style="9" customWidth="1"/>
    <col min="12492" max="12495" width="8.85546875" style="9"/>
    <col min="12496" max="12496" width="12.140625" style="9" customWidth="1"/>
    <col min="12497" max="12671" width="8.85546875" style="9"/>
    <col min="12672" max="12672" width="50" style="9" customWidth="1"/>
    <col min="12673" max="12674" width="0" style="9" hidden="1" customWidth="1"/>
    <col min="12675" max="12675" width="12.140625" style="9" customWidth="1"/>
    <col min="12676" max="12676" width="8.85546875" style="9"/>
    <col min="12677" max="12677" width="11" style="9" customWidth="1"/>
    <col min="12678" max="12681" width="8.85546875" style="9"/>
    <col min="12682" max="12682" width="12.140625" style="9" customWidth="1"/>
    <col min="12683" max="12683" width="8.85546875" style="9"/>
    <col min="12684" max="12684" width="11" style="9" customWidth="1"/>
    <col min="12685" max="12688" width="8.85546875" style="9"/>
    <col min="12689" max="12689" width="12.140625" style="9" customWidth="1"/>
    <col min="12690" max="12690" width="8.85546875" style="9"/>
    <col min="12691" max="12691" width="11" style="9" customWidth="1"/>
    <col min="12692" max="12695" width="8.85546875" style="9"/>
    <col min="12696" max="12696" width="12.140625" style="9" customWidth="1"/>
    <col min="12697" max="12697" width="8.85546875" style="9"/>
    <col min="12698" max="12698" width="11" style="9" customWidth="1"/>
    <col min="12699" max="12702" width="8.85546875" style="9"/>
    <col min="12703" max="12703" width="12.140625" style="9" customWidth="1"/>
    <col min="12704" max="12704" width="8.85546875" style="9"/>
    <col min="12705" max="12705" width="11" style="9" customWidth="1"/>
    <col min="12706" max="12709" width="8.85546875" style="9"/>
    <col min="12710" max="12710" width="12.140625" style="9" customWidth="1"/>
    <col min="12711" max="12711" width="8.85546875" style="9"/>
    <col min="12712" max="12712" width="11" style="9" customWidth="1"/>
    <col min="12713" max="12716" width="8.85546875" style="9"/>
    <col min="12717" max="12717" width="12.140625" style="9" customWidth="1"/>
    <col min="12718" max="12718" width="8.85546875" style="9"/>
    <col min="12719" max="12719" width="11" style="9" customWidth="1"/>
    <col min="12720" max="12723" width="8.85546875" style="9"/>
    <col min="12724" max="12724" width="12.140625" style="9" customWidth="1"/>
    <col min="12725" max="12725" width="8.85546875" style="9"/>
    <col min="12726" max="12726" width="11" style="9" customWidth="1"/>
    <col min="12727" max="12730" width="8.85546875" style="9"/>
    <col min="12731" max="12731" width="12.140625" style="9" customWidth="1"/>
    <col min="12732" max="12732" width="8.85546875" style="9"/>
    <col min="12733" max="12733" width="11" style="9" customWidth="1"/>
    <col min="12734" max="12737" width="8.85546875" style="9"/>
    <col min="12738" max="12738" width="12.140625" style="9" customWidth="1"/>
    <col min="12739" max="12739" width="8.85546875" style="9"/>
    <col min="12740" max="12740" width="11" style="9" customWidth="1"/>
    <col min="12741" max="12743" width="8.85546875" style="9"/>
    <col min="12744" max="12744" width="9.85546875" style="9" customWidth="1"/>
    <col min="12745" max="12745" width="12.140625" style="9" customWidth="1"/>
    <col min="12746" max="12746" width="8.85546875" style="9"/>
    <col min="12747" max="12747" width="11" style="9" customWidth="1"/>
    <col min="12748" max="12751" width="8.85546875" style="9"/>
    <col min="12752" max="12752" width="12.140625" style="9" customWidth="1"/>
    <col min="12753" max="12927" width="8.85546875" style="9"/>
    <col min="12928" max="12928" width="50" style="9" customWidth="1"/>
    <col min="12929" max="12930" width="0" style="9" hidden="1" customWidth="1"/>
    <col min="12931" max="12931" width="12.140625" style="9" customWidth="1"/>
    <col min="12932" max="12932" width="8.85546875" style="9"/>
    <col min="12933" max="12933" width="11" style="9" customWidth="1"/>
    <col min="12934" max="12937" width="8.85546875" style="9"/>
    <col min="12938" max="12938" width="12.140625" style="9" customWidth="1"/>
    <col min="12939" max="12939" width="8.85546875" style="9"/>
    <col min="12940" max="12940" width="11" style="9" customWidth="1"/>
    <col min="12941" max="12944" width="8.85546875" style="9"/>
    <col min="12945" max="12945" width="12.140625" style="9" customWidth="1"/>
    <col min="12946" max="12946" width="8.85546875" style="9"/>
    <col min="12947" max="12947" width="11" style="9" customWidth="1"/>
    <col min="12948" max="12951" width="8.85546875" style="9"/>
    <col min="12952" max="12952" width="12.140625" style="9" customWidth="1"/>
    <col min="12953" max="12953" width="8.85546875" style="9"/>
    <col min="12954" max="12954" width="11" style="9" customWidth="1"/>
    <col min="12955" max="12958" width="8.85546875" style="9"/>
    <col min="12959" max="12959" width="12.140625" style="9" customWidth="1"/>
    <col min="12960" max="12960" width="8.85546875" style="9"/>
    <col min="12961" max="12961" width="11" style="9" customWidth="1"/>
    <col min="12962" max="12965" width="8.85546875" style="9"/>
    <col min="12966" max="12966" width="12.140625" style="9" customWidth="1"/>
    <col min="12967" max="12967" width="8.85546875" style="9"/>
    <col min="12968" max="12968" width="11" style="9" customWidth="1"/>
    <col min="12969" max="12972" width="8.85546875" style="9"/>
    <col min="12973" max="12973" width="12.140625" style="9" customWidth="1"/>
    <col min="12974" max="12974" width="8.85546875" style="9"/>
    <col min="12975" max="12975" width="11" style="9" customWidth="1"/>
    <col min="12976" max="12979" width="8.85546875" style="9"/>
    <col min="12980" max="12980" width="12.140625" style="9" customWidth="1"/>
    <col min="12981" max="12981" width="8.85546875" style="9"/>
    <col min="12982" max="12982" width="11" style="9" customWidth="1"/>
    <col min="12983" max="12986" width="8.85546875" style="9"/>
    <col min="12987" max="12987" width="12.140625" style="9" customWidth="1"/>
    <col min="12988" max="12988" width="8.85546875" style="9"/>
    <col min="12989" max="12989" width="11" style="9" customWidth="1"/>
    <col min="12990" max="12993" width="8.85546875" style="9"/>
    <col min="12994" max="12994" width="12.140625" style="9" customWidth="1"/>
    <col min="12995" max="12995" width="8.85546875" style="9"/>
    <col min="12996" max="12996" width="11" style="9" customWidth="1"/>
    <col min="12997" max="12999" width="8.85546875" style="9"/>
    <col min="13000" max="13000" width="9.85546875" style="9" customWidth="1"/>
    <col min="13001" max="13001" width="12.140625" style="9" customWidth="1"/>
    <col min="13002" max="13002" width="8.85546875" style="9"/>
    <col min="13003" max="13003" width="11" style="9" customWidth="1"/>
    <col min="13004" max="13007" width="8.85546875" style="9"/>
    <col min="13008" max="13008" width="12.140625" style="9" customWidth="1"/>
    <col min="13009" max="13183" width="8.85546875" style="9"/>
    <col min="13184" max="13184" width="50" style="9" customWidth="1"/>
    <col min="13185" max="13186" width="0" style="9" hidden="1" customWidth="1"/>
    <col min="13187" max="13187" width="12.140625" style="9" customWidth="1"/>
    <col min="13188" max="13188" width="8.85546875" style="9"/>
    <col min="13189" max="13189" width="11" style="9" customWidth="1"/>
    <col min="13190" max="13193" width="8.85546875" style="9"/>
    <col min="13194" max="13194" width="12.140625" style="9" customWidth="1"/>
    <col min="13195" max="13195" width="8.85546875" style="9"/>
    <col min="13196" max="13196" width="11" style="9" customWidth="1"/>
    <col min="13197" max="13200" width="8.85546875" style="9"/>
    <col min="13201" max="13201" width="12.140625" style="9" customWidth="1"/>
    <col min="13202" max="13202" width="8.85546875" style="9"/>
    <col min="13203" max="13203" width="11" style="9" customWidth="1"/>
    <col min="13204" max="13207" width="8.85546875" style="9"/>
    <col min="13208" max="13208" width="12.140625" style="9" customWidth="1"/>
    <col min="13209" max="13209" width="8.85546875" style="9"/>
    <col min="13210" max="13210" width="11" style="9" customWidth="1"/>
    <col min="13211" max="13214" width="8.85546875" style="9"/>
    <col min="13215" max="13215" width="12.140625" style="9" customWidth="1"/>
    <col min="13216" max="13216" width="8.85546875" style="9"/>
    <col min="13217" max="13217" width="11" style="9" customWidth="1"/>
    <col min="13218" max="13221" width="8.85546875" style="9"/>
    <col min="13222" max="13222" width="12.140625" style="9" customWidth="1"/>
    <col min="13223" max="13223" width="8.85546875" style="9"/>
    <col min="13224" max="13224" width="11" style="9" customWidth="1"/>
    <col min="13225" max="13228" width="8.85546875" style="9"/>
    <col min="13229" max="13229" width="12.140625" style="9" customWidth="1"/>
    <col min="13230" max="13230" width="8.85546875" style="9"/>
    <col min="13231" max="13231" width="11" style="9" customWidth="1"/>
    <col min="13232" max="13235" width="8.85546875" style="9"/>
    <col min="13236" max="13236" width="12.140625" style="9" customWidth="1"/>
    <col min="13237" max="13237" width="8.85546875" style="9"/>
    <col min="13238" max="13238" width="11" style="9" customWidth="1"/>
    <col min="13239" max="13242" width="8.85546875" style="9"/>
    <col min="13243" max="13243" width="12.140625" style="9" customWidth="1"/>
    <col min="13244" max="13244" width="8.85546875" style="9"/>
    <col min="13245" max="13245" width="11" style="9" customWidth="1"/>
    <col min="13246" max="13249" width="8.85546875" style="9"/>
    <col min="13250" max="13250" width="12.140625" style="9" customWidth="1"/>
    <col min="13251" max="13251" width="8.85546875" style="9"/>
    <col min="13252" max="13252" width="11" style="9" customWidth="1"/>
    <col min="13253" max="13255" width="8.85546875" style="9"/>
    <col min="13256" max="13256" width="9.85546875" style="9" customWidth="1"/>
    <col min="13257" max="13257" width="12.140625" style="9" customWidth="1"/>
    <col min="13258" max="13258" width="8.85546875" style="9"/>
    <col min="13259" max="13259" width="11" style="9" customWidth="1"/>
    <col min="13260" max="13263" width="8.85546875" style="9"/>
    <col min="13264" max="13264" width="12.140625" style="9" customWidth="1"/>
    <col min="13265" max="13439" width="8.85546875" style="9"/>
    <col min="13440" max="13440" width="50" style="9" customWidth="1"/>
    <col min="13441" max="13442" width="0" style="9" hidden="1" customWidth="1"/>
    <col min="13443" max="13443" width="12.140625" style="9" customWidth="1"/>
    <col min="13444" max="13444" width="8.85546875" style="9"/>
    <col min="13445" max="13445" width="11" style="9" customWidth="1"/>
    <col min="13446" max="13449" width="8.85546875" style="9"/>
    <col min="13450" max="13450" width="12.140625" style="9" customWidth="1"/>
    <col min="13451" max="13451" width="8.85546875" style="9"/>
    <col min="13452" max="13452" width="11" style="9" customWidth="1"/>
    <col min="13453" max="13456" width="8.85546875" style="9"/>
    <col min="13457" max="13457" width="12.140625" style="9" customWidth="1"/>
    <col min="13458" max="13458" width="8.85546875" style="9"/>
    <col min="13459" max="13459" width="11" style="9" customWidth="1"/>
    <col min="13460" max="13463" width="8.85546875" style="9"/>
    <col min="13464" max="13464" width="12.140625" style="9" customWidth="1"/>
    <col min="13465" max="13465" width="8.85546875" style="9"/>
    <col min="13466" max="13466" width="11" style="9" customWidth="1"/>
    <col min="13467" max="13470" width="8.85546875" style="9"/>
    <col min="13471" max="13471" width="12.140625" style="9" customWidth="1"/>
    <col min="13472" max="13472" width="8.85546875" style="9"/>
    <col min="13473" max="13473" width="11" style="9" customWidth="1"/>
    <col min="13474" max="13477" width="8.85546875" style="9"/>
    <col min="13478" max="13478" width="12.140625" style="9" customWidth="1"/>
    <col min="13479" max="13479" width="8.85546875" style="9"/>
    <col min="13480" max="13480" width="11" style="9" customWidth="1"/>
    <col min="13481" max="13484" width="8.85546875" style="9"/>
    <col min="13485" max="13485" width="12.140625" style="9" customWidth="1"/>
    <col min="13486" max="13486" width="8.85546875" style="9"/>
    <col min="13487" max="13487" width="11" style="9" customWidth="1"/>
    <col min="13488" max="13491" width="8.85546875" style="9"/>
    <col min="13492" max="13492" width="12.140625" style="9" customWidth="1"/>
    <col min="13493" max="13493" width="8.85546875" style="9"/>
    <col min="13494" max="13494" width="11" style="9" customWidth="1"/>
    <col min="13495" max="13498" width="8.85546875" style="9"/>
    <col min="13499" max="13499" width="12.140625" style="9" customWidth="1"/>
    <col min="13500" max="13500" width="8.85546875" style="9"/>
    <col min="13501" max="13501" width="11" style="9" customWidth="1"/>
    <col min="13502" max="13505" width="8.85546875" style="9"/>
    <col min="13506" max="13506" width="12.140625" style="9" customWidth="1"/>
    <col min="13507" max="13507" width="8.85546875" style="9"/>
    <col min="13508" max="13508" width="11" style="9" customWidth="1"/>
    <col min="13509" max="13511" width="8.85546875" style="9"/>
    <col min="13512" max="13512" width="9.85546875" style="9" customWidth="1"/>
    <col min="13513" max="13513" width="12.140625" style="9" customWidth="1"/>
    <col min="13514" max="13514" width="8.85546875" style="9"/>
    <col min="13515" max="13515" width="11" style="9" customWidth="1"/>
    <col min="13516" max="13519" width="8.85546875" style="9"/>
    <col min="13520" max="13520" width="12.140625" style="9" customWidth="1"/>
    <col min="13521" max="13695" width="8.85546875" style="9"/>
    <col min="13696" max="13696" width="50" style="9" customWidth="1"/>
    <col min="13697" max="13698" width="0" style="9" hidden="1" customWidth="1"/>
    <col min="13699" max="13699" width="12.140625" style="9" customWidth="1"/>
    <col min="13700" max="13700" width="8.85546875" style="9"/>
    <col min="13701" max="13701" width="11" style="9" customWidth="1"/>
    <col min="13702" max="13705" width="8.85546875" style="9"/>
    <col min="13706" max="13706" width="12.140625" style="9" customWidth="1"/>
    <col min="13707" max="13707" width="8.85546875" style="9"/>
    <col min="13708" max="13708" width="11" style="9" customWidth="1"/>
    <col min="13709" max="13712" width="8.85546875" style="9"/>
    <col min="13713" max="13713" width="12.140625" style="9" customWidth="1"/>
    <col min="13714" max="13714" width="8.85546875" style="9"/>
    <col min="13715" max="13715" width="11" style="9" customWidth="1"/>
    <col min="13716" max="13719" width="8.85546875" style="9"/>
    <col min="13720" max="13720" width="12.140625" style="9" customWidth="1"/>
    <col min="13721" max="13721" width="8.85546875" style="9"/>
    <col min="13722" max="13722" width="11" style="9" customWidth="1"/>
    <col min="13723" max="13726" width="8.85546875" style="9"/>
    <col min="13727" max="13727" width="12.140625" style="9" customWidth="1"/>
    <col min="13728" max="13728" width="8.85546875" style="9"/>
    <col min="13729" max="13729" width="11" style="9" customWidth="1"/>
    <col min="13730" max="13733" width="8.85546875" style="9"/>
    <col min="13734" max="13734" width="12.140625" style="9" customWidth="1"/>
    <col min="13735" max="13735" width="8.85546875" style="9"/>
    <col min="13736" max="13736" width="11" style="9" customWidth="1"/>
    <col min="13737" max="13740" width="8.85546875" style="9"/>
    <col min="13741" max="13741" width="12.140625" style="9" customWidth="1"/>
    <col min="13742" max="13742" width="8.85546875" style="9"/>
    <col min="13743" max="13743" width="11" style="9" customWidth="1"/>
    <col min="13744" max="13747" width="8.85546875" style="9"/>
    <col min="13748" max="13748" width="12.140625" style="9" customWidth="1"/>
    <col min="13749" max="13749" width="8.85546875" style="9"/>
    <col min="13750" max="13750" width="11" style="9" customWidth="1"/>
    <col min="13751" max="13754" width="8.85546875" style="9"/>
    <col min="13755" max="13755" width="12.140625" style="9" customWidth="1"/>
    <col min="13756" max="13756" width="8.85546875" style="9"/>
    <col min="13757" max="13757" width="11" style="9" customWidth="1"/>
    <col min="13758" max="13761" width="8.85546875" style="9"/>
    <col min="13762" max="13762" width="12.140625" style="9" customWidth="1"/>
    <col min="13763" max="13763" width="8.85546875" style="9"/>
    <col min="13764" max="13764" width="11" style="9" customWidth="1"/>
    <col min="13765" max="13767" width="8.85546875" style="9"/>
    <col min="13768" max="13768" width="9.85546875" style="9" customWidth="1"/>
    <col min="13769" max="13769" width="12.140625" style="9" customWidth="1"/>
    <col min="13770" max="13770" width="8.85546875" style="9"/>
    <col min="13771" max="13771" width="11" style="9" customWidth="1"/>
    <col min="13772" max="13775" width="8.85546875" style="9"/>
    <col min="13776" max="13776" width="12.140625" style="9" customWidth="1"/>
    <col min="13777" max="13951" width="8.85546875" style="9"/>
    <col min="13952" max="13952" width="50" style="9" customWidth="1"/>
    <col min="13953" max="13954" width="0" style="9" hidden="1" customWidth="1"/>
    <col min="13955" max="13955" width="12.140625" style="9" customWidth="1"/>
    <col min="13956" max="13956" width="8.85546875" style="9"/>
    <col min="13957" max="13957" width="11" style="9" customWidth="1"/>
    <col min="13958" max="13961" width="8.85546875" style="9"/>
    <col min="13962" max="13962" width="12.140625" style="9" customWidth="1"/>
    <col min="13963" max="13963" width="8.85546875" style="9"/>
    <col min="13964" max="13964" width="11" style="9" customWidth="1"/>
    <col min="13965" max="13968" width="8.85546875" style="9"/>
    <col min="13969" max="13969" width="12.140625" style="9" customWidth="1"/>
    <col min="13970" max="13970" width="8.85546875" style="9"/>
    <col min="13971" max="13971" width="11" style="9" customWidth="1"/>
    <col min="13972" max="13975" width="8.85546875" style="9"/>
    <col min="13976" max="13976" width="12.140625" style="9" customWidth="1"/>
    <col min="13977" max="13977" width="8.85546875" style="9"/>
    <col min="13978" max="13978" width="11" style="9" customWidth="1"/>
    <col min="13979" max="13982" width="8.85546875" style="9"/>
    <col min="13983" max="13983" width="12.140625" style="9" customWidth="1"/>
    <col min="13984" max="13984" width="8.85546875" style="9"/>
    <col min="13985" max="13985" width="11" style="9" customWidth="1"/>
    <col min="13986" max="13989" width="8.85546875" style="9"/>
    <col min="13990" max="13990" width="12.140625" style="9" customWidth="1"/>
    <col min="13991" max="13991" width="8.85546875" style="9"/>
    <col min="13992" max="13992" width="11" style="9" customWidth="1"/>
    <col min="13993" max="13996" width="8.85546875" style="9"/>
    <col min="13997" max="13997" width="12.140625" style="9" customWidth="1"/>
    <col min="13998" max="13998" width="8.85546875" style="9"/>
    <col min="13999" max="13999" width="11" style="9" customWidth="1"/>
    <col min="14000" max="14003" width="8.85546875" style="9"/>
    <col min="14004" max="14004" width="12.140625" style="9" customWidth="1"/>
    <col min="14005" max="14005" width="8.85546875" style="9"/>
    <col min="14006" max="14006" width="11" style="9" customWidth="1"/>
    <col min="14007" max="14010" width="8.85546875" style="9"/>
    <col min="14011" max="14011" width="12.140625" style="9" customWidth="1"/>
    <col min="14012" max="14012" width="8.85546875" style="9"/>
    <col min="14013" max="14013" width="11" style="9" customWidth="1"/>
    <col min="14014" max="14017" width="8.85546875" style="9"/>
    <col min="14018" max="14018" width="12.140625" style="9" customWidth="1"/>
    <col min="14019" max="14019" width="8.85546875" style="9"/>
    <col min="14020" max="14020" width="11" style="9" customWidth="1"/>
    <col min="14021" max="14023" width="8.85546875" style="9"/>
    <col min="14024" max="14024" width="9.85546875" style="9" customWidth="1"/>
    <col min="14025" max="14025" width="12.140625" style="9" customWidth="1"/>
    <col min="14026" max="14026" width="8.85546875" style="9"/>
    <col min="14027" max="14027" width="11" style="9" customWidth="1"/>
    <col min="14028" max="14031" width="8.85546875" style="9"/>
    <col min="14032" max="14032" width="12.140625" style="9" customWidth="1"/>
    <col min="14033" max="14207" width="8.85546875" style="9"/>
    <col min="14208" max="14208" width="50" style="9" customWidth="1"/>
    <col min="14209" max="14210" width="0" style="9" hidden="1" customWidth="1"/>
    <col min="14211" max="14211" width="12.140625" style="9" customWidth="1"/>
    <col min="14212" max="14212" width="8.85546875" style="9"/>
    <col min="14213" max="14213" width="11" style="9" customWidth="1"/>
    <col min="14214" max="14217" width="8.85546875" style="9"/>
    <col min="14218" max="14218" width="12.140625" style="9" customWidth="1"/>
    <col min="14219" max="14219" width="8.85546875" style="9"/>
    <col min="14220" max="14220" width="11" style="9" customWidth="1"/>
    <col min="14221" max="14224" width="8.85546875" style="9"/>
    <col min="14225" max="14225" width="12.140625" style="9" customWidth="1"/>
    <col min="14226" max="14226" width="8.85546875" style="9"/>
    <col min="14227" max="14227" width="11" style="9" customWidth="1"/>
    <col min="14228" max="14231" width="8.85546875" style="9"/>
    <col min="14232" max="14232" width="12.140625" style="9" customWidth="1"/>
    <col min="14233" max="14233" width="8.85546875" style="9"/>
    <col min="14234" max="14234" width="11" style="9" customWidth="1"/>
    <col min="14235" max="14238" width="8.85546875" style="9"/>
    <col min="14239" max="14239" width="12.140625" style="9" customWidth="1"/>
    <col min="14240" max="14240" width="8.85546875" style="9"/>
    <col min="14241" max="14241" width="11" style="9" customWidth="1"/>
    <col min="14242" max="14245" width="8.85546875" style="9"/>
    <col min="14246" max="14246" width="12.140625" style="9" customWidth="1"/>
    <col min="14247" max="14247" width="8.85546875" style="9"/>
    <col min="14248" max="14248" width="11" style="9" customWidth="1"/>
    <col min="14249" max="14252" width="8.85546875" style="9"/>
    <col min="14253" max="14253" width="12.140625" style="9" customWidth="1"/>
    <col min="14254" max="14254" width="8.85546875" style="9"/>
    <col min="14255" max="14255" width="11" style="9" customWidth="1"/>
    <col min="14256" max="14259" width="8.85546875" style="9"/>
    <col min="14260" max="14260" width="12.140625" style="9" customWidth="1"/>
    <col min="14261" max="14261" width="8.85546875" style="9"/>
    <col min="14262" max="14262" width="11" style="9" customWidth="1"/>
    <col min="14263" max="14266" width="8.85546875" style="9"/>
    <col min="14267" max="14267" width="12.140625" style="9" customWidth="1"/>
    <col min="14268" max="14268" width="8.85546875" style="9"/>
    <col min="14269" max="14269" width="11" style="9" customWidth="1"/>
    <col min="14270" max="14273" width="8.85546875" style="9"/>
    <col min="14274" max="14274" width="12.140625" style="9" customWidth="1"/>
    <col min="14275" max="14275" width="8.85546875" style="9"/>
    <col min="14276" max="14276" width="11" style="9" customWidth="1"/>
    <col min="14277" max="14279" width="8.85546875" style="9"/>
    <col min="14280" max="14280" width="9.85546875" style="9" customWidth="1"/>
    <col min="14281" max="14281" width="12.140625" style="9" customWidth="1"/>
    <col min="14282" max="14282" width="8.85546875" style="9"/>
    <col min="14283" max="14283" width="11" style="9" customWidth="1"/>
    <col min="14284" max="14287" width="8.85546875" style="9"/>
    <col min="14288" max="14288" width="12.140625" style="9" customWidth="1"/>
    <col min="14289" max="14463" width="8.85546875" style="9"/>
    <col min="14464" max="14464" width="50" style="9" customWidth="1"/>
    <col min="14465" max="14466" width="0" style="9" hidden="1" customWidth="1"/>
    <col min="14467" max="14467" width="12.140625" style="9" customWidth="1"/>
    <col min="14468" max="14468" width="8.85546875" style="9"/>
    <col min="14469" max="14469" width="11" style="9" customWidth="1"/>
    <col min="14470" max="14473" width="8.85546875" style="9"/>
    <col min="14474" max="14474" width="12.140625" style="9" customWidth="1"/>
    <col min="14475" max="14475" width="8.85546875" style="9"/>
    <col min="14476" max="14476" width="11" style="9" customWidth="1"/>
    <col min="14477" max="14480" width="8.85546875" style="9"/>
    <col min="14481" max="14481" width="12.140625" style="9" customWidth="1"/>
    <col min="14482" max="14482" width="8.85546875" style="9"/>
    <col min="14483" max="14483" width="11" style="9" customWidth="1"/>
    <col min="14484" max="14487" width="8.85546875" style="9"/>
    <col min="14488" max="14488" width="12.140625" style="9" customWidth="1"/>
    <col min="14489" max="14489" width="8.85546875" style="9"/>
    <col min="14490" max="14490" width="11" style="9" customWidth="1"/>
    <col min="14491" max="14494" width="8.85546875" style="9"/>
    <col min="14495" max="14495" width="12.140625" style="9" customWidth="1"/>
    <col min="14496" max="14496" width="8.85546875" style="9"/>
    <col min="14497" max="14497" width="11" style="9" customWidth="1"/>
    <col min="14498" max="14501" width="8.85546875" style="9"/>
    <col min="14502" max="14502" width="12.140625" style="9" customWidth="1"/>
    <col min="14503" max="14503" width="8.85546875" style="9"/>
    <col min="14504" max="14504" width="11" style="9" customWidth="1"/>
    <col min="14505" max="14508" width="8.85546875" style="9"/>
    <col min="14509" max="14509" width="12.140625" style="9" customWidth="1"/>
    <col min="14510" max="14510" width="8.85546875" style="9"/>
    <col min="14511" max="14511" width="11" style="9" customWidth="1"/>
    <col min="14512" max="14515" width="8.85546875" style="9"/>
    <col min="14516" max="14516" width="12.140625" style="9" customWidth="1"/>
    <col min="14517" max="14517" width="8.85546875" style="9"/>
    <col min="14518" max="14518" width="11" style="9" customWidth="1"/>
    <col min="14519" max="14522" width="8.85546875" style="9"/>
    <col min="14523" max="14523" width="12.140625" style="9" customWidth="1"/>
    <col min="14524" max="14524" width="8.85546875" style="9"/>
    <col min="14525" max="14525" width="11" style="9" customWidth="1"/>
    <col min="14526" max="14529" width="8.85546875" style="9"/>
    <col min="14530" max="14530" width="12.140625" style="9" customWidth="1"/>
    <col min="14531" max="14531" width="8.85546875" style="9"/>
    <col min="14532" max="14532" width="11" style="9" customWidth="1"/>
    <col min="14533" max="14535" width="8.85546875" style="9"/>
    <col min="14536" max="14536" width="9.85546875" style="9" customWidth="1"/>
    <col min="14537" max="14537" width="12.140625" style="9" customWidth="1"/>
    <col min="14538" max="14538" width="8.85546875" style="9"/>
    <col min="14539" max="14539" width="11" style="9" customWidth="1"/>
    <col min="14540" max="14543" width="8.85546875" style="9"/>
    <col min="14544" max="14544" width="12.140625" style="9" customWidth="1"/>
    <col min="14545" max="14719" width="8.85546875" style="9"/>
    <col min="14720" max="14720" width="50" style="9" customWidth="1"/>
    <col min="14721" max="14722" width="0" style="9" hidden="1" customWidth="1"/>
    <col min="14723" max="14723" width="12.140625" style="9" customWidth="1"/>
    <col min="14724" max="14724" width="8.85546875" style="9"/>
    <col min="14725" max="14725" width="11" style="9" customWidth="1"/>
    <col min="14726" max="14729" width="8.85546875" style="9"/>
    <col min="14730" max="14730" width="12.140625" style="9" customWidth="1"/>
    <col min="14731" max="14731" width="8.85546875" style="9"/>
    <col min="14732" max="14732" width="11" style="9" customWidth="1"/>
    <col min="14733" max="14736" width="8.85546875" style="9"/>
    <col min="14737" max="14737" width="12.140625" style="9" customWidth="1"/>
    <col min="14738" max="14738" width="8.85546875" style="9"/>
    <col min="14739" max="14739" width="11" style="9" customWidth="1"/>
    <col min="14740" max="14743" width="8.85546875" style="9"/>
    <col min="14744" max="14744" width="12.140625" style="9" customWidth="1"/>
    <col min="14745" max="14745" width="8.85546875" style="9"/>
    <col min="14746" max="14746" width="11" style="9" customWidth="1"/>
    <col min="14747" max="14750" width="8.85546875" style="9"/>
    <col min="14751" max="14751" width="12.140625" style="9" customWidth="1"/>
    <col min="14752" max="14752" width="8.85546875" style="9"/>
    <col min="14753" max="14753" width="11" style="9" customWidth="1"/>
    <col min="14754" max="14757" width="8.85546875" style="9"/>
    <col min="14758" max="14758" width="12.140625" style="9" customWidth="1"/>
    <col min="14759" max="14759" width="8.85546875" style="9"/>
    <col min="14760" max="14760" width="11" style="9" customWidth="1"/>
    <col min="14761" max="14764" width="8.85546875" style="9"/>
    <col min="14765" max="14765" width="12.140625" style="9" customWidth="1"/>
    <col min="14766" max="14766" width="8.85546875" style="9"/>
    <col min="14767" max="14767" width="11" style="9" customWidth="1"/>
    <col min="14768" max="14771" width="8.85546875" style="9"/>
    <col min="14772" max="14772" width="12.140625" style="9" customWidth="1"/>
    <col min="14773" max="14773" width="8.85546875" style="9"/>
    <col min="14774" max="14774" width="11" style="9" customWidth="1"/>
    <col min="14775" max="14778" width="8.85546875" style="9"/>
    <col min="14779" max="14779" width="12.140625" style="9" customWidth="1"/>
    <col min="14780" max="14780" width="8.85546875" style="9"/>
    <col min="14781" max="14781" width="11" style="9" customWidth="1"/>
    <col min="14782" max="14785" width="8.85546875" style="9"/>
    <col min="14786" max="14786" width="12.140625" style="9" customWidth="1"/>
    <col min="14787" max="14787" width="8.85546875" style="9"/>
    <col min="14788" max="14788" width="11" style="9" customWidth="1"/>
    <col min="14789" max="14791" width="8.85546875" style="9"/>
    <col min="14792" max="14792" width="9.85546875" style="9" customWidth="1"/>
    <col min="14793" max="14793" width="12.140625" style="9" customWidth="1"/>
    <col min="14794" max="14794" width="8.85546875" style="9"/>
    <col min="14795" max="14795" width="11" style="9" customWidth="1"/>
    <col min="14796" max="14799" width="8.85546875" style="9"/>
    <col min="14800" max="14800" width="12.140625" style="9" customWidth="1"/>
    <col min="14801" max="14975" width="8.85546875" style="9"/>
    <col min="14976" max="14976" width="50" style="9" customWidth="1"/>
    <col min="14977" max="14978" width="0" style="9" hidden="1" customWidth="1"/>
    <col min="14979" max="14979" width="12.140625" style="9" customWidth="1"/>
    <col min="14980" max="14980" width="8.85546875" style="9"/>
    <col min="14981" max="14981" width="11" style="9" customWidth="1"/>
    <col min="14982" max="14985" width="8.85546875" style="9"/>
    <col min="14986" max="14986" width="12.140625" style="9" customWidth="1"/>
    <col min="14987" max="14987" width="8.85546875" style="9"/>
    <col min="14988" max="14988" width="11" style="9" customWidth="1"/>
    <col min="14989" max="14992" width="8.85546875" style="9"/>
    <col min="14993" max="14993" width="12.140625" style="9" customWidth="1"/>
    <col min="14994" max="14994" width="8.85546875" style="9"/>
    <col min="14995" max="14995" width="11" style="9" customWidth="1"/>
    <col min="14996" max="14999" width="8.85546875" style="9"/>
    <col min="15000" max="15000" width="12.140625" style="9" customWidth="1"/>
    <col min="15001" max="15001" width="8.85546875" style="9"/>
    <col min="15002" max="15002" width="11" style="9" customWidth="1"/>
    <col min="15003" max="15006" width="8.85546875" style="9"/>
    <col min="15007" max="15007" width="12.140625" style="9" customWidth="1"/>
    <col min="15008" max="15008" width="8.85546875" style="9"/>
    <col min="15009" max="15009" width="11" style="9" customWidth="1"/>
    <col min="15010" max="15013" width="8.85546875" style="9"/>
    <col min="15014" max="15014" width="12.140625" style="9" customWidth="1"/>
    <col min="15015" max="15015" width="8.85546875" style="9"/>
    <col min="15016" max="15016" width="11" style="9" customWidth="1"/>
    <col min="15017" max="15020" width="8.85546875" style="9"/>
    <col min="15021" max="15021" width="12.140625" style="9" customWidth="1"/>
    <col min="15022" max="15022" width="8.85546875" style="9"/>
    <col min="15023" max="15023" width="11" style="9" customWidth="1"/>
    <col min="15024" max="15027" width="8.85546875" style="9"/>
    <col min="15028" max="15028" width="12.140625" style="9" customWidth="1"/>
    <col min="15029" max="15029" width="8.85546875" style="9"/>
    <col min="15030" max="15030" width="11" style="9" customWidth="1"/>
    <col min="15031" max="15034" width="8.85546875" style="9"/>
    <col min="15035" max="15035" width="12.140625" style="9" customWidth="1"/>
    <col min="15036" max="15036" width="8.85546875" style="9"/>
    <col min="15037" max="15037" width="11" style="9" customWidth="1"/>
    <col min="15038" max="15041" width="8.85546875" style="9"/>
    <col min="15042" max="15042" width="12.140625" style="9" customWidth="1"/>
    <col min="15043" max="15043" width="8.85546875" style="9"/>
    <col min="15044" max="15044" width="11" style="9" customWidth="1"/>
    <col min="15045" max="15047" width="8.85546875" style="9"/>
    <col min="15048" max="15048" width="9.85546875" style="9" customWidth="1"/>
    <col min="15049" max="15049" width="12.140625" style="9" customWidth="1"/>
    <col min="15050" max="15050" width="8.85546875" style="9"/>
    <col min="15051" max="15051" width="11" style="9" customWidth="1"/>
    <col min="15052" max="15055" width="8.85546875" style="9"/>
    <col min="15056" max="15056" width="12.140625" style="9" customWidth="1"/>
    <col min="15057" max="15231" width="8.85546875" style="9"/>
    <col min="15232" max="15232" width="50" style="9" customWidth="1"/>
    <col min="15233" max="15234" width="0" style="9" hidden="1" customWidth="1"/>
    <col min="15235" max="15235" width="12.140625" style="9" customWidth="1"/>
    <col min="15236" max="15236" width="8.85546875" style="9"/>
    <col min="15237" max="15237" width="11" style="9" customWidth="1"/>
    <col min="15238" max="15241" width="8.85546875" style="9"/>
    <col min="15242" max="15242" width="12.140625" style="9" customWidth="1"/>
    <col min="15243" max="15243" width="8.85546875" style="9"/>
    <col min="15244" max="15244" width="11" style="9" customWidth="1"/>
    <col min="15245" max="15248" width="8.85546875" style="9"/>
    <col min="15249" max="15249" width="12.140625" style="9" customWidth="1"/>
    <col min="15250" max="15250" width="8.85546875" style="9"/>
    <col min="15251" max="15251" width="11" style="9" customWidth="1"/>
    <col min="15252" max="15255" width="8.85546875" style="9"/>
    <col min="15256" max="15256" width="12.140625" style="9" customWidth="1"/>
    <col min="15257" max="15257" width="8.85546875" style="9"/>
    <col min="15258" max="15258" width="11" style="9" customWidth="1"/>
    <col min="15259" max="15262" width="8.85546875" style="9"/>
    <col min="15263" max="15263" width="12.140625" style="9" customWidth="1"/>
    <col min="15264" max="15264" width="8.85546875" style="9"/>
    <col min="15265" max="15265" width="11" style="9" customWidth="1"/>
    <col min="15266" max="15269" width="8.85546875" style="9"/>
    <col min="15270" max="15270" width="12.140625" style="9" customWidth="1"/>
    <col min="15271" max="15271" width="8.85546875" style="9"/>
    <col min="15272" max="15272" width="11" style="9" customWidth="1"/>
    <col min="15273" max="15276" width="8.85546875" style="9"/>
    <col min="15277" max="15277" width="12.140625" style="9" customWidth="1"/>
    <col min="15278" max="15278" width="8.85546875" style="9"/>
    <col min="15279" max="15279" width="11" style="9" customWidth="1"/>
    <col min="15280" max="15283" width="8.85546875" style="9"/>
    <col min="15284" max="15284" width="12.140625" style="9" customWidth="1"/>
    <col min="15285" max="15285" width="8.85546875" style="9"/>
    <col min="15286" max="15286" width="11" style="9" customWidth="1"/>
    <col min="15287" max="15290" width="8.85546875" style="9"/>
    <col min="15291" max="15291" width="12.140625" style="9" customWidth="1"/>
    <col min="15292" max="15292" width="8.85546875" style="9"/>
    <col min="15293" max="15293" width="11" style="9" customWidth="1"/>
    <col min="15294" max="15297" width="8.85546875" style="9"/>
    <col min="15298" max="15298" width="12.140625" style="9" customWidth="1"/>
    <col min="15299" max="15299" width="8.85546875" style="9"/>
    <col min="15300" max="15300" width="11" style="9" customWidth="1"/>
    <col min="15301" max="15303" width="8.85546875" style="9"/>
    <col min="15304" max="15304" width="9.85546875" style="9" customWidth="1"/>
    <col min="15305" max="15305" width="12.140625" style="9" customWidth="1"/>
    <col min="15306" max="15306" width="8.85546875" style="9"/>
    <col min="15307" max="15307" width="11" style="9" customWidth="1"/>
    <col min="15308" max="15311" width="8.85546875" style="9"/>
    <col min="15312" max="15312" width="12.140625" style="9" customWidth="1"/>
    <col min="15313" max="15487" width="8.85546875" style="9"/>
    <col min="15488" max="15488" width="50" style="9" customWidth="1"/>
    <col min="15489" max="15490" width="0" style="9" hidden="1" customWidth="1"/>
    <col min="15491" max="15491" width="12.140625" style="9" customWidth="1"/>
    <col min="15492" max="15492" width="8.85546875" style="9"/>
    <col min="15493" max="15493" width="11" style="9" customWidth="1"/>
    <col min="15494" max="15497" width="8.85546875" style="9"/>
    <col min="15498" max="15498" width="12.140625" style="9" customWidth="1"/>
    <col min="15499" max="15499" width="8.85546875" style="9"/>
    <col min="15500" max="15500" width="11" style="9" customWidth="1"/>
    <col min="15501" max="15504" width="8.85546875" style="9"/>
    <col min="15505" max="15505" width="12.140625" style="9" customWidth="1"/>
    <col min="15506" max="15506" width="8.85546875" style="9"/>
    <col min="15507" max="15507" width="11" style="9" customWidth="1"/>
    <col min="15508" max="15511" width="8.85546875" style="9"/>
    <col min="15512" max="15512" width="12.140625" style="9" customWidth="1"/>
    <col min="15513" max="15513" width="8.85546875" style="9"/>
    <col min="15514" max="15514" width="11" style="9" customWidth="1"/>
    <col min="15515" max="15518" width="8.85546875" style="9"/>
    <col min="15519" max="15519" width="12.140625" style="9" customWidth="1"/>
    <col min="15520" max="15520" width="8.85546875" style="9"/>
    <col min="15521" max="15521" width="11" style="9" customWidth="1"/>
    <col min="15522" max="15525" width="8.85546875" style="9"/>
    <col min="15526" max="15526" width="12.140625" style="9" customWidth="1"/>
    <col min="15527" max="15527" width="8.85546875" style="9"/>
    <col min="15528" max="15528" width="11" style="9" customWidth="1"/>
    <col min="15529" max="15532" width="8.85546875" style="9"/>
    <col min="15533" max="15533" width="12.140625" style="9" customWidth="1"/>
    <col min="15534" max="15534" width="8.85546875" style="9"/>
    <col min="15535" max="15535" width="11" style="9" customWidth="1"/>
    <col min="15536" max="15539" width="8.85546875" style="9"/>
    <col min="15540" max="15540" width="12.140625" style="9" customWidth="1"/>
    <col min="15541" max="15541" width="8.85546875" style="9"/>
    <col min="15542" max="15542" width="11" style="9" customWidth="1"/>
    <col min="15543" max="15546" width="8.85546875" style="9"/>
    <col min="15547" max="15547" width="12.140625" style="9" customWidth="1"/>
    <col min="15548" max="15548" width="8.85546875" style="9"/>
    <col min="15549" max="15549" width="11" style="9" customWidth="1"/>
    <col min="15550" max="15553" width="8.85546875" style="9"/>
    <col min="15554" max="15554" width="12.140625" style="9" customWidth="1"/>
    <col min="15555" max="15555" width="8.85546875" style="9"/>
    <col min="15556" max="15556" width="11" style="9" customWidth="1"/>
    <col min="15557" max="15559" width="8.85546875" style="9"/>
    <col min="15560" max="15560" width="9.85546875" style="9" customWidth="1"/>
    <col min="15561" max="15561" width="12.140625" style="9" customWidth="1"/>
    <col min="15562" max="15562" width="8.85546875" style="9"/>
    <col min="15563" max="15563" width="11" style="9" customWidth="1"/>
    <col min="15564" max="15567" width="8.85546875" style="9"/>
    <col min="15568" max="15568" width="12.140625" style="9" customWidth="1"/>
    <col min="15569" max="15743" width="8.85546875" style="9"/>
    <col min="15744" max="15744" width="50" style="9" customWidth="1"/>
    <col min="15745" max="15746" width="0" style="9" hidden="1" customWidth="1"/>
    <col min="15747" max="15747" width="12.140625" style="9" customWidth="1"/>
    <col min="15748" max="15748" width="8.85546875" style="9"/>
    <col min="15749" max="15749" width="11" style="9" customWidth="1"/>
    <col min="15750" max="15753" width="8.85546875" style="9"/>
    <col min="15754" max="15754" width="12.140625" style="9" customWidth="1"/>
    <col min="15755" max="15755" width="8.85546875" style="9"/>
    <col min="15756" max="15756" width="11" style="9" customWidth="1"/>
    <col min="15757" max="15760" width="8.85546875" style="9"/>
    <col min="15761" max="15761" width="12.140625" style="9" customWidth="1"/>
    <col min="15762" max="15762" width="8.85546875" style="9"/>
    <col min="15763" max="15763" width="11" style="9" customWidth="1"/>
    <col min="15764" max="15767" width="8.85546875" style="9"/>
    <col min="15768" max="15768" width="12.140625" style="9" customWidth="1"/>
    <col min="15769" max="15769" width="8.85546875" style="9"/>
    <col min="15770" max="15770" width="11" style="9" customWidth="1"/>
    <col min="15771" max="15774" width="8.85546875" style="9"/>
    <col min="15775" max="15775" width="12.140625" style="9" customWidth="1"/>
    <col min="15776" max="15776" width="8.85546875" style="9"/>
    <col min="15777" max="15777" width="11" style="9" customWidth="1"/>
    <col min="15778" max="15781" width="8.85546875" style="9"/>
    <col min="15782" max="15782" width="12.140625" style="9" customWidth="1"/>
    <col min="15783" max="15783" width="8.85546875" style="9"/>
    <col min="15784" max="15784" width="11" style="9" customWidth="1"/>
    <col min="15785" max="15788" width="8.85546875" style="9"/>
    <col min="15789" max="15789" width="12.140625" style="9" customWidth="1"/>
    <col min="15790" max="15790" width="8.85546875" style="9"/>
    <col min="15791" max="15791" width="11" style="9" customWidth="1"/>
    <col min="15792" max="15795" width="8.85546875" style="9"/>
    <col min="15796" max="15796" width="12.140625" style="9" customWidth="1"/>
    <col min="15797" max="15797" width="8.85546875" style="9"/>
    <col min="15798" max="15798" width="11" style="9" customWidth="1"/>
    <col min="15799" max="15802" width="8.85546875" style="9"/>
    <col min="15803" max="15803" width="12.140625" style="9" customWidth="1"/>
    <col min="15804" max="15804" width="8.85546875" style="9"/>
    <col min="15805" max="15805" width="11" style="9" customWidth="1"/>
    <col min="15806" max="15809" width="8.85546875" style="9"/>
    <col min="15810" max="15810" width="12.140625" style="9" customWidth="1"/>
    <col min="15811" max="15811" width="8.85546875" style="9"/>
    <col min="15812" max="15812" width="11" style="9" customWidth="1"/>
    <col min="15813" max="15815" width="8.85546875" style="9"/>
    <col min="15816" max="15816" width="9.85546875" style="9" customWidth="1"/>
    <col min="15817" max="15817" width="12.140625" style="9" customWidth="1"/>
    <col min="15818" max="15818" width="8.85546875" style="9"/>
    <col min="15819" max="15819" width="11" style="9" customWidth="1"/>
    <col min="15820" max="15823" width="8.85546875" style="9"/>
    <col min="15824" max="15824" width="12.140625" style="9" customWidth="1"/>
    <col min="15825" max="16014" width="8.85546875" style="9"/>
    <col min="16015" max="16384" width="9.140625" style="9" customWidth="1"/>
  </cols>
  <sheetData>
    <row r="1" spans="1:39" x14ac:dyDescent="0.2">
      <c r="C1" s="105" t="s">
        <v>70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row>
    <row r="2" spans="1:39" ht="34.9" customHeight="1" x14ac:dyDescent="0.2">
      <c r="C2" s="192" t="s">
        <v>156</v>
      </c>
      <c r="D2" s="171"/>
      <c r="E2" s="171"/>
      <c r="F2" s="171"/>
      <c r="G2" s="171"/>
      <c r="H2" s="171"/>
      <c r="I2" s="171"/>
      <c r="J2" s="171"/>
      <c r="K2" s="171"/>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row>
    <row r="3" spans="1:39" ht="15.75" customHeight="1" x14ac:dyDescent="0.2">
      <c r="C3" s="189" t="s">
        <v>176</v>
      </c>
      <c r="D3" s="165"/>
      <c r="E3" s="165"/>
      <c r="F3" s="165"/>
      <c r="G3" s="165"/>
      <c r="H3" s="165"/>
      <c r="I3" s="165"/>
      <c r="J3" s="165"/>
      <c r="K3" s="165"/>
      <c r="L3" s="165"/>
      <c r="M3" s="165"/>
      <c r="N3" s="165"/>
      <c r="O3" s="165"/>
      <c r="P3" s="165"/>
      <c r="Q3" s="165"/>
      <c r="R3" s="165"/>
      <c r="S3" s="165"/>
      <c r="T3" s="166"/>
      <c r="U3" s="166"/>
      <c r="V3" s="166"/>
      <c r="W3" s="166"/>
      <c r="X3" s="166"/>
      <c r="Y3" s="166"/>
      <c r="Z3" s="166"/>
      <c r="AA3" s="166"/>
      <c r="AB3" s="166"/>
      <c r="AC3" s="166"/>
      <c r="AD3" s="166"/>
      <c r="AE3" s="166"/>
      <c r="AF3" s="166"/>
      <c r="AG3" s="166"/>
      <c r="AH3" s="166"/>
      <c r="AI3" s="166"/>
      <c r="AJ3" s="166"/>
      <c r="AK3" s="166"/>
      <c r="AL3" s="166"/>
      <c r="AM3" s="166"/>
    </row>
    <row r="4" spans="1:39" ht="13.15" customHeight="1" x14ac:dyDescent="0.2">
      <c r="C4" s="64"/>
      <c r="D4" s="217">
        <v>2015</v>
      </c>
      <c r="E4" s="218"/>
      <c r="F4" s="218"/>
      <c r="G4" s="219"/>
      <c r="H4" s="217">
        <v>2016</v>
      </c>
      <c r="I4" s="218"/>
      <c r="J4" s="218"/>
      <c r="K4" s="219"/>
      <c r="L4" s="217">
        <v>2017</v>
      </c>
      <c r="M4" s="218"/>
      <c r="N4" s="218"/>
      <c r="O4" s="219"/>
      <c r="P4" s="217">
        <v>2018</v>
      </c>
      <c r="Q4" s="218"/>
      <c r="R4" s="218"/>
      <c r="S4" s="219"/>
      <c r="T4" s="217">
        <v>2019</v>
      </c>
      <c r="U4" s="218"/>
      <c r="V4" s="218"/>
      <c r="W4" s="219"/>
      <c r="X4" s="217">
        <v>2020</v>
      </c>
      <c r="Y4" s="218"/>
      <c r="Z4" s="218"/>
      <c r="AA4" s="219"/>
      <c r="AB4" s="217">
        <v>2021</v>
      </c>
      <c r="AC4" s="218"/>
      <c r="AD4" s="218"/>
      <c r="AE4" s="219"/>
      <c r="AF4" s="217">
        <v>2022</v>
      </c>
      <c r="AG4" s="218"/>
      <c r="AH4" s="218"/>
      <c r="AI4" s="219"/>
      <c r="AJ4" s="217">
        <v>2023</v>
      </c>
      <c r="AK4" s="218"/>
      <c r="AL4" s="218"/>
      <c r="AM4" s="219"/>
    </row>
    <row r="5" spans="1:39" ht="62.45" customHeight="1" x14ac:dyDescent="0.2">
      <c r="C5" s="65"/>
      <c r="D5" s="143" t="s">
        <v>157</v>
      </c>
      <c r="E5" s="143" t="s">
        <v>74</v>
      </c>
      <c r="F5" s="143" t="s">
        <v>75</v>
      </c>
      <c r="G5" s="143" t="s">
        <v>76</v>
      </c>
      <c r="H5" s="143" t="s">
        <v>157</v>
      </c>
      <c r="I5" s="143" t="s">
        <v>74</v>
      </c>
      <c r="J5" s="143" t="s">
        <v>75</v>
      </c>
      <c r="K5" s="143" t="s">
        <v>76</v>
      </c>
      <c r="L5" s="143" t="s">
        <v>157</v>
      </c>
      <c r="M5" s="143" t="s">
        <v>74</v>
      </c>
      <c r="N5" s="143" t="s">
        <v>75</v>
      </c>
      <c r="O5" s="143" t="s">
        <v>76</v>
      </c>
      <c r="P5" s="143" t="s">
        <v>157</v>
      </c>
      <c r="Q5" s="143" t="s">
        <v>74</v>
      </c>
      <c r="R5" s="143" t="s">
        <v>75</v>
      </c>
      <c r="S5" s="143" t="s">
        <v>76</v>
      </c>
      <c r="T5" s="143" t="s">
        <v>157</v>
      </c>
      <c r="U5" s="143" t="s">
        <v>74</v>
      </c>
      <c r="V5" s="143" t="s">
        <v>75</v>
      </c>
      <c r="W5" s="143" t="s">
        <v>76</v>
      </c>
      <c r="X5" s="143" t="s">
        <v>157</v>
      </c>
      <c r="Y5" s="143" t="s">
        <v>74</v>
      </c>
      <c r="Z5" s="143" t="s">
        <v>75</v>
      </c>
      <c r="AA5" s="143" t="s">
        <v>76</v>
      </c>
      <c r="AB5" s="143" t="s">
        <v>157</v>
      </c>
      <c r="AC5" s="143" t="s">
        <v>74</v>
      </c>
      <c r="AD5" s="143" t="s">
        <v>75</v>
      </c>
      <c r="AE5" s="143" t="s">
        <v>76</v>
      </c>
      <c r="AF5" s="143" t="s">
        <v>157</v>
      </c>
      <c r="AG5" s="143" t="s">
        <v>74</v>
      </c>
      <c r="AH5" s="143" t="s">
        <v>75</v>
      </c>
      <c r="AI5" s="143" t="s">
        <v>76</v>
      </c>
      <c r="AJ5" s="143" t="s">
        <v>157</v>
      </c>
      <c r="AK5" s="143" t="s">
        <v>74</v>
      </c>
      <c r="AL5" s="143" t="s">
        <v>75</v>
      </c>
      <c r="AM5" s="143" t="s">
        <v>76</v>
      </c>
    </row>
    <row r="6" spans="1:39" s="144" customFormat="1" x14ac:dyDescent="0.2">
      <c r="C6" s="65">
        <v>1</v>
      </c>
      <c r="D6" s="145">
        <v>2</v>
      </c>
      <c r="E6" s="145">
        <v>3</v>
      </c>
      <c r="F6" s="145">
        <v>4</v>
      </c>
      <c r="G6" s="145">
        <v>5</v>
      </c>
      <c r="H6" s="145">
        <v>2</v>
      </c>
      <c r="I6" s="145">
        <v>3</v>
      </c>
      <c r="J6" s="145">
        <v>4</v>
      </c>
      <c r="K6" s="145">
        <v>5</v>
      </c>
      <c r="L6" s="145">
        <v>2</v>
      </c>
      <c r="M6" s="145">
        <v>3</v>
      </c>
      <c r="N6" s="145">
        <v>4</v>
      </c>
      <c r="O6" s="145">
        <v>5</v>
      </c>
      <c r="P6" s="145">
        <v>2</v>
      </c>
      <c r="Q6" s="145">
        <v>3</v>
      </c>
      <c r="R6" s="145">
        <v>4</v>
      </c>
      <c r="S6" s="145">
        <v>5</v>
      </c>
      <c r="T6" s="145">
        <v>2</v>
      </c>
      <c r="U6" s="145">
        <v>3</v>
      </c>
      <c r="V6" s="145">
        <v>4</v>
      </c>
      <c r="W6" s="145">
        <v>5</v>
      </c>
      <c r="X6" s="145">
        <v>2</v>
      </c>
      <c r="Y6" s="145">
        <v>3</v>
      </c>
      <c r="Z6" s="145">
        <v>4</v>
      </c>
      <c r="AA6" s="145">
        <v>5</v>
      </c>
      <c r="AB6" s="145">
        <v>2</v>
      </c>
      <c r="AC6" s="145">
        <v>3</v>
      </c>
      <c r="AD6" s="145">
        <v>4</v>
      </c>
      <c r="AE6" s="145">
        <v>5</v>
      </c>
      <c r="AF6" s="145">
        <v>2</v>
      </c>
      <c r="AG6" s="145">
        <v>3</v>
      </c>
      <c r="AH6" s="145">
        <v>4</v>
      </c>
      <c r="AI6" s="145">
        <v>5</v>
      </c>
      <c r="AJ6" s="145">
        <v>2</v>
      </c>
      <c r="AK6" s="145">
        <v>3</v>
      </c>
      <c r="AL6" s="145">
        <v>4</v>
      </c>
      <c r="AM6" s="145">
        <v>5</v>
      </c>
    </row>
    <row r="7" spans="1:39" s="75" customFormat="1" x14ac:dyDescent="0.2">
      <c r="A7" s="70" t="s">
        <v>57</v>
      </c>
      <c r="C7" s="146" t="s">
        <v>153</v>
      </c>
      <c r="D7" s="60">
        <v>6786</v>
      </c>
      <c r="E7" s="60">
        <v>6190</v>
      </c>
      <c r="F7" s="60">
        <v>395</v>
      </c>
      <c r="G7" s="60">
        <v>201</v>
      </c>
      <c r="H7" s="206">
        <v>5498</v>
      </c>
      <c r="I7" s="206">
        <v>2293</v>
      </c>
      <c r="J7" s="206">
        <v>586</v>
      </c>
      <c r="K7" s="206">
        <v>2619</v>
      </c>
      <c r="L7" s="206">
        <v>5682</v>
      </c>
      <c r="M7" s="206">
        <v>-1603</v>
      </c>
      <c r="N7" s="206">
        <v>2690</v>
      </c>
      <c r="O7" s="206">
        <v>4595</v>
      </c>
      <c r="P7" s="206">
        <v>10562</v>
      </c>
      <c r="Q7" s="206">
        <v>1358</v>
      </c>
      <c r="R7" s="206">
        <v>4183</v>
      </c>
      <c r="S7" s="206">
        <v>5021</v>
      </c>
      <c r="T7" s="206">
        <v>1603</v>
      </c>
      <c r="U7" s="206">
        <v>-1270</v>
      </c>
      <c r="V7" s="206">
        <v>-498</v>
      </c>
      <c r="W7" s="206">
        <v>3371</v>
      </c>
      <c r="X7" s="206">
        <v>-191</v>
      </c>
      <c r="Y7" s="206">
        <v>2997</v>
      </c>
      <c r="Z7" s="206">
        <v>-3029</v>
      </c>
      <c r="AA7" s="206">
        <v>-159</v>
      </c>
      <c r="AB7" s="206">
        <v>-2250</v>
      </c>
      <c r="AC7" s="206">
        <v>871</v>
      </c>
      <c r="AD7" s="206">
        <v>-152</v>
      </c>
      <c r="AE7" s="206">
        <v>-2969</v>
      </c>
      <c r="AF7" s="206">
        <v>15497</v>
      </c>
      <c r="AG7" s="206">
        <v>9461</v>
      </c>
      <c r="AH7" s="206">
        <v>7518</v>
      </c>
      <c r="AI7" s="206">
        <v>-1482</v>
      </c>
      <c r="AJ7" s="206">
        <v>-461</v>
      </c>
      <c r="AK7" s="206">
        <v>-525</v>
      </c>
      <c r="AL7" s="206">
        <v>656</v>
      </c>
      <c r="AM7" s="206">
        <v>-592</v>
      </c>
    </row>
    <row r="8" spans="1:39" s="10" customFormat="1" x14ac:dyDescent="0.2">
      <c r="A8" s="70"/>
      <c r="C8" s="147" t="s">
        <v>154</v>
      </c>
      <c r="D8" s="61">
        <v>-7503</v>
      </c>
      <c r="E8" s="61">
        <v>-2502</v>
      </c>
      <c r="F8" s="61">
        <v>-4524</v>
      </c>
      <c r="G8" s="61">
        <v>-477</v>
      </c>
      <c r="H8" s="61">
        <v>-132</v>
      </c>
      <c r="I8" s="61">
        <v>-237</v>
      </c>
      <c r="J8" s="61">
        <v>-260</v>
      </c>
      <c r="K8" s="61">
        <v>365</v>
      </c>
      <c r="L8" s="61">
        <v>1491</v>
      </c>
      <c r="M8" s="61">
        <v>1160</v>
      </c>
      <c r="N8" s="61">
        <v>-37</v>
      </c>
      <c r="O8" s="61">
        <v>368</v>
      </c>
      <c r="P8" s="61">
        <v>-147</v>
      </c>
      <c r="Q8" s="61">
        <v>-372</v>
      </c>
      <c r="R8" s="61">
        <v>30</v>
      </c>
      <c r="S8" s="61">
        <v>195</v>
      </c>
      <c r="T8" s="61">
        <v>732</v>
      </c>
      <c r="U8" s="61">
        <v>381</v>
      </c>
      <c r="V8" s="61">
        <v>147</v>
      </c>
      <c r="W8" s="61">
        <v>204</v>
      </c>
      <c r="X8" s="61">
        <v>-848</v>
      </c>
      <c r="Y8" s="61">
        <v>285</v>
      </c>
      <c r="Z8" s="61">
        <v>267</v>
      </c>
      <c r="AA8" s="61">
        <v>-1400</v>
      </c>
      <c r="AB8" s="61">
        <v>-1307</v>
      </c>
      <c r="AC8" s="61">
        <v>-900</v>
      </c>
      <c r="AD8" s="61">
        <v>-426</v>
      </c>
      <c r="AE8" s="61">
        <v>19</v>
      </c>
      <c r="AF8" s="61">
        <v>-10306</v>
      </c>
      <c r="AG8" s="61">
        <v>-4015</v>
      </c>
      <c r="AH8" s="61">
        <v>126</v>
      </c>
      <c r="AI8" s="61">
        <v>-6417</v>
      </c>
      <c r="AJ8" s="61">
        <v>286</v>
      </c>
      <c r="AK8" s="61">
        <v>371</v>
      </c>
      <c r="AL8" s="61">
        <v>439</v>
      </c>
      <c r="AM8" s="61">
        <v>-524</v>
      </c>
    </row>
    <row r="9" spans="1:39" s="10" customFormat="1" ht="11.45" customHeight="1" x14ac:dyDescent="0.2">
      <c r="A9" s="56">
        <v>1</v>
      </c>
      <c r="B9" s="77">
        <v>1</v>
      </c>
      <c r="C9" s="38" t="s">
        <v>113</v>
      </c>
      <c r="D9" s="31">
        <v>-4740</v>
      </c>
      <c r="E9" s="31">
        <v>-209</v>
      </c>
      <c r="F9" s="31">
        <v>-4531</v>
      </c>
      <c r="G9" s="31">
        <v>0</v>
      </c>
      <c r="H9" s="31">
        <v>-177</v>
      </c>
      <c r="I9" s="31">
        <v>-22</v>
      </c>
      <c r="J9" s="31">
        <v>-265</v>
      </c>
      <c r="K9" s="31">
        <v>110</v>
      </c>
      <c r="L9" s="31">
        <v>-57</v>
      </c>
      <c r="M9" s="31">
        <v>16</v>
      </c>
      <c r="N9" s="31">
        <v>-37</v>
      </c>
      <c r="O9" s="31">
        <v>-36</v>
      </c>
      <c r="P9" s="31">
        <v>-30</v>
      </c>
      <c r="Q9" s="31">
        <v>-36</v>
      </c>
      <c r="R9" s="31">
        <v>26</v>
      </c>
      <c r="S9" s="31">
        <v>-20</v>
      </c>
      <c r="T9" s="31">
        <v>198</v>
      </c>
      <c r="U9" s="31">
        <v>53</v>
      </c>
      <c r="V9" s="31">
        <v>160</v>
      </c>
      <c r="W9" s="31">
        <v>-15</v>
      </c>
      <c r="X9" s="31">
        <v>-747</v>
      </c>
      <c r="Y9" s="31">
        <v>-529</v>
      </c>
      <c r="Z9" s="31">
        <v>14</v>
      </c>
      <c r="AA9" s="31">
        <v>-232</v>
      </c>
      <c r="AB9" s="31">
        <v>-509</v>
      </c>
      <c r="AC9" s="31">
        <v>139</v>
      </c>
      <c r="AD9" s="31">
        <v>-19</v>
      </c>
      <c r="AE9" s="31">
        <v>-629</v>
      </c>
      <c r="AF9" s="31">
        <v>-1082</v>
      </c>
      <c r="AG9" s="31">
        <v>-750</v>
      </c>
      <c r="AH9" s="31">
        <v>1</v>
      </c>
      <c r="AI9" s="31">
        <v>-333</v>
      </c>
      <c r="AJ9" s="31">
        <v>185</v>
      </c>
      <c r="AK9" s="31">
        <v>-114</v>
      </c>
      <c r="AL9" s="31">
        <v>0</v>
      </c>
      <c r="AM9" s="31">
        <v>299</v>
      </c>
    </row>
    <row r="10" spans="1:39" s="10" customFormat="1" ht="11.45" customHeight="1" x14ac:dyDescent="0.2">
      <c r="A10" s="56">
        <v>1.1000000000000001</v>
      </c>
      <c r="B10" s="77">
        <v>1.1000000000000001</v>
      </c>
      <c r="C10" s="39" t="s">
        <v>86</v>
      </c>
      <c r="D10" s="31">
        <v>-4612</v>
      </c>
      <c r="E10" s="31">
        <v>-81</v>
      </c>
      <c r="F10" s="31">
        <v>-4531</v>
      </c>
      <c r="G10" s="31">
        <v>0</v>
      </c>
      <c r="H10" s="31">
        <v>-149</v>
      </c>
      <c r="I10" s="31">
        <v>11</v>
      </c>
      <c r="J10" s="31">
        <v>-265</v>
      </c>
      <c r="K10" s="31">
        <v>105</v>
      </c>
      <c r="L10" s="31">
        <v>-41</v>
      </c>
      <c r="M10" s="31">
        <v>32</v>
      </c>
      <c r="N10" s="31">
        <v>-37</v>
      </c>
      <c r="O10" s="31">
        <v>-36</v>
      </c>
      <c r="P10" s="31">
        <v>-22</v>
      </c>
      <c r="Q10" s="31">
        <v>-28</v>
      </c>
      <c r="R10" s="31">
        <v>26</v>
      </c>
      <c r="S10" s="31">
        <v>-20</v>
      </c>
      <c r="T10" s="31">
        <v>165</v>
      </c>
      <c r="U10" s="31">
        <v>11</v>
      </c>
      <c r="V10" s="31">
        <v>160</v>
      </c>
      <c r="W10" s="31">
        <v>-6</v>
      </c>
      <c r="X10" s="31">
        <v>-741</v>
      </c>
      <c r="Y10" s="31">
        <v>-523</v>
      </c>
      <c r="Z10" s="31">
        <v>14</v>
      </c>
      <c r="AA10" s="31">
        <v>-232</v>
      </c>
      <c r="AB10" s="31">
        <v>-564</v>
      </c>
      <c r="AC10" s="31">
        <v>84</v>
      </c>
      <c r="AD10" s="31">
        <v>-19</v>
      </c>
      <c r="AE10" s="31">
        <v>-629</v>
      </c>
      <c r="AF10" s="31">
        <v>-610</v>
      </c>
      <c r="AG10" s="31">
        <v>-570</v>
      </c>
      <c r="AH10" s="31">
        <v>1</v>
      </c>
      <c r="AI10" s="31">
        <v>-41</v>
      </c>
      <c r="AJ10" s="31">
        <v>-56</v>
      </c>
      <c r="AK10" s="31">
        <v>-64</v>
      </c>
      <c r="AL10" s="31">
        <v>0</v>
      </c>
      <c r="AM10" s="31">
        <v>8</v>
      </c>
    </row>
    <row r="11" spans="1:39" s="10" customFormat="1" ht="11.45" customHeight="1" x14ac:dyDescent="0.2">
      <c r="A11" s="56" t="s">
        <v>0</v>
      </c>
      <c r="B11" s="77" t="s">
        <v>0</v>
      </c>
      <c r="C11" s="40" t="s">
        <v>82</v>
      </c>
      <c r="D11" s="31">
        <v>-4612</v>
      </c>
      <c r="E11" s="31">
        <v>-81</v>
      </c>
      <c r="F11" s="31">
        <v>-4531</v>
      </c>
      <c r="G11" s="31">
        <v>0</v>
      </c>
      <c r="H11" s="31">
        <v>-149</v>
      </c>
      <c r="I11" s="31">
        <v>11</v>
      </c>
      <c r="J11" s="31">
        <v>-265</v>
      </c>
      <c r="K11" s="31">
        <v>105</v>
      </c>
      <c r="L11" s="31">
        <v>-41</v>
      </c>
      <c r="M11" s="31">
        <v>32</v>
      </c>
      <c r="N11" s="31">
        <v>-37</v>
      </c>
      <c r="O11" s="31">
        <v>-36</v>
      </c>
      <c r="P11" s="31">
        <v>-22</v>
      </c>
      <c r="Q11" s="31">
        <v>-28</v>
      </c>
      <c r="R11" s="31">
        <v>26</v>
      </c>
      <c r="S11" s="31">
        <v>-20</v>
      </c>
      <c r="T11" s="31">
        <v>165</v>
      </c>
      <c r="U11" s="31">
        <v>11</v>
      </c>
      <c r="V11" s="31">
        <v>160</v>
      </c>
      <c r="W11" s="31">
        <v>-6</v>
      </c>
      <c r="X11" s="31">
        <v>-741</v>
      </c>
      <c r="Y11" s="31">
        <v>-523</v>
      </c>
      <c r="Z11" s="31">
        <v>14</v>
      </c>
      <c r="AA11" s="31">
        <v>-232</v>
      </c>
      <c r="AB11" s="31">
        <v>-564</v>
      </c>
      <c r="AC11" s="31">
        <v>84</v>
      </c>
      <c r="AD11" s="31">
        <v>-19</v>
      </c>
      <c r="AE11" s="31">
        <v>-629</v>
      </c>
      <c r="AF11" s="31">
        <v>-610</v>
      </c>
      <c r="AG11" s="31">
        <v>-570</v>
      </c>
      <c r="AH11" s="31">
        <v>1</v>
      </c>
      <c r="AI11" s="31">
        <v>-41</v>
      </c>
      <c r="AJ11" s="31">
        <v>-56</v>
      </c>
      <c r="AK11" s="31">
        <v>-64</v>
      </c>
      <c r="AL11" s="31">
        <v>0</v>
      </c>
      <c r="AM11" s="31">
        <v>8</v>
      </c>
    </row>
    <row r="12" spans="1:39" s="10" customFormat="1" ht="11.45" customHeight="1" x14ac:dyDescent="0.2">
      <c r="A12" s="56">
        <v>1.2</v>
      </c>
      <c r="B12" s="77">
        <v>1.2</v>
      </c>
      <c r="C12" s="39" t="s">
        <v>83</v>
      </c>
      <c r="D12" s="31">
        <v>-128</v>
      </c>
      <c r="E12" s="31">
        <v>-128</v>
      </c>
      <c r="F12" s="31">
        <v>0</v>
      </c>
      <c r="G12" s="31">
        <v>0</v>
      </c>
      <c r="H12" s="31">
        <v>-28</v>
      </c>
      <c r="I12" s="31">
        <v>-33</v>
      </c>
      <c r="J12" s="31">
        <v>0</v>
      </c>
      <c r="K12" s="31">
        <v>5</v>
      </c>
      <c r="L12" s="31">
        <v>-16</v>
      </c>
      <c r="M12" s="31">
        <v>-16</v>
      </c>
      <c r="N12" s="31">
        <v>0</v>
      </c>
      <c r="O12" s="31">
        <v>0</v>
      </c>
      <c r="P12" s="31">
        <v>-8</v>
      </c>
      <c r="Q12" s="31">
        <v>-8</v>
      </c>
      <c r="R12" s="31">
        <v>0</v>
      </c>
      <c r="S12" s="31">
        <v>0</v>
      </c>
      <c r="T12" s="31">
        <v>33</v>
      </c>
      <c r="U12" s="31">
        <v>42</v>
      </c>
      <c r="V12" s="31">
        <v>0</v>
      </c>
      <c r="W12" s="31">
        <v>-9</v>
      </c>
      <c r="X12" s="31">
        <v>-6</v>
      </c>
      <c r="Y12" s="31">
        <v>-6</v>
      </c>
      <c r="Z12" s="31">
        <v>0</v>
      </c>
      <c r="AA12" s="31">
        <v>0</v>
      </c>
      <c r="AB12" s="31">
        <v>55</v>
      </c>
      <c r="AC12" s="31">
        <v>55</v>
      </c>
      <c r="AD12" s="31">
        <v>0</v>
      </c>
      <c r="AE12" s="31">
        <v>0</v>
      </c>
      <c r="AF12" s="31">
        <v>-472</v>
      </c>
      <c r="AG12" s="31">
        <v>-180</v>
      </c>
      <c r="AH12" s="31">
        <v>0</v>
      </c>
      <c r="AI12" s="31">
        <v>-292</v>
      </c>
      <c r="AJ12" s="31">
        <v>241</v>
      </c>
      <c r="AK12" s="31">
        <v>-50</v>
      </c>
      <c r="AL12" s="31">
        <v>0</v>
      </c>
      <c r="AM12" s="31">
        <v>291</v>
      </c>
    </row>
    <row r="13" spans="1:39" s="10" customFormat="1" ht="11.45" customHeight="1" x14ac:dyDescent="0.2">
      <c r="A13" s="56" t="s">
        <v>1</v>
      </c>
      <c r="B13" s="77" t="s">
        <v>1</v>
      </c>
      <c r="C13" s="40" t="s">
        <v>82</v>
      </c>
      <c r="D13" s="31">
        <v>0</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row>
    <row r="14" spans="1:39" s="10" customFormat="1" ht="24" customHeight="1" x14ac:dyDescent="0.2">
      <c r="A14" s="56" t="s">
        <v>2</v>
      </c>
      <c r="B14" s="77" t="s">
        <v>2</v>
      </c>
      <c r="C14" s="40" t="s">
        <v>84</v>
      </c>
      <c r="D14" s="31">
        <v>-128</v>
      </c>
      <c r="E14" s="31">
        <v>-128</v>
      </c>
      <c r="F14" s="31">
        <v>0</v>
      </c>
      <c r="G14" s="31">
        <v>0</v>
      </c>
      <c r="H14" s="31">
        <v>-28</v>
      </c>
      <c r="I14" s="31">
        <v>-33</v>
      </c>
      <c r="J14" s="31">
        <v>0</v>
      </c>
      <c r="K14" s="31">
        <v>5</v>
      </c>
      <c r="L14" s="31">
        <v>-16</v>
      </c>
      <c r="M14" s="31">
        <v>-16</v>
      </c>
      <c r="N14" s="31">
        <v>0</v>
      </c>
      <c r="O14" s="31">
        <v>0</v>
      </c>
      <c r="P14" s="31">
        <v>-8</v>
      </c>
      <c r="Q14" s="31">
        <v>-8</v>
      </c>
      <c r="R14" s="31">
        <v>0</v>
      </c>
      <c r="S14" s="31">
        <v>0</v>
      </c>
      <c r="T14" s="31">
        <v>33</v>
      </c>
      <c r="U14" s="31">
        <v>42</v>
      </c>
      <c r="V14" s="31">
        <v>0</v>
      </c>
      <c r="W14" s="31">
        <v>-9</v>
      </c>
      <c r="X14" s="31">
        <v>-6</v>
      </c>
      <c r="Y14" s="31">
        <v>-6</v>
      </c>
      <c r="Z14" s="31">
        <v>0</v>
      </c>
      <c r="AA14" s="31">
        <v>0</v>
      </c>
      <c r="AB14" s="31">
        <v>55</v>
      </c>
      <c r="AC14" s="31">
        <v>55</v>
      </c>
      <c r="AD14" s="31">
        <v>0</v>
      </c>
      <c r="AE14" s="31">
        <v>0</v>
      </c>
      <c r="AF14" s="31">
        <v>-472</v>
      </c>
      <c r="AG14" s="31">
        <v>-180</v>
      </c>
      <c r="AH14" s="31">
        <v>0</v>
      </c>
      <c r="AI14" s="31">
        <v>-292</v>
      </c>
      <c r="AJ14" s="31">
        <v>241</v>
      </c>
      <c r="AK14" s="31">
        <v>-50</v>
      </c>
      <c r="AL14" s="31">
        <v>0</v>
      </c>
      <c r="AM14" s="31">
        <v>291</v>
      </c>
    </row>
    <row r="15" spans="1:39" s="10" customFormat="1" ht="11.45" customHeight="1" x14ac:dyDescent="0.2">
      <c r="A15" s="56">
        <v>2</v>
      </c>
      <c r="B15" s="77">
        <v>2</v>
      </c>
      <c r="C15" s="38" t="s">
        <v>85</v>
      </c>
      <c r="D15" s="31">
        <v>-18</v>
      </c>
      <c r="E15" s="31">
        <v>-4</v>
      </c>
      <c r="F15" s="31">
        <v>7</v>
      </c>
      <c r="G15" s="31">
        <v>-21</v>
      </c>
      <c r="H15" s="31">
        <v>0</v>
      </c>
      <c r="I15" s="31">
        <v>-5</v>
      </c>
      <c r="J15" s="31">
        <v>5</v>
      </c>
      <c r="K15" s="31">
        <v>0</v>
      </c>
      <c r="L15" s="31">
        <v>-1</v>
      </c>
      <c r="M15" s="31">
        <v>0</v>
      </c>
      <c r="N15" s="31">
        <v>0</v>
      </c>
      <c r="O15" s="31">
        <v>-1</v>
      </c>
      <c r="P15" s="31">
        <v>-2</v>
      </c>
      <c r="Q15" s="31">
        <v>-1</v>
      </c>
      <c r="R15" s="31">
        <v>0</v>
      </c>
      <c r="S15" s="31">
        <v>-1</v>
      </c>
      <c r="T15" s="31">
        <v>6</v>
      </c>
      <c r="U15" s="31">
        <v>2</v>
      </c>
      <c r="V15" s="31">
        <v>0</v>
      </c>
      <c r="W15" s="31">
        <v>4</v>
      </c>
      <c r="X15" s="31">
        <v>5</v>
      </c>
      <c r="Y15" s="31">
        <v>3</v>
      </c>
      <c r="Z15" s="31">
        <v>2</v>
      </c>
      <c r="AA15" s="31">
        <v>0</v>
      </c>
      <c r="AB15" s="31">
        <v>-17</v>
      </c>
      <c r="AC15" s="31">
        <v>-2</v>
      </c>
      <c r="AD15" s="31">
        <v>-9</v>
      </c>
      <c r="AE15" s="31">
        <v>-6</v>
      </c>
      <c r="AF15" s="31">
        <v>24</v>
      </c>
      <c r="AG15" s="31">
        <v>-4</v>
      </c>
      <c r="AH15" s="31">
        <v>31</v>
      </c>
      <c r="AI15" s="31">
        <v>-3</v>
      </c>
      <c r="AJ15" s="31">
        <v>25</v>
      </c>
      <c r="AK15" s="31">
        <v>46</v>
      </c>
      <c r="AL15" s="31">
        <v>39</v>
      </c>
      <c r="AM15" s="31">
        <v>-60</v>
      </c>
    </row>
    <row r="16" spans="1:39" s="10" customFormat="1" ht="11.45" customHeight="1" x14ac:dyDescent="0.2">
      <c r="A16" s="56">
        <v>2.1</v>
      </c>
      <c r="B16" s="77">
        <v>2.1</v>
      </c>
      <c r="C16" s="39" t="s">
        <v>86</v>
      </c>
      <c r="D16" s="31">
        <v>4</v>
      </c>
      <c r="E16" s="31">
        <v>-2</v>
      </c>
      <c r="F16" s="31">
        <v>7</v>
      </c>
      <c r="G16" s="31">
        <v>-1</v>
      </c>
      <c r="H16" s="31">
        <v>5</v>
      </c>
      <c r="I16" s="31">
        <v>0</v>
      </c>
      <c r="J16" s="31">
        <v>5</v>
      </c>
      <c r="K16" s="31">
        <v>0</v>
      </c>
      <c r="L16" s="31">
        <v>-4</v>
      </c>
      <c r="M16" s="31">
        <v>-2</v>
      </c>
      <c r="N16" s="31">
        <v>0</v>
      </c>
      <c r="O16" s="31">
        <v>-2</v>
      </c>
      <c r="P16" s="31">
        <v>-1</v>
      </c>
      <c r="Q16" s="31">
        <v>0</v>
      </c>
      <c r="R16" s="31">
        <v>0</v>
      </c>
      <c r="S16" s="31">
        <v>-1</v>
      </c>
      <c r="T16" s="31">
        <v>2</v>
      </c>
      <c r="U16" s="31">
        <v>2</v>
      </c>
      <c r="V16" s="31">
        <v>0</v>
      </c>
      <c r="W16" s="31">
        <v>0</v>
      </c>
      <c r="X16" s="31">
        <v>3</v>
      </c>
      <c r="Y16" s="31">
        <v>2</v>
      </c>
      <c r="Z16" s="31">
        <v>1</v>
      </c>
      <c r="AA16" s="31">
        <v>0</v>
      </c>
      <c r="AB16" s="31">
        <v>-4</v>
      </c>
      <c r="AC16" s="31">
        <v>-4</v>
      </c>
      <c r="AD16" s="31">
        <v>0</v>
      </c>
      <c r="AE16" s="31">
        <v>0</v>
      </c>
      <c r="AF16" s="31">
        <v>32</v>
      </c>
      <c r="AG16" s="31">
        <v>-2</v>
      </c>
      <c r="AH16" s="31">
        <v>34</v>
      </c>
      <c r="AI16" s="31">
        <v>0</v>
      </c>
      <c r="AJ16" s="31">
        <v>33</v>
      </c>
      <c r="AK16" s="31">
        <v>0</v>
      </c>
      <c r="AL16" s="31">
        <v>33</v>
      </c>
      <c r="AM16" s="31">
        <v>0</v>
      </c>
    </row>
    <row r="17" spans="1:39" s="10" customFormat="1" ht="11.45" customHeight="1" x14ac:dyDescent="0.2">
      <c r="A17" s="56" t="s">
        <v>3</v>
      </c>
      <c r="B17" s="77" t="s">
        <v>3</v>
      </c>
      <c r="C17" s="40" t="s">
        <v>87</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row>
    <row r="18" spans="1:39" s="10" customFormat="1" ht="11.45" customHeight="1" x14ac:dyDescent="0.2">
      <c r="A18" s="56" t="s">
        <v>4</v>
      </c>
      <c r="B18" s="77" t="s">
        <v>4</v>
      </c>
      <c r="C18" s="40" t="s">
        <v>88</v>
      </c>
      <c r="D18" s="31">
        <v>8</v>
      </c>
      <c r="E18" s="31">
        <v>1</v>
      </c>
      <c r="F18" s="31">
        <v>7</v>
      </c>
      <c r="G18" s="31">
        <v>0</v>
      </c>
      <c r="H18" s="31">
        <v>5</v>
      </c>
      <c r="I18" s="31">
        <v>0</v>
      </c>
      <c r="J18" s="31">
        <v>5</v>
      </c>
      <c r="K18" s="31">
        <v>0</v>
      </c>
      <c r="L18" s="31">
        <v>-1</v>
      </c>
      <c r="M18" s="31">
        <v>-1</v>
      </c>
      <c r="N18" s="31">
        <v>0</v>
      </c>
      <c r="O18" s="31">
        <v>0</v>
      </c>
      <c r="P18" s="31">
        <v>0</v>
      </c>
      <c r="Q18" s="31">
        <v>0</v>
      </c>
      <c r="R18" s="31">
        <v>0</v>
      </c>
      <c r="S18" s="31">
        <v>0</v>
      </c>
      <c r="T18" s="31">
        <v>0</v>
      </c>
      <c r="U18" s="31">
        <v>0</v>
      </c>
      <c r="V18" s="31">
        <v>0</v>
      </c>
      <c r="W18" s="31">
        <v>0</v>
      </c>
      <c r="X18" s="31">
        <v>1</v>
      </c>
      <c r="Y18" s="31">
        <v>0</v>
      </c>
      <c r="Z18" s="31">
        <v>1</v>
      </c>
      <c r="AA18" s="31">
        <v>0</v>
      </c>
      <c r="AB18" s="31">
        <v>0</v>
      </c>
      <c r="AC18" s="31">
        <v>0</v>
      </c>
      <c r="AD18" s="31">
        <v>0</v>
      </c>
      <c r="AE18" s="31">
        <v>0</v>
      </c>
      <c r="AF18" s="31">
        <v>-1</v>
      </c>
      <c r="AG18" s="31">
        <v>0</v>
      </c>
      <c r="AH18" s="31">
        <v>0</v>
      </c>
      <c r="AI18" s="31">
        <v>-1</v>
      </c>
      <c r="AJ18" s="31">
        <v>33</v>
      </c>
      <c r="AK18" s="31">
        <v>0</v>
      </c>
      <c r="AL18" s="31">
        <v>33</v>
      </c>
      <c r="AM18" s="31">
        <v>0</v>
      </c>
    </row>
    <row r="19" spans="1:39" s="10" customFormat="1" ht="11.45" customHeight="1" x14ac:dyDescent="0.2">
      <c r="A19" s="56" t="s">
        <v>5</v>
      </c>
      <c r="B19" s="77" t="s">
        <v>5</v>
      </c>
      <c r="C19" s="40" t="s">
        <v>89</v>
      </c>
      <c r="D19" s="31">
        <v>-4</v>
      </c>
      <c r="E19" s="31">
        <v>-3</v>
      </c>
      <c r="F19" s="31">
        <v>0</v>
      </c>
      <c r="G19" s="31">
        <v>-1</v>
      </c>
      <c r="H19" s="31">
        <v>0</v>
      </c>
      <c r="I19" s="31">
        <v>0</v>
      </c>
      <c r="J19" s="31">
        <v>0</v>
      </c>
      <c r="K19" s="31">
        <v>0</v>
      </c>
      <c r="L19" s="31">
        <v>-3</v>
      </c>
      <c r="M19" s="31">
        <v>-1</v>
      </c>
      <c r="N19" s="31">
        <v>0</v>
      </c>
      <c r="O19" s="31">
        <v>-2</v>
      </c>
      <c r="P19" s="31">
        <v>-1</v>
      </c>
      <c r="Q19" s="31">
        <v>0</v>
      </c>
      <c r="R19" s="31">
        <v>0</v>
      </c>
      <c r="S19" s="31">
        <v>-1</v>
      </c>
      <c r="T19" s="31">
        <v>2</v>
      </c>
      <c r="U19" s="31">
        <v>2</v>
      </c>
      <c r="V19" s="31">
        <v>0</v>
      </c>
      <c r="W19" s="31">
        <v>0</v>
      </c>
      <c r="X19" s="31">
        <v>2</v>
      </c>
      <c r="Y19" s="31">
        <v>2</v>
      </c>
      <c r="Z19" s="31">
        <v>0</v>
      </c>
      <c r="AA19" s="31">
        <v>0</v>
      </c>
      <c r="AB19" s="31">
        <v>-4</v>
      </c>
      <c r="AC19" s="31">
        <v>-4</v>
      </c>
      <c r="AD19" s="31">
        <v>0</v>
      </c>
      <c r="AE19" s="31">
        <v>0</v>
      </c>
      <c r="AF19" s="31">
        <v>33</v>
      </c>
      <c r="AG19" s="31">
        <v>-2</v>
      </c>
      <c r="AH19" s="31">
        <v>34</v>
      </c>
      <c r="AI19" s="31">
        <v>1</v>
      </c>
      <c r="AJ19" s="31">
        <v>0</v>
      </c>
      <c r="AK19" s="31">
        <v>0</v>
      </c>
      <c r="AL19" s="31">
        <v>0</v>
      </c>
      <c r="AM19" s="31">
        <v>0</v>
      </c>
    </row>
    <row r="20" spans="1:39" s="10" customFormat="1" ht="11.45" customHeight="1" x14ac:dyDescent="0.2">
      <c r="A20" s="56">
        <v>2.2000000000000002</v>
      </c>
      <c r="B20" s="77">
        <v>2.2000000000000002</v>
      </c>
      <c r="C20" s="39" t="s">
        <v>90</v>
      </c>
      <c r="D20" s="31">
        <v>-22</v>
      </c>
      <c r="E20" s="31">
        <v>-2</v>
      </c>
      <c r="F20" s="31">
        <v>0</v>
      </c>
      <c r="G20" s="31">
        <v>-20</v>
      </c>
      <c r="H20" s="31">
        <v>-5</v>
      </c>
      <c r="I20" s="31">
        <v>-5</v>
      </c>
      <c r="J20" s="31">
        <v>0</v>
      </c>
      <c r="K20" s="31">
        <v>0</v>
      </c>
      <c r="L20" s="31">
        <v>3</v>
      </c>
      <c r="M20" s="31">
        <v>2</v>
      </c>
      <c r="N20" s="31">
        <v>0</v>
      </c>
      <c r="O20" s="31">
        <v>1</v>
      </c>
      <c r="P20" s="31">
        <v>-1</v>
      </c>
      <c r="Q20" s="31">
        <v>-1</v>
      </c>
      <c r="R20" s="31">
        <v>0</v>
      </c>
      <c r="S20" s="31">
        <v>0</v>
      </c>
      <c r="T20" s="31">
        <v>4</v>
      </c>
      <c r="U20" s="31">
        <v>0</v>
      </c>
      <c r="V20" s="31">
        <v>0</v>
      </c>
      <c r="W20" s="31">
        <v>4</v>
      </c>
      <c r="X20" s="31">
        <v>2</v>
      </c>
      <c r="Y20" s="31">
        <v>1</v>
      </c>
      <c r="Z20" s="31">
        <v>1</v>
      </c>
      <c r="AA20" s="31">
        <v>0</v>
      </c>
      <c r="AB20" s="31">
        <v>-13</v>
      </c>
      <c r="AC20" s="31">
        <v>2</v>
      </c>
      <c r="AD20" s="31">
        <v>-9</v>
      </c>
      <c r="AE20" s="31">
        <v>-6</v>
      </c>
      <c r="AF20" s="31">
        <v>-8</v>
      </c>
      <c r="AG20" s="31">
        <v>-2</v>
      </c>
      <c r="AH20" s="31">
        <v>-3</v>
      </c>
      <c r="AI20" s="31">
        <v>-3</v>
      </c>
      <c r="AJ20" s="31">
        <v>-8</v>
      </c>
      <c r="AK20" s="31">
        <v>46</v>
      </c>
      <c r="AL20" s="31">
        <v>6</v>
      </c>
      <c r="AM20" s="31">
        <v>-60</v>
      </c>
    </row>
    <row r="21" spans="1:39" s="10" customFormat="1" ht="11.45" customHeight="1" x14ac:dyDescent="0.2">
      <c r="A21" s="58" t="s">
        <v>6</v>
      </c>
      <c r="B21" s="77" t="s">
        <v>6</v>
      </c>
      <c r="C21" s="40" t="s">
        <v>88</v>
      </c>
      <c r="D21" s="31">
        <v>-20</v>
      </c>
      <c r="E21" s="31">
        <v>0</v>
      </c>
      <c r="F21" s="31">
        <v>0</v>
      </c>
      <c r="G21" s="31">
        <v>-20</v>
      </c>
      <c r="H21" s="31">
        <v>0</v>
      </c>
      <c r="I21" s="31">
        <v>0</v>
      </c>
      <c r="J21" s="31">
        <v>0</v>
      </c>
      <c r="K21" s="31">
        <v>0</v>
      </c>
      <c r="L21" s="31">
        <v>0</v>
      </c>
      <c r="M21" s="31">
        <v>0</v>
      </c>
      <c r="N21" s="31">
        <v>0</v>
      </c>
      <c r="O21" s="31">
        <v>0</v>
      </c>
      <c r="P21" s="31">
        <v>0</v>
      </c>
      <c r="Q21" s="31">
        <v>0</v>
      </c>
      <c r="R21" s="31">
        <v>0</v>
      </c>
      <c r="S21" s="31">
        <v>0</v>
      </c>
      <c r="T21" s="31">
        <v>4</v>
      </c>
      <c r="U21" s="31">
        <v>0</v>
      </c>
      <c r="V21" s="31">
        <v>0</v>
      </c>
      <c r="W21" s="31">
        <v>4</v>
      </c>
      <c r="X21" s="31">
        <v>2</v>
      </c>
      <c r="Y21" s="31">
        <v>1</v>
      </c>
      <c r="Z21" s="31">
        <v>1</v>
      </c>
      <c r="AA21" s="31">
        <v>0</v>
      </c>
      <c r="AB21" s="31">
        <v>-13</v>
      </c>
      <c r="AC21" s="31">
        <v>2</v>
      </c>
      <c r="AD21" s="31">
        <v>-9</v>
      </c>
      <c r="AE21" s="31">
        <v>-6</v>
      </c>
      <c r="AF21" s="31">
        <v>-5</v>
      </c>
      <c r="AG21" s="31">
        <v>1</v>
      </c>
      <c r="AH21" s="31">
        <v>-3</v>
      </c>
      <c r="AI21" s="31">
        <v>-3</v>
      </c>
      <c r="AJ21" s="31">
        <v>56</v>
      </c>
      <c r="AK21" s="31">
        <v>44</v>
      </c>
      <c r="AL21" s="31">
        <v>6</v>
      </c>
      <c r="AM21" s="31">
        <v>6</v>
      </c>
    </row>
    <row r="22" spans="1:39" s="10" customFormat="1" ht="11.45" customHeight="1" x14ac:dyDescent="0.2">
      <c r="A22" s="58"/>
      <c r="B22" s="77"/>
      <c r="C22" s="41" t="s">
        <v>91</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3</v>
      </c>
      <c r="U22" s="31">
        <v>0</v>
      </c>
      <c r="V22" s="31">
        <v>0</v>
      </c>
      <c r="W22" s="31">
        <v>3</v>
      </c>
      <c r="X22" s="31">
        <v>2</v>
      </c>
      <c r="Y22" s="31">
        <v>0</v>
      </c>
      <c r="Z22" s="31">
        <v>2</v>
      </c>
      <c r="AA22" s="31">
        <v>0</v>
      </c>
      <c r="AB22" s="31">
        <v>0</v>
      </c>
      <c r="AC22" s="31">
        <v>-1</v>
      </c>
      <c r="AD22" s="31">
        <v>0</v>
      </c>
      <c r="AE22" s="31">
        <v>1</v>
      </c>
      <c r="AF22" s="31">
        <v>0</v>
      </c>
      <c r="AG22" s="31">
        <v>0</v>
      </c>
      <c r="AH22" s="31">
        <v>0</v>
      </c>
      <c r="AI22" s="31">
        <v>0</v>
      </c>
      <c r="AJ22" s="31">
        <v>52</v>
      </c>
      <c r="AK22" s="31">
        <v>43</v>
      </c>
      <c r="AL22" s="31">
        <v>5</v>
      </c>
      <c r="AM22" s="31">
        <v>4</v>
      </c>
    </row>
    <row r="23" spans="1:39" s="10" customFormat="1" ht="11.45" customHeight="1" x14ac:dyDescent="0.2">
      <c r="A23" s="56"/>
      <c r="B23" s="77"/>
      <c r="C23" s="41" t="s">
        <v>92</v>
      </c>
      <c r="D23" s="31">
        <v>-20</v>
      </c>
      <c r="E23" s="31">
        <v>0</v>
      </c>
      <c r="F23" s="31">
        <v>0</v>
      </c>
      <c r="G23" s="31">
        <v>-20</v>
      </c>
      <c r="H23" s="31">
        <v>0</v>
      </c>
      <c r="I23" s="31">
        <v>0</v>
      </c>
      <c r="J23" s="31">
        <v>0</v>
      </c>
      <c r="K23" s="31">
        <v>0</v>
      </c>
      <c r="L23" s="31">
        <v>0</v>
      </c>
      <c r="M23" s="31">
        <v>0</v>
      </c>
      <c r="N23" s="31">
        <v>0</v>
      </c>
      <c r="O23" s="31">
        <v>0</v>
      </c>
      <c r="P23" s="31">
        <v>0</v>
      </c>
      <c r="Q23" s="31">
        <v>0</v>
      </c>
      <c r="R23" s="31">
        <v>0</v>
      </c>
      <c r="S23" s="31">
        <v>0</v>
      </c>
      <c r="T23" s="31">
        <v>1</v>
      </c>
      <c r="U23" s="31">
        <v>0</v>
      </c>
      <c r="V23" s="31">
        <v>0</v>
      </c>
      <c r="W23" s="31">
        <v>1</v>
      </c>
      <c r="X23" s="31">
        <v>0</v>
      </c>
      <c r="Y23" s="31">
        <v>1</v>
      </c>
      <c r="Z23" s="31">
        <v>-1</v>
      </c>
      <c r="AA23" s="31">
        <v>0</v>
      </c>
      <c r="AB23" s="31">
        <v>-13</v>
      </c>
      <c r="AC23" s="31">
        <v>3</v>
      </c>
      <c r="AD23" s="31">
        <v>-9</v>
      </c>
      <c r="AE23" s="31">
        <v>-7</v>
      </c>
      <c r="AF23" s="31">
        <v>-5</v>
      </c>
      <c r="AG23" s="31">
        <v>1</v>
      </c>
      <c r="AH23" s="31">
        <v>-3</v>
      </c>
      <c r="AI23" s="31">
        <v>-3</v>
      </c>
      <c r="AJ23" s="31">
        <v>4</v>
      </c>
      <c r="AK23" s="31">
        <v>1</v>
      </c>
      <c r="AL23" s="31">
        <v>1</v>
      </c>
      <c r="AM23" s="31">
        <v>2</v>
      </c>
    </row>
    <row r="24" spans="1:39" s="10" customFormat="1" ht="11.45" customHeight="1" x14ac:dyDescent="0.2">
      <c r="A24" s="56" t="s">
        <v>7</v>
      </c>
      <c r="B24" s="77" t="s">
        <v>7</v>
      </c>
      <c r="C24" s="40" t="s">
        <v>89</v>
      </c>
      <c r="D24" s="31">
        <v>-2</v>
      </c>
      <c r="E24" s="31">
        <v>-2</v>
      </c>
      <c r="F24" s="31">
        <v>0</v>
      </c>
      <c r="G24" s="31">
        <v>0</v>
      </c>
      <c r="H24" s="31">
        <v>-5</v>
      </c>
      <c r="I24" s="31">
        <v>-5</v>
      </c>
      <c r="J24" s="31">
        <v>0</v>
      </c>
      <c r="K24" s="31">
        <v>0</v>
      </c>
      <c r="L24" s="31">
        <v>3</v>
      </c>
      <c r="M24" s="31">
        <v>2</v>
      </c>
      <c r="N24" s="31">
        <v>0</v>
      </c>
      <c r="O24" s="31">
        <v>1</v>
      </c>
      <c r="P24" s="31">
        <v>-1</v>
      </c>
      <c r="Q24" s="31">
        <v>-1</v>
      </c>
      <c r="R24" s="31">
        <v>0</v>
      </c>
      <c r="S24" s="31">
        <v>0</v>
      </c>
      <c r="T24" s="31">
        <v>0</v>
      </c>
      <c r="U24" s="31">
        <v>0</v>
      </c>
      <c r="V24" s="31">
        <v>0</v>
      </c>
      <c r="W24" s="31">
        <v>0</v>
      </c>
      <c r="X24" s="31">
        <v>0</v>
      </c>
      <c r="Y24" s="31">
        <v>0</v>
      </c>
      <c r="Z24" s="31">
        <v>0</v>
      </c>
      <c r="AA24" s="31">
        <v>0</v>
      </c>
      <c r="AB24" s="31">
        <v>0</v>
      </c>
      <c r="AC24" s="31">
        <v>0</v>
      </c>
      <c r="AD24" s="31">
        <v>0</v>
      </c>
      <c r="AE24" s="31">
        <v>0</v>
      </c>
      <c r="AF24" s="31">
        <v>-3</v>
      </c>
      <c r="AG24" s="31">
        <v>-3</v>
      </c>
      <c r="AH24" s="31">
        <v>0</v>
      </c>
      <c r="AI24" s="31">
        <v>0</v>
      </c>
      <c r="AJ24" s="31">
        <v>-64</v>
      </c>
      <c r="AK24" s="31">
        <v>2</v>
      </c>
      <c r="AL24" s="31">
        <v>0</v>
      </c>
      <c r="AM24" s="31">
        <v>-66</v>
      </c>
    </row>
    <row r="25" spans="1:39" s="10" customFormat="1" ht="11.45" customHeight="1" x14ac:dyDescent="0.2">
      <c r="A25" s="56" t="s">
        <v>8</v>
      </c>
      <c r="B25" s="77" t="s">
        <v>8</v>
      </c>
      <c r="C25" s="41" t="s">
        <v>92</v>
      </c>
      <c r="D25" s="31">
        <v>-2</v>
      </c>
      <c r="E25" s="31">
        <v>-2</v>
      </c>
      <c r="F25" s="31">
        <v>0</v>
      </c>
      <c r="G25" s="31">
        <v>0</v>
      </c>
      <c r="H25" s="31">
        <v>-5</v>
      </c>
      <c r="I25" s="31">
        <v>-5</v>
      </c>
      <c r="J25" s="31">
        <v>0</v>
      </c>
      <c r="K25" s="31">
        <v>0</v>
      </c>
      <c r="L25" s="31">
        <v>3</v>
      </c>
      <c r="M25" s="31">
        <v>2</v>
      </c>
      <c r="N25" s="31">
        <v>0</v>
      </c>
      <c r="O25" s="31">
        <v>1</v>
      </c>
      <c r="P25" s="31">
        <v>-1</v>
      </c>
      <c r="Q25" s="31">
        <v>-1</v>
      </c>
      <c r="R25" s="31">
        <v>0</v>
      </c>
      <c r="S25" s="31">
        <v>0</v>
      </c>
      <c r="T25" s="31">
        <v>0</v>
      </c>
      <c r="U25" s="31">
        <v>0</v>
      </c>
      <c r="V25" s="31">
        <v>0</v>
      </c>
      <c r="W25" s="31">
        <v>0</v>
      </c>
      <c r="X25" s="31">
        <v>0</v>
      </c>
      <c r="Y25" s="31">
        <v>0</v>
      </c>
      <c r="Z25" s="31">
        <v>0</v>
      </c>
      <c r="AA25" s="31">
        <v>0</v>
      </c>
      <c r="AB25" s="31">
        <v>0</v>
      </c>
      <c r="AC25" s="31">
        <v>0</v>
      </c>
      <c r="AD25" s="31">
        <v>0</v>
      </c>
      <c r="AE25" s="31">
        <v>0</v>
      </c>
      <c r="AF25" s="31">
        <v>-3</v>
      </c>
      <c r="AG25" s="31">
        <v>-3</v>
      </c>
      <c r="AH25" s="31">
        <v>0</v>
      </c>
      <c r="AI25" s="31">
        <v>0</v>
      </c>
      <c r="AJ25" s="31">
        <v>-64</v>
      </c>
      <c r="AK25" s="31">
        <v>2</v>
      </c>
      <c r="AL25" s="31">
        <v>0</v>
      </c>
      <c r="AM25" s="31">
        <v>-66</v>
      </c>
    </row>
    <row r="26" spans="1:39" s="10" customFormat="1" ht="11.45" customHeight="1" x14ac:dyDescent="0.2">
      <c r="A26" s="56">
        <v>4</v>
      </c>
      <c r="B26" s="77">
        <v>4</v>
      </c>
      <c r="C26" s="38" t="s">
        <v>93</v>
      </c>
      <c r="D26" s="31">
        <v>-2496</v>
      </c>
      <c r="E26" s="31">
        <v>-2040</v>
      </c>
      <c r="F26" s="31">
        <v>0</v>
      </c>
      <c r="G26" s="31">
        <v>-456</v>
      </c>
      <c r="H26" s="31">
        <v>154</v>
      </c>
      <c r="I26" s="31">
        <v>-70</v>
      </c>
      <c r="J26" s="31">
        <v>0</v>
      </c>
      <c r="K26" s="31">
        <v>224</v>
      </c>
      <c r="L26" s="31">
        <v>952</v>
      </c>
      <c r="M26" s="31">
        <v>547</v>
      </c>
      <c r="N26" s="31">
        <v>0</v>
      </c>
      <c r="O26" s="31">
        <v>405</v>
      </c>
      <c r="P26" s="31">
        <v>35</v>
      </c>
      <c r="Q26" s="31">
        <v>-185</v>
      </c>
      <c r="R26" s="31">
        <v>4</v>
      </c>
      <c r="S26" s="31">
        <v>216</v>
      </c>
      <c r="T26" s="31">
        <v>432</v>
      </c>
      <c r="U26" s="31">
        <v>217</v>
      </c>
      <c r="V26" s="31">
        <v>0</v>
      </c>
      <c r="W26" s="31">
        <v>215</v>
      </c>
      <c r="X26" s="31">
        <v>-972</v>
      </c>
      <c r="Y26" s="31">
        <v>193</v>
      </c>
      <c r="Z26" s="31">
        <v>0</v>
      </c>
      <c r="AA26" s="31">
        <v>-1165</v>
      </c>
      <c r="AB26" s="31">
        <v>-57</v>
      </c>
      <c r="AC26" s="31">
        <v>-711</v>
      </c>
      <c r="AD26" s="31">
        <v>0</v>
      </c>
      <c r="AE26" s="31">
        <v>654</v>
      </c>
      <c r="AF26" s="31">
        <v>-9069</v>
      </c>
      <c r="AG26" s="31">
        <v>-2978</v>
      </c>
      <c r="AH26" s="31">
        <v>-10</v>
      </c>
      <c r="AI26" s="31">
        <v>-6081</v>
      </c>
      <c r="AJ26" s="31">
        <v>-552</v>
      </c>
      <c r="AK26" s="31">
        <v>212</v>
      </c>
      <c r="AL26" s="31">
        <v>-1</v>
      </c>
      <c r="AM26" s="31">
        <v>-763</v>
      </c>
    </row>
    <row r="27" spans="1:39" s="10" customFormat="1" ht="11.45" customHeight="1" x14ac:dyDescent="0.2">
      <c r="A27" s="56">
        <v>4.0999999999999996</v>
      </c>
      <c r="B27" s="77">
        <v>4.0999999999999996</v>
      </c>
      <c r="C27" s="39" t="s">
        <v>94</v>
      </c>
      <c r="D27" s="31">
        <v>-10</v>
      </c>
      <c r="E27" s="31">
        <v>-10</v>
      </c>
      <c r="F27" s="31">
        <v>0</v>
      </c>
      <c r="G27" s="31">
        <v>0</v>
      </c>
      <c r="H27" s="31">
        <v>-4</v>
      </c>
      <c r="I27" s="31">
        <v>-4</v>
      </c>
      <c r="J27" s="31">
        <v>0</v>
      </c>
      <c r="K27" s="31">
        <v>0</v>
      </c>
      <c r="L27" s="31">
        <v>11</v>
      </c>
      <c r="M27" s="31">
        <v>11</v>
      </c>
      <c r="N27" s="31">
        <v>0</v>
      </c>
      <c r="O27" s="31">
        <v>0</v>
      </c>
      <c r="P27" s="31">
        <v>-5</v>
      </c>
      <c r="Q27" s="31">
        <v>-5</v>
      </c>
      <c r="R27" s="31">
        <v>0</v>
      </c>
      <c r="S27" s="31">
        <v>0</v>
      </c>
      <c r="T27" s="31">
        <v>-2</v>
      </c>
      <c r="U27" s="31">
        <v>-2</v>
      </c>
      <c r="V27" s="31">
        <v>0</v>
      </c>
      <c r="W27" s="31">
        <v>0</v>
      </c>
      <c r="X27" s="31">
        <v>9</v>
      </c>
      <c r="Y27" s="31">
        <v>9</v>
      </c>
      <c r="Z27" s="31">
        <v>0</v>
      </c>
      <c r="AA27" s="31">
        <v>0</v>
      </c>
      <c r="AB27" s="31">
        <v>-9</v>
      </c>
      <c r="AC27" s="31">
        <v>-9</v>
      </c>
      <c r="AD27" s="31">
        <v>0</v>
      </c>
      <c r="AE27" s="31">
        <v>0</v>
      </c>
      <c r="AF27" s="31">
        <v>1</v>
      </c>
      <c r="AG27" s="31">
        <v>3</v>
      </c>
      <c r="AH27" s="31">
        <v>-10</v>
      </c>
      <c r="AI27" s="31">
        <v>8</v>
      </c>
      <c r="AJ27" s="31">
        <v>3</v>
      </c>
      <c r="AK27" s="31">
        <v>4</v>
      </c>
      <c r="AL27" s="31">
        <v>-1</v>
      </c>
      <c r="AM27" s="31">
        <v>0</v>
      </c>
    </row>
    <row r="28" spans="1:39" s="10" customFormat="1" ht="11.45" customHeight="1" x14ac:dyDescent="0.2">
      <c r="A28" s="57" t="s">
        <v>9</v>
      </c>
      <c r="B28" s="78" t="s">
        <v>9</v>
      </c>
      <c r="C28" s="40" t="s">
        <v>87</v>
      </c>
      <c r="D28" s="31">
        <v>-9</v>
      </c>
      <c r="E28" s="31">
        <v>-9</v>
      </c>
      <c r="F28" s="31">
        <v>0</v>
      </c>
      <c r="G28" s="31">
        <v>0</v>
      </c>
      <c r="H28" s="31">
        <v>-3</v>
      </c>
      <c r="I28" s="31">
        <v>-3</v>
      </c>
      <c r="J28" s="31">
        <v>0</v>
      </c>
      <c r="K28" s="31">
        <v>0</v>
      </c>
      <c r="L28" s="31">
        <v>9</v>
      </c>
      <c r="M28" s="31">
        <v>9</v>
      </c>
      <c r="N28" s="31">
        <v>0</v>
      </c>
      <c r="O28" s="31">
        <v>0</v>
      </c>
      <c r="P28" s="31">
        <v>-4</v>
      </c>
      <c r="Q28" s="31">
        <v>-4</v>
      </c>
      <c r="R28" s="31">
        <v>0</v>
      </c>
      <c r="S28" s="31">
        <v>0</v>
      </c>
      <c r="T28" s="31">
        <v>-1</v>
      </c>
      <c r="U28" s="31">
        <v>-1</v>
      </c>
      <c r="V28" s="31">
        <v>0</v>
      </c>
      <c r="W28" s="31">
        <v>0</v>
      </c>
      <c r="X28" s="31">
        <v>7</v>
      </c>
      <c r="Y28" s="31">
        <v>7</v>
      </c>
      <c r="Z28" s="31">
        <v>0</v>
      </c>
      <c r="AA28" s="31">
        <v>0</v>
      </c>
      <c r="AB28" s="31">
        <v>-8</v>
      </c>
      <c r="AC28" s="31">
        <v>-8</v>
      </c>
      <c r="AD28" s="31">
        <v>0</v>
      </c>
      <c r="AE28" s="31">
        <v>0</v>
      </c>
      <c r="AF28" s="31">
        <v>14</v>
      </c>
      <c r="AG28" s="31">
        <v>6</v>
      </c>
      <c r="AH28" s="31">
        <v>0</v>
      </c>
      <c r="AI28" s="31">
        <v>8</v>
      </c>
      <c r="AJ28" s="31">
        <v>5</v>
      </c>
      <c r="AK28" s="31">
        <v>5</v>
      </c>
      <c r="AL28" s="31">
        <v>0</v>
      </c>
      <c r="AM28" s="31">
        <v>0</v>
      </c>
    </row>
    <row r="29" spans="1:39" s="10" customFormat="1" ht="11.45" customHeight="1" x14ac:dyDescent="0.2">
      <c r="A29" s="57" t="s">
        <v>10</v>
      </c>
      <c r="B29" s="78" t="s">
        <v>10</v>
      </c>
      <c r="C29" s="79" t="s">
        <v>92</v>
      </c>
      <c r="D29" s="31">
        <v>-9</v>
      </c>
      <c r="E29" s="31">
        <v>-9</v>
      </c>
      <c r="F29" s="31">
        <v>0</v>
      </c>
      <c r="G29" s="31">
        <v>0</v>
      </c>
      <c r="H29" s="31">
        <v>-3</v>
      </c>
      <c r="I29" s="31">
        <v>-3</v>
      </c>
      <c r="J29" s="31">
        <v>0</v>
      </c>
      <c r="K29" s="31">
        <v>0</v>
      </c>
      <c r="L29" s="31">
        <v>9</v>
      </c>
      <c r="M29" s="31">
        <v>9</v>
      </c>
      <c r="N29" s="31">
        <v>0</v>
      </c>
      <c r="O29" s="31">
        <v>0</v>
      </c>
      <c r="P29" s="31">
        <v>-4</v>
      </c>
      <c r="Q29" s="31">
        <v>-4</v>
      </c>
      <c r="R29" s="31">
        <v>0</v>
      </c>
      <c r="S29" s="31">
        <v>0</v>
      </c>
      <c r="T29" s="31">
        <v>-1</v>
      </c>
      <c r="U29" s="31">
        <v>-1</v>
      </c>
      <c r="V29" s="31">
        <v>0</v>
      </c>
      <c r="W29" s="31">
        <v>0</v>
      </c>
      <c r="X29" s="31">
        <v>7</v>
      </c>
      <c r="Y29" s="31">
        <v>7</v>
      </c>
      <c r="Z29" s="31">
        <v>0</v>
      </c>
      <c r="AA29" s="31">
        <v>0</v>
      </c>
      <c r="AB29" s="31">
        <v>-8</v>
      </c>
      <c r="AC29" s="31">
        <v>-8</v>
      </c>
      <c r="AD29" s="31">
        <v>0</v>
      </c>
      <c r="AE29" s="31">
        <v>0</v>
      </c>
      <c r="AF29" s="31">
        <v>14</v>
      </c>
      <c r="AG29" s="31">
        <v>6</v>
      </c>
      <c r="AH29" s="31">
        <v>0</v>
      </c>
      <c r="AI29" s="31">
        <v>8</v>
      </c>
      <c r="AJ29" s="31">
        <v>5</v>
      </c>
      <c r="AK29" s="31">
        <v>5</v>
      </c>
      <c r="AL29" s="31">
        <v>0</v>
      </c>
      <c r="AM29" s="31">
        <v>0</v>
      </c>
    </row>
    <row r="30" spans="1:39" s="10" customFormat="1" ht="11.45" customHeight="1" x14ac:dyDescent="0.2">
      <c r="A30" s="57" t="s">
        <v>11</v>
      </c>
      <c r="B30" s="78" t="s">
        <v>11</v>
      </c>
      <c r="C30" s="40" t="s">
        <v>95</v>
      </c>
      <c r="D30" s="31">
        <v>-1</v>
      </c>
      <c r="E30" s="31">
        <v>-1</v>
      </c>
      <c r="F30" s="31">
        <v>0</v>
      </c>
      <c r="G30" s="31">
        <v>0</v>
      </c>
      <c r="H30" s="31">
        <v>-1</v>
      </c>
      <c r="I30" s="31">
        <v>-1</v>
      </c>
      <c r="J30" s="31">
        <v>0</v>
      </c>
      <c r="K30" s="31">
        <v>0</v>
      </c>
      <c r="L30" s="31">
        <v>2</v>
      </c>
      <c r="M30" s="31">
        <v>2</v>
      </c>
      <c r="N30" s="31">
        <v>0</v>
      </c>
      <c r="O30" s="31">
        <v>0</v>
      </c>
      <c r="P30" s="31">
        <v>-1</v>
      </c>
      <c r="Q30" s="31">
        <v>-1</v>
      </c>
      <c r="R30" s="31">
        <v>0</v>
      </c>
      <c r="S30" s="31">
        <v>0</v>
      </c>
      <c r="T30" s="31">
        <v>-1</v>
      </c>
      <c r="U30" s="31">
        <v>-1</v>
      </c>
      <c r="V30" s="31">
        <v>0</v>
      </c>
      <c r="W30" s="31">
        <v>0</v>
      </c>
      <c r="X30" s="31">
        <v>2</v>
      </c>
      <c r="Y30" s="31">
        <v>2</v>
      </c>
      <c r="Z30" s="31">
        <v>0</v>
      </c>
      <c r="AA30" s="31">
        <v>0</v>
      </c>
      <c r="AB30" s="31">
        <v>-1</v>
      </c>
      <c r="AC30" s="31">
        <v>-1</v>
      </c>
      <c r="AD30" s="31">
        <v>0</v>
      </c>
      <c r="AE30" s="31">
        <v>0</v>
      </c>
      <c r="AF30" s="31">
        <v>-13</v>
      </c>
      <c r="AG30" s="31">
        <v>-3</v>
      </c>
      <c r="AH30" s="31">
        <v>-10</v>
      </c>
      <c r="AI30" s="31">
        <v>0</v>
      </c>
      <c r="AJ30" s="31">
        <v>-2</v>
      </c>
      <c r="AK30" s="31">
        <v>-1</v>
      </c>
      <c r="AL30" s="31">
        <v>-1</v>
      </c>
      <c r="AM30" s="31">
        <v>0</v>
      </c>
    </row>
    <row r="31" spans="1:39" s="10" customFormat="1" ht="11.45" customHeight="1" x14ac:dyDescent="0.2">
      <c r="A31" s="57" t="s">
        <v>12</v>
      </c>
      <c r="B31" s="78" t="s">
        <v>12</v>
      </c>
      <c r="C31" s="79" t="s">
        <v>92</v>
      </c>
      <c r="D31" s="31">
        <v>-1</v>
      </c>
      <c r="E31" s="31">
        <v>-1</v>
      </c>
      <c r="F31" s="31">
        <v>0</v>
      </c>
      <c r="G31" s="31">
        <v>0</v>
      </c>
      <c r="H31" s="31">
        <v>-1</v>
      </c>
      <c r="I31" s="31">
        <v>-1</v>
      </c>
      <c r="J31" s="31">
        <v>0</v>
      </c>
      <c r="K31" s="31">
        <v>0</v>
      </c>
      <c r="L31" s="31">
        <v>2</v>
      </c>
      <c r="M31" s="31">
        <v>2</v>
      </c>
      <c r="N31" s="31">
        <v>0</v>
      </c>
      <c r="O31" s="31">
        <v>0</v>
      </c>
      <c r="P31" s="31">
        <v>-1</v>
      </c>
      <c r="Q31" s="31">
        <v>-1</v>
      </c>
      <c r="R31" s="31">
        <v>0</v>
      </c>
      <c r="S31" s="31">
        <v>0</v>
      </c>
      <c r="T31" s="31">
        <v>-1</v>
      </c>
      <c r="U31" s="31">
        <v>-1</v>
      </c>
      <c r="V31" s="31">
        <v>0</v>
      </c>
      <c r="W31" s="31">
        <v>0</v>
      </c>
      <c r="X31" s="31">
        <v>2</v>
      </c>
      <c r="Y31" s="31">
        <v>2</v>
      </c>
      <c r="Z31" s="31">
        <v>0</v>
      </c>
      <c r="AA31" s="31">
        <v>0</v>
      </c>
      <c r="AB31" s="31">
        <v>-1</v>
      </c>
      <c r="AC31" s="31">
        <v>-1</v>
      </c>
      <c r="AD31" s="31">
        <v>0</v>
      </c>
      <c r="AE31" s="31">
        <v>0</v>
      </c>
      <c r="AF31" s="31">
        <v>-13</v>
      </c>
      <c r="AG31" s="31">
        <v>-3</v>
      </c>
      <c r="AH31" s="31">
        <v>-10</v>
      </c>
      <c r="AI31" s="31">
        <v>0</v>
      </c>
      <c r="AJ31" s="31">
        <v>-2</v>
      </c>
      <c r="AK31" s="31">
        <v>-1</v>
      </c>
      <c r="AL31" s="31">
        <v>-1</v>
      </c>
      <c r="AM31" s="31">
        <v>0</v>
      </c>
    </row>
    <row r="32" spans="1:39" s="10" customFormat="1" ht="11.45" customHeight="1" x14ac:dyDescent="0.2">
      <c r="A32" s="56">
        <v>4.2</v>
      </c>
      <c r="B32" s="77">
        <v>4.2</v>
      </c>
      <c r="C32" s="39" t="s">
        <v>96</v>
      </c>
      <c r="D32" s="31">
        <v>-465</v>
      </c>
      <c r="E32" s="31">
        <v>-239</v>
      </c>
      <c r="F32" s="31">
        <v>0</v>
      </c>
      <c r="G32" s="31">
        <v>-226</v>
      </c>
      <c r="H32" s="31">
        <v>632</v>
      </c>
      <c r="I32" s="31">
        <v>64</v>
      </c>
      <c r="J32" s="31">
        <v>0</v>
      </c>
      <c r="K32" s="31">
        <v>568</v>
      </c>
      <c r="L32" s="31">
        <v>391</v>
      </c>
      <c r="M32" s="31">
        <v>383</v>
      </c>
      <c r="N32" s="31">
        <v>0</v>
      </c>
      <c r="O32" s="31">
        <v>8</v>
      </c>
      <c r="P32" s="31">
        <v>-247</v>
      </c>
      <c r="Q32" s="31">
        <v>-247</v>
      </c>
      <c r="R32" s="31">
        <v>0</v>
      </c>
      <c r="S32" s="31">
        <v>0</v>
      </c>
      <c r="T32" s="31">
        <v>-12</v>
      </c>
      <c r="U32" s="31">
        <v>-12</v>
      </c>
      <c r="V32" s="31">
        <v>0</v>
      </c>
      <c r="W32" s="31">
        <v>0</v>
      </c>
      <c r="X32" s="31">
        <v>246</v>
      </c>
      <c r="Y32" s="31">
        <v>246</v>
      </c>
      <c r="Z32" s="31">
        <v>0</v>
      </c>
      <c r="AA32" s="31">
        <v>0</v>
      </c>
      <c r="AB32" s="31">
        <v>-402</v>
      </c>
      <c r="AC32" s="31">
        <v>-464</v>
      </c>
      <c r="AD32" s="31">
        <v>0</v>
      </c>
      <c r="AE32" s="31">
        <v>62</v>
      </c>
      <c r="AF32" s="31">
        <v>-1177</v>
      </c>
      <c r="AG32" s="31">
        <v>-591</v>
      </c>
      <c r="AH32" s="31">
        <v>0</v>
      </c>
      <c r="AI32" s="31">
        <v>-586</v>
      </c>
      <c r="AJ32" s="31">
        <v>132</v>
      </c>
      <c r="AK32" s="31">
        <v>108</v>
      </c>
      <c r="AL32" s="31">
        <v>0</v>
      </c>
      <c r="AM32" s="31">
        <v>24</v>
      </c>
    </row>
    <row r="33" spans="1:39" s="10" customFormat="1" ht="11.45" customHeight="1" x14ac:dyDescent="0.2">
      <c r="A33" s="56" t="s">
        <v>11</v>
      </c>
      <c r="B33" s="77" t="s">
        <v>11</v>
      </c>
      <c r="C33" s="40" t="s">
        <v>95</v>
      </c>
      <c r="D33" s="31">
        <v>32</v>
      </c>
      <c r="E33" s="31">
        <v>32</v>
      </c>
      <c r="F33" s="31">
        <v>0</v>
      </c>
      <c r="G33" s="31">
        <v>0</v>
      </c>
      <c r="H33" s="31">
        <v>22</v>
      </c>
      <c r="I33" s="31">
        <v>22</v>
      </c>
      <c r="J33" s="31">
        <v>0</v>
      </c>
      <c r="K33" s="31">
        <v>0</v>
      </c>
      <c r="L33" s="31">
        <v>4</v>
      </c>
      <c r="M33" s="31">
        <v>-4</v>
      </c>
      <c r="N33" s="31">
        <v>0</v>
      </c>
      <c r="O33" s="31">
        <v>8</v>
      </c>
      <c r="P33" s="31">
        <v>-2</v>
      </c>
      <c r="Q33" s="31">
        <v>-2</v>
      </c>
      <c r="R33" s="31">
        <v>0</v>
      </c>
      <c r="S33" s="31">
        <v>0</v>
      </c>
      <c r="T33" s="31">
        <v>996</v>
      </c>
      <c r="U33" s="31">
        <v>-4</v>
      </c>
      <c r="V33" s="31">
        <v>0</v>
      </c>
      <c r="W33" s="31">
        <v>1000</v>
      </c>
      <c r="X33" s="31">
        <v>-609</v>
      </c>
      <c r="Y33" s="31">
        <v>3</v>
      </c>
      <c r="Z33" s="31">
        <v>0</v>
      </c>
      <c r="AA33" s="31">
        <v>-612</v>
      </c>
      <c r="AB33" s="31">
        <v>333</v>
      </c>
      <c r="AC33" s="31">
        <v>-114</v>
      </c>
      <c r="AD33" s="31">
        <v>0</v>
      </c>
      <c r="AE33" s="31">
        <v>447</v>
      </c>
      <c r="AF33" s="31">
        <v>-717</v>
      </c>
      <c r="AG33" s="31">
        <v>-243</v>
      </c>
      <c r="AH33" s="31">
        <v>0</v>
      </c>
      <c r="AI33" s="31">
        <v>-474</v>
      </c>
      <c r="AJ33" s="31">
        <v>-39</v>
      </c>
      <c r="AK33" s="31">
        <v>13</v>
      </c>
      <c r="AL33" s="31">
        <v>0</v>
      </c>
      <c r="AM33" s="31">
        <v>-52</v>
      </c>
    </row>
    <row r="34" spans="1:39" s="10" customFormat="1" ht="11.45" customHeight="1" x14ac:dyDescent="0.2">
      <c r="A34" s="56" t="s">
        <v>14</v>
      </c>
      <c r="B34" s="77" t="s">
        <v>14</v>
      </c>
      <c r="C34" s="40" t="s">
        <v>88</v>
      </c>
      <c r="D34" s="31">
        <v>-393</v>
      </c>
      <c r="E34" s="31">
        <v>-167</v>
      </c>
      <c r="F34" s="31">
        <v>0</v>
      </c>
      <c r="G34" s="31">
        <v>-226</v>
      </c>
      <c r="H34" s="31">
        <v>-50</v>
      </c>
      <c r="I34" s="31">
        <v>-46</v>
      </c>
      <c r="J34" s="31">
        <v>0</v>
      </c>
      <c r="K34" s="31">
        <v>-4</v>
      </c>
      <c r="L34" s="31">
        <v>194</v>
      </c>
      <c r="M34" s="31">
        <v>194</v>
      </c>
      <c r="N34" s="31">
        <v>0</v>
      </c>
      <c r="O34" s="31">
        <v>0</v>
      </c>
      <c r="P34" s="31">
        <v>-83</v>
      </c>
      <c r="Q34" s="31">
        <v>-83</v>
      </c>
      <c r="R34" s="31">
        <v>0</v>
      </c>
      <c r="S34" s="31">
        <v>0</v>
      </c>
      <c r="T34" s="31">
        <v>-1025</v>
      </c>
      <c r="U34" s="31">
        <v>-25</v>
      </c>
      <c r="V34" s="31">
        <v>0</v>
      </c>
      <c r="W34" s="31">
        <v>-1000</v>
      </c>
      <c r="X34" s="31">
        <v>836</v>
      </c>
      <c r="Y34" s="31">
        <v>224</v>
      </c>
      <c r="Z34" s="31">
        <v>0</v>
      </c>
      <c r="AA34" s="31">
        <v>612</v>
      </c>
      <c r="AB34" s="31">
        <v>-616</v>
      </c>
      <c r="AC34" s="31">
        <v>-231</v>
      </c>
      <c r="AD34" s="31">
        <v>0</v>
      </c>
      <c r="AE34" s="31">
        <v>-385</v>
      </c>
      <c r="AF34" s="31">
        <v>478</v>
      </c>
      <c r="AG34" s="31">
        <v>-136</v>
      </c>
      <c r="AH34" s="31">
        <v>0</v>
      </c>
      <c r="AI34" s="31">
        <v>614</v>
      </c>
      <c r="AJ34" s="31">
        <v>221</v>
      </c>
      <c r="AK34" s="31">
        <v>145</v>
      </c>
      <c r="AL34" s="31">
        <v>0</v>
      </c>
      <c r="AM34" s="31">
        <v>76</v>
      </c>
    </row>
    <row r="35" spans="1:39" s="10" customFormat="1" ht="11.45" customHeight="1" x14ac:dyDescent="0.2">
      <c r="A35" s="56" t="s">
        <v>15</v>
      </c>
      <c r="B35" s="77" t="s">
        <v>15</v>
      </c>
      <c r="C35" s="79" t="s">
        <v>91</v>
      </c>
      <c r="D35" s="31">
        <v>-393</v>
      </c>
      <c r="E35" s="31">
        <v>-167</v>
      </c>
      <c r="F35" s="31">
        <v>0</v>
      </c>
      <c r="G35" s="31">
        <v>-226</v>
      </c>
      <c r="H35" s="31">
        <v>-49</v>
      </c>
      <c r="I35" s="31">
        <v>-45</v>
      </c>
      <c r="J35" s="31">
        <v>0</v>
      </c>
      <c r="K35" s="31">
        <v>-4</v>
      </c>
      <c r="L35" s="31">
        <v>178</v>
      </c>
      <c r="M35" s="31">
        <v>193</v>
      </c>
      <c r="N35" s="31">
        <v>0</v>
      </c>
      <c r="O35" s="31">
        <v>-15</v>
      </c>
      <c r="P35" s="31">
        <v>-82</v>
      </c>
      <c r="Q35" s="31">
        <v>-82</v>
      </c>
      <c r="R35" s="31">
        <v>0</v>
      </c>
      <c r="S35" s="31">
        <v>0</v>
      </c>
      <c r="T35" s="31">
        <v>-1025</v>
      </c>
      <c r="U35" s="31">
        <v>-25</v>
      </c>
      <c r="V35" s="31">
        <v>0</v>
      </c>
      <c r="W35" s="31">
        <v>-1000</v>
      </c>
      <c r="X35" s="31">
        <v>833</v>
      </c>
      <c r="Y35" s="31">
        <v>221</v>
      </c>
      <c r="Z35" s="31">
        <v>0</v>
      </c>
      <c r="AA35" s="31">
        <v>612</v>
      </c>
      <c r="AB35" s="31">
        <v>-613</v>
      </c>
      <c r="AC35" s="31">
        <v>-228</v>
      </c>
      <c r="AD35" s="31">
        <v>0</v>
      </c>
      <c r="AE35" s="31">
        <v>-385</v>
      </c>
      <c r="AF35" s="31">
        <v>481</v>
      </c>
      <c r="AG35" s="31">
        <v>-133</v>
      </c>
      <c r="AH35" s="31">
        <v>0</v>
      </c>
      <c r="AI35" s="31">
        <v>614</v>
      </c>
      <c r="AJ35" s="31">
        <v>222</v>
      </c>
      <c r="AK35" s="31">
        <v>146</v>
      </c>
      <c r="AL35" s="31">
        <v>0</v>
      </c>
      <c r="AM35" s="31">
        <v>76</v>
      </c>
    </row>
    <row r="36" spans="1:39" s="10" customFormat="1" ht="11.45" customHeight="1" x14ac:dyDescent="0.2">
      <c r="A36" s="56" t="s">
        <v>16</v>
      </c>
      <c r="B36" s="77" t="s">
        <v>16</v>
      </c>
      <c r="C36" s="79" t="s">
        <v>92</v>
      </c>
      <c r="D36" s="31">
        <v>0</v>
      </c>
      <c r="E36" s="31">
        <v>0</v>
      </c>
      <c r="F36" s="31">
        <v>0</v>
      </c>
      <c r="G36" s="31">
        <v>0</v>
      </c>
      <c r="H36" s="31">
        <v>-1</v>
      </c>
      <c r="I36" s="31">
        <v>-1</v>
      </c>
      <c r="J36" s="31">
        <v>0</v>
      </c>
      <c r="K36" s="31">
        <v>0</v>
      </c>
      <c r="L36" s="31">
        <v>16</v>
      </c>
      <c r="M36" s="31">
        <v>1</v>
      </c>
      <c r="N36" s="31">
        <v>0</v>
      </c>
      <c r="O36" s="31">
        <v>15</v>
      </c>
      <c r="P36" s="31">
        <v>-1</v>
      </c>
      <c r="Q36" s="31">
        <v>-1</v>
      </c>
      <c r="R36" s="31">
        <v>0</v>
      </c>
      <c r="S36" s="31">
        <v>0</v>
      </c>
      <c r="T36" s="31">
        <v>0</v>
      </c>
      <c r="U36" s="31">
        <v>0</v>
      </c>
      <c r="V36" s="31">
        <v>0</v>
      </c>
      <c r="W36" s="31">
        <v>0</v>
      </c>
      <c r="X36" s="31">
        <v>3</v>
      </c>
      <c r="Y36" s="31">
        <v>3</v>
      </c>
      <c r="Z36" s="31">
        <v>0</v>
      </c>
      <c r="AA36" s="31">
        <v>0</v>
      </c>
      <c r="AB36" s="31">
        <v>-3</v>
      </c>
      <c r="AC36" s="31">
        <v>-3</v>
      </c>
      <c r="AD36" s="31">
        <v>0</v>
      </c>
      <c r="AE36" s="31">
        <v>0</v>
      </c>
      <c r="AF36" s="31">
        <v>-3</v>
      </c>
      <c r="AG36" s="31">
        <v>-3</v>
      </c>
      <c r="AH36" s="31">
        <v>0</v>
      </c>
      <c r="AI36" s="31">
        <v>0</v>
      </c>
      <c r="AJ36" s="31">
        <v>-1</v>
      </c>
      <c r="AK36" s="31">
        <v>-1</v>
      </c>
      <c r="AL36" s="31">
        <v>0</v>
      </c>
      <c r="AM36" s="31">
        <v>0</v>
      </c>
    </row>
    <row r="37" spans="1:39" s="10" customFormat="1" ht="11.45" customHeight="1" x14ac:dyDescent="0.2">
      <c r="A37" s="56" t="s">
        <v>17</v>
      </c>
      <c r="B37" s="77" t="s">
        <v>17</v>
      </c>
      <c r="C37" s="148" t="s">
        <v>97</v>
      </c>
      <c r="D37" s="31">
        <v>-370</v>
      </c>
      <c r="E37" s="31">
        <v>-365</v>
      </c>
      <c r="F37" s="31">
        <v>0</v>
      </c>
      <c r="G37" s="31">
        <v>-5</v>
      </c>
      <c r="H37" s="31">
        <v>-49</v>
      </c>
      <c r="I37" s="31">
        <v>-49</v>
      </c>
      <c r="J37" s="31">
        <v>0</v>
      </c>
      <c r="K37" s="31">
        <v>0</v>
      </c>
      <c r="L37" s="31">
        <v>169</v>
      </c>
      <c r="M37" s="31">
        <v>156</v>
      </c>
      <c r="N37" s="31">
        <v>0</v>
      </c>
      <c r="O37" s="31">
        <v>13</v>
      </c>
      <c r="P37" s="31">
        <v>-77</v>
      </c>
      <c r="Q37" s="31">
        <v>-77</v>
      </c>
      <c r="R37" s="31">
        <v>0</v>
      </c>
      <c r="S37" s="31">
        <v>0</v>
      </c>
      <c r="T37" s="31">
        <v>-1023</v>
      </c>
      <c r="U37" s="31">
        <v>-23</v>
      </c>
      <c r="V37" s="31">
        <v>0</v>
      </c>
      <c r="W37" s="31">
        <v>-1000</v>
      </c>
      <c r="X37" s="31">
        <v>807</v>
      </c>
      <c r="Y37" s="31">
        <v>195</v>
      </c>
      <c r="Z37" s="31">
        <v>0</v>
      </c>
      <c r="AA37" s="31">
        <v>612</v>
      </c>
      <c r="AB37" s="31">
        <v>-586</v>
      </c>
      <c r="AC37" s="31">
        <v>-201</v>
      </c>
      <c r="AD37" s="31">
        <v>0</v>
      </c>
      <c r="AE37" s="31">
        <v>-385</v>
      </c>
      <c r="AF37" s="31">
        <v>540</v>
      </c>
      <c r="AG37" s="31">
        <v>-123</v>
      </c>
      <c r="AH37" s="31">
        <v>0</v>
      </c>
      <c r="AI37" s="31">
        <v>663</v>
      </c>
      <c r="AJ37" s="31">
        <v>230</v>
      </c>
      <c r="AK37" s="31">
        <v>133</v>
      </c>
      <c r="AL37" s="31">
        <v>0</v>
      </c>
      <c r="AM37" s="31">
        <v>97</v>
      </c>
    </row>
    <row r="38" spans="1:39" s="10" customFormat="1" ht="11.45" customHeight="1" x14ac:dyDescent="0.2">
      <c r="A38" s="56" t="s">
        <v>13</v>
      </c>
      <c r="B38" s="77" t="s">
        <v>13</v>
      </c>
      <c r="C38" s="40" t="s">
        <v>89</v>
      </c>
      <c r="D38" s="31">
        <v>-104</v>
      </c>
      <c r="E38" s="31">
        <v>-104</v>
      </c>
      <c r="F38" s="31">
        <v>0</v>
      </c>
      <c r="G38" s="31">
        <v>0</v>
      </c>
      <c r="H38" s="31">
        <v>660</v>
      </c>
      <c r="I38" s="31">
        <v>88</v>
      </c>
      <c r="J38" s="31">
        <v>0</v>
      </c>
      <c r="K38" s="31">
        <v>572</v>
      </c>
      <c r="L38" s="31">
        <v>193</v>
      </c>
      <c r="M38" s="31">
        <v>193</v>
      </c>
      <c r="N38" s="31">
        <v>0</v>
      </c>
      <c r="O38" s="31">
        <v>0</v>
      </c>
      <c r="P38" s="31">
        <v>-162</v>
      </c>
      <c r="Q38" s="31">
        <v>-162</v>
      </c>
      <c r="R38" s="31">
        <v>0</v>
      </c>
      <c r="S38" s="31">
        <v>0</v>
      </c>
      <c r="T38" s="31">
        <v>17</v>
      </c>
      <c r="U38" s="31">
        <v>17</v>
      </c>
      <c r="V38" s="31">
        <v>0</v>
      </c>
      <c r="W38" s="31">
        <v>0</v>
      </c>
      <c r="X38" s="31">
        <v>19</v>
      </c>
      <c r="Y38" s="31">
        <v>19</v>
      </c>
      <c r="Z38" s="31">
        <v>0</v>
      </c>
      <c r="AA38" s="31">
        <v>0</v>
      </c>
      <c r="AB38" s="31">
        <v>-119</v>
      </c>
      <c r="AC38" s="31">
        <v>-119</v>
      </c>
      <c r="AD38" s="31">
        <v>0</v>
      </c>
      <c r="AE38" s="31">
        <v>0</v>
      </c>
      <c r="AF38" s="31">
        <v>-938</v>
      </c>
      <c r="AG38" s="31">
        <v>-212</v>
      </c>
      <c r="AH38" s="31">
        <v>0</v>
      </c>
      <c r="AI38" s="31">
        <v>-726</v>
      </c>
      <c r="AJ38" s="31">
        <v>-50</v>
      </c>
      <c r="AK38" s="31">
        <v>-50</v>
      </c>
      <c r="AL38" s="31">
        <v>0</v>
      </c>
      <c r="AM38" s="31">
        <v>0</v>
      </c>
    </row>
    <row r="39" spans="1:39" s="10" customFormat="1" ht="21.6" customHeight="1" x14ac:dyDescent="0.2">
      <c r="A39" s="71" t="s">
        <v>18</v>
      </c>
      <c r="B39" s="78" t="s">
        <v>18</v>
      </c>
      <c r="C39" s="118" t="s">
        <v>143</v>
      </c>
      <c r="D39" s="31">
        <v>0</v>
      </c>
      <c r="E39" s="31">
        <v>0</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row>
    <row r="40" spans="1:39" s="10" customFormat="1" ht="11.45" customHeight="1" x14ac:dyDescent="0.2">
      <c r="A40" s="56">
        <v>4.3</v>
      </c>
      <c r="B40" s="77">
        <v>4.3</v>
      </c>
      <c r="C40" s="39" t="s">
        <v>99</v>
      </c>
      <c r="D40" s="31">
        <v>-412</v>
      </c>
      <c r="E40" s="31">
        <v>-182</v>
      </c>
      <c r="F40" s="31">
        <v>0</v>
      </c>
      <c r="G40" s="31">
        <v>-230</v>
      </c>
      <c r="H40" s="31">
        <v>-362</v>
      </c>
      <c r="I40" s="31">
        <v>-23</v>
      </c>
      <c r="J40" s="31">
        <v>0</v>
      </c>
      <c r="K40" s="31">
        <v>-339</v>
      </c>
      <c r="L40" s="31">
        <v>437</v>
      </c>
      <c r="M40" s="31">
        <v>39</v>
      </c>
      <c r="N40" s="31">
        <v>0</v>
      </c>
      <c r="O40" s="31">
        <v>398</v>
      </c>
      <c r="P40" s="31">
        <v>245</v>
      </c>
      <c r="Q40" s="31">
        <v>29</v>
      </c>
      <c r="R40" s="31">
        <v>0</v>
      </c>
      <c r="S40" s="31">
        <v>216</v>
      </c>
      <c r="T40" s="31">
        <v>63</v>
      </c>
      <c r="U40" s="31">
        <v>10</v>
      </c>
      <c r="V40" s="31">
        <v>0</v>
      </c>
      <c r="W40" s="31">
        <v>53</v>
      </c>
      <c r="X40" s="31">
        <v>-1414</v>
      </c>
      <c r="Y40" s="31">
        <v>-3</v>
      </c>
      <c r="Z40" s="31">
        <v>0</v>
      </c>
      <c r="AA40" s="31">
        <v>-1411</v>
      </c>
      <c r="AB40" s="31">
        <v>-9</v>
      </c>
      <c r="AC40" s="31">
        <v>-4</v>
      </c>
      <c r="AD40" s="31">
        <v>0</v>
      </c>
      <c r="AE40" s="31">
        <v>-5</v>
      </c>
      <c r="AF40" s="31">
        <v>-10</v>
      </c>
      <c r="AG40" s="31">
        <v>-8</v>
      </c>
      <c r="AH40" s="31">
        <v>0</v>
      </c>
      <c r="AI40" s="31">
        <v>-2</v>
      </c>
      <c r="AJ40" s="31">
        <v>1</v>
      </c>
      <c r="AK40" s="31">
        <v>1</v>
      </c>
      <c r="AL40" s="31">
        <v>0</v>
      </c>
      <c r="AM40" s="31">
        <v>0</v>
      </c>
    </row>
    <row r="41" spans="1:39" s="10" customFormat="1" ht="11.45" customHeight="1" x14ac:dyDescent="0.2">
      <c r="A41" s="56" t="s">
        <v>19</v>
      </c>
      <c r="B41" s="77" t="s">
        <v>19</v>
      </c>
      <c r="C41" s="40" t="s">
        <v>88</v>
      </c>
      <c r="D41" s="31">
        <v>-412</v>
      </c>
      <c r="E41" s="31">
        <v>-182</v>
      </c>
      <c r="F41" s="31">
        <v>0</v>
      </c>
      <c r="G41" s="31">
        <v>-230</v>
      </c>
      <c r="H41" s="31">
        <v>-362</v>
      </c>
      <c r="I41" s="31">
        <v>-23</v>
      </c>
      <c r="J41" s="31">
        <v>0</v>
      </c>
      <c r="K41" s="31">
        <v>-339</v>
      </c>
      <c r="L41" s="31">
        <v>437</v>
      </c>
      <c r="M41" s="31">
        <v>39</v>
      </c>
      <c r="N41" s="31">
        <v>0</v>
      </c>
      <c r="O41" s="31">
        <v>398</v>
      </c>
      <c r="P41" s="31">
        <v>245</v>
      </c>
      <c r="Q41" s="31">
        <v>29</v>
      </c>
      <c r="R41" s="31">
        <v>0</v>
      </c>
      <c r="S41" s="31">
        <v>216</v>
      </c>
      <c r="T41" s="31">
        <v>63</v>
      </c>
      <c r="U41" s="31">
        <v>10</v>
      </c>
      <c r="V41" s="31">
        <v>0</v>
      </c>
      <c r="W41" s="31">
        <v>53</v>
      </c>
      <c r="X41" s="31">
        <v>-1414</v>
      </c>
      <c r="Y41" s="31">
        <v>-3</v>
      </c>
      <c r="Z41" s="31">
        <v>0</v>
      </c>
      <c r="AA41" s="31">
        <v>-1411</v>
      </c>
      <c r="AB41" s="31">
        <v>-9</v>
      </c>
      <c r="AC41" s="31">
        <v>-4</v>
      </c>
      <c r="AD41" s="31">
        <v>0</v>
      </c>
      <c r="AE41" s="31">
        <v>-5</v>
      </c>
      <c r="AF41" s="31">
        <v>-10</v>
      </c>
      <c r="AG41" s="31">
        <v>-8</v>
      </c>
      <c r="AH41" s="31">
        <v>0</v>
      </c>
      <c r="AI41" s="31">
        <v>-2</v>
      </c>
      <c r="AJ41" s="31">
        <v>1</v>
      </c>
      <c r="AK41" s="31">
        <v>1</v>
      </c>
      <c r="AL41" s="31">
        <v>0</v>
      </c>
      <c r="AM41" s="31">
        <v>0</v>
      </c>
    </row>
    <row r="42" spans="1:39" s="10" customFormat="1" ht="11.45" customHeight="1" x14ac:dyDescent="0.2">
      <c r="A42" s="56" t="s">
        <v>20</v>
      </c>
      <c r="B42" s="77" t="s">
        <v>20</v>
      </c>
      <c r="C42" s="79" t="s">
        <v>91</v>
      </c>
      <c r="D42" s="31">
        <v>-211</v>
      </c>
      <c r="E42" s="31">
        <v>-114</v>
      </c>
      <c r="F42" s="31">
        <v>0</v>
      </c>
      <c r="G42" s="31">
        <v>-97</v>
      </c>
      <c r="H42" s="31">
        <v>-238</v>
      </c>
      <c r="I42" s="31">
        <v>-20</v>
      </c>
      <c r="J42" s="31">
        <v>0</v>
      </c>
      <c r="K42" s="31">
        <v>-218</v>
      </c>
      <c r="L42" s="31">
        <v>-42</v>
      </c>
      <c r="M42" s="31">
        <v>34</v>
      </c>
      <c r="N42" s="31">
        <v>0</v>
      </c>
      <c r="O42" s="31">
        <v>-76</v>
      </c>
      <c r="P42" s="31">
        <v>-13</v>
      </c>
      <c r="Q42" s="31">
        <v>-4</v>
      </c>
      <c r="R42" s="31">
        <v>0</v>
      </c>
      <c r="S42" s="31">
        <v>-9</v>
      </c>
      <c r="T42" s="31">
        <v>3</v>
      </c>
      <c r="U42" s="31">
        <v>3</v>
      </c>
      <c r="V42" s="31">
        <v>0</v>
      </c>
      <c r="W42" s="31">
        <v>0</v>
      </c>
      <c r="X42" s="31">
        <v>-16</v>
      </c>
      <c r="Y42" s="31">
        <v>-2</v>
      </c>
      <c r="Z42" s="31">
        <v>0</v>
      </c>
      <c r="AA42" s="31">
        <v>-14</v>
      </c>
      <c r="AB42" s="31">
        <v>-2</v>
      </c>
      <c r="AC42" s="31">
        <v>-2</v>
      </c>
      <c r="AD42" s="31">
        <v>0</v>
      </c>
      <c r="AE42" s="31">
        <v>0</v>
      </c>
      <c r="AF42" s="31">
        <v>1</v>
      </c>
      <c r="AG42" s="31">
        <v>-8</v>
      </c>
      <c r="AH42" s="31">
        <v>0</v>
      </c>
      <c r="AI42" s="31">
        <v>9</v>
      </c>
      <c r="AJ42" s="31">
        <v>-2</v>
      </c>
      <c r="AK42" s="31">
        <v>1</v>
      </c>
      <c r="AL42" s="31">
        <v>0</v>
      </c>
      <c r="AM42" s="31">
        <v>-3</v>
      </c>
    </row>
    <row r="43" spans="1:39" s="10" customFormat="1" ht="11.45" customHeight="1" x14ac:dyDescent="0.2">
      <c r="A43" s="56" t="s">
        <v>21</v>
      </c>
      <c r="B43" s="77" t="s">
        <v>21</v>
      </c>
      <c r="C43" s="79" t="s">
        <v>92</v>
      </c>
      <c r="D43" s="31">
        <v>-201</v>
      </c>
      <c r="E43" s="31">
        <v>-68</v>
      </c>
      <c r="F43" s="31">
        <v>0</v>
      </c>
      <c r="G43" s="31">
        <v>-133</v>
      </c>
      <c r="H43" s="31">
        <v>-124</v>
      </c>
      <c r="I43" s="31">
        <v>-3</v>
      </c>
      <c r="J43" s="31">
        <v>0</v>
      </c>
      <c r="K43" s="31">
        <v>-121</v>
      </c>
      <c r="L43" s="31">
        <v>479</v>
      </c>
      <c r="M43" s="31">
        <v>5</v>
      </c>
      <c r="N43" s="31">
        <v>0</v>
      </c>
      <c r="O43" s="31">
        <v>474</v>
      </c>
      <c r="P43" s="31">
        <v>258</v>
      </c>
      <c r="Q43" s="31">
        <v>33</v>
      </c>
      <c r="R43" s="31">
        <v>0</v>
      </c>
      <c r="S43" s="31">
        <v>225</v>
      </c>
      <c r="T43" s="31">
        <v>60</v>
      </c>
      <c r="U43" s="31">
        <v>7</v>
      </c>
      <c r="V43" s="31">
        <v>0</v>
      </c>
      <c r="W43" s="31">
        <v>53</v>
      </c>
      <c r="X43" s="31">
        <v>-1398</v>
      </c>
      <c r="Y43" s="31">
        <v>-1</v>
      </c>
      <c r="Z43" s="31">
        <v>0</v>
      </c>
      <c r="AA43" s="31">
        <v>-1397</v>
      </c>
      <c r="AB43" s="31">
        <v>-7</v>
      </c>
      <c r="AC43" s="31">
        <v>-2</v>
      </c>
      <c r="AD43" s="31">
        <v>0</v>
      </c>
      <c r="AE43" s="31">
        <v>-5</v>
      </c>
      <c r="AF43" s="31">
        <v>-11</v>
      </c>
      <c r="AG43" s="31">
        <v>0</v>
      </c>
      <c r="AH43" s="31">
        <v>0</v>
      </c>
      <c r="AI43" s="31">
        <v>-11</v>
      </c>
      <c r="AJ43" s="31">
        <v>3</v>
      </c>
      <c r="AK43" s="31">
        <v>0</v>
      </c>
      <c r="AL43" s="31">
        <v>0</v>
      </c>
      <c r="AM43" s="31">
        <v>3</v>
      </c>
    </row>
    <row r="44" spans="1:39" s="10" customFormat="1" ht="11.45" customHeight="1" x14ac:dyDescent="0.2">
      <c r="A44" s="56">
        <v>4.5</v>
      </c>
      <c r="B44" s="77">
        <v>4.5</v>
      </c>
      <c r="C44" s="39" t="s">
        <v>127</v>
      </c>
      <c r="D44" s="31">
        <v>-1609</v>
      </c>
      <c r="E44" s="31">
        <v>-1609</v>
      </c>
      <c r="F44" s="31">
        <v>0</v>
      </c>
      <c r="G44" s="31">
        <v>0</v>
      </c>
      <c r="H44" s="31">
        <v>-112</v>
      </c>
      <c r="I44" s="31">
        <v>-107</v>
      </c>
      <c r="J44" s="31">
        <v>0</v>
      </c>
      <c r="K44" s="31">
        <v>-5</v>
      </c>
      <c r="L44" s="31">
        <v>113</v>
      </c>
      <c r="M44" s="31">
        <v>114</v>
      </c>
      <c r="N44" s="31">
        <v>0</v>
      </c>
      <c r="O44" s="31">
        <v>-1</v>
      </c>
      <c r="P44" s="31">
        <v>42</v>
      </c>
      <c r="Q44" s="31">
        <v>38</v>
      </c>
      <c r="R44" s="31">
        <v>4</v>
      </c>
      <c r="S44" s="31">
        <v>0</v>
      </c>
      <c r="T44" s="31">
        <v>383</v>
      </c>
      <c r="U44" s="31">
        <v>221</v>
      </c>
      <c r="V44" s="31">
        <v>0</v>
      </c>
      <c r="W44" s="31">
        <v>162</v>
      </c>
      <c r="X44" s="31">
        <v>187</v>
      </c>
      <c r="Y44" s="31">
        <v>-59</v>
      </c>
      <c r="Z44" s="31">
        <v>0</v>
      </c>
      <c r="AA44" s="31">
        <v>246</v>
      </c>
      <c r="AB44" s="31">
        <v>363</v>
      </c>
      <c r="AC44" s="31">
        <v>-234</v>
      </c>
      <c r="AD44" s="31">
        <v>0</v>
      </c>
      <c r="AE44" s="31">
        <v>597</v>
      </c>
      <c r="AF44" s="31">
        <v>-7929</v>
      </c>
      <c r="AG44" s="31">
        <v>-2376</v>
      </c>
      <c r="AH44" s="31">
        <v>0</v>
      </c>
      <c r="AI44" s="31">
        <v>-5553</v>
      </c>
      <c r="AJ44" s="31">
        <v>-685</v>
      </c>
      <c r="AK44" s="31">
        <v>102</v>
      </c>
      <c r="AL44" s="31">
        <v>0</v>
      </c>
      <c r="AM44" s="31">
        <v>-787</v>
      </c>
    </row>
    <row r="45" spans="1:39" s="10" customFormat="1" ht="11.45" customHeight="1" x14ac:dyDescent="0.2">
      <c r="A45" s="56" t="s">
        <v>22</v>
      </c>
      <c r="B45" s="77" t="s">
        <v>22</v>
      </c>
      <c r="C45" s="40" t="s">
        <v>89</v>
      </c>
      <c r="D45" s="31">
        <v>-1609</v>
      </c>
      <c r="E45" s="31">
        <v>-1609</v>
      </c>
      <c r="F45" s="31">
        <v>0</v>
      </c>
      <c r="G45" s="31">
        <v>0</v>
      </c>
      <c r="H45" s="31">
        <v>-112</v>
      </c>
      <c r="I45" s="31">
        <v>-107</v>
      </c>
      <c r="J45" s="31">
        <v>0</v>
      </c>
      <c r="K45" s="31">
        <v>-5</v>
      </c>
      <c r="L45" s="31">
        <v>113</v>
      </c>
      <c r="M45" s="31">
        <v>114</v>
      </c>
      <c r="N45" s="31">
        <v>0</v>
      </c>
      <c r="O45" s="31">
        <v>-1</v>
      </c>
      <c r="P45" s="31">
        <v>42</v>
      </c>
      <c r="Q45" s="31">
        <v>38</v>
      </c>
      <c r="R45" s="31">
        <v>4</v>
      </c>
      <c r="S45" s="31">
        <v>0</v>
      </c>
      <c r="T45" s="31">
        <v>383</v>
      </c>
      <c r="U45" s="31">
        <v>221</v>
      </c>
      <c r="V45" s="31">
        <v>0</v>
      </c>
      <c r="W45" s="31">
        <v>162</v>
      </c>
      <c r="X45" s="31">
        <v>187</v>
      </c>
      <c r="Y45" s="31">
        <v>-59</v>
      </c>
      <c r="Z45" s="31">
        <v>0</v>
      </c>
      <c r="AA45" s="31">
        <v>246</v>
      </c>
      <c r="AB45" s="31">
        <v>363</v>
      </c>
      <c r="AC45" s="31">
        <v>-234</v>
      </c>
      <c r="AD45" s="31">
        <v>0</v>
      </c>
      <c r="AE45" s="31">
        <v>597</v>
      </c>
      <c r="AF45" s="31">
        <v>-7929</v>
      </c>
      <c r="AG45" s="31">
        <v>-2376</v>
      </c>
      <c r="AH45" s="31">
        <v>0</v>
      </c>
      <c r="AI45" s="31">
        <v>-5553</v>
      </c>
      <c r="AJ45" s="31">
        <v>-685</v>
      </c>
      <c r="AK45" s="31">
        <v>102</v>
      </c>
      <c r="AL45" s="31">
        <v>0</v>
      </c>
      <c r="AM45" s="31">
        <v>-787</v>
      </c>
    </row>
    <row r="46" spans="1:39" s="10" customFormat="1" ht="11.45" customHeight="1" x14ac:dyDescent="0.2">
      <c r="A46" s="56" t="s">
        <v>23</v>
      </c>
      <c r="B46" s="77" t="s">
        <v>23</v>
      </c>
      <c r="C46" s="149" t="s">
        <v>91</v>
      </c>
      <c r="D46" s="31">
        <v>-1599</v>
      </c>
      <c r="E46" s="31">
        <v>-1599</v>
      </c>
      <c r="F46" s="31">
        <v>0</v>
      </c>
      <c r="G46" s="31">
        <v>0</v>
      </c>
      <c r="H46" s="31">
        <v>-112</v>
      </c>
      <c r="I46" s="31">
        <v>-107</v>
      </c>
      <c r="J46" s="31">
        <v>0</v>
      </c>
      <c r="K46" s="31">
        <v>-5</v>
      </c>
      <c r="L46" s="31">
        <v>111</v>
      </c>
      <c r="M46" s="31">
        <v>112</v>
      </c>
      <c r="N46" s="31">
        <v>0</v>
      </c>
      <c r="O46" s="31">
        <v>-1</v>
      </c>
      <c r="P46" s="31">
        <v>40</v>
      </c>
      <c r="Q46" s="31">
        <v>36</v>
      </c>
      <c r="R46" s="31">
        <v>4</v>
      </c>
      <c r="S46" s="31">
        <v>0</v>
      </c>
      <c r="T46" s="31">
        <v>380</v>
      </c>
      <c r="U46" s="31">
        <v>218</v>
      </c>
      <c r="V46" s="31">
        <v>0</v>
      </c>
      <c r="W46" s="31">
        <v>162</v>
      </c>
      <c r="X46" s="31">
        <v>188</v>
      </c>
      <c r="Y46" s="31">
        <v>-58</v>
      </c>
      <c r="Z46" s="31">
        <v>0</v>
      </c>
      <c r="AA46" s="31">
        <v>246</v>
      </c>
      <c r="AB46" s="31">
        <v>366</v>
      </c>
      <c r="AC46" s="31">
        <v>-231</v>
      </c>
      <c r="AD46" s="31">
        <v>0</v>
      </c>
      <c r="AE46" s="31">
        <v>597</v>
      </c>
      <c r="AF46" s="31">
        <v>-7924</v>
      </c>
      <c r="AG46" s="31">
        <v>-2371</v>
      </c>
      <c r="AH46" s="31">
        <v>0</v>
      </c>
      <c r="AI46" s="31">
        <v>-5553</v>
      </c>
      <c r="AJ46" s="31">
        <v>-685</v>
      </c>
      <c r="AK46" s="31">
        <v>102</v>
      </c>
      <c r="AL46" s="31">
        <v>0</v>
      </c>
      <c r="AM46" s="31">
        <v>-787</v>
      </c>
    </row>
    <row r="47" spans="1:39" s="10" customFormat="1" ht="11.45" customHeight="1" x14ac:dyDescent="0.2">
      <c r="A47" s="56" t="s">
        <v>24</v>
      </c>
      <c r="B47" s="77" t="s">
        <v>24</v>
      </c>
      <c r="C47" s="79" t="s">
        <v>92</v>
      </c>
      <c r="D47" s="31">
        <v>-10</v>
      </c>
      <c r="E47" s="31">
        <v>-10</v>
      </c>
      <c r="F47" s="31">
        <v>0</v>
      </c>
      <c r="G47" s="31">
        <v>0</v>
      </c>
      <c r="H47" s="31">
        <v>0</v>
      </c>
      <c r="I47" s="31">
        <v>0</v>
      </c>
      <c r="J47" s="31">
        <v>0</v>
      </c>
      <c r="K47" s="31">
        <v>0</v>
      </c>
      <c r="L47" s="31">
        <v>2</v>
      </c>
      <c r="M47" s="31">
        <v>2</v>
      </c>
      <c r="N47" s="31">
        <v>0</v>
      </c>
      <c r="O47" s="31">
        <v>0</v>
      </c>
      <c r="P47" s="31">
        <v>2</v>
      </c>
      <c r="Q47" s="31">
        <v>2</v>
      </c>
      <c r="R47" s="31">
        <v>0</v>
      </c>
      <c r="S47" s="31">
        <v>0</v>
      </c>
      <c r="T47" s="31">
        <v>3</v>
      </c>
      <c r="U47" s="31">
        <v>3</v>
      </c>
      <c r="V47" s="31">
        <v>0</v>
      </c>
      <c r="W47" s="31">
        <v>0</v>
      </c>
      <c r="X47" s="31">
        <v>-1</v>
      </c>
      <c r="Y47" s="31">
        <v>-1</v>
      </c>
      <c r="Z47" s="31">
        <v>0</v>
      </c>
      <c r="AA47" s="31">
        <v>0</v>
      </c>
      <c r="AB47" s="31">
        <v>-3</v>
      </c>
      <c r="AC47" s="31">
        <v>-3</v>
      </c>
      <c r="AD47" s="31">
        <v>0</v>
      </c>
      <c r="AE47" s="31">
        <v>0</v>
      </c>
      <c r="AF47" s="31">
        <v>-5</v>
      </c>
      <c r="AG47" s="31">
        <v>-5</v>
      </c>
      <c r="AH47" s="31">
        <v>0</v>
      </c>
      <c r="AI47" s="31">
        <v>0</v>
      </c>
      <c r="AJ47" s="31">
        <v>0</v>
      </c>
      <c r="AK47" s="31">
        <v>0</v>
      </c>
      <c r="AL47" s="31">
        <v>0</v>
      </c>
      <c r="AM47" s="31">
        <v>0</v>
      </c>
    </row>
    <row r="48" spans="1:39" s="10" customFormat="1" ht="11.45" customHeight="1" x14ac:dyDescent="0.2">
      <c r="A48" s="56">
        <v>4.5999999999999996</v>
      </c>
      <c r="B48" s="77">
        <v>4.5999999999999996</v>
      </c>
      <c r="C48" s="39" t="s">
        <v>144</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c r="AB48" s="31">
        <v>0</v>
      </c>
      <c r="AC48" s="31">
        <v>0</v>
      </c>
      <c r="AD48" s="31">
        <v>0</v>
      </c>
      <c r="AE48" s="31">
        <v>0</v>
      </c>
      <c r="AF48" s="31">
        <v>46</v>
      </c>
      <c r="AG48" s="31">
        <v>-6</v>
      </c>
      <c r="AH48" s="31">
        <v>0</v>
      </c>
      <c r="AI48" s="31">
        <v>52</v>
      </c>
      <c r="AJ48" s="31">
        <v>-3</v>
      </c>
      <c r="AK48" s="31">
        <v>-3</v>
      </c>
      <c r="AL48" s="31">
        <v>0</v>
      </c>
      <c r="AM48" s="31">
        <v>0</v>
      </c>
    </row>
    <row r="49" spans="1:39" s="10" customFormat="1" ht="11.45" customHeight="1" x14ac:dyDescent="0.2">
      <c r="A49" s="56"/>
      <c r="B49" s="77"/>
      <c r="C49" s="40" t="s">
        <v>95</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1</v>
      </c>
      <c r="AG49" s="31">
        <v>0</v>
      </c>
      <c r="AH49" s="31">
        <v>0</v>
      </c>
      <c r="AI49" s="31">
        <v>1</v>
      </c>
      <c r="AJ49" s="31">
        <v>0</v>
      </c>
      <c r="AK49" s="31">
        <v>0</v>
      </c>
      <c r="AL49" s="31">
        <v>0</v>
      </c>
      <c r="AM49" s="31">
        <v>0</v>
      </c>
    </row>
    <row r="50" spans="1:39" s="10" customFormat="1" ht="11.45" customHeight="1" x14ac:dyDescent="0.2">
      <c r="A50" s="56"/>
      <c r="B50" s="77"/>
      <c r="C50" s="79" t="s">
        <v>91</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1</v>
      </c>
      <c r="AG50" s="31">
        <v>0</v>
      </c>
      <c r="AH50" s="31">
        <v>0</v>
      </c>
      <c r="AI50" s="31">
        <v>1</v>
      </c>
      <c r="AJ50" s="31">
        <v>0</v>
      </c>
      <c r="AK50" s="31">
        <v>0</v>
      </c>
      <c r="AL50" s="31">
        <v>0</v>
      </c>
      <c r="AM50" s="31">
        <v>0</v>
      </c>
    </row>
    <row r="51" spans="1:39" s="10" customFormat="1" ht="11.45" customHeight="1" x14ac:dyDescent="0.2">
      <c r="A51" s="56"/>
      <c r="B51" s="77"/>
      <c r="C51" s="79" t="s">
        <v>92</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row>
    <row r="52" spans="1:39" s="10" customFormat="1" ht="11.45" customHeight="1" x14ac:dyDescent="0.2">
      <c r="A52" s="56"/>
      <c r="B52" s="77"/>
      <c r="C52" s="40" t="s">
        <v>88</v>
      </c>
      <c r="D52" s="31">
        <v>0</v>
      </c>
      <c r="E52" s="31">
        <v>0</v>
      </c>
      <c r="F52" s="31">
        <v>0</v>
      </c>
      <c r="G52" s="31">
        <v>0</v>
      </c>
      <c r="H52" s="31">
        <v>0</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45</v>
      </c>
      <c r="AG52" s="31">
        <v>-6</v>
      </c>
      <c r="AH52" s="31">
        <v>0</v>
      </c>
      <c r="AI52" s="31">
        <v>51</v>
      </c>
      <c r="AJ52" s="31">
        <v>-3</v>
      </c>
      <c r="AK52" s="31">
        <v>-3</v>
      </c>
      <c r="AL52" s="31">
        <v>0</v>
      </c>
      <c r="AM52" s="31">
        <v>0</v>
      </c>
    </row>
    <row r="53" spans="1:39" s="10" customFormat="1" ht="11.45" customHeight="1" x14ac:dyDescent="0.2">
      <c r="A53" s="56"/>
      <c r="B53" s="77"/>
      <c r="C53" s="79" t="s">
        <v>91</v>
      </c>
      <c r="D53" s="31">
        <v>0</v>
      </c>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45</v>
      </c>
      <c r="AG53" s="31">
        <v>-6</v>
      </c>
      <c r="AH53" s="31">
        <v>0</v>
      </c>
      <c r="AI53" s="31">
        <v>51</v>
      </c>
      <c r="AJ53" s="31">
        <v>-3</v>
      </c>
      <c r="AK53" s="31">
        <v>-3</v>
      </c>
      <c r="AL53" s="31">
        <v>0</v>
      </c>
      <c r="AM53" s="31">
        <v>0</v>
      </c>
    </row>
    <row r="54" spans="1:39" s="10" customFormat="1" ht="11.45" customHeight="1" x14ac:dyDescent="0.2">
      <c r="A54" s="56"/>
      <c r="B54" s="77"/>
      <c r="C54" s="79" t="s">
        <v>92</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row>
    <row r="55" spans="1:39" s="10" customFormat="1" ht="11.45" customHeight="1" x14ac:dyDescent="0.2">
      <c r="A55" s="56" t="s">
        <v>52</v>
      </c>
      <c r="B55" s="77" t="s">
        <v>52</v>
      </c>
      <c r="C55" s="40" t="s">
        <v>89</v>
      </c>
      <c r="D55" s="31">
        <v>0</v>
      </c>
      <c r="E55" s="31">
        <v>0</v>
      </c>
      <c r="F55" s="31">
        <v>0</v>
      </c>
      <c r="G55" s="31">
        <v>0</v>
      </c>
      <c r="H55" s="31">
        <v>0</v>
      </c>
      <c r="I55" s="31">
        <v>0</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row>
    <row r="56" spans="1:39" s="10" customFormat="1" ht="11.45" customHeight="1" x14ac:dyDescent="0.2">
      <c r="A56" s="56" t="s">
        <v>58</v>
      </c>
      <c r="B56" s="77" t="s">
        <v>58</v>
      </c>
      <c r="C56" s="79" t="s">
        <v>91</v>
      </c>
      <c r="D56" s="31">
        <v>0</v>
      </c>
      <c r="E56" s="31">
        <v>0</v>
      </c>
      <c r="F56" s="31">
        <v>0</v>
      </c>
      <c r="G56" s="31">
        <v>0</v>
      </c>
      <c r="H56" s="31">
        <v>0</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c r="AG56" s="31">
        <v>0</v>
      </c>
      <c r="AH56" s="31">
        <v>0</v>
      </c>
      <c r="AI56" s="31">
        <v>0</v>
      </c>
      <c r="AJ56" s="31">
        <v>0</v>
      </c>
      <c r="AK56" s="31">
        <v>0</v>
      </c>
      <c r="AL56" s="31">
        <v>0</v>
      </c>
      <c r="AM56" s="31">
        <v>0</v>
      </c>
    </row>
    <row r="57" spans="1:39" s="10" customFormat="1" ht="11.45" customHeight="1" x14ac:dyDescent="0.2">
      <c r="A57" s="56" t="s">
        <v>53</v>
      </c>
      <c r="B57" s="77" t="s">
        <v>53</v>
      </c>
      <c r="C57" s="79" t="s">
        <v>92</v>
      </c>
      <c r="D57" s="31">
        <v>0</v>
      </c>
      <c r="E57" s="31">
        <v>0</v>
      </c>
      <c r="F57" s="31">
        <v>0</v>
      </c>
      <c r="G57" s="31">
        <v>0</v>
      </c>
      <c r="H57" s="31">
        <v>0</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row>
    <row r="58" spans="1:39" s="10" customFormat="1" ht="11.45" customHeight="1" x14ac:dyDescent="0.2">
      <c r="A58" s="56">
        <v>5</v>
      </c>
      <c r="B58" s="77">
        <v>5</v>
      </c>
      <c r="C58" s="38" t="s">
        <v>101</v>
      </c>
      <c r="D58" s="31">
        <v>-249</v>
      </c>
      <c r="E58" s="31">
        <v>-249</v>
      </c>
      <c r="F58" s="31">
        <v>0</v>
      </c>
      <c r="G58" s="31">
        <v>0</v>
      </c>
      <c r="H58" s="31">
        <v>-109</v>
      </c>
      <c r="I58" s="31">
        <v>-140</v>
      </c>
      <c r="J58" s="31">
        <v>0</v>
      </c>
      <c r="K58" s="31">
        <v>31</v>
      </c>
      <c r="L58" s="31">
        <v>597</v>
      </c>
      <c r="M58" s="31">
        <v>597</v>
      </c>
      <c r="N58" s="31">
        <v>0</v>
      </c>
      <c r="O58" s="31">
        <v>0</v>
      </c>
      <c r="P58" s="31">
        <v>-150</v>
      </c>
      <c r="Q58" s="31">
        <v>-150</v>
      </c>
      <c r="R58" s="31">
        <v>0</v>
      </c>
      <c r="S58" s="31">
        <v>0</v>
      </c>
      <c r="T58" s="31">
        <v>96</v>
      </c>
      <c r="U58" s="31">
        <v>109</v>
      </c>
      <c r="V58" s="31">
        <v>-13</v>
      </c>
      <c r="W58" s="31">
        <v>0</v>
      </c>
      <c r="X58" s="31">
        <v>866</v>
      </c>
      <c r="Y58" s="31">
        <v>618</v>
      </c>
      <c r="Z58" s="31">
        <v>251</v>
      </c>
      <c r="AA58" s="31">
        <v>-3</v>
      </c>
      <c r="AB58" s="31">
        <v>-724</v>
      </c>
      <c r="AC58" s="31">
        <v>-326</v>
      </c>
      <c r="AD58" s="31">
        <v>-398</v>
      </c>
      <c r="AE58" s="31">
        <v>0</v>
      </c>
      <c r="AF58" s="31">
        <v>-179</v>
      </c>
      <c r="AG58" s="31">
        <v>-283</v>
      </c>
      <c r="AH58" s="31">
        <v>104</v>
      </c>
      <c r="AI58" s="31">
        <v>0</v>
      </c>
      <c r="AJ58" s="31">
        <v>628</v>
      </c>
      <c r="AK58" s="31">
        <v>227</v>
      </c>
      <c r="AL58" s="31">
        <v>401</v>
      </c>
      <c r="AM58" s="31">
        <v>0</v>
      </c>
    </row>
    <row r="59" spans="1:39" s="10" customFormat="1" ht="11.45" customHeight="1" x14ac:dyDescent="0.2">
      <c r="A59" s="56">
        <v>5.0999999999999996</v>
      </c>
      <c r="B59" s="77">
        <v>5.0999999999999996</v>
      </c>
      <c r="C59" s="39" t="s">
        <v>102</v>
      </c>
      <c r="D59" s="31">
        <v>-111</v>
      </c>
      <c r="E59" s="31">
        <v>-111</v>
      </c>
      <c r="F59" s="31">
        <v>0</v>
      </c>
      <c r="G59" s="31">
        <v>0</v>
      </c>
      <c r="H59" s="31">
        <v>111</v>
      </c>
      <c r="I59" s="31">
        <v>80</v>
      </c>
      <c r="J59" s="31">
        <v>0</v>
      </c>
      <c r="K59" s="31">
        <v>31</v>
      </c>
      <c r="L59" s="31">
        <v>120</v>
      </c>
      <c r="M59" s="31">
        <v>120</v>
      </c>
      <c r="N59" s="31">
        <v>0</v>
      </c>
      <c r="O59" s="31">
        <v>0</v>
      </c>
      <c r="P59" s="31">
        <v>-10</v>
      </c>
      <c r="Q59" s="31">
        <v>-10</v>
      </c>
      <c r="R59" s="31">
        <v>0</v>
      </c>
      <c r="S59" s="31">
        <v>0</v>
      </c>
      <c r="T59" s="31">
        <v>186</v>
      </c>
      <c r="U59" s="31">
        <v>185</v>
      </c>
      <c r="V59" s="31">
        <v>0</v>
      </c>
      <c r="W59" s="31">
        <v>1</v>
      </c>
      <c r="X59" s="31">
        <v>302</v>
      </c>
      <c r="Y59" s="31">
        <v>302</v>
      </c>
      <c r="Z59" s="31">
        <v>0</v>
      </c>
      <c r="AA59" s="31">
        <v>0</v>
      </c>
      <c r="AB59" s="31">
        <v>-68</v>
      </c>
      <c r="AC59" s="31">
        <v>-68</v>
      </c>
      <c r="AD59" s="31">
        <v>0</v>
      </c>
      <c r="AE59" s="31">
        <v>0</v>
      </c>
      <c r="AF59" s="31">
        <v>5</v>
      </c>
      <c r="AG59" s="31">
        <v>5</v>
      </c>
      <c r="AH59" s="31">
        <v>0</v>
      </c>
      <c r="AI59" s="31">
        <v>0</v>
      </c>
      <c r="AJ59" s="31">
        <v>234</v>
      </c>
      <c r="AK59" s="31">
        <v>234</v>
      </c>
      <c r="AL59" s="31">
        <v>0</v>
      </c>
      <c r="AM59" s="31">
        <v>0</v>
      </c>
    </row>
    <row r="60" spans="1:39" s="10" customFormat="1" ht="11.45" customHeight="1" x14ac:dyDescent="0.2">
      <c r="A60" s="56" t="s">
        <v>25</v>
      </c>
      <c r="B60" s="77" t="s">
        <v>25</v>
      </c>
      <c r="C60" s="40" t="s">
        <v>103</v>
      </c>
      <c r="D60" s="31">
        <v>-102</v>
      </c>
      <c r="E60" s="31">
        <v>-102</v>
      </c>
      <c r="F60" s="31">
        <v>0</v>
      </c>
      <c r="G60" s="31">
        <v>0</v>
      </c>
      <c r="H60" s="31">
        <v>93</v>
      </c>
      <c r="I60" s="31">
        <v>62</v>
      </c>
      <c r="J60" s="31">
        <v>0</v>
      </c>
      <c r="K60" s="31">
        <v>31</v>
      </c>
      <c r="L60" s="31">
        <v>114</v>
      </c>
      <c r="M60" s="31">
        <v>114</v>
      </c>
      <c r="N60" s="31">
        <v>0</v>
      </c>
      <c r="O60" s="31">
        <v>0</v>
      </c>
      <c r="P60" s="31">
        <v>-11</v>
      </c>
      <c r="Q60" s="31">
        <v>-11</v>
      </c>
      <c r="R60" s="31">
        <v>0</v>
      </c>
      <c r="S60" s="31">
        <v>0</v>
      </c>
      <c r="T60" s="31">
        <v>186</v>
      </c>
      <c r="U60" s="31">
        <v>185</v>
      </c>
      <c r="V60" s="31">
        <v>0</v>
      </c>
      <c r="W60" s="31">
        <v>1</v>
      </c>
      <c r="X60" s="31">
        <v>293</v>
      </c>
      <c r="Y60" s="31">
        <v>293</v>
      </c>
      <c r="Z60" s="31">
        <v>0</v>
      </c>
      <c r="AA60" s="31">
        <v>0</v>
      </c>
      <c r="AB60" s="31">
        <v>-64</v>
      </c>
      <c r="AC60" s="31">
        <v>-64</v>
      </c>
      <c r="AD60" s="31">
        <v>0</v>
      </c>
      <c r="AE60" s="31">
        <v>0</v>
      </c>
      <c r="AF60" s="31">
        <v>5</v>
      </c>
      <c r="AG60" s="31">
        <v>5</v>
      </c>
      <c r="AH60" s="31">
        <v>0</v>
      </c>
      <c r="AI60" s="31">
        <v>0</v>
      </c>
      <c r="AJ60" s="31">
        <v>214</v>
      </c>
      <c r="AK60" s="31">
        <v>214</v>
      </c>
      <c r="AL60" s="31">
        <v>0</v>
      </c>
      <c r="AM60" s="31">
        <v>0</v>
      </c>
    </row>
    <row r="61" spans="1:39" s="10" customFormat="1" ht="11.45" customHeight="1" x14ac:dyDescent="0.2">
      <c r="A61" s="56" t="s">
        <v>26</v>
      </c>
      <c r="B61" s="77" t="s">
        <v>26</v>
      </c>
      <c r="C61" s="40" t="s">
        <v>104</v>
      </c>
      <c r="D61" s="31">
        <v>-9</v>
      </c>
      <c r="E61" s="31">
        <v>-9</v>
      </c>
      <c r="F61" s="31">
        <v>0</v>
      </c>
      <c r="G61" s="31">
        <v>0</v>
      </c>
      <c r="H61" s="31">
        <v>18</v>
      </c>
      <c r="I61" s="31">
        <v>18</v>
      </c>
      <c r="J61" s="31">
        <v>0</v>
      </c>
      <c r="K61" s="31">
        <v>0</v>
      </c>
      <c r="L61" s="31">
        <v>6</v>
      </c>
      <c r="M61" s="31">
        <v>6</v>
      </c>
      <c r="N61" s="31">
        <v>0</v>
      </c>
      <c r="O61" s="31">
        <v>0</v>
      </c>
      <c r="P61" s="31">
        <v>1</v>
      </c>
      <c r="Q61" s="31">
        <v>1</v>
      </c>
      <c r="R61" s="31">
        <v>0</v>
      </c>
      <c r="S61" s="31">
        <v>0</v>
      </c>
      <c r="T61" s="31">
        <v>0</v>
      </c>
      <c r="U61" s="31">
        <v>0</v>
      </c>
      <c r="V61" s="31">
        <v>0</v>
      </c>
      <c r="W61" s="31">
        <v>0</v>
      </c>
      <c r="X61" s="31">
        <v>9</v>
      </c>
      <c r="Y61" s="31">
        <v>9</v>
      </c>
      <c r="Z61" s="31">
        <v>0</v>
      </c>
      <c r="AA61" s="31">
        <v>0</v>
      </c>
      <c r="AB61" s="31">
        <v>-4</v>
      </c>
      <c r="AC61" s="31">
        <v>-4</v>
      </c>
      <c r="AD61" s="31">
        <v>0</v>
      </c>
      <c r="AE61" s="31">
        <v>0</v>
      </c>
      <c r="AF61" s="31">
        <v>0</v>
      </c>
      <c r="AG61" s="31">
        <v>0</v>
      </c>
      <c r="AH61" s="31">
        <v>0</v>
      </c>
      <c r="AI61" s="31">
        <v>0</v>
      </c>
      <c r="AJ61" s="31">
        <v>20</v>
      </c>
      <c r="AK61" s="31">
        <v>20</v>
      </c>
      <c r="AL61" s="31">
        <v>0</v>
      </c>
      <c r="AM61" s="31">
        <v>0</v>
      </c>
    </row>
    <row r="62" spans="1:39" s="10" customFormat="1" ht="11.45" customHeight="1" x14ac:dyDescent="0.2">
      <c r="A62" s="56">
        <v>5.2</v>
      </c>
      <c r="B62" s="77">
        <v>5.2</v>
      </c>
      <c r="C62" s="39" t="s">
        <v>105</v>
      </c>
      <c r="D62" s="31">
        <v>-9</v>
      </c>
      <c r="E62" s="31">
        <v>-9</v>
      </c>
      <c r="F62" s="31">
        <v>0</v>
      </c>
      <c r="G62" s="31">
        <v>0</v>
      </c>
      <c r="H62" s="31">
        <v>-98</v>
      </c>
      <c r="I62" s="31">
        <v>-98</v>
      </c>
      <c r="J62" s="31">
        <v>0</v>
      </c>
      <c r="K62" s="31">
        <v>0</v>
      </c>
      <c r="L62" s="31">
        <v>167</v>
      </c>
      <c r="M62" s="31">
        <v>167</v>
      </c>
      <c r="N62" s="31">
        <v>0</v>
      </c>
      <c r="O62" s="31">
        <v>0</v>
      </c>
      <c r="P62" s="31">
        <v>-8</v>
      </c>
      <c r="Q62" s="31">
        <v>-8</v>
      </c>
      <c r="R62" s="31">
        <v>0</v>
      </c>
      <c r="S62" s="31">
        <v>0</v>
      </c>
      <c r="T62" s="31">
        <v>0</v>
      </c>
      <c r="U62" s="31">
        <v>0</v>
      </c>
      <c r="V62" s="31">
        <v>0</v>
      </c>
      <c r="W62" s="31">
        <v>0</v>
      </c>
      <c r="X62" s="31">
        <v>1</v>
      </c>
      <c r="Y62" s="31">
        <v>1</v>
      </c>
      <c r="Z62" s="31">
        <v>0</v>
      </c>
      <c r="AA62" s="31">
        <v>0</v>
      </c>
      <c r="AB62" s="31">
        <v>-21</v>
      </c>
      <c r="AC62" s="31">
        <v>-21</v>
      </c>
      <c r="AD62" s="31">
        <v>0</v>
      </c>
      <c r="AE62" s="31">
        <v>0</v>
      </c>
      <c r="AF62" s="31">
        <v>-76</v>
      </c>
      <c r="AG62" s="31">
        <v>-76</v>
      </c>
      <c r="AH62" s="31">
        <v>0</v>
      </c>
      <c r="AI62" s="31">
        <v>0</v>
      </c>
      <c r="AJ62" s="31">
        <v>-15</v>
      </c>
      <c r="AK62" s="31">
        <v>-15</v>
      </c>
      <c r="AL62" s="31">
        <v>0</v>
      </c>
      <c r="AM62" s="31">
        <v>0</v>
      </c>
    </row>
    <row r="63" spans="1:39" s="10" customFormat="1" ht="11.45" customHeight="1" x14ac:dyDescent="0.2">
      <c r="A63" s="56">
        <v>5.4</v>
      </c>
      <c r="B63" s="77">
        <v>5.4</v>
      </c>
      <c r="C63" s="39" t="s">
        <v>106</v>
      </c>
      <c r="D63" s="31">
        <v>-129</v>
      </c>
      <c r="E63" s="31">
        <v>-129</v>
      </c>
      <c r="F63" s="31">
        <v>0</v>
      </c>
      <c r="G63" s="31">
        <v>0</v>
      </c>
      <c r="H63" s="31">
        <v>-122</v>
      </c>
      <c r="I63" s="31">
        <v>-122</v>
      </c>
      <c r="J63" s="31">
        <v>0</v>
      </c>
      <c r="K63" s="31">
        <v>0</v>
      </c>
      <c r="L63" s="31">
        <v>310</v>
      </c>
      <c r="M63" s="31">
        <v>310</v>
      </c>
      <c r="N63" s="31">
        <v>0</v>
      </c>
      <c r="O63" s="31">
        <v>0</v>
      </c>
      <c r="P63" s="31">
        <v>-132</v>
      </c>
      <c r="Q63" s="31">
        <v>-132</v>
      </c>
      <c r="R63" s="31">
        <v>0</v>
      </c>
      <c r="S63" s="31">
        <v>0</v>
      </c>
      <c r="T63" s="31">
        <v>-90</v>
      </c>
      <c r="U63" s="31">
        <v>-76</v>
      </c>
      <c r="V63" s="31">
        <v>-13</v>
      </c>
      <c r="W63" s="31">
        <v>-1</v>
      </c>
      <c r="X63" s="31">
        <v>563</v>
      </c>
      <c r="Y63" s="31">
        <v>315</v>
      </c>
      <c r="Z63" s="31">
        <v>251</v>
      </c>
      <c r="AA63" s="31">
        <v>-3</v>
      </c>
      <c r="AB63" s="31">
        <v>-635</v>
      </c>
      <c r="AC63" s="31">
        <v>-237</v>
      </c>
      <c r="AD63" s="31">
        <v>-398</v>
      </c>
      <c r="AE63" s="31">
        <v>0</v>
      </c>
      <c r="AF63" s="31">
        <v>-108</v>
      </c>
      <c r="AG63" s="31">
        <v>-212</v>
      </c>
      <c r="AH63" s="31">
        <v>104</v>
      </c>
      <c r="AI63" s="31">
        <v>0</v>
      </c>
      <c r="AJ63" s="31">
        <v>409</v>
      </c>
      <c r="AK63" s="31">
        <v>8</v>
      </c>
      <c r="AL63" s="31">
        <v>401</v>
      </c>
      <c r="AM63" s="31">
        <v>0</v>
      </c>
    </row>
    <row r="64" spans="1:39" s="10" customFormat="1" ht="11.45" customHeight="1" x14ac:dyDescent="0.2">
      <c r="A64" s="56" t="s">
        <v>27</v>
      </c>
      <c r="B64" s="77" t="s">
        <v>27</v>
      </c>
      <c r="C64" s="40" t="s">
        <v>107</v>
      </c>
      <c r="D64" s="31">
        <v>-47</v>
      </c>
      <c r="E64" s="31">
        <v>-47</v>
      </c>
      <c r="F64" s="31">
        <v>0</v>
      </c>
      <c r="G64" s="31">
        <v>0</v>
      </c>
      <c r="H64" s="31">
        <v>-33</v>
      </c>
      <c r="I64" s="31">
        <v>-33</v>
      </c>
      <c r="J64" s="31">
        <v>0</v>
      </c>
      <c r="K64" s="31">
        <v>0</v>
      </c>
      <c r="L64" s="31">
        <v>60</v>
      </c>
      <c r="M64" s="31">
        <v>60</v>
      </c>
      <c r="N64" s="31">
        <v>0</v>
      </c>
      <c r="O64" s="31">
        <v>0</v>
      </c>
      <c r="P64" s="31">
        <v>-5</v>
      </c>
      <c r="Q64" s="31">
        <v>-5</v>
      </c>
      <c r="R64" s="31">
        <v>0</v>
      </c>
      <c r="S64" s="31">
        <v>0</v>
      </c>
      <c r="T64" s="31">
        <v>-27</v>
      </c>
      <c r="U64" s="31">
        <v>-26</v>
      </c>
      <c r="V64" s="31">
        <v>0</v>
      </c>
      <c r="W64" s="31">
        <v>-1</v>
      </c>
      <c r="X64" s="31">
        <v>93</v>
      </c>
      <c r="Y64" s="31">
        <v>93</v>
      </c>
      <c r="Z64" s="31">
        <v>0</v>
      </c>
      <c r="AA64" s="31">
        <v>0</v>
      </c>
      <c r="AB64" s="31">
        <v>-97</v>
      </c>
      <c r="AC64" s="31">
        <v>-97</v>
      </c>
      <c r="AD64" s="31">
        <v>0</v>
      </c>
      <c r="AE64" s="31">
        <v>0</v>
      </c>
      <c r="AF64" s="31">
        <v>-33</v>
      </c>
      <c r="AG64" s="31">
        <v>-33</v>
      </c>
      <c r="AH64" s="31">
        <v>0</v>
      </c>
      <c r="AI64" s="31">
        <v>0</v>
      </c>
      <c r="AJ64" s="31">
        <v>6</v>
      </c>
      <c r="AK64" s="31">
        <v>6</v>
      </c>
      <c r="AL64" s="31">
        <v>0</v>
      </c>
      <c r="AM64" s="31">
        <v>0</v>
      </c>
    </row>
    <row r="65" spans="1:40" s="10" customFormat="1" ht="11.45" customHeight="1" x14ac:dyDescent="0.2">
      <c r="A65" s="56" t="s">
        <v>28</v>
      </c>
      <c r="B65" s="77" t="s">
        <v>28</v>
      </c>
      <c r="C65" s="41" t="s">
        <v>108</v>
      </c>
      <c r="D65" s="31">
        <v>0</v>
      </c>
      <c r="E65" s="31">
        <v>0</v>
      </c>
      <c r="F65" s="31">
        <v>0</v>
      </c>
      <c r="G65" s="31">
        <v>0</v>
      </c>
      <c r="H65" s="31">
        <v>3</v>
      </c>
      <c r="I65" s="31">
        <v>3</v>
      </c>
      <c r="J65" s="31">
        <v>0</v>
      </c>
      <c r="K65" s="31">
        <v>0</v>
      </c>
      <c r="L65" s="31">
        <v>20</v>
      </c>
      <c r="M65" s="31">
        <v>20</v>
      </c>
      <c r="N65" s="31">
        <v>0</v>
      </c>
      <c r="O65" s="31">
        <v>0</v>
      </c>
      <c r="P65" s="31">
        <v>185</v>
      </c>
      <c r="Q65" s="31">
        <v>10</v>
      </c>
      <c r="R65" s="31">
        <v>0</v>
      </c>
      <c r="S65" s="31">
        <v>175</v>
      </c>
      <c r="T65" s="31">
        <v>-33</v>
      </c>
      <c r="U65" s="31">
        <v>-32</v>
      </c>
      <c r="V65" s="31">
        <v>0</v>
      </c>
      <c r="W65" s="31">
        <v>-1</v>
      </c>
      <c r="X65" s="31">
        <v>77</v>
      </c>
      <c r="Y65" s="31">
        <v>77</v>
      </c>
      <c r="Z65" s="31">
        <v>0</v>
      </c>
      <c r="AA65" s="31">
        <v>0</v>
      </c>
      <c r="AB65" s="31">
        <v>-122</v>
      </c>
      <c r="AC65" s="31">
        <v>-122</v>
      </c>
      <c r="AD65" s="31">
        <v>0</v>
      </c>
      <c r="AE65" s="31">
        <v>0</v>
      </c>
      <c r="AF65" s="31">
        <v>-2</v>
      </c>
      <c r="AG65" s="31">
        <v>-2</v>
      </c>
      <c r="AH65" s="31">
        <v>0</v>
      </c>
      <c r="AI65" s="31">
        <v>0</v>
      </c>
      <c r="AJ65" s="31">
        <v>18</v>
      </c>
      <c r="AK65" s="31">
        <v>18</v>
      </c>
      <c r="AL65" s="31">
        <v>0</v>
      </c>
      <c r="AM65" s="31">
        <v>0</v>
      </c>
    </row>
    <row r="66" spans="1:40" s="10" customFormat="1" ht="11.45" customHeight="1" x14ac:dyDescent="0.2">
      <c r="A66" s="56" t="s">
        <v>29</v>
      </c>
      <c r="B66" s="77" t="s">
        <v>29</v>
      </c>
      <c r="C66" s="41" t="s">
        <v>109</v>
      </c>
      <c r="D66" s="31">
        <v>-47</v>
      </c>
      <c r="E66" s="31">
        <v>-47</v>
      </c>
      <c r="F66" s="31">
        <v>0</v>
      </c>
      <c r="G66" s="31">
        <v>0</v>
      </c>
      <c r="H66" s="31">
        <v>-36</v>
      </c>
      <c r="I66" s="31">
        <v>-36</v>
      </c>
      <c r="J66" s="31">
        <v>0</v>
      </c>
      <c r="K66" s="31">
        <v>0</v>
      </c>
      <c r="L66" s="31">
        <v>40</v>
      </c>
      <c r="M66" s="31">
        <v>40</v>
      </c>
      <c r="N66" s="31">
        <v>0</v>
      </c>
      <c r="O66" s="31">
        <v>0</v>
      </c>
      <c r="P66" s="31">
        <v>-190</v>
      </c>
      <c r="Q66" s="31">
        <v>-15</v>
      </c>
      <c r="R66" s="31">
        <v>0</v>
      </c>
      <c r="S66" s="31">
        <v>-175</v>
      </c>
      <c r="T66" s="31">
        <v>6</v>
      </c>
      <c r="U66" s="31">
        <v>6</v>
      </c>
      <c r="V66" s="31">
        <v>0</v>
      </c>
      <c r="W66" s="31">
        <v>0</v>
      </c>
      <c r="X66" s="31">
        <v>16</v>
      </c>
      <c r="Y66" s="31">
        <v>16</v>
      </c>
      <c r="Z66" s="31">
        <v>0</v>
      </c>
      <c r="AA66" s="31">
        <v>0</v>
      </c>
      <c r="AB66" s="31">
        <v>25</v>
      </c>
      <c r="AC66" s="31">
        <v>25</v>
      </c>
      <c r="AD66" s="31">
        <v>0</v>
      </c>
      <c r="AE66" s="31">
        <v>0</v>
      </c>
      <c r="AF66" s="31">
        <v>-31</v>
      </c>
      <c r="AG66" s="31">
        <v>-31</v>
      </c>
      <c r="AH66" s="31">
        <v>0</v>
      </c>
      <c r="AI66" s="31">
        <v>0</v>
      </c>
      <c r="AJ66" s="31">
        <v>-12</v>
      </c>
      <c r="AK66" s="31">
        <v>-12</v>
      </c>
      <c r="AL66" s="31">
        <v>0</v>
      </c>
      <c r="AM66" s="31">
        <v>0</v>
      </c>
    </row>
    <row r="67" spans="1:40" s="10" customFormat="1" ht="11.45" customHeight="1" x14ac:dyDescent="0.2">
      <c r="A67" s="56" t="s">
        <v>30</v>
      </c>
      <c r="B67" s="77" t="s">
        <v>30</v>
      </c>
      <c r="C67" s="40" t="s">
        <v>110</v>
      </c>
      <c r="D67" s="31">
        <v>-82</v>
      </c>
      <c r="E67" s="31">
        <v>-82</v>
      </c>
      <c r="F67" s="31">
        <v>0</v>
      </c>
      <c r="G67" s="31">
        <v>0</v>
      </c>
      <c r="H67" s="31">
        <v>-89</v>
      </c>
      <c r="I67" s="31">
        <v>-89</v>
      </c>
      <c r="J67" s="31">
        <v>0</v>
      </c>
      <c r="K67" s="31">
        <v>0</v>
      </c>
      <c r="L67" s="31">
        <v>250</v>
      </c>
      <c r="M67" s="31">
        <v>250</v>
      </c>
      <c r="N67" s="31">
        <v>0</v>
      </c>
      <c r="O67" s="31">
        <v>0</v>
      </c>
      <c r="P67" s="31">
        <v>-127</v>
      </c>
      <c r="Q67" s="31">
        <v>-127</v>
      </c>
      <c r="R67" s="31">
        <v>0</v>
      </c>
      <c r="S67" s="31">
        <v>0</v>
      </c>
      <c r="T67" s="31">
        <v>-63</v>
      </c>
      <c r="U67" s="31">
        <v>-50</v>
      </c>
      <c r="V67" s="31">
        <v>-13</v>
      </c>
      <c r="W67" s="31">
        <v>0</v>
      </c>
      <c r="X67" s="31">
        <v>470</v>
      </c>
      <c r="Y67" s="31">
        <v>222</v>
      </c>
      <c r="Z67" s="31">
        <v>251</v>
      </c>
      <c r="AA67" s="31">
        <v>-3</v>
      </c>
      <c r="AB67" s="31">
        <v>-538</v>
      </c>
      <c r="AC67" s="31">
        <v>-140</v>
      </c>
      <c r="AD67" s="31">
        <v>-398</v>
      </c>
      <c r="AE67" s="31">
        <v>0</v>
      </c>
      <c r="AF67" s="31">
        <v>-75</v>
      </c>
      <c r="AG67" s="31">
        <v>-179</v>
      </c>
      <c r="AH67" s="31">
        <v>104</v>
      </c>
      <c r="AI67" s="31">
        <v>0</v>
      </c>
      <c r="AJ67" s="31">
        <v>403</v>
      </c>
      <c r="AK67" s="31">
        <v>2</v>
      </c>
      <c r="AL67" s="31">
        <v>401</v>
      </c>
      <c r="AM67" s="31">
        <v>0</v>
      </c>
    </row>
    <row r="68" spans="1:40" s="10" customFormat="1" ht="11.45" customHeight="1" x14ac:dyDescent="0.2">
      <c r="A68" s="56" t="s">
        <v>31</v>
      </c>
      <c r="B68" s="77" t="s">
        <v>31</v>
      </c>
      <c r="C68" s="41" t="s">
        <v>90</v>
      </c>
      <c r="D68" s="31">
        <v>-82</v>
      </c>
      <c r="E68" s="31">
        <v>-82</v>
      </c>
      <c r="F68" s="31">
        <v>0</v>
      </c>
      <c r="G68" s="31">
        <v>0</v>
      </c>
      <c r="H68" s="31">
        <v>-89</v>
      </c>
      <c r="I68" s="31">
        <v>-89</v>
      </c>
      <c r="J68" s="31">
        <v>0</v>
      </c>
      <c r="K68" s="31">
        <v>0</v>
      </c>
      <c r="L68" s="31">
        <v>250</v>
      </c>
      <c r="M68" s="31">
        <v>250</v>
      </c>
      <c r="N68" s="31">
        <v>0</v>
      </c>
      <c r="O68" s="31">
        <v>0</v>
      </c>
      <c r="P68" s="31">
        <v>-127</v>
      </c>
      <c r="Q68" s="31">
        <v>-127</v>
      </c>
      <c r="R68" s="31">
        <v>0</v>
      </c>
      <c r="S68" s="31">
        <v>0</v>
      </c>
      <c r="T68" s="31">
        <v>-63</v>
      </c>
      <c r="U68" s="31">
        <v>-50</v>
      </c>
      <c r="V68" s="31">
        <v>-13</v>
      </c>
      <c r="W68" s="31">
        <v>0</v>
      </c>
      <c r="X68" s="31">
        <v>470</v>
      </c>
      <c r="Y68" s="31">
        <v>222</v>
      </c>
      <c r="Z68" s="31">
        <v>251</v>
      </c>
      <c r="AA68" s="31">
        <v>-3</v>
      </c>
      <c r="AB68" s="31">
        <v>-538</v>
      </c>
      <c r="AC68" s="31">
        <v>-140</v>
      </c>
      <c r="AD68" s="31">
        <v>-398</v>
      </c>
      <c r="AE68" s="31">
        <v>0</v>
      </c>
      <c r="AF68" s="31">
        <v>-75</v>
      </c>
      <c r="AG68" s="31">
        <v>-179</v>
      </c>
      <c r="AH68" s="31">
        <v>104</v>
      </c>
      <c r="AI68" s="31">
        <v>0</v>
      </c>
      <c r="AJ68" s="31">
        <v>403</v>
      </c>
      <c r="AK68" s="31">
        <v>2</v>
      </c>
      <c r="AL68" s="31">
        <v>401</v>
      </c>
      <c r="AM68" s="31">
        <v>0</v>
      </c>
    </row>
    <row r="69" spans="1:40" s="10" customFormat="1" ht="11.45" customHeight="1" x14ac:dyDescent="0.2">
      <c r="A69" s="56" t="s">
        <v>32</v>
      </c>
      <c r="B69" s="77" t="s">
        <v>32</v>
      </c>
      <c r="C69" s="79" t="s">
        <v>111</v>
      </c>
      <c r="D69" s="31">
        <v>-82</v>
      </c>
      <c r="E69" s="31">
        <v>-82</v>
      </c>
      <c r="F69" s="31">
        <v>0</v>
      </c>
      <c r="G69" s="31">
        <v>0</v>
      </c>
      <c r="H69" s="31">
        <v>-89</v>
      </c>
      <c r="I69" s="31">
        <v>-89</v>
      </c>
      <c r="J69" s="31">
        <v>0</v>
      </c>
      <c r="K69" s="31">
        <v>0</v>
      </c>
      <c r="L69" s="31">
        <v>250</v>
      </c>
      <c r="M69" s="31">
        <v>250</v>
      </c>
      <c r="N69" s="31">
        <v>0</v>
      </c>
      <c r="O69" s="31">
        <v>0</v>
      </c>
      <c r="P69" s="31">
        <v>-127</v>
      </c>
      <c r="Q69" s="31">
        <v>-127</v>
      </c>
      <c r="R69" s="31">
        <v>0</v>
      </c>
      <c r="S69" s="31">
        <v>0</v>
      </c>
      <c r="T69" s="31">
        <v>-63</v>
      </c>
      <c r="U69" s="31">
        <v>-50</v>
      </c>
      <c r="V69" s="31">
        <v>-13</v>
      </c>
      <c r="W69" s="31">
        <v>0</v>
      </c>
      <c r="X69" s="31">
        <v>470</v>
      </c>
      <c r="Y69" s="31">
        <v>222</v>
      </c>
      <c r="Z69" s="31">
        <v>251</v>
      </c>
      <c r="AA69" s="31">
        <v>-3</v>
      </c>
      <c r="AB69" s="31">
        <v>-538</v>
      </c>
      <c r="AC69" s="31">
        <v>-140</v>
      </c>
      <c r="AD69" s="31">
        <v>-398</v>
      </c>
      <c r="AE69" s="31">
        <v>0</v>
      </c>
      <c r="AF69" s="31">
        <v>-75</v>
      </c>
      <c r="AG69" s="31">
        <v>-179</v>
      </c>
      <c r="AH69" s="31">
        <v>104</v>
      </c>
      <c r="AI69" s="31">
        <v>0</v>
      </c>
      <c r="AJ69" s="31">
        <v>403</v>
      </c>
      <c r="AK69" s="31">
        <v>2</v>
      </c>
      <c r="AL69" s="31">
        <v>401</v>
      </c>
      <c r="AM69" s="31">
        <v>0</v>
      </c>
    </row>
    <row r="70" spans="1:40" s="10" customFormat="1" ht="11.45" customHeight="1" x14ac:dyDescent="0.2">
      <c r="A70" s="72"/>
      <c r="B70" s="77"/>
      <c r="C70" s="114" t="s">
        <v>155</v>
      </c>
      <c r="D70" s="61">
        <v>-14289</v>
      </c>
      <c r="E70" s="61">
        <v>-8692</v>
      </c>
      <c r="F70" s="61">
        <v>-4919</v>
      </c>
      <c r="G70" s="61">
        <v>-678</v>
      </c>
      <c r="H70" s="61">
        <v>-5630</v>
      </c>
      <c r="I70" s="61">
        <v>-2530</v>
      </c>
      <c r="J70" s="61">
        <v>-846</v>
      </c>
      <c r="K70" s="61">
        <v>-2254</v>
      </c>
      <c r="L70" s="61">
        <v>-4191</v>
      </c>
      <c r="M70" s="61">
        <v>2763</v>
      </c>
      <c r="N70" s="61">
        <v>-2727</v>
      </c>
      <c r="O70" s="61">
        <v>-4227</v>
      </c>
      <c r="P70" s="61">
        <v>-10709</v>
      </c>
      <c r="Q70" s="61">
        <v>-1730</v>
      </c>
      <c r="R70" s="61">
        <v>-4153</v>
      </c>
      <c r="S70" s="61">
        <v>-4826</v>
      </c>
      <c r="T70" s="61">
        <v>-871</v>
      </c>
      <c r="U70" s="61">
        <v>1651</v>
      </c>
      <c r="V70" s="61">
        <v>645</v>
      </c>
      <c r="W70" s="61">
        <v>-3167</v>
      </c>
      <c r="X70" s="61">
        <v>-657</v>
      </c>
      <c r="Y70" s="61">
        <v>-2712</v>
      </c>
      <c r="Z70" s="61">
        <v>3296</v>
      </c>
      <c r="AA70" s="61">
        <v>-1241</v>
      </c>
      <c r="AB70" s="61">
        <v>943</v>
      </c>
      <c r="AC70" s="61">
        <v>-1771</v>
      </c>
      <c r="AD70" s="61">
        <v>-274</v>
      </c>
      <c r="AE70" s="61">
        <v>2988</v>
      </c>
      <c r="AF70" s="61">
        <v>-25803</v>
      </c>
      <c r="AG70" s="61">
        <v>-13476</v>
      </c>
      <c r="AH70" s="61">
        <v>-7392</v>
      </c>
      <c r="AI70" s="61">
        <v>-4935</v>
      </c>
      <c r="AJ70" s="61">
        <v>747</v>
      </c>
      <c r="AK70" s="61">
        <v>896</v>
      </c>
      <c r="AL70" s="61">
        <v>-217</v>
      </c>
      <c r="AM70" s="61">
        <v>68</v>
      </c>
    </row>
    <row r="71" spans="1:40" s="10" customFormat="1" ht="11.45" customHeight="1" x14ac:dyDescent="0.2">
      <c r="A71" s="56">
        <v>1</v>
      </c>
      <c r="B71" s="77">
        <v>1</v>
      </c>
      <c r="C71" s="38" t="s">
        <v>113</v>
      </c>
      <c r="D71" s="31">
        <v>-1326</v>
      </c>
      <c r="E71" s="31">
        <v>-5551</v>
      </c>
      <c r="F71" s="31">
        <v>-1863</v>
      </c>
      <c r="G71" s="31">
        <v>6088</v>
      </c>
      <c r="H71" s="31">
        <v>-2396</v>
      </c>
      <c r="I71" s="31">
        <v>-1734</v>
      </c>
      <c r="J71" s="31">
        <v>-744</v>
      </c>
      <c r="K71" s="31">
        <v>82</v>
      </c>
      <c r="L71" s="31">
        <v>-3647</v>
      </c>
      <c r="M71" s="31">
        <v>741</v>
      </c>
      <c r="N71" s="31">
        <v>-2825</v>
      </c>
      <c r="O71" s="31">
        <v>-1563</v>
      </c>
      <c r="P71" s="31">
        <v>-5605</v>
      </c>
      <c r="Q71" s="31">
        <v>-323</v>
      </c>
      <c r="R71" s="31">
        <v>-4173</v>
      </c>
      <c r="S71" s="31">
        <v>-1109</v>
      </c>
      <c r="T71" s="31">
        <v>1185</v>
      </c>
      <c r="U71" s="31">
        <v>1112</v>
      </c>
      <c r="V71" s="31">
        <v>621</v>
      </c>
      <c r="W71" s="31">
        <v>-548</v>
      </c>
      <c r="X71" s="31">
        <v>-1972</v>
      </c>
      <c r="Y71" s="31">
        <v>-3979</v>
      </c>
      <c r="Z71" s="31">
        <v>70</v>
      </c>
      <c r="AA71" s="31">
        <v>1937</v>
      </c>
      <c r="AB71" s="31">
        <v>6830</v>
      </c>
      <c r="AC71" s="31">
        <v>307</v>
      </c>
      <c r="AD71" s="31">
        <v>23</v>
      </c>
      <c r="AE71" s="31">
        <v>6500</v>
      </c>
      <c r="AF71" s="31">
        <v>-15482</v>
      </c>
      <c r="AG71" s="31">
        <v>-9098</v>
      </c>
      <c r="AH71" s="31">
        <v>-5586</v>
      </c>
      <c r="AI71" s="31">
        <v>-798</v>
      </c>
      <c r="AJ71" s="31">
        <v>-728</v>
      </c>
      <c r="AK71" s="31">
        <v>-1062</v>
      </c>
      <c r="AL71" s="31">
        <v>91</v>
      </c>
      <c r="AM71" s="31">
        <v>243</v>
      </c>
    </row>
    <row r="72" spans="1:40" s="10" customFormat="1" ht="11.45" customHeight="1" x14ac:dyDescent="0.2">
      <c r="A72" s="56">
        <v>1.1000000000000001</v>
      </c>
      <c r="B72" s="77">
        <v>1.1000000000000001</v>
      </c>
      <c r="C72" s="39" t="s">
        <v>86</v>
      </c>
      <c r="D72" s="31">
        <v>-5983</v>
      </c>
      <c r="E72" s="31">
        <v>-5024</v>
      </c>
      <c r="F72" s="31">
        <v>-1863</v>
      </c>
      <c r="G72" s="31">
        <v>904</v>
      </c>
      <c r="H72" s="31">
        <v>-2584</v>
      </c>
      <c r="I72" s="31">
        <v>-1613</v>
      </c>
      <c r="J72" s="31">
        <v>-744</v>
      </c>
      <c r="K72" s="31">
        <v>-227</v>
      </c>
      <c r="L72" s="31">
        <v>-3769</v>
      </c>
      <c r="M72" s="31">
        <v>476</v>
      </c>
      <c r="N72" s="31">
        <v>-2825</v>
      </c>
      <c r="O72" s="31">
        <v>-1420</v>
      </c>
      <c r="P72" s="31">
        <v>-4988</v>
      </c>
      <c r="Q72" s="31">
        <v>-133</v>
      </c>
      <c r="R72" s="31">
        <v>-4173</v>
      </c>
      <c r="S72" s="31">
        <v>-682</v>
      </c>
      <c r="T72" s="31">
        <v>1363</v>
      </c>
      <c r="U72" s="31">
        <v>946</v>
      </c>
      <c r="V72" s="31">
        <v>621</v>
      </c>
      <c r="W72" s="31">
        <v>-204</v>
      </c>
      <c r="X72" s="31">
        <v>-4335</v>
      </c>
      <c r="Y72" s="31">
        <v>-4353</v>
      </c>
      <c r="Z72" s="31">
        <v>70</v>
      </c>
      <c r="AA72" s="31">
        <v>-52</v>
      </c>
      <c r="AB72" s="31">
        <v>4061</v>
      </c>
      <c r="AC72" s="31">
        <v>619</v>
      </c>
      <c r="AD72" s="31">
        <v>23</v>
      </c>
      <c r="AE72" s="31">
        <v>3419</v>
      </c>
      <c r="AF72" s="31">
        <v>-14472</v>
      </c>
      <c r="AG72" s="31">
        <v>-8437</v>
      </c>
      <c r="AH72" s="31">
        <v>-5586</v>
      </c>
      <c r="AI72" s="31">
        <v>-449</v>
      </c>
      <c r="AJ72" s="31">
        <v>-798</v>
      </c>
      <c r="AK72" s="31">
        <v>-1312</v>
      </c>
      <c r="AL72" s="31">
        <v>91</v>
      </c>
      <c r="AM72" s="31">
        <v>423</v>
      </c>
    </row>
    <row r="73" spans="1:40" s="10" customFormat="1" ht="11.45" customHeight="1" x14ac:dyDescent="0.2">
      <c r="A73" s="56" t="s">
        <v>0</v>
      </c>
      <c r="B73" s="77" t="s">
        <v>0</v>
      </c>
      <c r="C73" s="40" t="s">
        <v>114</v>
      </c>
      <c r="D73" s="31">
        <v>-5983</v>
      </c>
      <c r="E73" s="31">
        <v>-5024</v>
      </c>
      <c r="F73" s="31">
        <v>-1863</v>
      </c>
      <c r="G73" s="31">
        <v>904</v>
      </c>
      <c r="H73" s="31">
        <v>-2584</v>
      </c>
      <c r="I73" s="31">
        <v>-1613</v>
      </c>
      <c r="J73" s="31">
        <v>-744</v>
      </c>
      <c r="K73" s="31">
        <v>-227</v>
      </c>
      <c r="L73" s="31">
        <v>-3769</v>
      </c>
      <c r="M73" s="31">
        <v>476</v>
      </c>
      <c r="N73" s="31">
        <v>-2825</v>
      </c>
      <c r="O73" s="31">
        <v>-1420</v>
      </c>
      <c r="P73" s="31">
        <v>-4988</v>
      </c>
      <c r="Q73" s="31">
        <v>-133</v>
      </c>
      <c r="R73" s="31">
        <v>-4173</v>
      </c>
      <c r="S73" s="31">
        <v>-682</v>
      </c>
      <c r="T73" s="31">
        <v>1363</v>
      </c>
      <c r="U73" s="31">
        <v>946</v>
      </c>
      <c r="V73" s="31">
        <v>621</v>
      </c>
      <c r="W73" s="31">
        <v>-204</v>
      </c>
      <c r="X73" s="31">
        <v>-4335</v>
      </c>
      <c r="Y73" s="31">
        <v>-4353</v>
      </c>
      <c r="Z73" s="31">
        <v>70</v>
      </c>
      <c r="AA73" s="31">
        <v>-52</v>
      </c>
      <c r="AB73" s="31">
        <v>4061</v>
      </c>
      <c r="AC73" s="31">
        <v>619</v>
      </c>
      <c r="AD73" s="31">
        <v>23</v>
      </c>
      <c r="AE73" s="31">
        <v>3419</v>
      </c>
      <c r="AF73" s="31">
        <v>-14472</v>
      </c>
      <c r="AG73" s="31">
        <v>-8437</v>
      </c>
      <c r="AH73" s="31">
        <v>-5586</v>
      </c>
      <c r="AI73" s="31">
        <v>-449</v>
      </c>
      <c r="AJ73" s="31">
        <v>-798</v>
      </c>
      <c r="AK73" s="31">
        <v>-1312</v>
      </c>
      <c r="AL73" s="31">
        <v>91</v>
      </c>
      <c r="AM73" s="31">
        <v>423</v>
      </c>
    </row>
    <row r="74" spans="1:40" s="155" customFormat="1" ht="11.45" hidden="1" customHeight="1" x14ac:dyDescent="0.2">
      <c r="A74" s="157"/>
      <c r="B74" s="158"/>
      <c r="C74" s="159"/>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40" s="97" customFormat="1" ht="11.45" customHeight="1" x14ac:dyDescent="0.2">
      <c r="A75" s="95">
        <v>1.2</v>
      </c>
      <c r="B75" s="96">
        <v>1.2</v>
      </c>
      <c r="C75" s="83" t="s">
        <v>83</v>
      </c>
      <c r="D75" s="31">
        <v>4657</v>
      </c>
      <c r="E75" s="31">
        <v>-527</v>
      </c>
      <c r="F75" s="31">
        <v>0</v>
      </c>
      <c r="G75" s="31">
        <v>5184</v>
      </c>
      <c r="H75" s="31">
        <v>188</v>
      </c>
      <c r="I75" s="31">
        <v>-121</v>
      </c>
      <c r="J75" s="31">
        <v>0</v>
      </c>
      <c r="K75" s="31">
        <v>309</v>
      </c>
      <c r="L75" s="31">
        <v>122</v>
      </c>
      <c r="M75" s="31">
        <v>265</v>
      </c>
      <c r="N75" s="31">
        <v>0</v>
      </c>
      <c r="O75" s="31">
        <v>-143</v>
      </c>
      <c r="P75" s="31">
        <v>-617</v>
      </c>
      <c r="Q75" s="31">
        <v>-190</v>
      </c>
      <c r="R75" s="31">
        <v>0</v>
      </c>
      <c r="S75" s="31">
        <v>-427</v>
      </c>
      <c r="T75" s="31">
        <v>-178</v>
      </c>
      <c r="U75" s="31">
        <v>166</v>
      </c>
      <c r="V75" s="31">
        <v>0</v>
      </c>
      <c r="W75" s="31">
        <v>-344</v>
      </c>
      <c r="X75" s="31">
        <v>2363</v>
      </c>
      <c r="Y75" s="31">
        <v>374</v>
      </c>
      <c r="Z75" s="31">
        <v>0</v>
      </c>
      <c r="AA75" s="31">
        <v>1989</v>
      </c>
      <c r="AB75" s="31">
        <v>2769</v>
      </c>
      <c r="AC75" s="31">
        <v>-312</v>
      </c>
      <c r="AD75" s="31">
        <v>0</v>
      </c>
      <c r="AE75" s="31">
        <v>3081</v>
      </c>
      <c r="AF75" s="31">
        <v>-1010</v>
      </c>
      <c r="AG75" s="31">
        <v>-661</v>
      </c>
      <c r="AH75" s="31">
        <v>0</v>
      </c>
      <c r="AI75" s="31">
        <v>-349</v>
      </c>
      <c r="AJ75" s="31">
        <v>70</v>
      </c>
      <c r="AK75" s="31">
        <v>250</v>
      </c>
      <c r="AL75" s="31">
        <v>0</v>
      </c>
      <c r="AM75" s="31">
        <v>-180</v>
      </c>
      <c r="AN75" s="10"/>
    </row>
    <row r="76" spans="1:40" s="10" customFormat="1" ht="11.45" customHeight="1" x14ac:dyDescent="0.2">
      <c r="A76" s="56" t="s">
        <v>1</v>
      </c>
      <c r="B76" s="77" t="s">
        <v>1</v>
      </c>
      <c r="C76" s="40" t="s">
        <v>82</v>
      </c>
      <c r="D76" s="31">
        <v>-5</v>
      </c>
      <c r="E76" s="31">
        <v>-474</v>
      </c>
      <c r="F76" s="31">
        <v>0</v>
      </c>
      <c r="G76" s="31">
        <v>469</v>
      </c>
      <c r="H76" s="31">
        <v>178</v>
      </c>
      <c r="I76" s="31">
        <v>-120</v>
      </c>
      <c r="J76" s="31">
        <v>0</v>
      </c>
      <c r="K76" s="31">
        <v>298</v>
      </c>
      <c r="L76" s="31">
        <v>63</v>
      </c>
      <c r="M76" s="31">
        <v>223</v>
      </c>
      <c r="N76" s="31">
        <v>0</v>
      </c>
      <c r="O76" s="31">
        <v>-160</v>
      </c>
      <c r="P76" s="31">
        <v>-675</v>
      </c>
      <c r="Q76" s="31">
        <v>-137</v>
      </c>
      <c r="R76" s="31">
        <v>0</v>
      </c>
      <c r="S76" s="31">
        <v>-538</v>
      </c>
      <c r="T76" s="31">
        <v>200</v>
      </c>
      <c r="U76" s="31">
        <v>167</v>
      </c>
      <c r="V76" s="31">
        <v>0</v>
      </c>
      <c r="W76" s="31">
        <v>33</v>
      </c>
      <c r="X76" s="31">
        <v>2068</v>
      </c>
      <c r="Y76" s="31">
        <v>282</v>
      </c>
      <c r="Z76" s="31">
        <v>0</v>
      </c>
      <c r="AA76" s="31">
        <v>1786</v>
      </c>
      <c r="AB76" s="31">
        <v>2169</v>
      </c>
      <c r="AC76" s="31">
        <v>-232</v>
      </c>
      <c r="AD76" s="31">
        <v>0</v>
      </c>
      <c r="AE76" s="31">
        <v>2401</v>
      </c>
      <c r="AF76" s="31">
        <v>-1186</v>
      </c>
      <c r="AG76" s="31">
        <v>-610</v>
      </c>
      <c r="AH76" s="31">
        <v>0</v>
      </c>
      <c r="AI76" s="31">
        <v>-576</v>
      </c>
      <c r="AJ76" s="31">
        <v>415</v>
      </c>
      <c r="AK76" s="31">
        <v>181</v>
      </c>
      <c r="AL76" s="31">
        <v>0</v>
      </c>
      <c r="AM76" s="31">
        <v>234</v>
      </c>
      <c r="AN76" s="97"/>
    </row>
    <row r="77" spans="1:40" s="10" customFormat="1" ht="11.45" customHeight="1" x14ac:dyDescent="0.2">
      <c r="A77" s="57"/>
      <c r="B77" s="77" t="s">
        <v>61</v>
      </c>
      <c r="C77" s="118" t="s">
        <v>115</v>
      </c>
      <c r="D77" s="31">
        <v>190</v>
      </c>
      <c r="E77" s="31">
        <v>-279</v>
      </c>
      <c r="F77" s="31">
        <v>0</v>
      </c>
      <c r="G77" s="31">
        <v>469</v>
      </c>
      <c r="H77" s="31">
        <v>226</v>
      </c>
      <c r="I77" s="31">
        <v>-62</v>
      </c>
      <c r="J77" s="31">
        <v>0</v>
      </c>
      <c r="K77" s="31">
        <v>288</v>
      </c>
      <c r="L77" s="31">
        <v>67</v>
      </c>
      <c r="M77" s="31">
        <v>202</v>
      </c>
      <c r="N77" s="31">
        <v>0</v>
      </c>
      <c r="O77" s="31">
        <v>-135</v>
      </c>
      <c r="P77" s="31">
        <v>-673</v>
      </c>
      <c r="Q77" s="31">
        <v>-135</v>
      </c>
      <c r="R77" s="31">
        <v>0</v>
      </c>
      <c r="S77" s="31">
        <v>-538</v>
      </c>
      <c r="T77" s="31">
        <v>71</v>
      </c>
      <c r="U77" s="31">
        <v>68</v>
      </c>
      <c r="V77" s="31">
        <v>0</v>
      </c>
      <c r="W77" s="31">
        <v>3</v>
      </c>
      <c r="X77" s="31">
        <v>1613</v>
      </c>
      <c r="Y77" s="31">
        <v>277</v>
      </c>
      <c r="Z77" s="31">
        <v>0</v>
      </c>
      <c r="AA77" s="31">
        <v>1336</v>
      </c>
      <c r="AB77" s="31">
        <v>2137</v>
      </c>
      <c r="AC77" s="31">
        <v>-263</v>
      </c>
      <c r="AD77" s="31">
        <v>0</v>
      </c>
      <c r="AE77" s="31">
        <v>2400</v>
      </c>
      <c r="AF77" s="31">
        <v>-654</v>
      </c>
      <c r="AG77" s="31">
        <v>-255</v>
      </c>
      <c r="AH77" s="31">
        <v>0</v>
      </c>
      <c r="AI77" s="31">
        <v>-399</v>
      </c>
      <c r="AJ77" s="31">
        <v>320</v>
      </c>
      <c r="AK77" s="31">
        <v>174</v>
      </c>
      <c r="AL77" s="31">
        <v>0</v>
      </c>
      <c r="AM77" s="31">
        <v>146</v>
      </c>
    </row>
    <row r="78" spans="1:40" s="10" customFormat="1" ht="11.45" customHeight="1" x14ac:dyDescent="0.2">
      <c r="A78" s="57"/>
      <c r="B78" s="77" t="s">
        <v>62</v>
      </c>
      <c r="C78" s="118" t="s">
        <v>116</v>
      </c>
      <c r="D78" s="31">
        <v>-195</v>
      </c>
      <c r="E78" s="31">
        <v>-195</v>
      </c>
      <c r="F78" s="31">
        <v>0</v>
      </c>
      <c r="G78" s="31">
        <v>0</v>
      </c>
      <c r="H78" s="31">
        <v>-48</v>
      </c>
      <c r="I78" s="31">
        <v>-58</v>
      </c>
      <c r="J78" s="31">
        <v>0</v>
      </c>
      <c r="K78" s="31">
        <v>10</v>
      </c>
      <c r="L78" s="31">
        <v>-4</v>
      </c>
      <c r="M78" s="31">
        <v>21</v>
      </c>
      <c r="N78" s="31">
        <v>0</v>
      </c>
      <c r="O78" s="31">
        <v>-25</v>
      </c>
      <c r="P78" s="31">
        <v>-2</v>
      </c>
      <c r="Q78" s="31">
        <v>-2</v>
      </c>
      <c r="R78" s="31">
        <v>0</v>
      </c>
      <c r="S78" s="31">
        <v>0</v>
      </c>
      <c r="T78" s="31">
        <v>129</v>
      </c>
      <c r="U78" s="31">
        <v>99</v>
      </c>
      <c r="V78" s="31">
        <v>0</v>
      </c>
      <c r="W78" s="31">
        <v>30</v>
      </c>
      <c r="X78" s="31">
        <v>455</v>
      </c>
      <c r="Y78" s="31">
        <v>5</v>
      </c>
      <c r="Z78" s="31">
        <v>0</v>
      </c>
      <c r="AA78" s="31">
        <v>450</v>
      </c>
      <c r="AB78" s="31">
        <v>32</v>
      </c>
      <c r="AC78" s="31">
        <v>31</v>
      </c>
      <c r="AD78" s="31">
        <v>0</v>
      </c>
      <c r="AE78" s="31">
        <v>1</v>
      </c>
      <c r="AF78" s="31">
        <v>-532</v>
      </c>
      <c r="AG78" s="31">
        <v>-355</v>
      </c>
      <c r="AH78" s="31">
        <v>0</v>
      </c>
      <c r="AI78" s="31">
        <v>-177</v>
      </c>
      <c r="AJ78" s="31">
        <v>95</v>
      </c>
      <c r="AK78" s="31">
        <v>7</v>
      </c>
      <c r="AL78" s="31">
        <v>0</v>
      </c>
      <c r="AM78" s="31">
        <v>88</v>
      </c>
    </row>
    <row r="79" spans="1:40" s="10" customFormat="1" ht="23.45" customHeight="1" x14ac:dyDescent="0.2">
      <c r="A79" s="56" t="s">
        <v>2</v>
      </c>
      <c r="B79" s="77" t="s">
        <v>2</v>
      </c>
      <c r="C79" s="39" t="s">
        <v>84</v>
      </c>
      <c r="D79" s="31">
        <v>121</v>
      </c>
      <c r="E79" s="31">
        <v>0</v>
      </c>
      <c r="F79" s="31">
        <v>0</v>
      </c>
      <c r="G79" s="31">
        <v>121</v>
      </c>
      <c r="H79" s="31">
        <v>6</v>
      </c>
      <c r="I79" s="31">
        <v>0</v>
      </c>
      <c r="J79" s="31">
        <v>0</v>
      </c>
      <c r="K79" s="31">
        <v>6</v>
      </c>
      <c r="L79" s="31">
        <v>6</v>
      </c>
      <c r="M79" s="31">
        <v>0</v>
      </c>
      <c r="N79" s="31">
        <v>0</v>
      </c>
      <c r="O79" s="31">
        <v>6</v>
      </c>
      <c r="P79" s="31">
        <v>4</v>
      </c>
      <c r="Q79" s="31">
        <v>0</v>
      </c>
      <c r="R79" s="31">
        <v>0</v>
      </c>
      <c r="S79" s="31">
        <v>4</v>
      </c>
      <c r="T79" s="31">
        <v>5</v>
      </c>
      <c r="U79" s="31">
        <v>0</v>
      </c>
      <c r="V79" s="31">
        <v>0</v>
      </c>
      <c r="W79" s="31">
        <v>5</v>
      </c>
      <c r="X79" s="31">
        <v>-42</v>
      </c>
      <c r="Y79" s="31">
        <v>0</v>
      </c>
      <c r="Z79" s="31">
        <v>0</v>
      </c>
      <c r="AA79" s="31">
        <v>-42</v>
      </c>
      <c r="AB79" s="31">
        <v>50</v>
      </c>
      <c r="AC79" s="31">
        <v>-1</v>
      </c>
      <c r="AD79" s="31">
        <v>0</v>
      </c>
      <c r="AE79" s="31">
        <v>51</v>
      </c>
      <c r="AF79" s="31">
        <v>2</v>
      </c>
      <c r="AG79" s="31">
        <v>-2</v>
      </c>
      <c r="AH79" s="31">
        <v>0</v>
      </c>
      <c r="AI79" s="31">
        <v>4</v>
      </c>
      <c r="AJ79" s="31">
        <v>3</v>
      </c>
      <c r="AK79" s="31">
        <v>3</v>
      </c>
      <c r="AL79" s="31">
        <v>0</v>
      </c>
      <c r="AM79" s="31">
        <v>0</v>
      </c>
    </row>
    <row r="80" spans="1:40" s="10" customFormat="1" ht="11.45" customHeight="1" x14ac:dyDescent="0.2">
      <c r="A80" s="56"/>
      <c r="B80" s="77"/>
      <c r="C80" s="39" t="s">
        <v>117</v>
      </c>
      <c r="D80" s="31">
        <v>4541</v>
      </c>
      <c r="E80" s="31">
        <v>-53</v>
      </c>
      <c r="F80" s="31">
        <v>0</v>
      </c>
      <c r="G80" s="31">
        <v>4594</v>
      </c>
      <c r="H80" s="31">
        <v>4</v>
      </c>
      <c r="I80" s="31">
        <v>-1</v>
      </c>
      <c r="J80" s="31">
        <v>0</v>
      </c>
      <c r="K80" s="31">
        <v>5</v>
      </c>
      <c r="L80" s="31">
        <v>53</v>
      </c>
      <c r="M80" s="31">
        <v>42</v>
      </c>
      <c r="N80" s="31">
        <v>0</v>
      </c>
      <c r="O80" s="31">
        <v>11</v>
      </c>
      <c r="P80" s="31">
        <v>54</v>
      </c>
      <c r="Q80" s="31">
        <v>-53</v>
      </c>
      <c r="R80" s="31">
        <v>0</v>
      </c>
      <c r="S80" s="31">
        <v>107</v>
      </c>
      <c r="T80" s="31">
        <v>-383</v>
      </c>
      <c r="U80" s="31">
        <v>-1</v>
      </c>
      <c r="V80" s="31">
        <v>0</v>
      </c>
      <c r="W80" s="31">
        <v>-382</v>
      </c>
      <c r="X80" s="31">
        <v>337</v>
      </c>
      <c r="Y80" s="31">
        <v>92</v>
      </c>
      <c r="Z80" s="31">
        <v>0</v>
      </c>
      <c r="AA80" s="31">
        <v>245</v>
      </c>
      <c r="AB80" s="31">
        <v>550</v>
      </c>
      <c r="AC80" s="31">
        <v>-79</v>
      </c>
      <c r="AD80" s="31">
        <v>0</v>
      </c>
      <c r="AE80" s="31">
        <v>629</v>
      </c>
      <c r="AF80" s="31">
        <v>174</v>
      </c>
      <c r="AG80" s="31">
        <v>-49</v>
      </c>
      <c r="AH80" s="31">
        <v>0</v>
      </c>
      <c r="AI80" s="31">
        <v>223</v>
      </c>
      <c r="AJ80" s="31">
        <v>-348</v>
      </c>
      <c r="AK80" s="31">
        <v>66</v>
      </c>
      <c r="AL80" s="31">
        <v>0</v>
      </c>
      <c r="AM80" s="31">
        <v>-414</v>
      </c>
    </row>
    <row r="81" spans="1:39" s="10" customFormat="1" ht="11.45" customHeight="1" x14ac:dyDescent="0.2">
      <c r="A81" s="56"/>
      <c r="B81" s="77"/>
      <c r="C81" s="33" t="s">
        <v>118</v>
      </c>
      <c r="D81" s="31">
        <v>2176</v>
      </c>
      <c r="E81" s="31">
        <v>-25</v>
      </c>
      <c r="F81" s="31">
        <v>0</v>
      </c>
      <c r="G81" s="31">
        <v>2201</v>
      </c>
      <c r="H81" s="31">
        <v>-16</v>
      </c>
      <c r="I81" s="31">
        <v>-1</v>
      </c>
      <c r="J81" s="31">
        <v>0</v>
      </c>
      <c r="K81" s="31">
        <v>-15</v>
      </c>
      <c r="L81" s="31">
        <v>31</v>
      </c>
      <c r="M81" s="31">
        <v>18</v>
      </c>
      <c r="N81" s="31">
        <v>0</v>
      </c>
      <c r="O81" s="31">
        <v>13</v>
      </c>
      <c r="P81" s="31">
        <v>2</v>
      </c>
      <c r="Q81" s="31">
        <v>-21</v>
      </c>
      <c r="R81" s="31">
        <v>0</v>
      </c>
      <c r="S81" s="31">
        <v>23</v>
      </c>
      <c r="T81" s="31">
        <v>-152</v>
      </c>
      <c r="U81" s="31">
        <v>-1</v>
      </c>
      <c r="V81" s="31">
        <v>0</v>
      </c>
      <c r="W81" s="31">
        <v>-151</v>
      </c>
      <c r="X81" s="31">
        <v>159</v>
      </c>
      <c r="Y81" s="31">
        <v>32</v>
      </c>
      <c r="Z81" s="31">
        <v>0</v>
      </c>
      <c r="AA81" s="31">
        <v>127</v>
      </c>
      <c r="AB81" s="31">
        <v>390</v>
      </c>
      <c r="AC81" s="31">
        <v>-27</v>
      </c>
      <c r="AD81" s="31">
        <v>0</v>
      </c>
      <c r="AE81" s="31">
        <v>417</v>
      </c>
      <c r="AF81" s="31">
        <v>304</v>
      </c>
      <c r="AG81" s="31">
        <v>-15</v>
      </c>
      <c r="AH81" s="31">
        <v>0</v>
      </c>
      <c r="AI81" s="31">
        <v>319</v>
      </c>
      <c r="AJ81" s="31">
        <v>1</v>
      </c>
      <c r="AK81" s="31">
        <v>25</v>
      </c>
      <c r="AL81" s="31">
        <v>0</v>
      </c>
      <c r="AM81" s="31">
        <v>-24</v>
      </c>
    </row>
    <row r="82" spans="1:39" s="10" customFormat="1" ht="11.45" customHeight="1" x14ac:dyDescent="0.2">
      <c r="A82" s="56"/>
      <c r="B82" s="77"/>
      <c r="C82" s="33" t="s">
        <v>119</v>
      </c>
      <c r="D82" s="31">
        <v>2355</v>
      </c>
      <c r="E82" s="31">
        <v>-28</v>
      </c>
      <c r="F82" s="31">
        <v>0</v>
      </c>
      <c r="G82" s="31">
        <v>2383</v>
      </c>
      <c r="H82" s="31">
        <v>17</v>
      </c>
      <c r="I82" s="31">
        <v>-3</v>
      </c>
      <c r="J82" s="31">
        <v>0</v>
      </c>
      <c r="K82" s="31">
        <v>20</v>
      </c>
      <c r="L82" s="31">
        <v>23</v>
      </c>
      <c r="M82" s="31">
        <v>25</v>
      </c>
      <c r="N82" s="31">
        <v>0</v>
      </c>
      <c r="O82" s="31">
        <v>-2</v>
      </c>
      <c r="P82" s="31">
        <v>53</v>
      </c>
      <c r="Q82" s="31">
        <v>-31</v>
      </c>
      <c r="R82" s="31">
        <v>0</v>
      </c>
      <c r="S82" s="31">
        <v>84</v>
      </c>
      <c r="T82" s="31">
        <v>-265</v>
      </c>
      <c r="U82" s="31">
        <v>0</v>
      </c>
      <c r="V82" s="31">
        <v>0</v>
      </c>
      <c r="W82" s="31">
        <v>-265</v>
      </c>
      <c r="X82" s="31">
        <v>168</v>
      </c>
      <c r="Y82" s="31">
        <v>58</v>
      </c>
      <c r="Z82" s="31">
        <v>0</v>
      </c>
      <c r="AA82" s="31">
        <v>110</v>
      </c>
      <c r="AB82" s="31">
        <v>24</v>
      </c>
      <c r="AC82" s="31">
        <v>-50</v>
      </c>
      <c r="AD82" s="31">
        <v>0</v>
      </c>
      <c r="AE82" s="31">
        <v>74</v>
      </c>
      <c r="AF82" s="31">
        <v>124</v>
      </c>
      <c r="AG82" s="31">
        <v>-28</v>
      </c>
      <c r="AH82" s="31">
        <v>0</v>
      </c>
      <c r="AI82" s="31">
        <v>152</v>
      </c>
      <c r="AJ82" s="31">
        <v>-383</v>
      </c>
      <c r="AK82" s="31">
        <v>39</v>
      </c>
      <c r="AL82" s="31">
        <v>0</v>
      </c>
      <c r="AM82" s="31">
        <v>-422</v>
      </c>
    </row>
    <row r="83" spans="1:39" s="10" customFormat="1" ht="11.45" customHeight="1" x14ac:dyDescent="0.2">
      <c r="A83" s="56"/>
      <c r="B83" s="77"/>
      <c r="C83" s="33" t="s">
        <v>120</v>
      </c>
      <c r="D83" s="31">
        <v>10</v>
      </c>
      <c r="E83" s="31">
        <v>0</v>
      </c>
      <c r="F83" s="31">
        <v>0</v>
      </c>
      <c r="G83" s="31">
        <v>10</v>
      </c>
      <c r="H83" s="31">
        <v>3</v>
      </c>
      <c r="I83" s="31">
        <v>3</v>
      </c>
      <c r="J83" s="31">
        <v>0</v>
      </c>
      <c r="K83" s="31">
        <v>0</v>
      </c>
      <c r="L83" s="31">
        <v>-1</v>
      </c>
      <c r="M83" s="31">
        <v>-1</v>
      </c>
      <c r="N83" s="31">
        <v>0</v>
      </c>
      <c r="O83" s="31">
        <v>0</v>
      </c>
      <c r="P83" s="31">
        <v>-1</v>
      </c>
      <c r="Q83" s="31">
        <v>-1</v>
      </c>
      <c r="R83" s="31">
        <v>0</v>
      </c>
      <c r="S83" s="31">
        <v>0</v>
      </c>
      <c r="T83" s="31">
        <v>34</v>
      </c>
      <c r="U83" s="31">
        <v>0</v>
      </c>
      <c r="V83" s="31">
        <v>0</v>
      </c>
      <c r="W83" s="31">
        <v>34</v>
      </c>
      <c r="X83" s="31">
        <v>10</v>
      </c>
      <c r="Y83" s="31">
        <v>2</v>
      </c>
      <c r="Z83" s="31">
        <v>0</v>
      </c>
      <c r="AA83" s="31">
        <v>8</v>
      </c>
      <c r="AB83" s="31">
        <v>136</v>
      </c>
      <c r="AC83" s="31">
        <v>-2</v>
      </c>
      <c r="AD83" s="31">
        <v>0</v>
      </c>
      <c r="AE83" s="31">
        <v>138</v>
      </c>
      <c r="AF83" s="31">
        <v>-254</v>
      </c>
      <c r="AG83" s="31">
        <v>-6</v>
      </c>
      <c r="AH83" s="31">
        <v>0</v>
      </c>
      <c r="AI83" s="31">
        <v>-248</v>
      </c>
      <c r="AJ83" s="31">
        <v>34</v>
      </c>
      <c r="AK83" s="31">
        <v>2</v>
      </c>
      <c r="AL83" s="31">
        <v>0</v>
      </c>
      <c r="AM83" s="31">
        <v>32</v>
      </c>
    </row>
    <row r="84" spans="1:39" s="10" customFormat="1" ht="11.45" customHeight="1" x14ac:dyDescent="0.2">
      <c r="A84" s="56">
        <v>2</v>
      </c>
      <c r="B84" s="77">
        <v>2</v>
      </c>
      <c r="C84" s="38" t="s">
        <v>85</v>
      </c>
      <c r="D84" s="31">
        <v>-3633</v>
      </c>
      <c r="E84" s="31">
        <v>-387</v>
      </c>
      <c r="F84" s="31">
        <v>-3056</v>
      </c>
      <c r="G84" s="31">
        <v>-190</v>
      </c>
      <c r="H84" s="31">
        <v>-196</v>
      </c>
      <c r="I84" s="31">
        <v>30</v>
      </c>
      <c r="J84" s="31">
        <v>0</v>
      </c>
      <c r="K84" s="31">
        <v>-226</v>
      </c>
      <c r="L84" s="31">
        <v>-12</v>
      </c>
      <c r="M84" s="31">
        <v>44</v>
      </c>
      <c r="N84" s="31">
        <v>98</v>
      </c>
      <c r="O84" s="31">
        <v>-154</v>
      </c>
      <c r="P84" s="31">
        <v>-8</v>
      </c>
      <c r="Q84" s="31">
        <v>-33</v>
      </c>
      <c r="R84" s="31">
        <v>20</v>
      </c>
      <c r="S84" s="31">
        <v>5</v>
      </c>
      <c r="T84" s="31">
        <v>356</v>
      </c>
      <c r="U84" s="31">
        <v>354</v>
      </c>
      <c r="V84" s="31">
        <v>24</v>
      </c>
      <c r="W84" s="31">
        <v>-22</v>
      </c>
      <c r="X84" s="31">
        <v>-398</v>
      </c>
      <c r="Y84" s="31">
        <v>-429</v>
      </c>
      <c r="Z84" s="31">
        <v>-83</v>
      </c>
      <c r="AA84" s="31">
        <v>114</v>
      </c>
      <c r="AB84" s="31">
        <v>-125</v>
      </c>
      <c r="AC84" s="31">
        <v>-152</v>
      </c>
      <c r="AD84" s="31">
        <v>27</v>
      </c>
      <c r="AE84" s="31">
        <v>0</v>
      </c>
      <c r="AF84" s="31">
        <v>-1005</v>
      </c>
      <c r="AG84" s="31">
        <v>-924</v>
      </c>
      <c r="AH84" s="31">
        <v>-30</v>
      </c>
      <c r="AI84" s="31">
        <v>-51</v>
      </c>
      <c r="AJ84" s="31">
        <v>-48</v>
      </c>
      <c r="AK84" s="31">
        <v>101</v>
      </c>
      <c r="AL84" s="31">
        <v>-234</v>
      </c>
      <c r="AM84" s="31">
        <v>85</v>
      </c>
    </row>
    <row r="85" spans="1:39" s="10" customFormat="1" ht="11.45" customHeight="1" x14ac:dyDescent="0.2">
      <c r="A85" s="56">
        <v>2.1</v>
      </c>
      <c r="B85" s="77">
        <v>2.1</v>
      </c>
      <c r="C85" s="39" t="s">
        <v>121</v>
      </c>
      <c r="D85" s="31">
        <v>32</v>
      </c>
      <c r="E85" s="31">
        <v>-82</v>
      </c>
      <c r="F85" s="31">
        <v>0</v>
      </c>
      <c r="G85" s="31">
        <v>114</v>
      </c>
      <c r="H85" s="31">
        <v>-16</v>
      </c>
      <c r="I85" s="31">
        <v>-26</v>
      </c>
      <c r="J85" s="31">
        <v>0</v>
      </c>
      <c r="K85" s="31">
        <v>10</v>
      </c>
      <c r="L85" s="31">
        <v>110</v>
      </c>
      <c r="M85" s="31">
        <v>50</v>
      </c>
      <c r="N85" s="31">
        <v>0</v>
      </c>
      <c r="O85" s="31">
        <v>60</v>
      </c>
      <c r="P85" s="31">
        <v>-10</v>
      </c>
      <c r="Q85" s="31">
        <v>-16</v>
      </c>
      <c r="R85" s="31">
        <v>0</v>
      </c>
      <c r="S85" s="31">
        <v>6</v>
      </c>
      <c r="T85" s="31">
        <v>4</v>
      </c>
      <c r="U85" s="31">
        <v>0</v>
      </c>
      <c r="V85" s="31">
        <v>0</v>
      </c>
      <c r="W85" s="31">
        <v>4</v>
      </c>
      <c r="X85" s="31">
        <v>24</v>
      </c>
      <c r="Y85" s="31">
        <v>28</v>
      </c>
      <c r="Z85" s="31">
        <v>0</v>
      </c>
      <c r="AA85" s="31">
        <v>-4</v>
      </c>
      <c r="AB85" s="31">
        <v>-32</v>
      </c>
      <c r="AC85" s="31">
        <v>-32</v>
      </c>
      <c r="AD85" s="31">
        <v>0</v>
      </c>
      <c r="AE85" s="31">
        <v>0</v>
      </c>
      <c r="AF85" s="31">
        <v>-40</v>
      </c>
      <c r="AG85" s="31">
        <v>-39</v>
      </c>
      <c r="AH85" s="31">
        <v>0</v>
      </c>
      <c r="AI85" s="31">
        <v>-1</v>
      </c>
      <c r="AJ85" s="31">
        <v>17</v>
      </c>
      <c r="AK85" s="31">
        <v>14</v>
      </c>
      <c r="AL85" s="31">
        <v>0</v>
      </c>
      <c r="AM85" s="31">
        <v>3</v>
      </c>
    </row>
    <row r="86" spans="1:39" s="10" customFormat="1" ht="11.45" customHeight="1" x14ac:dyDescent="0.2">
      <c r="A86" s="56" t="s">
        <v>5</v>
      </c>
      <c r="B86" s="77" t="s">
        <v>5</v>
      </c>
      <c r="C86" s="40" t="s">
        <v>89</v>
      </c>
      <c r="D86" s="31">
        <v>32</v>
      </c>
      <c r="E86" s="31">
        <v>-82</v>
      </c>
      <c r="F86" s="31">
        <v>0</v>
      </c>
      <c r="G86" s="31">
        <v>114</v>
      </c>
      <c r="H86" s="31">
        <v>-16</v>
      </c>
      <c r="I86" s="31">
        <v>-26</v>
      </c>
      <c r="J86" s="31">
        <v>0</v>
      </c>
      <c r="K86" s="31">
        <v>10</v>
      </c>
      <c r="L86" s="31">
        <v>110</v>
      </c>
      <c r="M86" s="31">
        <v>50</v>
      </c>
      <c r="N86" s="31">
        <v>0</v>
      </c>
      <c r="O86" s="31">
        <v>60</v>
      </c>
      <c r="P86" s="31">
        <v>-10</v>
      </c>
      <c r="Q86" s="31">
        <v>-16</v>
      </c>
      <c r="R86" s="31">
        <v>0</v>
      </c>
      <c r="S86" s="31">
        <v>6</v>
      </c>
      <c r="T86" s="31">
        <v>4</v>
      </c>
      <c r="U86" s="31">
        <v>0</v>
      </c>
      <c r="V86" s="31">
        <v>0</v>
      </c>
      <c r="W86" s="31">
        <v>4</v>
      </c>
      <c r="X86" s="31">
        <v>24</v>
      </c>
      <c r="Y86" s="31">
        <v>28</v>
      </c>
      <c r="Z86" s="31">
        <v>0</v>
      </c>
      <c r="AA86" s="31">
        <v>-4</v>
      </c>
      <c r="AB86" s="31">
        <v>-32</v>
      </c>
      <c r="AC86" s="31">
        <v>-32</v>
      </c>
      <c r="AD86" s="31">
        <v>0</v>
      </c>
      <c r="AE86" s="31">
        <v>0</v>
      </c>
      <c r="AF86" s="31">
        <v>-40</v>
      </c>
      <c r="AG86" s="31">
        <v>-39</v>
      </c>
      <c r="AH86" s="31">
        <v>0</v>
      </c>
      <c r="AI86" s="31">
        <v>-1</v>
      </c>
      <c r="AJ86" s="31">
        <v>17</v>
      </c>
      <c r="AK86" s="31">
        <v>14</v>
      </c>
      <c r="AL86" s="31">
        <v>0</v>
      </c>
      <c r="AM86" s="31">
        <v>3</v>
      </c>
    </row>
    <row r="87" spans="1:39" s="10" customFormat="1" ht="11.45" customHeight="1" x14ac:dyDescent="0.2">
      <c r="A87" s="56">
        <v>2.2000000000000002</v>
      </c>
      <c r="B87" s="77">
        <v>2.2000000000000002</v>
      </c>
      <c r="C87" s="39" t="s">
        <v>90</v>
      </c>
      <c r="D87" s="31">
        <v>-3665</v>
      </c>
      <c r="E87" s="31">
        <v>-305</v>
      </c>
      <c r="F87" s="31">
        <v>-3056</v>
      </c>
      <c r="G87" s="31">
        <v>-304</v>
      </c>
      <c r="H87" s="31">
        <v>-180</v>
      </c>
      <c r="I87" s="31">
        <v>56</v>
      </c>
      <c r="J87" s="31">
        <v>0</v>
      </c>
      <c r="K87" s="31">
        <v>-236</v>
      </c>
      <c r="L87" s="31">
        <v>-122</v>
      </c>
      <c r="M87" s="31">
        <v>-6</v>
      </c>
      <c r="N87" s="31">
        <v>98</v>
      </c>
      <c r="O87" s="31">
        <v>-214</v>
      </c>
      <c r="P87" s="31">
        <v>2</v>
      </c>
      <c r="Q87" s="31">
        <v>-17</v>
      </c>
      <c r="R87" s="31">
        <v>20</v>
      </c>
      <c r="S87" s="31">
        <v>-1</v>
      </c>
      <c r="T87" s="31">
        <v>352</v>
      </c>
      <c r="U87" s="31">
        <v>354</v>
      </c>
      <c r="V87" s="31">
        <v>24</v>
      </c>
      <c r="W87" s="31">
        <v>-26</v>
      </c>
      <c r="X87" s="31">
        <v>-422</v>
      </c>
      <c r="Y87" s="31">
        <v>-457</v>
      </c>
      <c r="Z87" s="31">
        <v>-83</v>
      </c>
      <c r="AA87" s="31">
        <v>118</v>
      </c>
      <c r="AB87" s="31">
        <v>-93</v>
      </c>
      <c r="AC87" s="31">
        <v>-120</v>
      </c>
      <c r="AD87" s="31">
        <v>27</v>
      </c>
      <c r="AE87" s="31">
        <v>0</v>
      </c>
      <c r="AF87" s="31">
        <v>-965</v>
      </c>
      <c r="AG87" s="31">
        <v>-885</v>
      </c>
      <c r="AH87" s="31">
        <v>-30</v>
      </c>
      <c r="AI87" s="31">
        <v>-50</v>
      </c>
      <c r="AJ87" s="31">
        <v>-65</v>
      </c>
      <c r="AK87" s="31">
        <v>87</v>
      </c>
      <c r="AL87" s="31">
        <v>-234</v>
      </c>
      <c r="AM87" s="31">
        <v>82</v>
      </c>
    </row>
    <row r="88" spans="1:39" s="10" customFormat="1" ht="11.45" customHeight="1" x14ac:dyDescent="0.2">
      <c r="A88" s="56" t="s">
        <v>33</v>
      </c>
      <c r="B88" s="77" t="s">
        <v>33</v>
      </c>
      <c r="C88" s="40" t="s">
        <v>95</v>
      </c>
      <c r="D88" s="31">
        <v>0</v>
      </c>
      <c r="E88" s="31">
        <v>0</v>
      </c>
      <c r="F88" s="31">
        <v>0</v>
      </c>
      <c r="G88" s="31">
        <v>0</v>
      </c>
      <c r="H88" s="31">
        <v>0</v>
      </c>
      <c r="I88" s="31">
        <v>0</v>
      </c>
      <c r="J88" s="31">
        <v>0</v>
      </c>
      <c r="K88" s="31">
        <v>0</v>
      </c>
      <c r="L88" s="31">
        <v>0</v>
      </c>
      <c r="M88" s="31">
        <v>0</v>
      </c>
      <c r="N88" s="31">
        <v>0</v>
      </c>
      <c r="O88" s="31">
        <v>0</v>
      </c>
      <c r="P88" s="31">
        <v>0</v>
      </c>
      <c r="Q88" s="31">
        <v>0</v>
      </c>
      <c r="R88" s="31">
        <v>0</v>
      </c>
      <c r="S88" s="31">
        <v>0</v>
      </c>
      <c r="T88" s="31">
        <v>0</v>
      </c>
      <c r="U88" s="31">
        <v>0</v>
      </c>
      <c r="V88" s="31">
        <v>0</v>
      </c>
      <c r="W88" s="31">
        <v>0</v>
      </c>
      <c r="X88" s="31">
        <v>0</v>
      </c>
      <c r="Y88" s="31">
        <v>0</v>
      </c>
      <c r="Z88" s="31">
        <v>0</v>
      </c>
      <c r="AA88" s="31">
        <v>0</v>
      </c>
      <c r="AB88" s="31">
        <v>0</v>
      </c>
      <c r="AC88" s="31">
        <v>0</v>
      </c>
      <c r="AD88" s="31">
        <v>0</v>
      </c>
      <c r="AE88" s="31">
        <v>0</v>
      </c>
      <c r="AF88" s="31">
        <v>0</v>
      </c>
      <c r="AG88" s="31">
        <v>0</v>
      </c>
      <c r="AH88" s="31">
        <v>0</v>
      </c>
      <c r="AI88" s="31">
        <v>0</v>
      </c>
      <c r="AJ88" s="31">
        <v>0</v>
      </c>
      <c r="AK88" s="31">
        <v>0</v>
      </c>
      <c r="AL88" s="31">
        <v>0</v>
      </c>
      <c r="AM88" s="31">
        <v>0</v>
      </c>
    </row>
    <row r="89" spans="1:39" s="10" customFormat="1" ht="11.45" customHeight="1" x14ac:dyDescent="0.2">
      <c r="A89" s="58" t="s">
        <v>6</v>
      </c>
      <c r="B89" s="77" t="s">
        <v>6</v>
      </c>
      <c r="C89" s="40" t="s">
        <v>88</v>
      </c>
      <c r="D89" s="31">
        <v>-262</v>
      </c>
      <c r="E89" s="31">
        <v>0</v>
      </c>
      <c r="F89" s="31">
        <v>0</v>
      </c>
      <c r="G89" s="31">
        <v>-262</v>
      </c>
      <c r="H89" s="31">
        <v>-543</v>
      </c>
      <c r="I89" s="31">
        <v>0</v>
      </c>
      <c r="J89" s="31">
        <v>0</v>
      </c>
      <c r="K89" s="31">
        <v>-543</v>
      </c>
      <c r="L89" s="31">
        <v>-6</v>
      </c>
      <c r="M89" s="31">
        <v>0</v>
      </c>
      <c r="N89" s="31">
        <v>0</v>
      </c>
      <c r="O89" s="31">
        <v>-6</v>
      </c>
      <c r="P89" s="31">
        <v>-4</v>
      </c>
      <c r="Q89" s="31">
        <v>-4</v>
      </c>
      <c r="R89" s="31">
        <v>0</v>
      </c>
      <c r="S89" s="31">
        <v>0</v>
      </c>
      <c r="T89" s="31">
        <v>25</v>
      </c>
      <c r="U89" s="31">
        <v>25</v>
      </c>
      <c r="V89" s="31">
        <v>0</v>
      </c>
      <c r="W89" s="31">
        <v>0</v>
      </c>
      <c r="X89" s="31">
        <v>90</v>
      </c>
      <c r="Y89" s="31">
        <v>-28</v>
      </c>
      <c r="Z89" s="31">
        <v>0</v>
      </c>
      <c r="AA89" s="31">
        <v>118</v>
      </c>
      <c r="AB89" s="31">
        <v>1</v>
      </c>
      <c r="AC89" s="31">
        <v>1</v>
      </c>
      <c r="AD89" s="31">
        <v>0</v>
      </c>
      <c r="AE89" s="31">
        <v>0</v>
      </c>
      <c r="AF89" s="31">
        <v>0</v>
      </c>
      <c r="AG89" s="31">
        <v>0</v>
      </c>
      <c r="AH89" s="31">
        <v>0</v>
      </c>
      <c r="AI89" s="31">
        <v>0</v>
      </c>
      <c r="AJ89" s="31">
        <v>0</v>
      </c>
      <c r="AK89" s="31">
        <v>0</v>
      </c>
      <c r="AL89" s="31">
        <v>0</v>
      </c>
      <c r="AM89" s="31">
        <v>0</v>
      </c>
    </row>
    <row r="90" spans="1:39" s="10" customFormat="1" ht="11.45" customHeight="1" x14ac:dyDescent="0.2">
      <c r="A90" s="58" t="s">
        <v>34</v>
      </c>
      <c r="B90" s="77" t="s">
        <v>34</v>
      </c>
      <c r="C90" s="79" t="s">
        <v>91</v>
      </c>
      <c r="D90" s="31">
        <v>0</v>
      </c>
      <c r="E90" s="31">
        <v>0</v>
      </c>
      <c r="F90" s="31">
        <v>0</v>
      </c>
      <c r="G90" s="31">
        <v>0</v>
      </c>
      <c r="H90" s="31">
        <v>0</v>
      </c>
      <c r="I90" s="31">
        <v>0</v>
      </c>
      <c r="J90" s="31">
        <v>0</v>
      </c>
      <c r="K90" s="31">
        <v>0</v>
      </c>
      <c r="L90" s="31">
        <v>3</v>
      </c>
      <c r="M90" s="31">
        <v>0</v>
      </c>
      <c r="N90" s="31">
        <v>0</v>
      </c>
      <c r="O90" s="31">
        <v>3</v>
      </c>
      <c r="P90" s="31">
        <v>0</v>
      </c>
      <c r="Q90" s="31">
        <v>0</v>
      </c>
      <c r="R90" s="31">
        <v>0</v>
      </c>
      <c r="S90" s="31">
        <v>0</v>
      </c>
      <c r="T90" s="31">
        <v>0</v>
      </c>
      <c r="U90" s="31">
        <v>0</v>
      </c>
      <c r="V90" s="31">
        <v>0</v>
      </c>
      <c r="W90" s="31">
        <v>0</v>
      </c>
      <c r="X90" s="31">
        <v>0</v>
      </c>
      <c r="Y90" s="31">
        <v>0</v>
      </c>
      <c r="Z90" s="31">
        <v>0</v>
      </c>
      <c r="AA90" s="31">
        <v>0</v>
      </c>
      <c r="AB90" s="31">
        <v>-1</v>
      </c>
      <c r="AC90" s="31">
        <v>-1</v>
      </c>
      <c r="AD90" s="31">
        <v>0</v>
      </c>
      <c r="AE90" s="31">
        <v>0</v>
      </c>
      <c r="AF90" s="31">
        <v>0</v>
      </c>
      <c r="AG90" s="31">
        <v>0</v>
      </c>
      <c r="AH90" s="31">
        <v>0</v>
      </c>
      <c r="AI90" s="31">
        <v>0</v>
      </c>
      <c r="AJ90" s="31">
        <v>0</v>
      </c>
      <c r="AK90" s="31">
        <v>0</v>
      </c>
      <c r="AL90" s="31">
        <v>0</v>
      </c>
      <c r="AM90" s="31">
        <v>0</v>
      </c>
    </row>
    <row r="91" spans="1:39" s="10" customFormat="1" ht="11.45" customHeight="1" x14ac:dyDescent="0.2">
      <c r="A91" s="58" t="s">
        <v>35</v>
      </c>
      <c r="B91" s="77" t="s">
        <v>35</v>
      </c>
      <c r="C91" s="79" t="s">
        <v>92</v>
      </c>
      <c r="D91" s="31">
        <v>-262</v>
      </c>
      <c r="E91" s="31">
        <v>0</v>
      </c>
      <c r="F91" s="31">
        <v>0</v>
      </c>
      <c r="G91" s="31">
        <v>-262</v>
      </c>
      <c r="H91" s="31">
        <v>-543</v>
      </c>
      <c r="I91" s="31">
        <v>0</v>
      </c>
      <c r="J91" s="31">
        <v>0</v>
      </c>
      <c r="K91" s="31">
        <v>-543</v>
      </c>
      <c r="L91" s="31">
        <v>-9</v>
      </c>
      <c r="M91" s="31">
        <v>0</v>
      </c>
      <c r="N91" s="31">
        <v>0</v>
      </c>
      <c r="O91" s="31">
        <v>-9</v>
      </c>
      <c r="P91" s="31">
        <v>-4</v>
      </c>
      <c r="Q91" s="31">
        <v>-4</v>
      </c>
      <c r="R91" s="31">
        <v>0</v>
      </c>
      <c r="S91" s="31">
        <v>0</v>
      </c>
      <c r="T91" s="31">
        <v>25</v>
      </c>
      <c r="U91" s="31">
        <v>25</v>
      </c>
      <c r="V91" s="31">
        <v>0</v>
      </c>
      <c r="W91" s="31">
        <v>0</v>
      </c>
      <c r="X91" s="31">
        <v>90</v>
      </c>
      <c r="Y91" s="31">
        <v>-28</v>
      </c>
      <c r="Z91" s="31">
        <v>0</v>
      </c>
      <c r="AA91" s="31">
        <v>118</v>
      </c>
      <c r="AB91" s="31">
        <v>2</v>
      </c>
      <c r="AC91" s="31">
        <v>2</v>
      </c>
      <c r="AD91" s="31">
        <v>0</v>
      </c>
      <c r="AE91" s="31">
        <v>0</v>
      </c>
      <c r="AF91" s="31">
        <v>0</v>
      </c>
      <c r="AG91" s="31">
        <v>0</v>
      </c>
      <c r="AH91" s="31">
        <v>0</v>
      </c>
      <c r="AI91" s="31">
        <v>0</v>
      </c>
      <c r="AJ91" s="31">
        <v>0</v>
      </c>
      <c r="AK91" s="31">
        <v>0</v>
      </c>
      <c r="AL91" s="31">
        <v>0</v>
      </c>
      <c r="AM91" s="31">
        <v>0</v>
      </c>
    </row>
    <row r="92" spans="1:39" s="10" customFormat="1" ht="11.45" customHeight="1" x14ac:dyDescent="0.2">
      <c r="A92" s="58" t="s">
        <v>36</v>
      </c>
      <c r="B92" s="77" t="s">
        <v>36</v>
      </c>
      <c r="C92" s="40" t="s">
        <v>87</v>
      </c>
      <c r="D92" s="31">
        <v>-1451</v>
      </c>
      <c r="E92" s="31">
        <v>-295</v>
      </c>
      <c r="F92" s="31">
        <v>-3056</v>
      </c>
      <c r="G92" s="31">
        <v>1900</v>
      </c>
      <c r="H92" s="31">
        <v>385</v>
      </c>
      <c r="I92" s="31">
        <v>61</v>
      </c>
      <c r="J92" s="31">
        <v>0</v>
      </c>
      <c r="K92" s="31">
        <v>324</v>
      </c>
      <c r="L92" s="31">
        <v>-116</v>
      </c>
      <c r="M92" s="31">
        <v>-14</v>
      </c>
      <c r="N92" s="31">
        <v>98</v>
      </c>
      <c r="O92" s="31">
        <v>-200</v>
      </c>
      <c r="P92" s="31">
        <v>13</v>
      </c>
      <c r="Q92" s="31">
        <v>-7</v>
      </c>
      <c r="R92" s="31">
        <v>20</v>
      </c>
      <c r="S92" s="31">
        <v>0</v>
      </c>
      <c r="T92" s="31">
        <v>350</v>
      </c>
      <c r="U92" s="31">
        <v>326</v>
      </c>
      <c r="V92" s="31">
        <v>24</v>
      </c>
      <c r="W92" s="31">
        <v>0</v>
      </c>
      <c r="X92" s="31">
        <v>-564</v>
      </c>
      <c r="Y92" s="31">
        <v>-481</v>
      </c>
      <c r="Z92" s="31">
        <v>-83</v>
      </c>
      <c r="AA92" s="31">
        <v>0</v>
      </c>
      <c r="AB92" s="31">
        <v>-31</v>
      </c>
      <c r="AC92" s="31">
        <v>-58</v>
      </c>
      <c r="AD92" s="31">
        <v>27</v>
      </c>
      <c r="AE92" s="31">
        <v>0</v>
      </c>
      <c r="AF92" s="31">
        <v>-832</v>
      </c>
      <c r="AG92" s="31">
        <v>-802</v>
      </c>
      <c r="AH92" s="31">
        <v>-30</v>
      </c>
      <c r="AI92" s="31">
        <v>0</v>
      </c>
      <c r="AJ92" s="31">
        <v>-173</v>
      </c>
      <c r="AK92" s="31">
        <v>61</v>
      </c>
      <c r="AL92" s="31">
        <v>-234</v>
      </c>
      <c r="AM92" s="31">
        <v>0</v>
      </c>
    </row>
    <row r="93" spans="1:39" s="10" customFormat="1" ht="11.45" customHeight="1" x14ac:dyDescent="0.2">
      <c r="A93" s="58" t="s">
        <v>37</v>
      </c>
      <c r="B93" s="77" t="s">
        <v>37</v>
      </c>
      <c r="C93" s="79" t="s">
        <v>91</v>
      </c>
      <c r="D93" s="31">
        <v>-3</v>
      </c>
      <c r="E93" s="31">
        <v>-3</v>
      </c>
      <c r="F93" s="31">
        <v>0</v>
      </c>
      <c r="G93" s="31">
        <v>0</v>
      </c>
      <c r="H93" s="31">
        <v>0</v>
      </c>
      <c r="I93" s="31">
        <v>0</v>
      </c>
      <c r="J93" s="31">
        <v>0</v>
      </c>
      <c r="K93" s="31">
        <v>0</v>
      </c>
      <c r="L93" s="31">
        <v>0</v>
      </c>
      <c r="M93" s="31">
        <v>0</v>
      </c>
      <c r="N93" s="31">
        <v>0</v>
      </c>
      <c r="O93" s="31">
        <v>0</v>
      </c>
      <c r="P93" s="31">
        <v>18</v>
      </c>
      <c r="Q93" s="31">
        <v>-2</v>
      </c>
      <c r="R93" s="31">
        <v>20</v>
      </c>
      <c r="S93" s="31">
        <v>0</v>
      </c>
      <c r="T93" s="31">
        <v>142</v>
      </c>
      <c r="U93" s="31">
        <v>68</v>
      </c>
      <c r="V93" s="31">
        <v>74</v>
      </c>
      <c r="W93" s="31">
        <v>0</v>
      </c>
      <c r="X93" s="31">
        <v>-10</v>
      </c>
      <c r="Y93" s="31">
        <v>-14</v>
      </c>
      <c r="Z93" s="31">
        <v>4</v>
      </c>
      <c r="AA93" s="31">
        <v>0</v>
      </c>
      <c r="AB93" s="31">
        <v>15</v>
      </c>
      <c r="AC93" s="31">
        <v>8</v>
      </c>
      <c r="AD93" s="31">
        <v>7</v>
      </c>
      <c r="AE93" s="31">
        <v>0</v>
      </c>
      <c r="AF93" s="31">
        <v>-4</v>
      </c>
      <c r="AG93" s="31">
        <v>-9</v>
      </c>
      <c r="AH93" s="31">
        <v>5</v>
      </c>
      <c r="AI93" s="31">
        <v>0</v>
      </c>
      <c r="AJ93" s="31">
        <v>14</v>
      </c>
      <c r="AK93" s="31">
        <v>0</v>
      </c>
      <c r="AL93" s="31">
        <v>14</v>
      </c>
      <c r="AM93" s="31">
        <v>0</v>
      </c>
    </row>
    <row r="94" spans="1:39" s="10" customFormat="1" ht="11.45" customHeight="1" x14ac:dyDescent="0.2">
      <c r="A94" s="58" t="s">
        <v>38</v>
      </c>
      <c r="B94" s="77" t="s">
        <v>38</v>
      </c>
      <c r="C94" s="79" t="s">
        <v>92</v>
      </c>
      <c r="D94" s="31">
        <v>-1448</v>
      </c>
      <c r="E94" s="31">
        <v>-292</v>
      </c>
      <c r="F94" s="31">
        <v>-3056</v>
      </c>
      <c r="G94" s="31">
        <v>1900</v>
      </c>
      <c r="H94" s="31">
        <v>385</v>
      </c>
      <c r="I94" s="31">
        <v>61</v>
      </c>
      <c r="J94" s="31">
        <v>0</v>
      </c>
      <c r="K94" s="31">
        <v>324</v>
      </c>
      <c r="L94" s="31">
        <v>-116</v>
      </c>
      <c r="M94" s="31">
        <v>-14</v>
      </c>
      <c r="N94" s="31">
        <v>98</v>
      </c>
      <c r="O94" s="31">
        <v>-200</v>
      </c>
      <c r="P94" s="31">
        <v>-5</v>
      </c>
      <c r="Q94" s="31">
        <v>-5</v>
      </c>
      <c r="R94" s="31">
        <v>0</v>
      </c>
      <c r="S94" s="31">
        <v>0</v>
      </c>
      <c r="T94" s="31">
        <v>208</v>
      </c>
      <c r="U94" s="31">
        <v>258</v>
      </c>
      <c r="V94" s="31">
        <v>-50</v>
      </c>
      <c r="W94" s="31">
        <v>0</v>
      </c>
      <c r="X94" s="31">
        <v>-554</v>
      </c>
      <c r="Y94" s="31">
        <v>-467</v>
      </c>
      <c r="Z94" s="31">
        <v>-87</v>
      </c>
      <c r="AA94" s="31">
        <v>0</v>
      </c>
      <c r="AB94" s="31">
        <v>-46</v>
      </c>
      <c r="AC94" s="31">
        <v>-66</v>
      </c>
      <c r="AD94" s="31">
        <v>20</v>
      </c>
      <c r="AE94" s="31">
        <v>0</v>
      </c>
      <c r="AF94" s="31">
        <v>-828</v>
      </c>
      <c r="AG94" s="31">
        <v>-793</v>
      </c>
      <c r="AH94" s="31">
        <v>-35</v>
      </c>
      <c r="AI94" s="31">
        <v>0</v>
      </c>
      <c r="AJ94" s="31">
        <v>-187</v>
      </c>
      <c r="AK94" s="31">
        <v>61</v>
      </c>
      <c r="AL94" s="31">
        <v>-248</v>
      </c>
      <c r="AM94" s="31">
        <v>0</v>
      </c>
    </row>
    <row r="95" spans="1:39" s="10" customFormat="1" ht="11.45" customHeight="1" x14ac:dyDescent="0.2">
      <c r="A95" s="58" t="s">
        <v>7</v>
      </c>
      <c r="B95" s="77" t="s">
        <v>7</v>
      </c>
      <c r="C95" s="40" t="s">
        <v>89</v>
      </c>
      <c r="D95" s="31">
        <v>-1952</v>
      </c>
      <c r="E95" s="31">
        <v>-10</v>
      </c>
      <c r="F95" s="31">
        <v>0</v>
      </c>
      <c r="G95" s="31">
        <v>-1942</v>
      </c>
      <c r="H95" s="31">
        <v>-22</v>
      </c>
      <c r="I95" s="31">
        <v>-5</v>
      </c>
      <c r="J95" s="31">
        <v>0</v>
      </c>
      <c r="K95" s="31">
        <v>-17</v>
      </c>
      <c r="L95" s="31">
        <v>0</v>
      </c>
      <c r="M95" s="31">
        <v>8</v>
      </c>
      <c r="N95" s="31">
        <v>0</v>
      </c>
      <c r="O95" s="31">
        <v>-8</v>
      </c>
      <c r="P95" s="31">
        <v>-7</v>
      </c>
      <c r="Q95" s="31">
        <v>-6</v>
      </c>
      <c r="R95" s="31">
        <v>0</v>
      </c>
      <c r="S95" s="31">
        <v>-1</v>
      </c>
      <c r="T95" s="31">
        <v>-23</v>
      </c>
      <c r="U95" s="31">
        <v>3</v>
      </c>
      <c r="V95" s="31">
        <v>0</v>
      </c>
      <c r="W95" s="31">
        <v>-26</v>
      </c>
      <c r="X95" s="31">
        <v>52</v>
      </c>
      <c r="Y95" s="31">
        <v>52</v>
      </c>
      <c r="Z95" s="31">
        <v>0</v>
      </c>
      <c r="AA95" s="31">
        <v>0</v>
      </c>
      <c r="AB95" s="31">
        <v>-63</v>
      </c>
      <c r="AC95" s="31">
        <v>-63</v>
      </c>
      <c r="AD95" s="31">
        <v>0</v>
      </c>
      <c r="AE95" s="31">
        <v>0</v>
      </c>
      <c r="AF95" s="31">
        <v>-133</v>
      </c>
      <c r="AG95" s="31">
        <v>-83</v>
      </c>
      <c r="AH95" s="31">
        <v>0</v>
      </c>
      <c r="AI95" s="31">
        <v>-50</v>
      </c>
      <c r="AJ95" s="31">
        <v>108</v>
      </c>
      <c r="AK95" s="31">
        <v>26</v>
      </c>
      <c r="AL95" s="31">
        <v>0</v>
      </c>
      <c r="AM95" s="31">
        <v>82</v>
      </c>
    </row>
    <row r="96" spans="1:39" s="10" customFormat="1" ht="11.45" customHeight="1" x14ac:dyDescent="0.2">
      <c r="A96" s="58" t="s">
        <v>59</v>
      </c>
      <c r="B96" s="77" t="s">
        <v>59</v>
      </c>
      <c r="C96" s="79" t="s">
        <v>91</v>
      </c>
      <c r="D96" s="31">
        <v>0</v>
      </c>
      <c r="E96" s="31">
        <v>0</v>
      </c>
      <c r="F96" s="31">
        <v>0</v>
      </c>
      <c r="G96" s="31">
        <v>0</v>
      </c>
      <c r="H96" s="31">
        <v>0</v>
      </c>
      <c r="I96" s="31">
        <v>0</v>
      </c>
      <c r="J96" s="31">
        <v>0</v>
      </c>
      <c r="K96" s="31">
        <v>0</v>
      </c>
      <c r="L96" s="31">
        <v>-4</v>
      </c>
      <c r="M96" s="31">
        <v>0</v>
      </c>
      <c r="N96" s="31">
        <v>0</v>
      </c>
      <c r="O96" s="31">
        <v>-4</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row>
    <row r="97" spans="1:39" s="10" customFormat="1" ht="11.45" customHeight="1" x14ac:dyDescent="0.2">
      <c r="A97" s="58" t="s">
        <v>60</v>
      </c>
      <c r="B97" s="77" t="s">
        <v>60</v>
      </c>
      <c r="C97" s="79" t="s">
        <v>92</v>
      </c>
      <c r="D97" s="31">
        <v>-1952</v>
      </c>
      <c r="E97" s="31">
        <v>-10</v>
      </c>
      <c r="F97" s="31">
        <v>0</v>
      </c>
      <c r="G97" s="31">
        <v>-1942</v>
      </c>
      <c r="H97" s="31">
        <v>-22</v>
      </c>
      <c r="I97" s="31">
        <v>-5</v>
      </c>
      <c r="J97" s="31">
        <v>0</v>
      </c>
      <c r="K97" s="31">
        <v>-17</v>
      </c>
      <c r="L97" s="31">
        <v>4</v>
      </c>
      <c r="M97" s="31">
        <v>8</v>
      </c>
      <c r="N97" s="31">
        <v>0</v>
      </c>
      <c r="O97" s="31">
        <v>-4</v>
      </c>
      <c r="P97" s="31">
        <v>-7</v>
      </c>
      <c r="Q97" s="31">
        <v>-6</v>
      </c>
      <c r="R97" s="31">
        <v>0</v>
      </c>
      <c r="S97" s="31">
        <v>-1</v>
      </c>
      <c r="T97" s="31">
        <v>-23</v>
      </c>
      <c r="U97" s="31">
        <v>3</v>
      </c>
      <c r="V97" s="31">
        <v>0</v>
      </c>
      <c r="W97" s="31">
        <v>-26</v>
      </c>
      <c r="X97" s="31">
        <v>52</v>
      </c>
      <c r="Y97" s="31">
        <v>52</v>
      </c>
      <c r="Z97" s="31">
        <v>0</v>
      </c>
      <c r="AA97" s="31">
        <v>0</v>
      </c>
      <c r="AB97" s="31">
        <v>-63</v>
      </c>
      <c r="AC97" s="31">
        <v>-63</v>
      </c>
      <c r="AD97" s="31">
        <v>0</v>
      </c>
      <c r="AE97" s="31">
        <v>0</v>
      </c>
      <c r="AF97" s="31">
        <v>-133</v>
      </c>
      <c r="AG97" s="31">
        <v>-83</v>
      </c>
      <c r="AH97" s="31">
        <v>0</v>
      </c>
      <c r="AI97" s="31">
        <v>-50</v>
      </c>
      <c r="AJ97" s="31">
        <v>108</v>
      </c>
      <c r="AK97" s="31">
        <v>26</v>
      </c>
      <c r="AL97" s="31">
        <v>0</v>
      </c>
      <c r="AM97" s="31">
        <v>82</v>
      </c>
    </row>
    <row r="98" spans="1:39" s="10" customFormat="1" ht="11.45" customHeight="1" x14ac:dyDescent="0.2">
      <c r="A98" s="58"/>
      <c r="B98" s="77"/>
      <c r="C98" s="38" t="s">
        <v>122</v>
      </c>
      <c r="D98" s="31">
        <v>0</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3337</v>
      </c>
      <c r="Y98" s="31">
        <v>0</v>
      </c>
      <c r="Z98" s="31">
        <v>3337</v>
      </c>
      <c r="AA98" s="31">
        <v>0</v>
      </c>
      <c r="AB98" s="31">
        <v>-324</v>
      </c>
      <c r="AC98" s="31">
        <v>0</v>
      </c>
      <c r="AD98" s="31">
        <v>-324</v>
      </c>
      <c r="AE98" s="31">
        <v>0</v>
      </c>
      <c r="AF98" s="31">
        <v>-1776</v>
      </c>
      <c r="AG98" s="31">
        <v>0</v>
      </c>
      <c r="AH98" s="31">
        <v>-1776</v>
      </c>
      <c r="AI98" s="31">
        <v>0</v>
      </c>
      <c r="AJ98" s="31">
        <v>-74</v>
      </c>
      <c r="AK98" s="31">
        <v>0</v>
      </c>
      <c r="AL98" s="31">
        <v>-74</v>
      </c>
      <c r="AM98" s="31">
        <v>0</v>
      </c>
    </row>
    <row r="99" spans="1:39" s="10" customFormat="1" ht="11.45" customHeight="1" x14ac:dyDescent="0.2">
      <c r="A99" s="58"/>
      <c r="B99" s="77"/>
      <c r="C99" s="40" t="s">
        <v>87</v>
      </c>
      <c r="D99" s="31">
        <v>0</v>
      </c>
      <c r="E99" s="31">
        <v>0</v>
      </c>
      <c r="F99" s="31">
        <v>0</v>
      </c>
      <c r="G99" s="31">
        <v>0</v>
      </c>
      <c r="H99" s="31">
        <v>0</v>
      </c>
      <c r="I99" s="31">
        <v>0</v>
      </c>
      <c r="J99" s="31">
        <v>0</v>
      </c>
      <c r="K99" s="31">
        <v>0</v>
      </c>
      <c r="L99" s="31">
        <v>0</v>
      </c>
      <c r="M99" s="31">
        <v>0</v>
      </c>
      <c r="N99" s="31">
        <v>0</v>
      </c>
      <c r="O99" s="31">
        <v>0</v>
      </c>
      <c r="P99" s="31">
        <v>0</v>
      </c>
      <c r="Q99" s="31">
        <v>0</v>
      </c>
      <c r="R99" s="31">
        <v>0</v>
      </c>
      <c r="S99" s="31">
        <v>0</v>
      </c>
      <c r="T99" s="31">
        <v>0</v>
      </c>
      <c r="U99" s="31">
        <v>0</v>
      </c>
      <c r="V99" s="31">
        <v>0</v>
      </c>
      <c r="W99" s="31">
        <v>0</v>
      </c>
      <c r="X99" s="31">
        <v>3337</v>
      </c>
      <c r="Y99" s="31">
        <v>0</v>
      </c>
      <c r="Z99" s="31">
        <v>3337</v>
      </c>
      <c r="AA99" s="31">
        <v>0</v>
      </c>
      <c r="AB99" s="31">
        <v>-324</v>
      </c>
      <c r="AC99" s="31">
        <v>0</v>
      </c>
      <c r="AD99" s="31">
        <v>-324</v>
      </c>
      <c r="AE99" s="31">
        <v>0</v>
      </c>
      <c r="AF99" s="31">
        <v>-1776</v>
      </c>
      <c r="AG99" s="31">
        <v>0</v>
      </c>
      <c r="AH99" s="31">
        <v>-1776</v>
      </c>
      <c r="AI99" s="31">
        <v>0</v>
      </c>
      <c r="AJ99" s="31">
        <v>-74</v>
      </c>
      <c r="AK99" s="31">
        <v>0</v>
      </c>
      <c r="AL99" s="31">
        <v>-74</v>
      </c>
      <c r="AM99" s="31">
        <v>0</v>
      </c>
    </row>
    <row r="100" spans="1:39" s="10" customFormat="1" ht="11.45" customHeight="1" x14ac:dyDescent="0.2">
      <c r="A100" s="58">
        <v>4</v>
      </c>
      <c r="B100" s="77">
        <v>4</v>
      </c>
      <c r="C100" s="150" t="s">
        <v>93</v>
      </c>
      <c r="D100" s="31">
        <v>-9330</v>
      </c>
      <c r="E100" s="31">
        <v>-2754</v>
      </c>
      <c r="F100" s="31">
        <v>0</v>
      </c>
      <c r="G100" s="31">
        <v>-6576</v>
      </c>
      <c r="H100" s="31">
        <v>-3038</v>
      </c>
      <c r="I100" s="31">
        <v>-826</v>
      </c>
      <c r="J100" s="31">
        <v>-102</v>
      </c>
      <c r="K100" s="31">
        <v>-2110</v>
      </c>
      <c r="L100" s="31">
        <v>-532</v>
      </c>
      <c r="M100" s="31">
        <v>1978</v>
      </c>
      <c r="N100" s="31">
        <v>0</v>
      </c>
      <c r="O100" s="31">
        <v>-2510</v>
      </c>
      <c r="P100" s="31">
        <v>-5096</v>
      </c>
      <c r="Q100" s="31">
        <v>-1374</v>
      </c>
      <c r="R100" s="31">
        <v>0</v>
      </c>
      <c r="S100" s="31">
        <v>-3722</v>
      </c>
      <c r="T100" s="31">
        <v>-2412</v>
      </c>
      <c r="U100" s="31">
        <v>185</v>
      </c>
      <c r="V100" s="31">
        <v>0</v>
      </c>
      <c r="W100" s="31">
        <v>-2597</v>
      </c>
      <c r="X100" s="31">
        <v>-1624</v>
      </c>
      <c r="Y100" s="31">
        <v>1696</v>
      </c>
      <c r="Z100" s="31">
        <v>-28</v>
      </c>
      <c r="AA100" s="31">
        <v>-3292</v>
      </c>
      <c r="AB100" s="31">
        <v>-5438</v>
      </c>
      <c r="AC100" s="31">
        <v>-1926</v>
      </c>
      <c r="AD100" s="31">
        <v>0</v>
      </c>
      <c r="AE100" s="31">
        <v>-3512</v>
      </c>
      <c r="AF100" s="31">
        <v>-7540</v>
      </c>
      <c r="AG100" s="31">
        <v>-3454</v>
      </c>
      <c r="AH100" s="31">
        <v>0</v>
      </c>
      <c r="AI100" s="31">
        <v>-4086</v>
      </c>
      <c r="AJ100" s="31">
        <v>1597</v>
      </c>
      <c r="AK100" s="31">
        <v>1857</v>
      </c>
      <c r="AL100" s="31">
        <v>0</v>
      </c>
      <c r="AM100" s="31">
        <v>-260</v>
      </c>
    </row>
    <row r="101" spans="1:39" s="10" customFormat="1" ht="11.45" customHeight="1" x14ac:dyDescent="0.2">
      <c r="A101" s="58">
        <v>4.2</v>
      </c>
      <c r="B101" s="77">
        <v>4.2</v>
      </c>
      <c r="C101" s="69" t="s">
        <v>96</v>
      </c>
      <c r="D101" s="31">
        <v>-419</v>
      </c>
      <c r="E101" s="31">
        <v>-300</v>
      </c>
      <c r="F101" s="31">
        <v>0</v>
      </c>
      <c r="G101" s="31">
        <v>-119</v>
      </c>
      <c r="H101" s="31">
        <v>-818</v>
      </c>
      <c r="I101" s="31">
        <v>-80</v>
      </c>
      <c r="J101" s="31">
        <v>0</v>
      </c>
      <c r="K101" s="31">
        <v>-738</v>
      </c>
      <c r="L101" s="31">
        <v>-1397</v>
      </c>
      <c r="M101" s="31">
        <v>59</v>
      </c>
      <c r="N101" s="31">
        <v>0</v>
      </c>
      <c r="O101" s="31">
        <v>-1456</v>
      </c>
      <c r="P101" s="31">
        <v>-87</v>
      </c>
      <c r="Q101" s="31">
        <v>-6</v>
      </c>
      <c r="R101" s="31">
        <v>0</v>
      </c>
      <c r="S101" s="31">
        <v>-81</v>
      </c>
      <c r="T101" s="31">
        <v>50</v>
      </c>
      <c r="U101" s="31">
        <v>50</v>
      </c>
      <c r="V101" s="31">
        <v>0</v>
      </c>
      <c r="W101" s="31">
        <v>0</v>
      </c>
      <c r="X101" s="31">
        <v>0</v>
      </c>
      <c r="Y101" s="31">
        <v>-36</v>
      </c>
      <c r="Z101" s="31">
        <v>0</v>
      </c>
      <c r="AA101" s="31">
        <v>36</v>
      </c>
      <c r="AB101" s="31">
        <v>-16</v>
      </c>
      <c r="AC101" s="31">
        <v>-11</v>
      </c>
      <c r="AD101" s="31">
        <v>0</v>
      </c>
      <c r="AE101" s="31">
        <v>-5</v>
      </c>
      <c r="AF101" s="31">
        <v>-625</v>
      </c>
      <c r="AG101" s="31">
        <v>-136</v>
      </c>
      <c r="AH101" s="31">
        <v>0</v>
      </c>
      <c r="AI101" s="31">
        <v>-489</v>
      </c>
      <c r="AJ101" s="31">
        <v>-43</v>
      </c>
      <c r="AK101" s="31">
        <v>-14</v>
      </c>
      <c r="AL101" s="31">
        <v>0</v>
      </c>
      <c r="AM101" s="31">
        <v>-29</v>
      </c>
    </row>
    <row r="102" spans="1:39" s="10" customFormat="1" ht="11.45" customHeight="1" x14ac:dyDescent="0.2">
      <c r="A102" s="58" t="s">
        <v>11</v>
      </c>
      <c r="B102" s="77" t="s">
        <v>11</v>
      </c>
      <c r="C102" s="40" t="s">
        <v>95</v>
      </c>
      <c r="D102" s="31">
        <v>0</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-7</v>
      </c>
      <c r="AG102" s="31">
        <v>-7</v>
      </c>
      <c r="AH102" s="31">
        <v>0</v>
      </c>
      <c r="AI102" s="31">
        <v>0</v>
      </c>
      <c r="AJ102" s="31">
        <v>0</v>
      </c>
      <c r="AK102" s="31">
        <v>0</v>
      </c>
      <c r="AL102" s="31">
        <v>0</v>
      </c>
      <c r="AM102" s="31">
        <v>0</v>
      </c>
    </row>
    <row r="103" spans="1:39" s="10" customFormat="1" ht="11.45" customHeight="1" x14ac:dyDescent="0.2">
      <c r="A103" s="58" t="s">
        <v>14</v>
      </c>
      <c r="B103" s="77" t="s">
        <v>14</v>
      </c>
      <c r="C103" s="40" t="s">
        <v>88</v>
      </c>
      <c r="D103" s="31">
        <v>-419</v>
      </c>
      <c r="E103" s="31">
        <v>-300</v>
      </c>
      <c r="F103" s="31">
        <v>0</v>
      </c>
      <c r="G103" s="31">
        <v>-119</v>
      </c>
      <c r="H103" s="31">
        <v>-818</v>
      </c>
      <c r="I103" s="31">
        <v>-80</v>
      </c>
      <c r="J103" s="31">
        <v>0</v>
      </c>
      <c r="K103" s="31">
        <v>-738</v>
      </c>
      <c r="L103" s="31">
        <v>-1397</v>
      </c>
      <c r="M103" s="31">
        <v>59</v>
      </c>
      <c r="N103" s="31">
        <v>0</v>
      </c>
      <c r="O103" s="31">
        <v>-1456</v>
      </c>
      <c r="P103" s="31">
        <v>-87</v>
      </c>
      <c r="Q103" s="31">
        <v>-6</v>
      </c>
      <c r="R103" s="31">
        <v>0</v>
      </c>
      <c r="S103" s="31">
        <v>-81</v>
      </c>
      <c r="T103" s="31">
        <v>50</v>
      </c>
      <c r="U103" s="31">
        <v>50</v>
      </c>
      <c r="V103" s="31">
        <v>0</v>
      </c>
      <c r="W103" s="31">
        <v>0</v>
      </c>
      <c r="X103" s="31">
        <v>0</v>
      </c>
      <c r="Y103" s="31">
        <v>-36</v>
      </c>
      <c r="Z103" s="31">
        <v>0</v>
      </c>
      <c r="AA103" s="31">
        <v>36</v>
      </c>
      <c r="AB103" s="31">
        <v>-16</v>
      </c>
      <c r="AC103" s="31">
        <v>-11</v>
      </c>
      <c r="AD103" s="31">
        <v>0</v>
      </c>
      <c r="AE103" s="31">
        <v>-5</v>
      </c>
      <c r="AF103" s="31">
        <v>-618</v>
      </c>
      <c r="AG103" s="31">
        <v>-129</v>
      </c>
      <c r="AH103" s="31">
        <v>0</v>
      </c>
      <c r="AI103" s="31">
        <v>-489</v>
      </c>
      <c r="AJ103" s="31">
        <v>-43</v>
      </c>
      <c r="AK103" s="31">
        <v>-14</v>
      </c>
      <c r="AL103" s="31">
        <v>0</v>
      </c>
      <c r="AM103" s="31">
        <v>-29</v>
      </c>
    </row>
    <row r="104" spans="1:39" s="10" customFormat="1" ht="11.45" customHeight="1" x14ac:dyDescent="0.2">
      <c r="A104" s="58" t="s">
        <v>15</v>
      </c>
      <c r="B104" s="77" t="s">
        <v>15</v>
      </c>
      <c r="C104" s="79" t="s">
        <v>91</v>
      </c>
      <c r="D104" s="31">
        <v>-274</v>
      </c>
      <c r="E104" s="31">
        <v>-178</v>
      </c>
      <c r="F104" s="31">
        <v>0</v>
      </c>
      <c r="G104" s="31">
        <v>-96</v>
      </c>
      <c r="H104" s="31">
        <v>-556</v>
      </c>
      <c r="I104" s="31">
        <v>-39</v>
      </c>
      <c r="J104" s="31">
        <v>0</v>
      </c>
      <c r="K104" s="31">
        <v>-517</v>
      </c>
      <c r="L104" s="31">
        <v>-1065</v>
      </c>
      <c r="M104" s="31">
        <v>28</v>
      </c>
      <c r="N104" s="31">
        <v>0</v>
      </c>
      <c r="O104" s="31">
        <v>-1093</v>
      </c>
      <c r="P104" s="31">
        <v>-389</v>
      </c>
      <c r="Q104" s="31">
        <v>-9</v>
      </c>
      <c r="R104" s="31">
        <v>0</v>
      </c>
      <c r="S104" s="31">
        <v>-380</v>
      </c>
      <c r="T104" s="31">
        <v>47</v>
      </c>
      <c r="U104" s="31">
        <v>47</v>
      </c>
      <c r="V104" s="31">
        <v>0</v>
      </c>
      <c r="W104" s="31">
        <v>0</v>
      </c>
      <c r="X104" s="31">
        <v>-40</v>
      </c>
      <c r="Y104" s="31">
        <v>-40</v>
      </c>
      <c r="Z104" s="31">
        <v>0</v>
      </c>
      <c r="AA104" s="31">
        <v>0</v>
      </c>
      <c r="AB104" s="31">
        <v>-26</v>
      </c>
      <c r="AC104" s="31">
        <v>-8</v>
      </c>
      <c r="AD104" s="31">
        <v>0</v>
      </c>
      <c r="AE104" s="31">
        <v>-18</v>
      </c>
      <c r="AF104" s="31">
        <v>-418</v>
      </c>
      <c r="AG104" s="31">
        <v>-123</v>
      </c>
      <c r="AH104" s="31">
        <v>0</v>
      </c>
      <c r="AI104" s="31">
        <v>-295</v>
      </c>
      <c r="AJ104" s="31">
        <v>-45</v>
      </c>
      <c r="AK104" s="31">
        <v>-16</v>
      </c>
      <c r="AL104" s="31">
        <v>0</v>
      </c>
      <c r="AM104" s="31">
        <v>-29</v>
      </c>
    </row>
    <row r="105" spans="1:39" s="10" customFormat="1" ht="11.45" customHeight="1" x14ac:dyDescent="0.2">
      <c r="A105" s="58" t="s">
        <v>16</v>
      </c>
      <c r="B105" s="77" t="s">
        <v>16</v>
      </c>
      <c r="C105" s="79" t="s">
        <v>92</v>
      </c>
      <c r="D105" s="31">
        <v>-145</v>
      </c>
      <c r="E105" s="31">
        <v>-122</v>
      </c>
      <c r="F105" s="31">
        <v>0</v>
      </c>
      <c r="G105" s="31">
        <v>-23</v>
      </c>
      <c r="H105" s="31">
        <v>-262</v>
      </c>
      <c r="I105" s="31">
        <v>-41</v>
      </c>
      <c r="J105" s="31">
        <v>0</v>
      </c>
      <c r="K105" s="31">
        <v>-221</v>
      </c>
      <c r="L105" s="31">
        <v>-332</v>
      </c>
      <c r="M105" s="31">
        <v>31</v>
      </c>
      <c r="N105" s="31">
        <v>0</v>
      </c>
      <c r="O105" s="31">
        <v>-363</v>
      </c>
      <c r="P105" s="31">
        <v>302</v>
      </c>
      <c r="Q105" s="31">
        <v>3</v>
      </c>
      <c r="R105" s="31">
        <v>0</v>
      </c>
      <c r="S105" s="31">
        <v>299</v>
      </c>
      <c r="T105" s="31">
        <v>3</v>
      </c>
      <c r="U105" s="31">
        <v>3</v>
      </c>
      <c r="V105" s="31">
        <v>0</v>
      </c>
      <c r="W105" s="31">
        <v>0</v>
      </c>
      <c r="X105" s="31">
        <v>40</v>
      </c>
      <c r="Y105" s="31">
        <v>4</v>
      </c>
      <c r="Z105" s="31">
        <v>0</v>
      </c>
      <c r="AA105" s="31">
        <v>36</v>
      </c>
      <c r="AB105" s="31">
        <v>10</v>
      </c>
      <c r="AC105" s="31">
        <v>-3</v>
      </c>
      <c r="AD105" s="31">
        <v>0</v>
      </c>
      <c r="AE105" s="31">
        <v>13</v>
      </c>
      <c r="AF105" s="31">
        <v>-200</v>
      </c>
      <c r="AG105" s="31">
        <v>-6</v>
      </c>
      <c r="AH105" s="31">
        <v>0</v>
      </c>
      <c r="AI105" s="31">
        <v>-194</v>
      </c>
      <c r="AJ105" s="31">
        <v>2</v>
      </c>
      <c r="AK105" s="31">
        <v>2</v>
      </c>
      <c r="AL105" s="31">
        <v>0</v>
      </c>
      <c r="AM105" s="31">
        <v>0</v>
      </c>
    </row>
    <row r="106" spans="1:39" s="10" customFormat="1" ht="11.45" customHeight="1" x14ac:dyDescent="0.2">
      <c r="A106" s="73" t="s">
        <v>17</v>
      </c>
      <c r="B106" s="77" t="s">
        <v>17</v>
      </c>
      <c r="C106" s="151" t="s">
        <v>97</v>
      </c>
      <c r="D106" s="31">
        <v>-158</v>
      </c>
      <c r="E106" s="31">
        <v>-77</v>
      </c>
      <c r="F106" s="31">
        <v>0</v>
      </c>
      <c r="G106" s="31">
        <v>-81</v>
      </c>
      <c r="H106" s="31">
        <v>-764</v>
      </c>
      <c r="I106" s="31">
        <v>-54</v>
      </c>
      <c r="J106" s="31">
        <v>0</v>
      </c>
      <c r="K106" s="31">
        <v>-710</v>
      </c>
      <c r="L106" s="31">
        <v>-279</v>
      </c>
      <c r="M106" s="31">
        <v>58</v>
      </c>
      <c r="N106" s="31">
        <v>0</v>
      </c>
      <c r="O106" s="31">
        <v>-337</v>
      </c>
      <c r="P106" s="31">
        <v>-87</v>
      </c>
      <c r="Q106" s="31">
        <v>-8</v>
      </c>
      <c r="R106" s="31">
        <v>0</v>
      </c>
      <c r="S106" s="31">
        <v>-79</v>
      </c>
      <c r="T106" s="31">
        <v>-2</v>
      </c>
      <c r="U106" s="31">
        <v>-2</v>
      </c>
      <c r="V106" s="31">
        <v>0</v>
      </c>
      <c r="W106" s="31">
        <v>0</v>
      </c>
      <c r="X106" s="31">
        <v>52</v>
      </c>
      <c r="Y106" s="31">
        <v>16</v>
      </c>
      <c r="Z106" s="31">
        <v>0</v>
      </c>
      <c r="AA106" s="31">
        <v>36</v>
      </c>
      <c r="AB106" s="31">
        <v>-13</v>
      </c>
      <c r="AC106" s="31">
        <v>-9</v>
      </c>
      <c r="AD106" s="31">
        <v>0</v>
      </c>
      <c r="AE106" s="31">
        <v>-4</v>
      </c>
      <c r="AF106" s="31">
        <v>-489</v>
      </c>
      <c r="AG106" s="31">
        <v>-9</v>
      </c>
      <c r="AH106" s="31">
        <v>0</v>
      </c>
      <c r="AI106" s="31">
        <v>-480</v>
      </c>
      <c r="AJ106" s="31">
        <v>2</v>
      </c>
      <c r="AK106" s="31">
        <v>2</v>
      </c>
      <c r="AL106" s="31">
        <v>0</v>
      </c>
      <c r="AM106" s="31">
        <v>0</v>
      </c>
    </row>
    <row r="107" spans="1:39" s="10" customFormat="1" ht="11.45" customHeight="1" x14ac:dyDescent="0.2">
      <c r="A107" s="58">
        <v>4.3</v>
      </c>
      <c r="B107" s="77">
        <v>4.3</v>
      </c>
      <c r="C107" s="39" t="s">
        <v>99</v>
      </c>
      <c r="D107" s="31">
        <v>-7537</v>
      </c>
      <c r="E107" s="31">
        <v>-1080</v>
      </c>
      <c r="F107" s="31">
        <v>0</v>
      </c>
      <c r="G107" s="31">
        <v>-6457</v>
      </c>
      <c r="H107" s="31">
        <v>-1993</v>
      </c>
      <c r="I107" s="31">
        <v>-524</v>
      </c>
      <c r="J107" s="31">
        <v>-102</v>
      </c>
      <c r="K107" s="31">
        <v>-1367</v>
      </c>
      <c r="L107" s="31">
        <v>609</v>
      </c>
      <c r="M107" s="31">
        <v>1688</v>
      </c>
      <c r="N107" s="31">
        <v>0</v>
      </c>
      <c r="O107" s="31">
        <v>-1079</v>
      </c>
      <c r="P107" s="31">
        <v>-1267</v>
      </c>
      <c r="Q107" s="31">
        <v>-806</v>
      </c>
      <c r="R107" s="31">
        <v>0</v>
      </c>
      <c r="S107" s="31">
        <v>-461</v>
      </c>
      <c r="T107" s="31">
        <v>-1114</v>
      </c>
      <c r="U107" s="31">
        <v>-193</v>
      </c>
      <c r="V107" s="31">
        <v>0</v>
      </c>
      <c r="W107" s="31">
        <v>-921</v>
      </c>
      <c r="X107" s="31">
        <v>-642</v>
      </c>
      <c r="Y107" s="31">
        <v>1742</v>
      </c>
      <c r="Z107" s="31">
        <v>-28</v>
      </c>
      <c r="AA107" s="31">
        <v>-2356</v>
      </c>
      <c r="AB107" s="31">
        <v>-5349</v>
      </c>
      <c r="AC107" s="31">
        <v>-1482</v>
      </c>
      <c r="AD107" s="31">
        <v>0</v>
      </c>
      <c r="AE107" s="31">
        <v>-3867</v>
      </c>
      <c r="AF107" s="31">
        <v>-1911</v>
      </c>
      <c r="AG107" s="31">
        <v>-1384</v>
      </c>
      <c r="AH107" s="31">
        <v>0</v>
      </c>
      <c r="AI107" s="31">
        <v>-527</v>
      </c>
      <c r="AJ107" s="31">
        <v>623</v>
      </c>
      <c r="AK107" s="31">
        <v>1763</v>
      </c>
      <c r="AL107" s="31">
        <v>0</v>
      </c>
      <c r="AM107" s="31">
        <v>-1140</v>
      </c>
    </row>
    <row r="108" spans="1:39" s="10" customFormat="1" ht="11.45" customHeight="1" x14ac:dyDescent="0.2">
      <c r="A108" s="58" t="s">
        <v>39</v>
      </c>
      <c r="B108" s="77" t="s">
        <v>39</v>
      </c>
      <c r="C108" s="40" t="s">
        <v>95</v>
      </c>
      <c r="D108" s="31">
        <v>-94</v>
      </c>
      <c r="E108" s="31">
        <v>-94</v>
      </c>
      <c r="F108" s="31">
        <v>0</v>
      </c>
      <c r="G108" s="31">
        <v>0</v>
      </c>
      <c r="H108" s="31">
        <v>-196</v>
      </c>
      <c r="I108" s="31">
        <v>-196</v>
      </c>
      <c r="J108" s="31">
        <v>0</v>
      </c>
      <c r="K108" s="31">
        <v>0</v>
      </c>
      <c r="L108" s="31">
        <v>411</v>
      </c>
      <c r="M108" s="31">
        <v>411</v>
      </c>
      <c r="N108" s="31">
        <v>0</v>
      </c>
      <c r="O108" s="31">
        <v>0</v>
      </c>
      <c r="P108" s="31">
        <v>-155</v>
      </c>
      <c r="Q108" s="31">
        <v>-155</v>
      </c>
      <c r="R108" s="31">
        <v>0</v>
      </c>
      <c r="S108" s="31">
        <v>0</v>
      </c>
      <c r="T108" s="31">
        <v>-45</v>
      </c>
      <c r="U108" s="31">
        <v>-45</v>
      </c>
      <c r="V108" s="31">
        <v>0</v>
      </c>
      <c r="W108" s="31">
        <v>0</v>
      </c>
      <c r="X108" s="31">
        <v>275</v>
      </c>
      <c r="Y108" s="31">
        <v>275</v>
      </c>
      <c r="Z108" s="31">
        <v>0</v>
      </c>
      <c r="AA108" s="31">
        <v>0</v>
      </c>
      <c r="AB108" s="31">
        <v>-172</v>
      </c>
      <c r="AC108" s="31">
        <v>-172</v>
      </c>
      <c r="AD108" s="31">
        <v>0</v>
      </c>
      <c r="AE108" s="31">
        <v>0</v>
      </c>
      <c r="AF108" s="31">
        <v>-257</v>
      </c>
      <c r="AG108" s="31">
        <v>-257</v>
      </c>
      <c r="AH108" s="31">
        <v>0</v>
      </c>
      <c r="AI108" s="31">
        <v>0</v>
      </c>
      <c r="AJ108" s="31">
        <v>19</v>
      </c>
      <c r="AK108" s="31">
        <v>19</v>
      </c>
      <c r="AL108" s="31">
        <v>0</v>
      </c>
      <c r="AM108" s="31">
        <v>0</v>
      </c>
    </row>
    <row r="109" spans="1:39" s="10" customFormat="1" ht="11.45" customHeight="1" x14ac:dyDescent="0.2">
      <c r="A109" s="58" t="s">
        <v>40</v>
      </c>
      <c r="B109" s="77" t="s">
        <v>40</v>
      </c>
      <c r="C109" s="79" t="s">
        <v>123</v>
      </c>
      <c r="D109" s="31">
        <v>-75</v>
      </c>
      <c r="E109" s="31">
        <v>-75</v>
      </c>
      <c r="F109" s="31">
        <v>0</v>
      </c>
      <c r="G109" s="31">
        <v>0</v>
      </c>
      <c r="H109" s="31">
        <v>-198</v>
      </c>
      <c r="I109" s="31">
        <v>-198</v>
      </c>
      <c r="J109" s="31">
        <v>0</v>
      </c>
      <c r="K109" s="31">
        <v>0</v>
      </c>
      <c r="L109" s="31">
        <v>411</v>
      </c>
      <c r="M109" s="31">
        <v>411</v>
      </c>
      <c r="N109" s="31">
        <v>0</v>
      </c>
      <c r="O109" s="31">
        <v>0</v>
      </c>
      <c r="P109" s="31">
        <v>-155</v>
      </c>
      <c r="Q109" s="31">
        <v>-155</v>
      </c>
      <c r="R109" s="31">
        <v>0</v>
      </c>
      <c r="S109" s="31">
        <v>0</v>
      </c>
      <c r="T109" s="31">
        <v>-45</v>
      </c>
      <c r="U109" s="31">
        <v>-45</v>
      </c>
      <c r="V109" s="31">
        <v>0</v>
      </c>
      <c r="W109" s="31">
        <v>0</v>
      </c>
      <c r="X109" s="31">
        <v>275</v>
      </c>
      <c r="Y109" s="31">
        <v>275</v>
      </c>
      <c r="Z109" s="31">
        <v>0</v>
      </c>
      <c r="AA109" s="31">
        <v>0</v>
      </c>
      <c r="AB109" s="31">
        <v>-172</v>
      </c>
      <c r="AC109" s="31">
        <v>-172</v>
      </c>
      <c r="AD109" s="31">
        <v>0</v>
      </c>
      <c r="AE109" s="31">
        <v>0</v>
      </c>
      <c r="AF109" s="31">
        <v>-257</v>
      </c>
      <c r="AG109" s="31">
        <v>-257</v>
      </c>
      <c r="AH109" s="31">
        <v>0</v>
      </c>
      <c r="AI109" s="31">
        <v>0</v>
      </c>
      <c r="AJ109" s="31">
        <v>19</v>
      </c>
      <c r="AK109" s="31">
        <v>19</v>
      </c>
      <c r="AL109" s="31">
        <v>0</v>
      </c>
      <c r="AM109" s="31">
        <v>0</v>
      </c>
    </row>
    <row r="110" spans="1:39" s="10" customFormat="1" ht="11.45" customHeight="1" x14ac:dyDescent="0.2">
      <c r="A110" s="58" t="s">
        <v>41</v>
      </c>
      <c r="B110" s="77" t="s">
        <v>41</v>
      </c>
      <c r="C110" s="79" t="s">
        <v>124</v>
      </c>
      <c r="D110" s="31">
        <v>-19</v>
      </c>
      <c r="E110" s="31">
        <v>-19</v>
      </c>
      <c r="F110" s="31">
        <v>0</v>
      </c>
      <c r="G110" s="31">
        <v>0</v>
      </c>
      <c r="H110" s="31">
        <v>2</v>
      </c>
      <c r="I110" s="31">
        <v>2</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row>
    <row r="111" spans="1:39" s="10" customFormat="1" ht="11.45" customHeight="1" x14ac:dyDescent="0.2">
      <c r="A111" s="58" t="s">
        <v>42</v>
      </c>
      <c r="B111" s="77" t="s">
        <v>42</v>
      </c>
      <c r="C111" s="79" t="s">
        <v>125</v>
      </c>
      <c r="D111" s="31">
        <v>0</v>
      </c>
      <c r="E111" s="31">
        <v>0</v>
      </c>
      <c r="F111" s="31">
        <v>0</v>
      </c>
      <c r="G111" s="31">
        <v>0</v>
      </c>
      <c r="H111" s="31">
        <v>0</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row>
    <row r="112" spans="1:39" s="10" customFormat="1" ht="11.45" customHeight="1" x14ac:dyDescent="0.2">
      <c r="A112" s="58" t="s">
        <v>19</v>
      </c>
      <c r="B112" s="77" t="s">
        <v>19</v>
      </c>
      <c r="C112" s="40" t="s">
        <v>88</v>
      </c>
      <c r="D112" s="31">
        <v>-331</v>
      </c>
      <c r="E112" s="31">
        <v>-44</v>
      </c>
      <c r="F112" s="31">
        <v>0</v>
      </c>
      <c r="G112" s="31">
        <v>-287</v>
      </c>
      <c r="H112" s="31">
        <v>220</v>
      </c>
      <c r="I112" s="31">
        <v>0</v>
      </c>
      <c r="J112" s="31">
        <v>0</v>
      </c>
      <c r="K112" s="31">
        <v>220</v>
      </c>
      <c r="L112" s="31">
        <v>287</v>
      </c>
      <c r="M112" s="31">
        <v>9</v>
      </c>
      <c r="N112" s="31">
        <v>0</v>
      </c>
      <c r="O112" s="31">
        <v>278</v>
      </c>
      <c r="P112" s="31">
        <v>22</v>
      </c>
      <c r="Q112" s="31">
        <v>-32</v>
      </c>
      <c r="R112" s="31">
        <v>0</v>
      </c>
      <c r="S112" s="31">
        <v>54</v>
      </c>
      <c r="T112" s="31">
        <v>14</v>
      </c>
      <c r="U112" s="31">
        <v>20</v>
      </c>
      <c r="V112" s="31">
        <v>0</v>
      </c>
      <c r="W112" s="31">
        <v>-6</v>
      </c>
      <c r="X112" s="31">
        <v>-107</v>
      </c>
      <c r="Y112" s="31">
        <v>25</v>
      </c>
      <c r="Z112" s="31">
        <v>0</v>
      </c>
      <c r="AA112" s="31">
        <v>-132</v>
      </c>
      <c r="AB112" s="31">
        <v>-45</v>
      </c>
      <c r="AC112" s="31">
        <v>-47</v>
      </c>
      <c r="AD112" s="31">
        <v>0</v>
      </c>
      <c r="AE112" s="31">
        <v>2</v>
      </c>
      <c r="AF112" s="31">
        <v>-78</v>
      </c>
      <c r="AG112" s="31">
        <v>-91</v>
      </c>
      <c r="AH112" s="31">
        <v>0</v>
      </c>
      <c r="AI112" s="31">
        <v>13</v>
      </c>
      <c r="AJ112" s="31">
        <v>-45</v>
      </c>
      <c r="AK112" s="31">
        <v>14</v>
      </c>
      <c r="AL112" s="31">
        <v>0</v>
      </c>
      <c r="AM112" s="31">
        <v>-59</v>
      </c>
    </row>
    <row r="113" spans="1:39" s="10" customFormat="1" ht="11.45" customHeight="1" x14ac:dyDescent="0.2">
      <c r="A113" s="58" t="s">
        <v>20</v>
      </c>
      <c r="B113" s="77" t="s">
        <v>20</v>
      </c>
      <c r="C113" s="79" t="s">
        <v>91</v>
      </c>
      <c r="D113" s="31">
        <v>-4</v>
      </c>
      <c r="E113" s="31">
        <v>-4</v>
      </c>
      <c r="F113" s="31">
        <v>0</v>
      </c>
      <c r="G113" s="31">
        <v>0</v>
      </c>
      <c r="H113" s="31">
        <v>-16</v>
      </c>
      <c r="I113" s="31">
        <v>0</v>
      </c>
      <c r="J113" s="31">
        <v>0</v>
      </c>
      <c r="K113" s="31">
        <v>-16</v>
      </c>
      <c r="L113" s="31">
        <v>1</v>
      </c>
      <c r="M113" s="31">
        <v>1</v>
      </c>
      <c r="N113" s="31">
        <v>0</v>
      </c>
      <c r="O113" s="31">
        <v>0</v>
      </c>
      <c r="P113" s="31">
        <v>-1</v>
      </c>
      <c r="Q113" s="31">
        <v>-1</v>
      </c>
      <c r="R113" s="31">
        <v>0</v>
      </c>
      <c r="S113" s="31">
        <v>0</v>
      </c>
      <c r="T113" s="31">
        <v>-70</v>
      </c>
      <c r="U113" s="31">
        <v>-1</v>
      </c>
      <c r="V113" s="31">
        <v>0</v>
      </c>
      <c r="W113" s="31">
        <v>-69</v>
      </c>
      <c r="X113" s="31">
        <v>-1</v>
      </c>
      <c r="Y113" s="31">
        <v>4</v>
      </c>
      <c r="Z113" s="31">
        <v>0</v>
      </c>
      <c r="AA113" s="31">
        <v>-5</v>
      </c>
      <c r="AB113" s="31">
        <v>-1</v>
      </c>
      <c r="AC113" s="31">
        <v>-1</v>
      </c>
      <c r="AD113" s="31">
        <v>0</v>
      </c>
      <c r="AE113" s="31">
        <v>0</v>
      </c>
      <c r="AF113" s="31">
        <v>-5</v>
      </c>
      <c r="AG113" s="31">
        <v>-5</v>
      </c>
      <c r="AH113" s="31">
        <v>0</v>
      </c>
      <c r="AI113" s="31">
        <v>0</v>
      </c>
      <c r="AJ113" s="31">
        <v>0</v>
      </c>
      <c r="AK113" s="31">
        <v>0</v>
      </c>
      <c r="AL113" s="31">
        <v>0</v>
      </c>
      <c r="AM113" s="31">
        <v>0</v>
      </c>
    </row>
    <row r="114" spans="1:39" s="10" customFormat="1" ht="11.45" customHeight="1" x14ac:dyDescent="0.2">
      <c r="A114" s="58" t="s">
        <v>21</v>
      </c>
      <c r="B114" s="77" t="s">
        <v>21</v>
      </c>
      <c r="C114" s="79" t="s">
        <v>92</v>
      </c>
      <c r="D114" s="31">
        <v>-327</v>
      </c>
      <c r="E114" s="31">
        <v>-40</v>
      </c>
      <c r="F114" s="31">
        <v>0</v>
      </c>
      <c r="G114" s="31">
        <v>-287</v>
      </c>
      <c r="H114" s="31">
        <v>236</v>
      </c>
      <c r="I114" s="31">
        <v>0</v>
      </c>
      <c r="J114" s="31">
        <v>0</v>
      </c>
      <c r="K114" s="31">
        <v>236</v>
      </c>
      <c r="L114" s="31">
        <v>286</v>
      </c>
      <c r="M114" s="31">
        <v>8</v>
      </c>
      <c r="N114" s="31">
        <v>0</v>
      </c>
      <c r="O114" s="31">
        <v>278</v>
      </c>
      <c r="P114" s="31">
        <v>23</v>
      </c>
      <c r="Q114" s="31">
        <v>-31</v>
      </c>
      <c r="R114" s="31">
        <v>0</v>
      </c>
      <c r="S114" s="31">
        <v>54</v>
      </c>
      <c r="T114" s="31">
        <v>84</v>
      </c>
      <c r="U114" s="31">
        <v>21</v>
      </c>
      <c r="V114" s="31">
        <v>0</v>
      </c>
      <c r="W114" s="31">
        <v>63</v>
      </c>
      <c r="X114" s="31">
        <v>-106</v>
      </c>
      <c r="Y114" s="31">
        <v>21</v>
      </c>
      <c r="Z114" s="31">
        <v>0</v>
      </c>
      <c r="AA114" s="31">
        <v>-127</v>
      </c>
      <c r="AB114" s="31">
        <v>-44</v>
      </c>
      <c r="AC114" s="31">
        <v>-46</v>
      </c>
      <c r="AD114" s="31">
        <v>0</v>
      </c>
      <c r="AE114" s="31">
        <v>2</v>
      </c>
      <c r="AF114" s="31">
        <v>-73</v>
      </c>
      <c r="AG114" s="31">
        <v>-86</v>
      </c>
      <c r="AH114" s="31">
        <v>0</v>
      </c>
      <c r="AI114" s="31">
        <v>13</v>
      </c>
      <c r="AJ114" s="31">
        <v>-45</v>
      </c>
      <c r="AK114" s="31">
        <v>14</v>
      </c>
      <c r="AL114" s="31">
        <v>0</v>
      </c>
      <c r="AM114" s="31">
        <v>-59</v>
      </c>
    </row>
    <row r="115" spans="1:39" s="10" customFormat="1" ht="11.45" customHeight="1" x14ac:dyDescent="0.2">
      <c r="A115" s="58" t="s">
        <v>43</v>
      </c>
      <c r="B115" s="77" t="s">
        <v>43</v>
      </c>
      <c r="C115" s="152" t="s">
        <v>87</v>
      </c>
      <c r="D115" s="31">
        <v>-462</v>
      </c>
      <c r="E115" s="31">
        <v>-462</v>
      </c>
      <c r="F115" s="31">
        <v>0</v>
      </c>
      <c r="G115" s="31">
        <v>0</v>
      </c>
      <c r="H115" s="31">
        <v>-306</v>
      </c>
      <c r="I115" s="31">
        <v>-306</v>
      </c>
      <c r="J115" s="31">
        <v>0</v>
      </c>
      <c r="K115" s="31">
        <v>0</v>
      </c>
      <c r="L115" s="31">
        <v>954</v>
      </c>
      <c r="M115" s="31">
        <v>952</v>
      </c>
      <c r="N115" s="31">
        <v>0</v>
      </c>
      <c r="O115" s="31">
        <v>2</v>
      </c>
      <c r="P115" s="31">
        <v>-295</v>
      </c>
      <c r="Q115" s="31">
        <v>-295</v>
      </c>
      <c r="R115" s="31">
        <v>0</v>
      </c>
      <c r="S115" s="31">
        <v>0</v>
      </c>
      <c r="T115" s="31">
        <v>-164</v>
      </c>
      <c r="U115" s="31">
        <v>-164</v>
      </c>
      <c r="V115" s="31">
        <v>0</v>
      </c>
      <c r="W115" s="31">
        <v>0</v>
      </c>
      <c r="X115" s="31">
        <v>899</v>
      </c>
      <c r="Y115" s="31">
        <v>927</v>
      </c>
      <c r="Z115" s="31">
        <v>-28</v>
      </c>
      <c r="AA115" s="31">
        <v>0</v>
      </c>
      <c r="AB115" s="31">
        <v>-822</v>
      </c>
      <c r="AC115" s="31">
        <v>-822</v>
      </c>
      <c r="AD115" s="31">
        <v>0</v>
      </c>
      <c r="AE115" s="31">
        <v>0</v>
      </c>
      <c r="AF115" s="31">
        <v>-630</v>
      </c>
      <c r="AG115" s="31">
        <v>-630</v>
      </c>
      <c r="AH115" s="31">
        <v>0</v>
      </c>
      <c r="AI115" s="31">
        <v>0</v>
      </c>
      <c r="AJ115" s="31">
        <v>1491</v>
      </c>
      <c r="AK115" s="31">
        <v>1491</v>
      </c>
      <c r="AL115" s="31">
        <v>0</v>
      </c>
      <c r="AM115" s="31">
        <v>0</v>
      </c>
    </row>
    <row r="116" spans="1:39" s="10" customFormat="1" ht="11.45" customHeight="1" x14ac:dyDescent="0.2">
      <c r="A116" s="58" t="s">
        <v>44</v>
      </c>
      <c r="B116" s="77" t="s">
        <v>44</v>
      </c>
      <c r="C116" s="79" t="s">
        <v>126</v>
      </c>
      <c r="D116" s="31">
        <v>-131</v>
      </c>
      <c r="E116" s="31">
        <v>-131</v>
      </c>
      <c r="F116" s="31">
        <v>0</v>
      </c>
      <c r="G116" s="31">
        <v>0</v>
      </c>
      <c r="H116" s="31">
        <v>-160</v>
      </c>
      <c r="I116" s="31">
        <v>-160</v>
      </c>
      <c r="J116" s="31">
        <v>0</v>
      </c>
      <c r="K116" s="31">
        <v>0</v>
      </c>
      <c r="L116" s="31">
        <v>304</v>
      </c>
      <c r="M116" s="31">
        <v>304</v>
      </c>
      <c r="N116" s="31">
        <v>0</v>
      </c>
      <c r="O116" s="31">
        <v>0</v>
      </c>
      <c r="P116" s="31">
        <v>-90</v>
      </c>
      <c r="Q116" s="31">
        <v>-90</v>
      </c>
      <c r="R116" s="31">
        <v>0</v>
      </c>
      <c r="S116" s="31">
        <v>0</v>
      </c>
      <c r="T116" s="31">
        <v>-20</v>
      </c>
      <c r="U116" s="31">
        <v>-20</v>
      </c>
      <c r="V116" s="31">
        <v>0</v>
      </c>
      <c r="W116" s="31">
        <v>0</v>
      </c>
      <c r="X116" s="31">
        <v>172</v>
      </c>
      <c r="Y116" s="31">
        <v>172</v>
      </c>
      <c r="Z116" s="31">
        <v>0</v>
      </c>
      <c r="AA116" s="31">
        <v>0</v>
      </c>
      <c r="AB116" s="31">
        <v>-108</v>
      </c>
      <c r="AC116" s="31">
        <v>-108</v>
      </c>
      <c r="AD116" s="31">
        <v>0</v>
      </c>
      <c r="AE116" s="31">
        <v>0</v>
      </c>
      <c r="AF116" s="31">
        <v>-223</v>
      </c>
      <c r="AG116" s="31">
        <v>-223</v>
      </c>
      <c r="AH116" s="31">
        <v>0</v>
      </c>
      <c r="AI116" s="31">
        <v>0</v>
      </c>
      <c r="AJ116" s="31">
        <v>46</v>
      </c>
      <c r="AK116" s="31">
        <v>46</v>
      </c>
      <c r="AL116" s="31">
        <v>0</v>
      </c>
      <c r="AM116" s="31">
        <v>0</v>
      </c>
    </row>
    <row r="117" spans="1:39" s="10" customFormat="1" ht="11.45" customHeight="1" x14ac:dyDescent="0.2">
      <c r="A117" s="58" t="s">
        <v>45</v>
      </c>
      <c r="B117" s="77" t="s">
        <v>45</v>
      </c>
      <c r="C117" s="79" t="s">
        <v>124</v>
      </c>
      <c r="D117" s="31">
        <v>0</v>
      </c>
      <c r="E117" s="31">
        <v>0</v>
      </c>
      <c r="F117" s="31">
        <v>0</v>
      </c>
      <c r="G117" s="31">
        <v>0</v>
      </c>
      <c r="H117" s="31">
        <v>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c r="AG117" s="31">
        <v>0</v>
      </c>
      <c r="AH117" s="31">
        <v>0</v>
      </c>
      <c r="AI117" s="31">
        <v>0</v>
      </c>
      <c r="AJ117" s="31">
        <v>0</v>
      </c>
      <c r="AK117" s="31">
        <v>0</v>
      </c>
      <c r="AL117" s="31">
        <v>0</v>
      </c>
      <c r="AM117" s="31">
        <v>0</v>
      </c>
    </row>
    <row r="118" spans="1:39" s="10" customFormat="1" ht="11.45" customHeight="1" x14ac:dyDescent="0.2">
      <c r="A118" s="58" t="s">
        <v>46</v>
      </c>
      <c r="B118" s="77" t="s">
        <v>46</v>
      </c>
      <c r="C118" s="79" t="s">
        <v>125</v>
      </c>
      <c r="D118" s="31">
        <v>-331</v>
      </c>
      <c r="E118" s="31">
        <v>-331</v>
      </c>
      <c r="F118" s="31">
        <v>0</v>
      </c>
      <c r="G118" s="31">
        <v>0</v>
      </c>
      <c r="H118" s="31">
        <v>-146</v>
      </c>
      <c r="I118" s="31">
        <v>-146</v>
      </c>
      <c r="J118" s="31">
        <v>0</v>
      </c>
      <c r="K118" s="31">
        <v>0</v>
      </c>
      <c r="L118" s="31">
        <v>650</v>
      </c>
      <c r="M118" s="31">
        <v>648</v>
      </c>
      <c r="N118" s="31">
        <v>0</v>
      </c>
      <c r="O118" s="31">
        <v>2</v>
      </c>
      <c r="P118" s="31">
        <v>-205</v>
      </c>
      <c r="Q118" s="31">
        <v>-205</v>
      </c>
      <c r="R118" s="31">
        <v>0</v>
      </c>
      <c r="S118" s="31">
        <v>0</v>
      </c>
      <c r="T118" s="31">
        <v>-144</v>
      </c>
      <c r="U118" s="31">
        <v>-144</v>
      </c>
      <c r="V118" s="31">
        <v>0</v>
      </c>
      <c r="W118" s="31">
        <v>0</v>
      </c>
      <c r="X118" s="31">
        <v>727</v>
      </c>
      <c r="Y118" s="31">
        <v>755</v>
      </c>
      <c r="Z118" s="31">
        <v>-28</v>
      </c>
      <c r="AA118" s="31">
        <v>0</v>
      </c>
      <c r="AB118" s="31">
        <v>-714</v>
      </c>
      <c r="AC118" s="31">
        <v>-714</v>
      </c>
      <c r="AD118" s="31">
        <v>0</v>
      </c>
      <c r="AE118" s="31">
        <v>0</v>
      </c>
      <c r="AF118" s="31">
        <v>-407</v>
      </c>
      <c r="AG118" s="31">
        <v>-407</v>
      </c>
      <c r="AH118" s="31">
        <v>0</v>
      </c>
      <c r="AI118" s="31">
        <v>0</v>
      </c>
      <c r="AJ118" s="31">
        <v>1445</v>
      </c>
      <c r="AK118" s="31">
        <v>1445</v>
      </c>
      <c r="AL118" s="31">
        <v>0</v>
      </c>
      <c r="AM118" s="31">
        <v>0</v>
      </c>
    </row>
    <row r="119" spans="1:39" s="10" customFormat="1" ht="11.45" customHeight="1" x14ac:dyDescent="0.2">
      <c r="A119" s="58" t="s">
        <v>47</v>
      </c>
      <c r="B119" s="77" t="s">
        <v>47</v>
      </c>
      <c r="C119" s="84" t="s">
        <v>89</v>
      </c>
      <c r="D119" s="31">
        <v>-6650</v>
      </c>
      <c r="E119" s="31">
        <v>-480</v>
      </c>
      <c r="F119" s="31">
        <v>0</v>
      </c>
      <c r="G119" s="31">
        <v>-6170</v>
      </c>
      <c r="H119" s="31">
        <v>-1711</v>
      </c>
      <c r="I119" s="31">
        <v>-22</v>
      </c>
      <c r="J119" s="31">
        <v>-102</v>
      </c>
      <c r="K119" s="31">
        <v>-1587</v>
      </c>
      <c r="L119" s="31">
        <v>-1043</v>
      </c>
      <c r="M119" s="31">
        <v>316</v>
      </c>
      <c r="N119" s="31">
        <v>0</v>
      </c>
      <c r="O119" s="31">
        <v>-1359</v>
      </c>
      <c r="P119" s="31">
        <v>-839</v>
      </c>
      <c r="Q119" s="31">
        <v>-324</v>
      </c>
      <c r="R119" s="31">
        <v>0</v>
      </c>
      <c r="S119" s="31">
        <v>-515</v>
      </c>
      <c r="T119" s="31">
        <v>-919</v>
      </c>
      <c r="U119" s="31">
        <v>-4</v>
      </c>
      <c r="V119" s="31">
        <v>0</v>
      </c>
      <c r="W119" s="31">
        <v>-915</v>
      </c>
      <c r="X119" s="31">
        <v>-1709</v>
      </c>
      <c r="Y119" s="31">
        <v>515</v>
      </c>
      <c r="Z119" s="31">
        <v>0</v>
      </c>
      <c r="AA119" s="31">
        <v>-2224</v>
      </c>
      <c r="AB119" s="31">
        <v>-4310</v>
      </c>
      <c r="AC119" s="31">
        <v>-441</v>
      </c>
      <c r="AD119" s="31">
        <v>0</v>
      </c>
      <c r="AE119" s="31">
        <v>-3869</v>
      </c>
      <c r="AF119" s="31">
        <v>-946</v>
      </c>
      <c r="AG119" s="31">
        <v>-406</v>
      </c>
      <c r="AH119" s="31">
        <v>0</v>
      </c>
      <c r="AI119" s="31">
        <v>-540</v>
      </c>
      <c r="AJ119" s="31">
        <v>-842</v>
      </c>
      <c r="AK119" s="31">
        <v>239</v>
      </c>
      <c r="AL119" s="31">
        <v>0</v>
      </c>
      <c r="AM119" s="31">
        <v>-1081</v>
      </c>
    </row>
    <row r="120" spans="1:39" s="10" customFormat="1" ht="11.45" customHeight="1" x14ac:dyDescent="0.2">
      <c r="A120" s="58" t="s">
        <v>48</v>
      </c>
      <c r="B120" s="77" t="s">
        <v>48</v>
      </c>
      <c r="C120" s="79" t="s">
        <v>91</v>
      </c>
      <c r="D120" s="31">
        <v>-178</v>
      </c>
      <c r="E120" s="31">
        <v>-30</v>
      </c>
      <c r="F120" s="31">
        <v>0</v>
      </c>
      <c r="G120" s="31">
        <v>-148</v>
      </c>
      <c r="H120" s="31">
        <v>-141</v>
      </c>
      <c r="I120" s="31">
        <v>-1</v>
      </c>
      <c r="J120" s="31">
        <v>0</v>
      </c>
      <c r="K120" s="31">
        <v>-140</v>
      </c>
      <c r="L120" s="31">
        <v>-184</v>
      </c>
      <c r="M120" s="31">
        <v>5</v>
      </c>
      <c r="N120" s="31">
        <v>0</v>
      </c>
      <c r="O120" s="31">
        <v>-189</v>
      </c>
      <c r="P120" s="31">
        <v>-158</v>
      </c>
      <c r="Q120" s="31">
        <v>-8</v>
      </c>
      <c r="R120" s="31">
        <v>0</v>
      </c>
      <c r="S120" s="31">
        <v>-150</v>
      </c>
      <c r="T120" s="31">
        <v>-713</v>
      </c>
      <c r="U120" s="31">
        <v>14</v>
      </c>
      <c r="V120" s="31">
        <v>0</v>
      </c>
      <c r="W120" s="31">
        <v>-727</v>
      </c>
      <c r="X120" s="31">
        <v>-182</v>
      </c>
      <c r="Y120" s="31">
        <v>20</v>
      </c>
      <c r="Z120" s="31">
        <v>0</v>
      </c>
      <c r="AA120" s="31">
        <v>-202</v>
      </c>
      <c r="AB120" s="31">
        <v>-323</v>
      </c>
      <c r="AC120" s="31">
        <v>-18</v>
      </c>
      <c r="AD120" s="31">
        <v>0</v>
      </c>
      <c r="AE120" s="31">
        <v>-305</v>
      </c>
      <c r="AF120" s="31">
        <v>-76</v>
      </c>
      <c r="AG120" s="31">
        <v>-15</v>
      </c>
      <c r="AH120" s="31">
        <v>0</v>
      </c>
      <c r="AI120" s="31">
        <v>-61</v>
      </c>
      <c r="AJ120" s="31">
        <v>80</v>
      </c>
      <c r="AK120" s="31">
        <v>9</v>
      </c>
      <c r="AL120" s="31">
        <v>0</v>
      </c>
      <c r="AM120" s="31">
        <v>71</v>
      </c>
    </row>
    <row r="121" spans="1:39" s="10" customFormat="1" ht="11.45" customHeight="1" x14ac:dyDescent="0.2">
      <c r="A121" s="58" t="s">
        <v>49</v>
      </c>
      <c r="B121" s="77" t="s">
        <v>49</v>
      </c>
      <c r="C121" s="79" t="s">
        <v>92</v>
      </c>
      <c r="D121" s="31">
        <v>-6472</v>
      </c>
      <c r="E121" s="31">
        <v>-450</v>
      </c>
      <c r="F121" s="31">
        <v>0</v>
      </c>
      <c r="G121" s="31">
        <v>-6022</v>
      </c>
      <c r="H121" s="31">
        <v>-1570</v>
      </c>
      <c r="I121" s="31">
        <v>-21</v>
      </c>
      <c r="J121" s="31">
        <v>-102</v>
      </c>
      <c r="K121" s="31">
        <v>-1447</v>
      </c>
      <c r="L121" s="31">
        <v>-859</v>
      </c>
      <c r="M121" s="31">
        <v>311</v>
      </c>
      <c r="N121" s="31">
        <v>0</v>
      </c>
      <c r="O121" s="31">
        <v>-1170</v>
      </c>
      <c r="P121" s="31">
        <v>-681</v>
      </c>
      <c r="Q121" s="31">
        <v>-316</v>
      </c>
      <c r="R121" s="31">
        <v>0</v>
      </c>
      <c r="S121" s="31">
        <v>-365</v>
      </c>
      <c r="T121" s="31">
        <v>-206</v>
      </c>
      <c r="U121" s="31">
        <v>-18</v>
      </c>
      <c r="V121" s="31">
        <v>0</v>
      </c>
      <c r="W121" s="31">
        <v>-188</v>
      </c>
      <c r="X121" s="31">
        <v>-1527</v>
      </c>
      <c r="Y121" s="31">
        <v>495</v>
      </c>
      <c r="Z121" s="31">
        <v>0</v>
      </c>
      <c r="AA121" s="31">
        <v>-2022</v>
      </c>
      <c r="AB121" s="31">
        <v>-3987</v>
      </c>
      <c r="AC121" s="31">
        <v>-423</v>
      </c>
      <c r="AD121" s="31">
        <v>0</v>
      </c>
      <c r="AE121" s="31">
        <v>-3564</v>
      </c>
      <c r="AF121" s="31">
        <v>-870</v>
      </c>
      <c r="AG121" s="31">
        <v>-391</v>
      </c>
      <c r="AH121" s="31">
        <v>0</v>
      </c>
      <c r="AI121" s="31">
        <v>-479</v>
      </c>
      <c r="AJ121" s="31">
        <v>-922</v>
      </c>
      <c r="AK121" s="31">
        <v>230</v>
      </c>
      <c r="AL121" s="31">
        <v>0</v>
      </c>
      <c r="AM121" s="31">
        <v>-1152</v>
      </c>
    </row>
    <row r="122" spans="1:39" s="10" customFormat="1" ht="11.45" customHeight="1" x14ac:dyDescent="0.2">
      <c r="A122" s="58">
        <v>4.5</v>
      </c>
      <c r="B122" s="77">
        <v>4.5</v>
      </c>
      <c r="C122" s="39" t="s">
        <v>158</v>
      </c>
      <c r="D122" s="31">
        <v>-1292</v>
      </c>
      <c r="E122" s="31">
        <v>-1292</v>
      </c>
      <c r="F122" s="31">
        <v>0</v>
      </c>
      <c r="G122" s="31">
        <v>0</v>
      </c>
      <c r="H122" s="31">
        <v>-172</v>
      </c>
      <c r="I122" s="31">
        <v>-167</v>
      </c>
      <c r="J122" s="31">
        <v>0</v>
      </c>
      <c r="K122" s="31">
        <v>-5</v>
      </c>
      <c r="L122" s="31">
        <v>151</v>
      </c>
      <c r="M122" s="31">
        <v>126</v>
      </c>
      <c r="N122" s="31">
        <v>0</v>
      </c>
      <c r="O122" s="31">
        <v>25</v>
      </c>
      <c r="P122" s="31">
        <v>-3698</v>
      </c>
      <c r="Q122" s="31">
        <v>-518</v>
      </c>
      <c r="R122" s="31">
        <v>0</v>
      </c>
      <c r="S122" s="31">
        <v>-3180</v>
      </c>
      <c r="T122" s="31">
        <v>-1338</v>
      </c>
      <c r="U122" s="31">
        <v>338</v>
      </c>
      <c r="V122" s="31">
        <v>0</v>
      </c>
      <c r="W122" s="31">
        <v>-1676</v>
      </c>
      <c r="X122" s="31">
        <v>-1057</v>
      </c>
      <c r="Y122" s="31">
        <v>-85</v>
      </c>
      <c r="Z122" s="31">
        <v>0</v>
      </c>
      <c r="AA122" s="31">
        <v>-972</v>
      </c>
      <c r="AB122" s="31">
        <v>12</v>
      </c>
      <c r="AC122" s="31">
        <v>-348</v>
      </c>
      <c r="AD122" s="31">
        <v>0</v>
      </c>
      <c r="AE122" s="31">
        <v>360</v>
      </c>
      <c r="AF122" s="31">
        <v>-4812</v>
      </c>
      <c r="AG122" s="31">
        <v>-1702</v>
      </c>
      <c r="AH122" s="31">
        <v>0</v>
      </c>
      <c r="AI122" s="31">
        <v>-3110</v>
      </c>
      <c r="AJ122" s="31">
        <v>980</v>
      </c>
      <c r="AK122" s="31">
        <v>70</v>
      </c>
      <c r="AL122" s="31">
        <v>0</v>
      </c>
      <c r="AM122" s="31">
        <v>910</v>
      </c>
    </row>
    <row r="123" spans="1:39" s="10" customFormat="1" ht="11.45" customHeight="1" x14ac:dyDescent="0.2">
      <c r="A123" s="58" t="s">
        <v>22</v>
      </c>
      <c r="B123" s="77" t="s">
        <v>22</v>
      </c>
      <c r="C123" s="40" t="s">
        <v>89</v>
      </c>
      <c r="D123" s="31">
        <v>-1292</v>
      </c>
      <c r="E123" s="31">
        <v>-1292</v>
      </c>
      <c r="F123" s="31">
        <v>0</v>
      </c>
      <c r="G123" s="31">
        <v>0</v>
      </c>
      <c r="H123" s="31">
        <v>-172</v>
      </c>
      <c r="I123" s="31">
        <v>-167</v>
      </c>
      <c r="J123" s="31">
        <v>0</v>
      </c>
      <c r="K123" s="31">
        <v>-5</v>
      </c>
      <c r="L123" s="31">
        <v>151</v>
      </c>
      <c r="M123" s="31">
        <v>126</v>
      </c>
      <c r="N123" s="31">
        <v>0</v>
      </c>
      <c r="O123" s="31">
        <v>25</v>
      </c>
      <c r="P123" s="31">
        <v>-3698</v>
      </c>
      <c r="Q123" s="31">
        <v>-518</v>
      </c>
      <c r="R123" s="31">
        <v>0</v>
      </c>
      <c r="S123" s="31">
        <v>-3180</v>
      </c>
      <c r="T123" s="31">
        <v>-1338</v>
      </c>
      <c r="U123" s="31">
        <v>338</v>
      </c>
      <c r="V123" s="31">
        <v>0</v>
      </c>
      <c r="W123" s="31">
        <v>-1676</v>
      </c>
      <c r="X123" s="31">
        <v>-1057</v>
      </c>
      <c r="Y123" s="31">
        <v>-85</v>
      </c>
      <c r="Z123" s="31">
        <v>0</v>
      </c>
      <c r="AA123" s="31">
        <v>-972</v>
      </c>
      <c r="AB123" s="31">
        <v>12</v>
      </c>
      <c r="AC123" s="31">
        <v>-348</v>
      </c>
      <c r="AD123" s="31">
        <v>0</v>
      </c>
      <c r="AE123" s="31">
        <v>360</v>
      </c>
      <c r="AF123" s="31">
        <v>-4812</v>
      </c>
      <c r="AG123" s="31">
        <v>-1702</v>
      </c>
      <c r="AH123" s="31">
        <v>0</v>
      </c>
      <c r="AI123" s="31">
        <v>-3110</v>
      </c>
      <c r="AJ123" s="31">
        <v>980</v>
      </c>
      <c r="AK123" s="31">
        <v>70</v>
      </c>
      <c r="AL123" s="31">
        <v>0</v>
      </c>
      <c r="AM123" s="31">
        <v>910</v>
      </c>
    </row>
    <row r="124" spans="1:39" s="10" customFormat="1" ht="11.45" customHeight="1" x14ac:dyDescent="0.2">
      <c r="A124" s="58" t="s">
        <v>23</v>
      </c>
      <c r="B124" s="77" t="s">
        <v>23</v>
      </c>
      <c r="C124" s="79" t="s">
        <v>91</v>
      </c>
      <c r="D124" s="31">
        <v>-1179</v>
      </c>
      <c r="E124" s="31">
        <v>-1179</v>
      </c>
      <c r="F124" s="31">
        <v>0</v>
      </c>
      <c r="G124" s="31">
        <v>0</v>
      </c>
      <c r="H124" s="31">
        <v>-170</v>
      </c>
      <c r="I124" s="31">
        <v>-165</v>
      </c>
      <c r="J124" s="31">
        <v>0</v>
      </c>
      <c r="K124" s="31">
        <v>-5</v>
      </c>
      <c r="L124" s="31">
        <v>743</v>
      </c>
      <c r="M124" s="31">
        <v>88</v>
      </c>
      <c r="N124" s="31">
        <v>0</v>
      </c>
      <c r="O124" s="31">
        <v>655</v>
      </c>
      <c r="P124" s="31">
        <v>-2694</v>
      </c>
      <c r="Q124" s="31">
        <v>-514</v>
      </c>
      <c r="R124" s="31">
        <v>0</v>
      </c>
      <c r="S124" s="31">
        <v>-2180</v>
      </c>
      <c r="T124" s="31">
        <v>-1343</v>
      </c>
      <c r="U124" s="31">
        <v>333</v>
      </c>
      <c r="V124" s="31">
        <v>0</v>
      </c>
      <c r="W124" s="31">
        <v>-1676</v>
      </c>
      <c r="X124" s="31">
        <v>-1055</v>
      </c>
      <c r="Y124" s="31">
        <v>-83</v>
      </c>
      <c r="Z124" s="31">
        <v>0</v>
      </c>
      <c r="AA124" s="31">
        <v>-972</v>
      </c>
      <c r="AB124" s="31">
        <v>17</v>
      </c>
      <c r="AC124" s="31">
        <v>-343</v>
      </c>
      <c r="AD124" s="31">
        <v>0</v>
      </c>
      <c r="AE124" s="31">
        <v>360</v>
      </c>
      <c r="AF124" s="31">
        <v>-4792</v>
      </c>
      <c r="AG124" s="31">
        <v>-1682</v>
      </c>
      <c r="AH124" s="31">
        <v>0</v>
      </c>
      <c r="AI124" s="31">
        <v>-3110</v>
      </c>
      <c r="AJ124" s="31">
        <v>979</v>
      </c>
      <c r="AK124" s="31">
        <v>69</v>
      </c>
      <c r="AL124" s="31">
        <v>0</v>
      </c>
      <c r="AM124" s="31">
        <v>910</v>
      </c>
    </row>
    <row r="125" spans="1:39" s="10" customFormat="1" ht="11.45" customHeight="1" x14ac:dyDescent="0.2">
      <c r="A125" s="58" t="s">
        <v>24</v>
      </c>
      <c r="B125" s="77" t="s">
        <v>24</v>
      </c>
      <c r="C125" s="79" t="s">
        <v>92</v>
      </c>
      <c r="D125" s="31">
        <v>-113</v>
      </c>
      <c r="E125" s="31">
        <v>-113</v>
      </c>
      <c r="F125" s="31">
        <v>0</v>
      </c>
      <c r="G125" s="31">
        <v>0</v>
      </c>
      <c r="H125" s="31">
        <v>-2</v>
      </c>
      <c r="I125" s="31">
        <v>-2</v>
      </c>
      <c r="J125" s="31">
        <v>0</v>
      </c>
      <c r="K125" s="31">
        <v>0</v>
      </c>
      <c r="L125" s="31">
        <v>-592</v>
      </c>
      <c r="M125" s="31">
        <v>38</v>
      </c>
      <c r="N125" s="31">
        <v>0</v>
      </c>
      <c r="O125" s="31">
        <v>-630</v>
      </c>
      <c r="P125" s="31">
        <v>-1004</v>
      </c>
      <c r="Q125" s="31">
        <v>-4</v>
      </c>
      <c r="R125" s="31">
        <v>0</v>
      </c>
      <c r="S125" s="31">
        <v>-1000</v>
      </c>
      <c r="T125" s="31">
        <v>5</v>
      </c>
      <c r="U125" s="31">
        <v>5</v>
      </c>
      <c r="V125" s="31">
        <v>0</v>
      </c>
      <c r="W125" s="31">
        <v>0</v>
      </c>
      <c r="X125" s="31">
        <v>-2</v>
      </c>
      <c r="Y125" s="31">
        <v>-2</v>
      </c>
      <c r="Z125" s="31">
        <v>0</v>
      </c>
      <c r="AA125" s="31">
        <v>0</v>
      </c>
      <c r="AB125" s="31">
        <v>-5</v>
      </c>
      <c r="AC125" s="31">
        <v>-5</v>
      </c>
      <c r="AD125" s="31">
        <v>0</v>
      </c>
      <c r="AE125" s="31">
        <v>0</v>
      </c>
      <c r="AF125" s="31">
        <v>-20</v>
      </c>
      <c r="AG125" s="31">
        <v>-20</v>
      </c>
      <c r="AH125" s="31">
        <v>0</v>
      </c>
      <c r="AI125" s="31">
        <v>0</v>
      </c>
      <c r="AJ125" s="31">
        <v>1</v>
      </c>
      <c r="AK125" s="31">
        <v>1</v>
      </c>
      <c r="AL125" s="31">
        <v>0</v>
      </c>
      <c r="AM125" s="31">
        <v>0</v>
      </c>
    </row>
    <row r="126" spans="1:39" s="10" customFormat="1" ht="11.45" customHeight="1" x14ac:dyDescent="0.2">
      <c r="A126" s="58"/>
      <c r="B126" s="77"/>
      <c r="C126" s="39" t="s">
        <v>165</v>
      </c>
      <c r="D126" s="31">
        <v>0</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31</v>
      </c>
      <c r="AG126" s="31">
        <v>-9</v>
      </c>
      <c r="AH126" s="31">
        <v>0</v>
      </c>
      <c r="AI126" s="31">
        <v>40</v>
      </c>
      <c r="AJ126" s="31">
        <v>1</v>
      </c>
      <c r="AK126" s="31">
        <v>2</v>
      </c>
      <c r="AL126" s="31">
        <v>0</v>
      </c>
      <c r="AM126" s="31">
        <v>-1</v>
      </c>
    </row>
    <row r="127" spans="1:39" s="10" customFormat="1" ht="11.45" customHeight="1" x14ac:dyDescent="0.2">
      <c r="A127" s="58"/>
      <c r="B127" s="77"/>
      <c r="C127" s="40" t="s">
        <v>95</v>
      </c>
      <c r="D127" s="31">
        <v>0</v>
      </c>
      <c r="E127" s="31">
        <v>0</v>
      </c>
      <c r="F127" s="31">
        <v>0</v>
      </c>
      <c r="G127" s="31">
        <v>0</v>
      </c>
      <c r="H127" s="31">
        <v>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1</v>
      </c>
      <c r="AG127" s="31">
        <v>0</v>
      </c>
      <c r="AH127" s="31">
        <v>0</v>
      </c>
      <c r="AI127" s="31">
        <v>1</v>
      </c>
      <c r="AJ127" s="31">
        <v>-1</v>
      </c>
      <c r="AK127" s="31">
        <v>0</v>
      </c>
      <c r="AL127" s="31">
        <v>0</v>
      </c>
      <c r="AM127" s="31">
        <v>-1</v>
      </c>
    </row>
    <row r="128" spans="1:39" s="10" customFormat="1" ht="11.45" customHeight="1" x14ac:dyDescent="0.2">
      <c r="A128" s="58"/>
      <c r="B128" s="77"/>
      <c r="C128" s="79" t="s">
        <v>91</v>
      </c>
      <c r="D128" s="31">
        <v>0</v>
      </c>
      <c r="E128" s="31">
        <v>0</v>
      </c>
      <c r="F128" s="31">
        <v>0</v>
      </c>
      <c r="G128" s="31">
        <v>0</v>
      </c>
      <c r="H128" s="31">
        <v>0</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1</v>
      </c>
      <c r="AG128" s="31">
        <v>0</v>
      </c>
      <c r="AH128" s="31">
        <v>0</v>
      </c>
      <c r="AI128" s="31">
        <v>1</v>
      </c>
      <c r="AJ128" s="31">
        <v>-1</v>
      </c>
      <c r="AK128" s="31">
        <v>0</v>
      </c>
      <c r="AL128" s="31">
        <v>0</v>
      </c>
      <c r="AM128" s="31">
        <v>-1</v>
      </c>
    </row>
    <row r="129" spans="1:39" s="10" customFormat="1" ht="11.45" customHeight="1" x14ac:dyDescent="0.2">
      <c r="A129" s="58"/>
      <c r="B129" s="77"/>
      <c r="C129" s="79" t="s">
        <v>92</v>
      </c>
      <c r="D129" s="31">
        <v>0</v>
      </c>
      <c r="E129" s="31">
        <v>0</v>
      </c>
      <c r="F129" s="31">
        <v>0</v>
      </c>
      <c r="G129" s="31">
        <v>0</v>
      </c>
      <c r="H129" s="31">
        <v>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c r="AG129" s="31">
        <v>0</v>
      </c>
      <c r="AH129" s="31">
        <v>0</v>
      </c>
      <c r="AI129" s="31">
        <v>0</v>
      </c>
      <c r="AJ129" s="31">
        <v>0</v>
      </c>
      <c r="AK129" s="31">
        <v>0</v>
      </c>
      <c r="AL129" s="31">
        <v>0</v>
      </c>
      <c r="AM129" s="31">
        <v>0</v>
      </c>
    </row>
    <row r="130" spans="1:39" s="10" customFormat="1" ht="11.45" customHeight="1" x14ac:dyDescent="0.2">
      <c r="A130" s="58"/>
      <c r="B130" s="77"/>
      <c r="C130" s="40" t="s">
        <v>88</v>
      </c>
      <c r="D130" s="31">
        <v>0</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30</v>
      </c>
      <c r="AG130" s="31">
        <v>-9</v>
      </c>
      <c r="AH130" s="31">
        <v>0</v>
      </c>
      <c r="AI130" s="31">
        <v>39</v>
      </c>
      <c r="AJ130" s="31">
        <v>2</v>
      </c>
      <c r="AK130" s="31">
        <v>2</v>
      </c>
      <c r="AL130" s="31">
        <v>0</v>
      </c>
      <c r="AM130" s="31">
        <v>0</v>
      </c>
    </row>
    <row r="131" spans="1:39" s="10" customFormat="1" ht="11.45" customHeight="1" x14ac:dyDescent="0.2">
      <c r="A131" s="58"/>
      <c r="B131" s="77"/>
      <c r="C131" s="79" t="s">
        <v>91</v>
      </c>
      <c r="D131" s="31">
        <v>0</v>
      </c>
      <c r="E131" s="31">
        <v>0</v>
      </c>
      <c r="F131" s="31">
        <v>0</v>
      </c>
      <c r="G131" s="31">
        <v>0</v>
      </c>
      <c r="H131" s="31">
        <v>0</v>
      </c>
      <c r="I131" s="31">
        <v>0</v>
      </c>
      <c r="J131" s="31">
        <v>0</v>
      </c>
      <c r="K131" s="31">
        <v>0</v>
      </c>
      <c r="L131" s="31">
        <v>0</v>
      </c>
      <c r="M131" s="31">
        <v>0</v>
      </c>
      <c r="N131" s="31">
        <v>0</v>
      </c>
      <c r="O131" s="31">
        <v>0</v>
      </c>
      <c r="P131" s="31">
        <v>0</v>
      </c>
      <c r="Q131" s="31">
        <v>0</v>
      </c>
      <c r="R131" s="31">
        <v>0</v>
      </c>
      <c r="S131" s="31">
        <v>0</v>
      </c>
      <c r="T131" s="31">
        <v>0</v>
      </c>
      <c r="U131" s="31">
        <v>0</v>
      </c>
      <c r="V131" s="31">
        <v>0</v>
      </c>
      <c r="W131" s="31">
        <v>0</v>
      </c>
      <c r="X131" s="31">
        <v>0</v>
      </c>
      <c r="Y131" s="31">
        <v>0</v>
      </c>
      <c r="Z131" s="31">
        <v>0</v>
      </c>
      <c r="AA131" s="31">
        <v>0</v>
      </c>
      <c r="AB131" s="31">
        <v>0</v>
      </c>
      <c r="AC131" s="31">
        <v>0</v>
      </c>
      <c r="AD131" s="31">
        <v>0</v>
      </c>
      <c r="AE131" s="31">
        <v>0</v>
      </c>
      <c r="AF131" s="31">
        <v>30</v>
      </c>
      <c r="AG131" s="31">
        <v>-9</v>
      </c>
      <c r="AH131" s="31">
        <v>0</v>
      </c>
      <c r="AI131" s="31">
        <v>39</v>
      </c>
      <c r="AJ131" s="31">
        <v>2</v>
      </c>
      <c r="AK131" s="31">
        <v>2</v>
      </c>
      <c r="AL131" s="31">
        <v>0</v>
      </c>
      <c r="AM131" s="31">
        <v>0</v>
      </c>
    </row>
    <row r="132" spans="1:39" s="10" customFormat="1" ht="11.45" customHeight="1" x14ac:dyDescent="0.2">
      <c r="A132" s="58"/>
      <c r="B132" s="77"/>
      <c r="C132" s="79" t="s">
        <v>92</v>
      </c>
      <c r="D132" s="31">
        <v>0</v>
      </c>
      <c r="E132" s="31">
        <v>0</v>
      </c>
      <c r="F132" s="31">
        <v>0</v>
      </c>
      <c r="G132" s="31">
        <v>0</v>
      </c>
      <c r="H132" s="31">
        <v>0</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c r="AG132" s="31">
        <v>0</v>
      </c>
      <c r="AH132" s="31">
        <v>0</v>
      </c>
      <c r="AI132" s="31">
        <v>0</v>
      </c>
      <c r="AJ132" s="31">
        <v>0</v>
      </c>
      <c r="AK132" s="31">
        <v>0</v>
      </c>
      <c r="AL132" s="31">
        <v>0</v>
      </c>
      <c r="AM132" s="31">
        <v>0</v>
      </c>
    </row>
    <row r="133" spans="1:39" s="10" customFormat="1" ht="11.45" customHeight="1" x14ac:dyDescent="0.2">
      <c r="A133" s="58"/>
      <c r="B133" s="77"/>
      <c r="C133" s="40" t="s">
        <v>89</v>
      </c>
      <c r="D133" s="31">
        <v>0</v>
      </c>
      <c r="E133" s="31">
        <v>0</v>
      </c>
      <c r="F133" s="31">
        <v>0</v>
      </c>
      <c r="G133" s="31">
        <v>0</v>
      </c>
      <c r="H133" s="31">
        <v>0</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row>
    <row r="134" spans="1:39" s="10" customFormat="1" ht="11.45" customHeight="1" x14ac:dyDescent="0.2">
      <c r="A134" s="58"/>
      <c r="B134" s="77"/>
      <c r="C134" s="79" t="s">
        <v>91</v>
      </c>
      <c r="D134" s="31">
        <v>0</v>
      </c>
      <c r="E134" s="31">
        <v>0</v>
      </c>
      <c r="F134" s="31">
        <v>0</v>
      </c>
      <c r="G134" s="31">
        <v>0</v>
      </c>
      <c r="H134" s="31">
        <v>0</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row>
    <row r="135" spans="1:39" s="10" customFormat="1" ht="11.45" customHeight="1" x14ac:dyDescent="0.2">
      <c r="A135" s="58"/>
      <c r="B135" s="77"/>
      <c r="C135" s="79" t="s">
        <v>92</v>
      </c>
      <c r="D135" s="31">
        <v>0</v>
      </c>
      <c r="E135" s="31">
        <v>0</v>
      </c>
      <c r="F135" s="31">
        <v>0</v>
      </c>
      <c r="G135" s="31">
        <v>0</v>
      </c>
      <c r="H135" s="31">
        <v>0</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c r="AG135" s="31">
        <v>0</v>
      </c>
      <c r="AH135" s="31">
        <v>0</v>
      </c>
      <c r="AI135" s="31">
        <v>0</v>
      </c>
      <c r="AJ135" s="31">
        <v>0</v>
      </c>
      <c r="AK135" s="31">
        <v>0</v>
      </c>
      <c r="AL135" s="31">
        <v>0</v>
      </c>
      <c r="AM135" s="31">
        <v>0</v>
      </c>
    </row>
    <row r="136" spans="1:39" s="10" customFormat="1" ht="11.45" customHeight="1" x14ac:dyDescent="0.2">
      <c r="A136" s="58">
        <v>4.7</v>
      </c>
      <c r="B136" s="77">
        <v>4.7</v>
      </c>
      <c r="C136" s="117" t="s">
        <v>105</v>
      </c>
      <c r="D136" s="55">
        <v>-82</v>
      </c>
      <c r="E136" s="55">
        <v>-82</v>
      </c>
      <c r="F136" s="55">
        <v>0</v>
      </c>
      <c r="G136" s="55">
        <v>0</v>
      </c>
      <c r="H136" s="55">
        <v>-55</v>
      </c>
      <c r="I136" s="55">
        <v>-55</v>
      </c>
      <c r="J136" s="55">
        <v>0</v>
      </c>
      <c r="K136" s="55">
        <v>0</v>
      </c>
      <c r="L136" s="55">
        <v>105</v>
      </c>
      <c r="M136" s="55">
        <v>105</v>
      </c>
      <c r="N136" s="55">
        <v>0</v>
      </c>
      <c r="O136" s="55">
        <v>0</v>
      </c>
      <c r="P136" s="55">
        <v>-44</v>
      </c>
      <c r="Q136" s="55">
        <v>-44</v>
      </c>
      <c r="R136" s="55">
        <v>0</v>
      </c>
      <c r="S136" s="55">
        <v>0</v>
      </c>
      <c r="T136" s="55">
        <v>-10</v>
      </c>
      <c r="U136" s="55">
        <v>-10</v>
      </c>
      <c r="V136" s="55">
        <v>0</v>
      </c>
      <c r="W136" s="55">
        <v>0</v>
      </c>
      <c r="X136" s="55">
        <v>75</v>
      </c>
      <c r="Y136" s="55">
        <v>75</v>
      </c>
      <c r="Z136" s="55">
        <v>0</v>
      </c>
      <c r="AA136" s="55">
        <v>0</v>
      </c>
      <c r="AB136" s="55">
        <v>-85</v>
      </c>
      <c r="AC136" s="55">
        <v>-85</v>
      </c>
      <c r="AD136" s="55">
        <v>0</v>
      </c>
      <c r="AE136" s="55">
        <v>0</v>
      </c>
      <c r="AF136" s="55">
        <v>-223</v>
      </c>
      <c r="AG136" s="55">
        <v>-223</v>
      </c>
      <c r="AH136" s="55">
        <v>0</v>
      </c>
      <c r="AI136" s="55">
        <v>0</v>
      </c>
      <c r="AJ136" s="55">
        <v>36</v>
      </c>
      <c r="AK136" s="55">
        <v>36</v>
      </c>
      <c r="AL136" s="55">
        <v>0</v>
      </c>
      <c r="AM136" s="55">
        <v>0</v>
      </c>
    </row>
    <row r="137" spans="1:39" s="10" customFormat="1" ht="23.45" customHeight="1" x14ac:dyDescent="0.2">
      <c r="C137" s="204" t="s">
        <v>128</v>
      </c>
      <c r="D137" s="102"/>
      <c r="E137" s="102"/>
      <c r="F137" s="102"/>
      <c r="G137" s="102"/>
      <c r="H137" s="205"/>
      <c r="I137" s="205"/>
      <c r="J137" s="205"/>
      <c r="K137" s="205"/>
      <c r="L137" s="205"/>
      <c r="M137" s="205"/>
      <c r="N137" s="205"/>
      <c r="O137" s="205"/>
      <c r="P137" s="205"/>
      <c r="Q137" s="205"/>
      <c r="R137" s="205"/>
      <c r="T137" s="63"/>
      <c r="U137" s="63"/>
      <c r="V137" s="63"/>
      <c r="W137" s="63"/>
      <c r="X137" s="63"/>
      <c r="Y137" s="63"/>
      <c r="Z137" s="63"/>
      <c r="AA137" s="63"/>
      <c r="AB137" s="63"/>
      <c r="AC137" s="63"/>
      <c r="AD137" s="63"/>
      <c r="AE137" s="63"/>
      <c r="AF137" s="63"/>
      <c r="AG137" s="63"/>
      <c r="AH137" s="63"/>
      <c r="AI137" s="63"/>
      <c r="AJ137" s="63"/>
      <c r="AK137" s="63"/>
      <c r="AL137" s="63"/>
      <c r="AM137" s="63"/>
    </row>
    <row r="138" spans="1:39" s="10" customFormat="1" ht="30" customHeight="1" x14ac:dyDescent="0.2">
      <c r="A138" s="94" t="s">
        <v>63</v>
      </c>
      <c r="C138" s="193" t="s">
        <v>172</v>
      </c>
      <c r="D138" s="153"/>
      <c r="E138" s="153"/>
      <c r="F138" s="153"/>
      <c r="G138" s="153"/>
      <c r="H138" s="153"/>
      <c r="I138" s="153"/>
      <c r="J138" s="153"/>
      <c r="K138" s="153"/>
      <c r="L138" s="153"/>
      <c r="M138" s="153"/>
      <c r="N138" s="153"/>
      <c r="O138" s="153"/>
      <c r="P138" s="153"/>
      <c r="Q138" s="153"/>
      <c r="R138" s="153"/>
      <c r="T138" s="63"/>
      <c r="U138" s="63"/>
      <c r="V138" s="63"/>
      <c r="W138" s="63"/>
      <c r="X138" s="63"/>
      <c r="Y138" s="63"/>
      <c r="Z138" s="63"/>
      <c r="AA138" s="63"/>
      <c r="AB138" s="63"/>
      <c r="AC138" s="63"/>
      <c r="AD138" s="63"/>
      <c r="AE138" s="63"/>
      <c r="AF138" s="63"/>
      <c r="AG138" s="63"/>
      <c r="AH138" s="63"/>
      <c r="AI138" s="63"/>
      <c r="AJ138" s="63"/>
      <c r="AK138" s="63"/>
      <c r="AL138" s="63"/>
      <c r="AM138" s="63"/>
    </row>
    <row r="139" spans="1:39" s="10" customFormat="1" ht="47.45" customHeight="1" x14ac:dyDescent="0.2">
      <c r="A139" s="94"/>
      <c r="C139" s="193" t="s">
        <v>174</v>
      </c>
      <c r="D139" s="153"/>
      <c r="E139" s="153"/>
      <c r="F139" s="153"/>
      <c r="G139" s="153"/>
      <c r="H139" s="153"/>
      <c r="I139" s="153"/>
      <c r="J139" s="153"/>
      <c r="K139" s="153"/>
      <c r="L139" s="153"/>
      <c r="M139" s="153"/>
      <c r="N139" s="153"/>
      <c r="O139" s="153"/>
      <c r="P139" s="153"/>
      <c r="Q139" s="153"/>
      <c r="R139" s="153"/>
      <c r="T139" s="63"/>
      <c r="U139" s="63"/>
      <c r="V139" s="63"/>
      <c r="W139" s="63"/>
      <c r="X139" s="63"/>
      <c r="Y139" s="63"/>
      <c r="Z139" s="63"/>
      <c r="AA139" s="63"/>
      <c r="AB139" s="63"/>
      <c r="AC139" s="63"/>
      <c r="AD139" s="63"/>
      <c r="AE139" s="63"/>
      <c r="AF139" s="63"/>
      <c r="AG139" s="63"/>
      <c r="AH139" s="63"/>
      <c r="AI139" s="63"/>
      <c r="AJ139" s="63"/>
      <c r="AK139" s="63"/>
      <c r="AL139" s="63"/>
      <c r="AM139" s="63"/>
    </row>
    <row r="140" spans="1:39" ht="56.25" x14ac:dyDescent="0.2">
      <c r="C140" s="193" t="s">
        <v>159</v>
      </c>
    </row>
    <row r="145" spans="3:3" ht="15.75" x14ac:dyDescent="0.2">
      <c r="C145" s="11"/>
    </row>
    <row r="146" spans="3:3" ht="15.75" x14ac:dyDescent="0.2">
      <c r="C146" s="11"/>
    </row>
    <row r="147" spans="3:3" ht="15.75" x14ac:dyDescent="0.2">
      <c r="C147" s="11"/>
    </row>
    <row r="148" spans="3:3" ht="15.75" x14ac:dyDescent="0.2">
      <c r="C148" s="11"/>
    </row>
    <row r="149" spans="3:3" ht="15.75" x14ac:dyDescent="0.2">
      <c r="C149" s="11"/>
    </row>
    <row r="150" spans="3:3" ht="15.75" x14ac:dyDescent="0.2">
      <c r="C150" s="11"/>
    </row>
    <row r="151" spans="3:3" ht="15.75" x14ac:dyDescent="0.2">
      <c r="C151" s="11"/>
    </row>
    <row r="152" spans="3:3" ht="15.75" x14ac:dyDescent="0.2">
      <c r="C152" s="11"/>
    </row>
    <row r="153" spans="3:3" ht="15.75" x14ac:dyDescent="0.2">
      <c r="C153" s="11"/>
    </row>
    <row r="154" spans="3:3" ht="15.75" x14ac:dyDescent="0.2">
      <c r="C154" s="11"/>
    </row>
    <row r="155" spans="3:3" ht="15.75" x14ac:dyDescent="0.2">
      <c r="C155" s="11"/>
    </row>
    <row r="156" spans="3:3" ht="15.75" x14ac:dyDescent="0.2">
      <c r="C156" s="11"/>
    </row>
    <row r="157" spans="3:3" ht="15.75" x14ac:dyDescent="0.2">
      <c r="C157" s="11"/>
    </row>
    <row r="158" spans="3:3" ht="15.75" x14ac:dyDescent="0.2">
      <c r="C158" s="11"/>
    </row>
    <row r="159" spans="3:3" ht="15.75" x14ac:dyDescent="0.2">
      <c r="C159" s="11"/>
    </row>
    <row r="160" spans="3:3" ht="15.75" x14ac:dyDescent="0.2">
      <c r="C160" s="11"/>
    </row>
    <row r="161" spans="3:3" ht="15.75" x14ac:dyDescent="0.2">
      <c r="C161" s="11"/>
    </row>
    <row r="162" spans="3:3" ht="15.75" x14ac:dyDescent="0.2">
      <c r="C162" s="11"/>
    </row>
    <row r="163" spans="3:3" ht="15.75" x14ac:dyDescent="0.2">
      <c r="C163" s="11"/>
    </row>
    <row r="164" spans="3:3" ht="15.75" x14ac:dyDescent="0.2">
      <c r="C164" s="11"/>
    </row>
  </sheetData>
  <mergeCells count="9">
    <mergeCell ref="AJ4:AM4"/>
    <mergeCell ref="D4:G4"/>
    <mergeCell ref="H4:K4"/>
    <mergeCell ref="L4:O4"/>
    <mergeCell ref="P4:S4"/>
    <mergeCell ref="T4:W4"/>
    <mergeCell ref="X4:AA4"/>
    <mergeCell ref="AB4:AE4"/>
    <mergeCell ref="AF4:AI4"/>
  </mergeCells>
  <hyperlinks>
    <hyperlink ref="C1" location="'1'!A1" display="до змісту"/>
  </hyperlinks>
  <pageMargins left="0.33" right="0.27" top="0.39" bottom="0.37" header="0.16" footer="0.18"/>
  <pageSetup paperSize="9" scale="83" fitToWidth="0" fitToHeight="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rowBreaks count="2" manualBreakCount="2">
    <brk id="43" min="2" max="102" man="1"/>
    <brk id="91" min="2" max="10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9</vt:i4>
      </vt:variant>
    </vt:vector>
  </HeadingPairs>
  <TitlesOfParts>
    <vt:vector size="16" baseType="lpstr">
      <vt:lpstr>1</vt:lpstr>
      <vt:lpstr>1.1</vt:lpstr>
      <vt:lpstr>1.2</vt:lpstr>
      <vt:lpstr>1.3</vt:lpstr>
      <vt:lpstr>1.4</vt:lpstr>
      <vt:lpstr>1.5</vt:lpstr>
      <vt:lpstr>1.6</vt:lpstr>
      <vt:lpstr>'1.1'!Заголовки_для_друку</vt:lpstr>
      <vt:lpstr>'1.2'!Заголовки_для_друку</vt:lpstr>
      <vt:lpstr>'1.3'!Заголовки_для_друку</vt:lpstr>
      <vt:lpstr>'1.5'!Заголовки_для_друку</vt:lpstr>
      <vt:lpstr>'1.6'!Заголовки_для_друку</vt:lpstr>
      <vt:lpstr>'1'!Область_друку</vt:lpstr>
      <vt:lpstr>'1.3'!Область_друку</vt:lpstr>
      <vt:lpstr>'1.5'!Область_друку</vt:lpstr>
      <vt:lpstr>'1.6'!Область_друку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2021-12-28T13:05:58Z</cp:lastPrinted>
  <dcterms:created xsi:type="dcterms:W3CDTF">2015-06-15T13:35:59Z</dcterms:created>
  <dcterms:modified xsi:type="dcterms:W3CDTF">2024-03-25T08:12:57Z</dcterms:modified>
</cp:coreProperties>
</file>