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X_SEC_STATISTICS\PB\ВИДАННЯ\2023\Сайт_розміщення_2_кв._2023\УКР\"/>
    </mc:Choice>
  </mc:AlternateContent>
  <bookViews>
    <workbookView xWindow="0" yWindow="0" windowWidth="19200" windowHeight="6312" tabRatio="475"/>
  </bookViews>
  <sheets>
    <sheet name="1" sheetId="35" r:id="rId1"/>
    <sheet name="1.1" sheetId="31" r:id="rId2"/>
    <sheet name="1.2" sheetId="33" r:id="rId3"/>
  </sheets>
  <definedNames>
    <definedName name="_xlnm.Print_Area" localSheetId="0">'1'!$B$1:$I$29</definedName>
    <definedName name="_xlnm.Print_Area" localSheetId="1">'1.1'!$A$2:$BY$22</definedName>
    <definedName name="_xlnm.Print_Area" localSheetId="2">'1.2'!$A$2:$BS$16</definedName>
  </definedNames>
  <calcPr calcId="162913"/>
</workbook>
</file>

<file path=xl/calcChain.xml><?xml version="1.0" encoding="utf-8"?>
<calcChain xmlns="http://schemas.openxmlformats.org/spreadsheetml/2006/main">
  <c r="A22" i="31" l="1"/>
  <c r="A14" i="33"/>
  <c r="A16" i="31"/>
  <c r="A11" i="31"/>
  <c r="E16" i="31" l="1"/>
  <c r="F16" i="31"/>
  <c r="G16" i="31"/>
  <c r="D16" i="31"/>
  <c r="F10" i="33" l="1"/>
  <c r="G10" i="33"/>
  <c r="H10" i="33"/>
  <c r="I10" i="33"/>
  <c r="J10" i="33"/>
  <c r="K10" i="33"/>
  <c r="L10" i="33"/>
  <c r="M10" i="33"/>
  <c r="N10" i="33"/>
  <c r="O10" i="33"/>
  <c r="P10" i="33"/>
  <c r="Q10" i="33"/>
  <c r="R10" i="33"/>
  <c r="S10" i="33"/>
  <c r="T10" i="33"/>
  <c r="U10" i="33"/>
  <c r="V10" i="33"/>
  <c r="W10" i="33"/>
  <c r="X10" i="33"/>
  <c r="Y10" i="33"/>
  <c r="Z10" i="33"/>
  <c r="AA10" i="33"/>
  <c r="AB10" i="33"/>
  <c r="AC10" i="33"/>
  <c r="AD10" i="33"/>
  <c r="AE10" i="33"/>
  <c r="AF10" i="33"/>
  <c r="AG10" i="33"/>
  <c r="AH10" i="33"/>
  <c r="AI10" i="33"/>
  <c r="AJ10" i="33"/>
  <c r="AK10" i="33"/>
  <c r="AL10" i="33"/>
  <c r="AM10" i="33"/>
  <c r="AN10" i="33"/>
  <c r="AO10" i="33"/>
  <c r="AP10" i="33"/>
  <c r="AQ10" i="33"/>
  <c r="AR10" i="33"/>
  <c r="AS10" i="33"/>
  <c r="AT10" i="33"/>
  <c r="AU10" i="33"/>
  <c r="AV10" i="33"/>
  <c r="AW10" i="33"/>
  <c r="AX10" i="33"/>
  <c r="AY10" i="33"/>
  <c r="AZ10" i="33"/>
  <c r="BA10" i="33"/>
  <c r="BB10" i="33"/>
  <c r="BC10" i="33"/>
  <c r="BD10" i="33"/>
  <c r="BE10" i="33"/>
  <c r="BF10" i="33"/>
  <c r="BG10" i="33"/>
  <c r="BH10" i="33"/>
  <c r="BI10" i="33"/>
  <c r="BJ10" i="33"/>
  <c r="BK10" i="33"/>
  <c r="BL10" i="33"/>
  <c r="BM10" i="33"/>
  <c r="BN10" i="33"/>
  <c r="BO10" i="33"/>
  <c r="BP10" i="33"/>
  <c r="BQ10" i="33"/>
  <c r="BR10" i="33"/>
  <c r="D10" i="33"/>
  <c r="E10" i="33"/>
  <c r="BS10" i="33"/>
  <c r="BS14" i="33"/>
  <c r="F14" i="33"/>
  <c r="G14" i="33"/>
  <c r="H14" i="33"/>
  <c r="I14" i="33"/>
  <c r="J14" i="33"/>
  <c r="K14" i="33"/>
  <c r="L14" i="33"/>
  <c r="M14" i="33"/>
  <c r="N14" i="33"/>
  <c r="O14" i="33"/>
  <c r="P14" i="33"/>
  <c r="Q14" i="33"/>
  <c r="R14" i="33"/>
  <c r="S14" i="33"/>
  <c r="T14" i="33"/>
  <c r="U14" i="33"/>
  <c r="V14" i="33"/>
  <c r="W14" i="33"/>
  <c r="X14" i="33"/>
  <c r="Y14" i="33"/>
  <c r="Z14" i="33"/>
  <c r="AA14" i="33"/>
  <c r="AB14" i="33"/>
  <c r="AC14" i="33"/>
  <c r="AD14" i="33"/>
  <c r="AE14" i="33"/>
  <c r="AF14" i="33"/>
  <c r="AG14" i="33"/>
  <c r="AH14" i="33"/>
  <c r="AI14" i="33"/>
  <c r="AJ14" i="33"/>
  <c r="AK14" i="33"/>
  <c r="AL14" i="33"/>
  <c r="AM14" i="33"/>
  <c r="AN14" i="33"/>
  <c r="AO14" i="33"/>
  <c r="AP14" i="33"/>
  <c r="AQ14" i="33"/>
  <c r="AR14" i="33"/>
  <c r="AS14" i="33"/>
  <c r="AT14" i="33"/>
  <c r="AU14" i="33"/>
  <c r="AV14" i="33"/>
  <c r="AW14" i="33"/>
  <c r="AX14" i="33"/>
  <c r="AY14" i="33"/>
  <c r="AZ14" i="33"/>
  <c r="BA14" i="33"/>
  <c r="BB14" i="33"/>
  <c r="BC14" i="33"/>
  <c r="BD14" i="33"/>
  <c r="BE14" i="33"/>
  <c r="BF14" i="33"/>
  <c r="BG14" i="33"/>
  <c r="BH14" i="33"/>
  <c r="BI14" i="33"/>
  <c r="BJ14" i="33"/>
  <c r="BK14" i="33"/>
  <c r="BL14" i="33"/>
  <c r="BM14" i="33"/>
  <c r="BN14" i="33"/>
  <c r="BO14" i="33"/>
  <c r="BP14" i="33"/>
  <c r="BQ14" i="33"/>
  <c r="BR14" i="33"/>
  <c r="E14" i="33"/>
  <c r="D14" i="33"/>
  <c r="A10" i="33"/>
  <c r="A4" i="33"/>
  <c r="AV16" i="31"/>
  <c r="AU16" i="31"/>
  <c r="AT16" i="31"/>
  <c r="AS16" i="31"/>
  <c r="AR16" i="31"/>
  <c r="AU11" i="31"/>
  <c r="AT11" i="31"/>
  <c r="AS11" i="31"/>
  <c r="AR11" i="31"/>
  <c r="BS16" i="31"/>
  <c r="BR16" i="31"/>
  <c r="BQ16" i="31"/>
  <c r="BP16" i="31"/>
  <c r="BS11" i="31"/>
  <c r="BR11" i="31"/>
  <c r="BQ11" i="31"/>
  <c r="BP11" i="31"/>
  <c r="BO16" i="31"/>
  <c r="BN16" i="31"/>
  <c r="BM16" i="31"/>
  <c r="BL16" i="31"/>
  <c r="BO11" i="31"/>
  <c r="BN11" i="31"/>
  <c r="BM11" i="31"/>
  <c r="BL11" i="31"/>
  <c r="BK16" i="31"/>
  <c r="BJ16" i="31"/>
  <c r="BI16" i="31"/>
  <c r="BH16" i="31"/>
  <c r="BK11" i="31"/>
  <c r="BJ11" i="31"/>
  <c r="BI11" i="31"/>
  <c r="BH11" i="31"/>
  <c r="BG16" i="31"/>
  <c r="BF16" i="31"/>
  <c r="BE16" i="31"/>
  <c r="BD16" i="31"/>
  <c r="BC16" i="31"/>
  <c r="BB16" i="31"/>
  <c r="BA16" i="31"/>
  <c r="AZ16" i="31"/>
  <c r="AY16" i="31"/>
  <c r="AX16" i="31"/>
  <c r="AW16" i="31"/>
  <c r="AQ16" i="31"/>
  <c r="AP16" i="31"/>
  <c r="AO16" i="31"/>
  <c r="AN16" i="31"/>
  <c r="BG11" i="31"/>
  <c r="BF11" i="31"/>
  <c r="BE11" i="31"/>
  <c r="BD11" i="31"/>
  <c r="BC11" i="31"/>
  <c r="BB11" i="31"/>
  <c r="BA11" i="31"/>
  <c r="AZ11" i="31"/>
  <c r="AY11" i="31"/>
  <c r="AX11" i="31"/>
  <c r="AW11" i="31"/>
  <c r="AV11" i="31"/>
  <c r="AQ11" i="31"/>
  <c r="AP11" i="31"/>
  <c r="AO11" i="31"/>
  <c r="AN11" i="31"/>
  <c r="AM16" i="31"/>
  <c r="AL16" i="31"/>
  <c r="AK16" i="31"/>
  <c r="AJ16" i="31"/>
  <c r="AI16" i="31"/>
  <c r="AH16" i="31"/>
  <c r="AG16" i="31"/>
  <c r="AF16" i="31"/>
  <c r="AE16" i="31"/>
  <c r="AD16" i="31"/>
  <c r="AC16" i="31"/>
  <c r="AB16" i="31"/>
  <c r="AA16" i="31"/>
  <c r="Z16" i="31"/>
  <c r="Y16" i="31"/>
  <c r="X16" i="31"/>
  <c r="AM11" i="31"/>
  <c r="AL11" i="31"/>
  <c r="AK11" i="31"/>
  <c r="AJ11" i="31"/>
  <c r="AI11" i="31"/>
  <c r="AH11" i="31"/>
  <c r="AG11" i="31"/>
  <c r="AF11" i="31"/>
  <c r="AE11" i="31"/>
  <c r="AD11" i="31"/>
  <c r="AC11" i="31"/>
  <c r="AB11" i="31"/>
  <c r="T11" i="31"/>
  <c r="U11" i="31"/>
  <c r="V11" i="31"/>
  <c r="W11" i="31"/>
  <c r="W16" i="31"/>
  <c r="V16" i="31"/>
  <c r="U16" i="31"/>
  <c r="T16" i="31"/>
  <c r="S16" i="31"/>
  <c r="R16" i="31"/>
  <c r="Q16" i="31"/>
  <c r="P16" i="31"/>
  <c r="O16" i="31"/>
  <c r="N16" i="31"/>
  <c r="M16" i="31"/>
  <c r="L16" i="31"/>
  <c r="K16" i="31"/>
  <c r="J16" i="31"/>
  <c r="I16" i="31"/>
  <c r="H16" i="31"/>
  <c r="AA11" i="31"/>
  <c r="Z11" i="31"/>
  <c r="Y11" i="31"/>
  <c r="X11" i="31"/>
  <c r="S11" i="31"/>
  <c r="R11" i="31"/>
  <c r="Q11" i="31"/>
  <c r="P11" i="31"/>
  <c r="O11" i="31"/>
  <c r="N11" i="31"/>
  <c r="M11" i="31"/>
  <c r="L11" i="31"/>
  <c r="K11" i="31"/>
  <c r="J11" i="31"/>
  <c r="I11" i="31"/>
  <c r="H11" i="31"/>
  <c r="E11" i="31"/>
  <c r="F11" i="31"/>
  <c r="G11" i="31"/>
  <c r="D11" i="31"/>
  <c r="A21" i="31" l="1"/>
  <c r="A3" i="33" l="1"/>
  <c r="A16" i="33" l="1"/>
  <c r="A10" i="31" l="1"/>
  <c r="A2" i="33" l="1"/>
  <c r="A4" i="31" l="1"/>
  <c r="A3" i="31"/>
  <c r="A2" i="31"/>
  <c r="A20" i="31" l="1"/>
  <c r="A19" i="31"/>
  <c r="A18" i="31"/>
  <c r="A17" i="31"/>
  <c r="A7" i="33" l="1"/>
  <c r="A11" i="33"/>
  <c r="A13" i="33"/>
  <c r="A12" i="33"/>
  <c r="A9" i="33"/>
  <c r="A8" i="33"/>
  <c r="A1" i="33"/>
  <c r="A1" i="31"/>
  <c r="A15" i="31"/>
  <c r="A14" i="31"/>
  <c r="A13" i="31"/>
  <c r="A7" i="31"/>
  <c r="A12" i="31"/>
  <c r="A9" i="31"/>
  <c r="A8" i="31"/>
  <c r="B3" i="35"/>
  <c r="B2" i="35"/>
  <c r="G1" i="35"/>
  <c r="B1" i="35"/>
</calcChain>
</file>

<file path=xl/sharedStrings.xml><?xml version="1.0" encoding="utf-8"?>
<sst xmlns="http://schemas.openxmlformats.org/spreadsheetml/2006/main" count="244" uniqueCount="63">
  <si>
    <t>з них:</t>
  </si>
  <si>
    <t xml:space="preserve">в тому числі: </t>
  </si>
  <si>
    <t>1.2. Чисельність громадян, які перетинали кордон України</t>
  </si>
  <si>
    <t>1.1 Експорт-імпорт послуг за статтею "Подорожі"</t>
  </si>
  <si>
    <t>1.2 Чисельність громадян, які перетинали кордон України</t>
  </si>
  <si>
    <t>укр</t>
  </si>
  <si>
    <t>eng</t>
  </si>
  <si>
    <t>1 Travel Services</t>
  </si>
  <si>
    <t>1.1.Exports-Imports of Travel Services</t>
  </si>
  <si>
    <t xml:space="preserve">1.2 Number of nationals who crossed the state border of Ukraine </t>
  </si>
  <si>
    <t>Експорт</t>
  </si>
  <si>
    <t>Імпорт</t>
  </si>
  <si>
    <t>Усього</t>
  </si>
  <si>
    <t>І</t>
  </si>
  <si>
    <t xml:space="preserve">ІІ </t>
  </si>
  <si>
    <t xml:space="preserve">ІІІ </t>
  </si>
  <si>
    <t>ІV</t>
  </si>
  <si>
    <t xml:space="preserve">                  Exports</t>
  </si>
  <si>
    <t xml:space="preserve"> Total</t>
  </si>
  <si>
    <t xml:space="preserve">including: </t>
  </si>
  <si>
    <t xml:space="preserve">                   Imports</t>
  </si>
  <si>
    <t>(за групами країн)</t>
  </si>
  <si>
    <t>including:</t>
  </si>
  <si>
    <t>1.1 Експорт - імпорт послуг за статтею "Подорожі"</t>
  </si>
  <si>
    <t xml:space="preserve">Довідково: </t>
  </si>
  <si>
    <t>Витрати працюючих за кордоном-усього</t>
  </si>
  <si>
    <t>Expenditures of short-term workers</t>
  </si>
  <si>
    <t>of them:</t>
  </si>
  <si>
    <t>Млн.дол.США</t>
  </si>
  <si>
    <t xml:space="preserve">(by country group ) </t>
  </si>
  <si>
    <t xml:space="preserve"> Million USD</t>
  </si>
  <si>
    <t>Reference:</t>
  </si>
  <si>
    <t>1.2 Number of nationals who crossed the state border of Ukraine</t>
  </si>
  <si>
    <t>(according to data of the State Border Guard Servsce of Ukraine)</t>
  </si>
  <si>
    <t>(за даними Держприкордонслужби)</t>
  </si>
  <si>
    <t>(according to data of the State Border Guard Service of Ukraine)</t>
  </si>
  <si>
    <t xml:space="preserve">     -</t>
  </si>
  <si>
    <t>2022*</t>
  </si>
  <si>
    <t>Тис.осіб</t>
  </si>
  <si>
    <r>
      <t>Чисельність іноземних громадян, які в’їхали в Україну,</t>
    </r>
    <r>
      <rPr>
        <b/>
        <i/>
        <sz val="10"/>
        <color indexed="22"/>
        <rFont val="Arial"/>
        <family val="2"/>
        <charset val="204"/>
      </rPr>
      <t xml:space="preserve"> всього</t>
    </r>
  </si>
  <si>
    <r>
      <t>Number of foreign nationals who entered Ukraine,</t>
    </r>
    <r>
      <rPr>
        <b/>
        <i/>
        <sz val="10"/>
        <color indexed="22"/>
        <rFont val="Arial"/>
        <family val="2"/>
        <charset val="204"/>
      </rPr>
      <t xml:space="preserve"> </t>
    </r>
    <r>
      <rPr>
        <i/>
        <sz val="10"/>
        <color indexed="22"/>
        <rFont val="Arial"/>
        <family val="2"/>
        <charset val="204"/>
      </rPr>
      <t>tоtal</t>
    </r>
  </si>
  <si>
    <t xml:space="preserve">Thousand persons </t>
  </si>
  <si>
    <t>Чисельність громадян України, які виїхали в інші країни, всього</t>
  </si>
  <si>
    <r>
      <t>Number of Ukrainian citizens who visited other countries,</t>
    </r>
    <r>
      <rPr>
        <i/>
        <sz val="10"/>
        <color indexed="22"/>
        <rFont val="Arial"/>
        <family val="2"/>
        <charset val="204"/>
      </rPr>
      <t xml:space="preserve"> total</t>
    </r>
  </si>
  <si>
    <t xml:space="preserve">         EU countries</t>
  </si>
  <si>
    <t xml:space="preserve">         Rest of the world</t>
  </si>
  <si>
    <t xml:space="preserve">         країни ЄС</t>
  </si>
  <si>
    <t xml:space="preserve">         інші країни світу</t>
  </si>
  <si>
    <t xml:space="preserve">         в країнах ЄС</t>
  </si>
  <si>
    <t xml:space="preserve">          EU countries</t>
  </si>
  <si>
    <t xml:space="preserve">          з країн ЄС</t>
  </si>
  <si>
    <t xml:space="preserve">          з інших країн світу</t>
  </si>
  <si>
    <t xml:space="preserve">          from EU countries</t>
  </si>
  <si>
    <t xml:space="preserve">          from rest of the world</t>
  </si>
  <si>
    <t xml:space="preserve">          у країни ЄС</t>
  </si>
  <si>
    <t xml:space="preserve">          в інши країни світу</t>
  </si>
  <si>
    <t xml:space="preserve">          rest of the world</t>
  </si>
  <si>
    <t>-</t>
  </si>
  <si>
    <t>2023*</t>
  </si>
  <si>
    <t>*Оцінка статті «Подорожі» за квартали 2022 року та I квартал 2023 року здійснена на підставі наявної інформації без деталізації за країнами та буде уточнена після отримання додаткових даних. Оцінка витрат українців за кордоном ґрунтується на даних про розрахунки за платіжними картками за кордоном, даних ООН та Державної прикордонної служби про кількість осіб, які виїхали за кордон через війну.</t>
  </si>
  <si>
    <t>*The "Travel" item estimates for  quarters 2022 and I quarter 2023 were made on the basis of available information without breakdown by countries and will be revised after receiving additional data. Estimation of Ukrainians' expenditures abroad is based upon the data on payments by paycards abroad, data from the United Nations and the State Border Guard Service of Ukraine on the number of people who went abroad due to the war.</t>
  </si>
  <si>
    <t>Примітка: Дані за країнами ЄС з 2015 року наведені без врахування Сполученого Королівства Великої Британії та Північної Ірландії</t>
  </si>
  <si>
    <t>Note: United Kingdom of Great Britain and Northern Ireland are excluded from the data for EU countries since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</si>
</sst>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name val="Arial Cyr"/>
      <charset val="204"/>
    </font>
    <font>
      <sz val="8"/>
      <name val="Arial Cyr"/>
      <charset val="204"/>
    </font>
    <font>
      <u/>
      <sz val="10"/>
      <color indexed="12"/>
      <name val="Arial Cyr"/>
      <charset val="204"/>
    </font>
    <font>
      <i/>
      <u/>
      <sz val="10"/>
      <color indexed="12"/>
      <name val="Arial"/>
      <family val="2"/>
      <charset val="204"/>
    </font>
    <font>
      <sz val="10"/>
      <name val="Arial"/>
      <family val="2"/>
      <charset val="204"/>
    </font>
    <font>
      <i/>
      <sz val="10"/>
      <name val="Arial"/>
      <family val="2"/>
      <charset val="204"/>
    </font>
    <font>
      <sz val="10"/>
      <color indexed="9"/>
      <name val="Arial"/>
      <family val="2"/>
      <charset val="204"/>
    </font>
    <font>
      <b/>
      <sz val="10"/>
      <name val="Arial"/>
      <family val="2"/>
      <charset val="204"/>
    </font>
    <font>
      <b/>
      <sz val="10"/>
      <color indexed="22"/>
      <name val="Arial"/>
      <family val="2"/>
      <charset val="204"/>
    </font>
    <font>
      <b/>
      <i/>
      <sz val="10"/>
      <color indexed="22"/>
      <name val="Arial"/>
      <family val="2"/>
      <charset val="204"/>
    </font>
    <font>
      <i/>
      <sz val="10"/>
      <color indexed="22"/>
      <name val="Arial"/>
      <family val="2"/>
      <charset val="204"/>
    </font>
    <font>
      <sz val="10"/>
      <color indexed="22"/>
      <name val="Arial"/>
      <family val="2"/>
      <charset val="204"/>
    </font>
    <font>
      <b/>
      <sz val="10"/>
      <color indexed="9"/>
      <name val="Arial"/>
      <family val="2"/>
      <charset val="204"/>
    </font>
    <font>
      <u/>
      <sz val="10"/>
      <color indexed="9"/>
      <name val="Arial"/>
      <family val="2"/>
      <charset val="204"/>
    </font>
    <font>
      <sz val="10"/>
      <color indexed="8"/>
      <name val="Arial"/>
      <family val="2"/>
      <charset val="204"/>
    </font>
    <font>
      <sz val="10"/>
      <color indexed="12"/>
      <name val="Arial"/>
      <family val="2"/>
      <charset val="204"/>
    </font>
    <font>
      <i/>
      <sz val="10"/>
      <color theme="0" tint="-0.249977111117893"/>
      <name val="Arial"/>
      <family val="2"/>
      <charset val="204"/>
    </font>
    <font>
      <b/>
      <sz val="10"/>
      <color theme="0"/>
      <name val="Arial"/>
      <family val="2"/>
      <charset val="204"/>
    </font>
    <font>
      <sz val="10"/>
      <color theme="0"/>
      <name val="Arial"/>
      <family val="2"/>
      <charset val="204"/>
    </font>
    <font>
      <i/>
      <sz val="10"/>
      <color theme="0"/>
      <name val="Arial"/>
      <family val="2"/>
      <charset val="204"/>
    </font>
    <font>
      <sz val="10"/>
      <color theme="1"/>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61">
    <xf numFmtId="0" fontId="0" fillId="0" borderId="0" xfId="0"/>
    <xf numFmtId="0" fontId="3" fillId="2" borderId="0" xfId="1" applyFont="1" applyFill="1" applyAlignment="1" applyProtection="1"/>
    <xf numFmtId="0" fontId="4" fillId="2" borderId="0" xfId="0" applyFont="1" applyFill="1"/>
    <xf numFmtId="0" fontId="5" fillId="2" borderId="0" xfId="0" applyFont="1" applyFill="1"/>
    <xf numFmtId="0" fontId="6" fillId="2" borderId="0" xfId="0" applyFont="1" applyFill="1"/>
    <xf numFmtId="0" fontId="6" fillId="2" borderId="0" xfId="0" applyFont="1" applyFill="1" applyAlignment="1">
      <alignment horizontal="left"/>
    </xf>
    <xf numFmtId="0" fontId="4" fillId="2" borderId="0" xfId="0" applyFont="1" applyFill="1" applyAlignment="1">
      <alignment horizontal="left"/>
    </xf>
    <xf numFmtId="0" fontId="4" fillId="2" borderId="0" xfId="0" applyFont="1" applyFill="1" applyBorder="1"/>
    <xf numFmtId="0" fontId="7" fillId="2" borderId="2" xfId="0" applyFont="1" applyFill="1" applyBorder="1"/>
    <xf numFmtId="0" fontId="7" fillId="2" borderId="6" xfId="0" applyFont="1" applyFill="1" applyBorder="1"/>
    <xf numFmtId="0" fontId="7" fillId="2" borderId="12" xfId="0" applyFont="1" applyFill="1" applyBorder="1" applyAlignment="1">
      <alignment horizontal="centerContinuous"/>
    </xf>
    <xf numFmtId="0" fontId="7" fillId="2" borderId="13" xfId="0" applyFont="1" applyFill="1" applyBorder="1" applyAlignment="1">
      <alignment horizontal="centerContinuous"/>
    </xf>
    <xf numFmtId="0" fontId="7" fillId="2" borderId="0" xfId="0" applyFont="1" applyFill="1"/>
    <xf numFmtId="0" fontId="7" fillId="2" borderId="3" xfId="0" applyFont="1" applyFill="1" applyBorder="1" applyAlignment="1">
      <alignment horizontal="justify" vertical="top"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2" xfId="0" applyFont="1" applyFill="1" applyBorder="1" applyAlignment="1">
      <alignment horizontal="center"/>
    </xf>
    <xf numFmtId="3" fontId="7" fillId="2" borderId="6" xfId="0" applyNumberFormat="1" applyFont="1" applyFill="1" applyBorder="1" applyAlignment="1">
      <alignment wrapText="1"/>
    </xf>
    <xf numFmtId="3" fontId="7" fillId="2" borderId="4" xfId="0" applyNumberFormat="1" applyFont="1" applyFill="1" applyBorder="1" applyAlignment="1">
      <alignment wrapText="1"/>
    </xf>
    <xf numFmtId="3" fontId="7" fillId="2" borderId="9" xfId="0" applyNumberFormat="1" applyFont="1" applyFill="1" applyBorder="1" applyAlignment="1">
      <alignment wrapText="1"/>
    </xf>
    <xf numFmtId="3" fontId="7" fillId="2" borderId="0" xfId="0" applyNumberFormat="1" applyFont="1" applyFill="1"/>
    <xf numFmtId="0" fontId="5" fillId="2" borderId="3" xfId="0" applyFont="1" applyFill="1" applyBorder="1" applyAlignment="1">
      <alignment horizontal="center" wrapText="1"/>
    </xf>
    <xf numFmtId="0" fontId="10" fillId="2" borderId="3" xfId="0" applyFont="1" applyFill="1" applyBorder="1" applyAlignment="1">
      <alignment horizontal="center" wrapText="1"/>
    </xf>
    <xf numFmtId="3" fontId="4" fillId="2" borderId="1" xfId="0" applyNumberFormat="1" applyFont="1" applyFill="1" applyBorder="1" applyAlignment="1">
      <alignment horizontal="right"/>
    </xf>
    <xf numFmtId="3" fontId="4" fillId="2" borderId="0" xfId="0" applyNumberFormat="1" applyFont="1" applyFill="1" applyBorder="1" applyAlignment="1">
      <alignment horizontal="right"/>
    </xf>
    <xf numFmtId="3" fontId="5" fillId="2" borderId="1" xfId="0" applyNumberFormat="1" applyFont="1" applyFill="1" applyBorder="1" applyAlignment="1">
      <alignment horizontal="right"/>
    </xf>
    <xf numFmtId="3" fontId="5" fillId="2" borderId="0" xfId="0" applyNumberFormat="1" applyFont="1" applyFill="1" applyBorder="1" applyAlignment="1">
      <alignment horizontal="right"/>
    </xf>
    <xf numFmtId="3" fontId="7" fillId="2" borderId="1" xfId="0" applyNumberFormat="1" applyFont="1" applyFill="1" applyBorder="1" applyAlignment="1">
      <alignment wrapText="1"/>
    </xf>
    <xf numFmtId="3" fontId="7" fillId="2" borderId="0" xfId="0" applyNumberFormat="1" applyFont="1" applyFill="1" applyBorder="1" applyAlignment="1">
      <alignment wrapText="1"/>
    </xf>
    <xf numFmtId="0" fontId="4" fillId="2" borderId="0" xfId="0" applyFont="1" applyFill="1" applyAlignment="1"/>
    <xf numFmtId="0" fontId="6" fillId="2" borderId="0" xfId="0" applyFont="1" applyFill="1" applyAlignment="1"/>
    <xf numFmtId="0" fontId="6" fillId="2" borderId="0" xfId="0" applyFont="1" applyFill="1" applyBorder="1" applyAlignment="1"/>
    <xf numFmtId="0" fontId="8" fillId="2" borderId="6" xfId="0" applyFont="1" applyFill="1" applyBorder="1"/>
    <xf numFmtId="0" fontId="7" fillId="2" borderId="14" xfId="0" applyFont="1" applyFill="1" applyBorder="1" applyAlignment="1">
      <alignment horizontal="centerContinuous"/>
    </xf>
    <xf numFmtId="0" fontId="8" fillId="2" borderId="3" xfId="0" applyFont="1" applyFill="1" applyBorder="1" applyAlignment="1">
      <alignment horizontal="justify" vertical="top" wrapText="1"/>
    </xf>
    <xf numFmtId="0" fontId="7" fillId="2" borderId="2" xfId="0" applyFont="1" applyFill="1" applyBorder="1" applyAlignment="1">
      <alignment horizontal="left" indent="1"/>
    </xf>
    <xf numFmtId="0" fontId="8" fillId="2" borderId="2" xfId="0" applyFont="1" applyFill="1" applyBorder="1" applyAlignment="1">
      <alignment horizontal="left" indent="2"/>
    </xf>
    <xf numFmtId="0" fontId="8" fillId="2" borderId="9" xfId="0" applyFont="1" applyFill="1" applyBorder="1" applyAlignment="1">
      <alignment horizontal="left" indent="2"/>
    </xf>
    <xf numFmtId="0" fontId="7" fillId="2" borderId="4" xfId="0" applyFont="1" applyFill="1" applyBorder="1" applyAlignment="1">
      <alignment horizontal="center" wrapText="1"/>
    </xf>
    <xf numFmtId="0" fontId="7" fillId="2" borderId="6" xfId="0" applyFont="1" applyFill="1" applyBorder="1" applyAlignment="1">
      <alignment horizontal="center" wrapText="1"/>
    </xf>
    <xf numFmtId="3" fontId="7" fillId="2" borderId="4" xfId="0" applyNumberFormat="1" applyFont="1" applyFill="1" applyBorder="1" applyAlignment="1"/>
    <xf numFmtId="3" fontId="7" fillId="3" borderId="6" xfId="0" applyNumberFormat="1" applyFont="1" applyFill="1" applyBorder="1" applyAlignment="1">
      <alignment wrapText="1"/>
    </xf>
    <xf numFmtId="3" fontId="7" fillId="3" borderId="4" xfId="0" applyNumberFormat="1" applyFont="1" applyFill="1" applyBorder="1" applyAlignment="1">
      <alignment wrapText="1"/>
    </xf>
    <xf numFmtId="3" fontId="7" fillId="3" borderId="6" xfId="0" applyNumberFormat="1" applyFont="1" applyFill="1" applyBorder="1"/>
    <xf numFmtId="3" fontId="7" fillId="3" borderId="4" xfId="0" applyNumberFormat="1" applyFont="1" applyFill="1" applyBorder="1"/>
    <xf numFmtId="3" fontId="7" fillId="3" borderId="9" xfId="0" applyNumberFormat="1" applyFont="1" applyFill="1" applyBorder="1"/>
    <xf numFmtId="3" fontId="7" fillId="2" borderId="4" xfId="0" applyNumberFormat="1" applyFont="1" applyFill="1" applyBorder="1"/>
    <xf numFmtId="0" fontId="7" fillId="2" borderId="3" xfId="0" applyFont="1" applyFill="1" applyBorder="1" applyAlignment="1">
      <alignment horizontal="left"/>
    </xf>
    <xf numFmtId="0" fontId="8" fillId="2" borderId="3" xfId="0" applyFont="1" applyFill="1" applyBorder="1" applyAlignment="1">
      <alignment horizontal="left"/>
    </xf>
    <xf numFmtId="3" fontId="8" fillId="2" borderId="10" xfId="0" applyNumberFormat="1" applyFont="1" applyFill="1" applyBorder="1" applyAlignment="1">
      <alignment horizontal="left"/>
    </xf>
    <xf numFmtId="0" fontId="7" fillId="2" borderId="0" xfId="0" applyFont="1" applyFill="1" applyBorder="1" applyAlignment="1">
      <alignment horizontal="center" wrapText="1"/>
    </xf>
    <xf numFmtId="0" fontId="7" fillId="2" borderId="1" xfId="0" applyFont="1" applyFill="1" applyBorder="1" applyAlignment="1">
      <alignment horizontal="center" wrapText="1"/>
    </xf>
    <xf numFmtId="3" fontId="7" fillId="2" borderId="0" xfId="0" applyNumberFormat="1" applyFont="1" applyFill="1" applyBorder="1" applyAlignment="1"/>
    <xf numFmtId="3" fontId="7" fillId="2" borderId="1" xfId="0" applyNumberFormat="1" applyFont="1" applyFill="1" applyBorder="1" applyAlignment="1">
      <alignment horizontal="right" wrapText="1"/>
    </xf>
    <xf numFmtId="3" fontId="7" fillId="2" borderId="0" xfId="0" applyNumberFormat="1" applyFont="1" applyFill="1" applyBorder="1" applyAlignment="1">
      <alignment horizontal="right" wrapText="1"/>
    </xf>
    <xf numFmtId="3" fontId="7" fillId="3" borderId="1" xfId="0" applyNumberFormat="1" applyFont="1" applyFill="1" applyBorder="1" applyAlignment="1">
      <alignment horizontal="right" wrapText="1"/>
    </xf>
    <xf numFmtId="3" fontId="7" fillId="3" borderId="0" xfId="0" applyNumberFormat="1" applyFont="1" applyFill="1" applyBorder="1" applyAlignment="1">
      <alignment horizontal="right" wrapText="1"/>
    </xf>
    <xf numFmtId="3" fontId="7" fillId="3" borderId="1" xfId="0" applyNumberFormat="1" applyFont="1" applyFill="1" applyBorder="1" applyAlignment="1">
      <alignment horizontal="right"/>
    </xf>
    <xf numFmtId="3" fontId="7" fillId="3" borderId="0" xfId="0" applyNumberFormat="1" applyFont="1" applyFill="1" applyBorder="1" applyAlignment="1">
      <alignment horizontal="right"/>
    </xf>
    <xf numFmtId="3" fontId="7" fillId="3" borderId="10" xfId="0" applyNumberFormat="1" applyFont="1" applyFill="1" applyBorder="1" applyAlignment="1">
      <alignment horizontal="right"/>
    </xf>
    <xf numFmtId="0" fontId="10" fillId="2" borderId="10" xfId="0" applyFont="1" applyFill="1" applyBorder="1" applyAlignment="1">
      <alignment horizontal="center" wrapText="1"/>
    </xf>
    <xf numFmtId="0" fontId="4" fillId="2" borderId="0" xfId="0" applyFont="1" applyFill="1" applyBorder="1" applyAlignment="1">
      <alignment horizontal="center" wrapText="1"/>
    </xf>
    <xf numFmtId="0" fontId="4" fillId="2" borderId="1" xfId="0" applyFont="1" applyFill="1" applyBorder="1" applyAlignment="1">
      <alignment horizontal="center" wrapText="1"/>
    </xf>
    <xf numFmtId="3" fontId="4" fillId="2" borderId="1" xfId="0" applyNumberFormat="1" applyFont="1" applyFill="1" applyBorder="1"/>
    <xf numFmtId="3" fontId="4" fillId="2" borderId="0" xfId="0" applyNumberFormat="1" applyFont="1" applyFill="1" applyBorder="1"/>
    <xf numFmtId="3" fontId="4" fillId="3" borderId="1" xfId="0" applyNumberFormat="1" applyFont="1" applyFill="1" applyBorder="1" applyAlignment="1">
      <alignment horizontal="right"/>
    </xf>
    <xf numFmtId="3" fontId="4" fillId="3" borderId="0" xfId="0" applyNumberFormat="1" applyFont="1" applyFill="1" applyBorder="1" applyAlignment="1">
      <alignment horizontal="right"/>
    </xf>
    <xf numFmtId="3" fontId="4" fillId="3" borderId="10" xfId="0" applyNumberFormat="1" applyFont="1" applyFill="1" applyBorder="1" applyAlignment="1">
      <alignment horizontal="right"/>
    </xf>
    <xf numFmtId="0" fontId="5" fillId="2" borderId="0" xfId="0" applyFont="1" applyFill="1" applyBorder="1" applyAlignment="1">
      <alignment horizontal="center" wrapText="1"/>
    </xf>
    <xf numFmtId="0" fontId="5" fillId="2" borderId="1" xfId="0" applyFont="1" applyFill="1" applyBorder="1" applyAlignment="1">
      <alignment horizontal="center" wrapText="1"/>
    </xf>
    <xf numFmtId="3" fontId="5" fillId="2" borderId="1" xfId="0" applyNumberFormat="1" applyFont="1" applyFill="1" applyBorder="1"/>
    <xf numFmtId="3" fontId="5" fillId="2" borderId="0" xfId="0" applyNumberFormat="1" applyFont="1" applyFill="1" applyBorder="1"/>
    <xf numFmtId="3" fontId="5" fillId="3" borderId="1" xfId="0" applyNumberFormat="1" applyFont="1" applyFill="1" applyBorder="1" applyAlignment="1">
      <alignment horizontal="right"/>
    </xf>
    <xf numFmtId="3" fontId="5" fillId="3" borderId="0" xfId="0" applyNumberFormat="1" applyFont="1" applyFill="1" applyBorder="1" applyAlignment="1">
      <alignment horizontal="right"/>
    </xf>
    <xf numFmtId="3" fontId="5" fillId="3" borderId="10" xfId="0" applyNumberFormat="1" applyFont="1" applyFill="1" applyBorder="1" applyAlignment="1">
      <alignment horizontal="right"/>
    </xf>
    <xf numFmtId="0" fontId="7" fillId="2" borderId="3" xfId="0" applyFont="1" applyFill="1" applyBorder="1" applyAlignment="1">
      <alignment horizontal="left" indent="1"/>
    </xf>
    <xf numFmtId="0" fontId="8" fillId="2" borderId="3" xfId="0" applyFont="1" applyFill="1" applyBorder="1" applyAlignment="1">
      <alignment horizontal="left" indent="2"/>
    </xf>
    <xf numFmtId="0" fontId="8" fillId="2" borderId="10" xfId="0" applyFont="1" applyFill="1" applyBorder="1" applyAlignment="1">
      <alignment horizontal="left" indent="2"/>
    </xf>
    <xf numFmtId="0" fontId="8" fillId="2" borderId="10" xfId="0" applyFont="1" applyFill="1" applyBorder="1" applyAlignment="1">
      <alignment horizontal="left"/>
    </xf>
    <xf numFmtId="0" fontId="12" fillId="2" borderId="0" xfId="0" applyFont="1" applyFill="1"/>
    <xf numFmtId="0" fontId="13" fillId="2" borderId="0" xfId="1" applyFont="1" applyFill="1" applyAlignment="1" applyProtection="1"/>
    <xf numFmtId="0" fontId="11" fillId="2" borderId="0" xfId="0" applyFont="1" applyFill="1"/>
    <xf numFmtId="0" fontId="14" fillId="2" borderId="0" xfId="0" applyFont="1" applyFill="1"/>
    <xf numFmtId="0" fontId="12" fillId="2" borderId="0" xfId="0" applyFont="1" applyFill="1" applyAlignment="1"/>
    <xf numFmtId="0" fontId="15" fillId="2" borderId="0" xfId="1" applyFont="1" applyFill="1" applyAlignment="1" applyProtection="1"/>
    <xf numFmtId="0" fontId="6" fillId="2" borderId="0" xfId="1" applyFont="1" applyFill="1" applyAlignment="1" applyProtection="1"/>
    <xf numFmtId="0" fontId="6" fillId="2" borderId="0" xfId="1" applyFont="1" applyFill="1" applyAlignment="1" applyProtection="1">
      <alignment horizontal="left"/>
    </xf>
    <xf numFmtId="0" fontId="6" fillId="2" borderId="0" xfId="1" applyFont="1" applyFill="1" applyAlignment="1" applyProtection="1">
      <alignment wrapText="1"/>
    </xf>
    <xf numFmtId="2" fontId="6" fillId="2" borderId="0" xfId="1" applyNumberFormat="1" applyFont="1" applyFill="1" applyAlignment="1" applyProtection="1">
      <alignment horizontal="left" wrapText="1"/>
    </xf>
    <xf numFmtId="0" fontId="7" fillId="2" borderId="0" xfId="0" applyFont="1" applyFill="1" applyAlignment="1"/>
    <xf numFmtId="0" fontId="12" fillId="2" borderId="0" xfId="0" applyFont="1" applyFill="1" applyAlignment="1">
      <alignment horizontal="left"/>
    </xf>
    <xf numFmtId="3" fontId="7" fillId="2" borderId="0" xfId="0" applyNumberFormat="1" applyFont="1" applyFill="1" applyBorder="1"/>
    <xf numFmtId="3" fontId="7" fillId="2" borderId="10" xfId="0" applyNumberFormat="1" applyFont="1" applyFill="1" applyBorder="1" applyAlignment="1">
      <alignment horizontal="right" wrapText="1"/>
    </xf>
    <xf numFmtId="3" fontId="4" fillId="2" borderId="10" xfId="0" applyNumberFormat="1" applyFont="1" applyFill="1" applyBorder="1" applyAlignment="1">
      <alignment horizontal="right"/>
    </xf>
    <xf numFmtId="3" fontId="5" fillId="2" borderId="10" xfId="0" applyNumberFormat="1" applyFont="1" applyFill="1" applyBorder="1" applyAlignment="1">
      <alignment horizontal="right"/>
    </xf>
    <xf numFmtId="3" fontId="6" fillId="2" borderId="0" xfId="0" applyNumberFormat="1" applyFont="1" applyFill="1" applyAlignment="1">
      <alignment horizontal="left"/>
    </xf>
    <xf numFmtId="0" fontId="6" fillId="0" borderId="0" xfId="0" applyFont="1" applyAlignment="1"/>
    <xf numFmtId="0" fontId="16" fillId="2" borderId="10" xfId="0" applyFont="1" applyFill="1" applyBorder="1" applyAlignment="1">
      <alignment horizontal="center" wrapText="1"/>
    </xf>
    <xf numFmtId="3" fontId="7" fillId="2" borderId="6" xfId="0" applyNumberFormat="1" applyFont="1" applyFill="1" applyBorder="1"/>
    <xf numFmtId="3" fontId="7" fillId="2" borderId="1" xfId="0" applyNumberFormat="1" applyFont="1" applyFill="1" applyBorder="1"/>
    <xf numFmtId="0" fontId="7" fillId="2" borderId="9" xfId="0" applyFont="1" applyFill="1" applyBorder="1" applyAlignment="1">
      <alignment horizontal="center" wrapText="1"/>
    </xf>
    <xf numFmtId="3" fontId="7" fillId="3" borderId="9" xfId="0" applyNumberFormat="1" applyFont="1" applyFill="1" applyBorder="1" applyAlignment="1">
      <alignment wrapText="1"/>
    </xf>
    <xf numFmtId="3" fontId="7" fillId="3" borderId="10" xfId="0" applyNumberFormat="1" applyFont="1" applyFill="1" applyBorder="1" applyAlignment="1">
      <alignment horizontal="right" wrapText="1"/>
    </xf>
    <xf numFmtId="0" fontId="7" fillId="2" borderId="4" xfId="0" applyFont="1" applyFill="1" applyBorder="1"/>
    <xf numFmtId="0" fontId="4" fillId="3" borderId="0" xfId="0" applyFont="1" applyFill="1"/>
    <xf numFmtId="0" fontId="7" fillId="3" borderId="0" xfId="0" applyFont="1" applyFill="1"/>
    <xf numFmtId="0" fontId="7" fillId="3" borderId="0" xfId="0" applyFont="1" applyFill="1" applyAlignment="1">
      <alignment horizontal="left"/>
    </xf>
    <xf numFmtId="0" fontId="4" fillId="3" borderId="0" xfId="0" applyFont="1" applyFill="1" applyAlignment="1">
      <alignment horizontal="left"/>
    </xf>
    <xf numFmtId="0" fontId="17" fillId="3" borderId="0" xfId="0" applyFont="1" applyFill="1" applyAlignment="1"/>
    <xf numFmtId="0" fontId="18" fillId="3" borderId="0" xfId="0" applyFont="1" applyFill="1"/>
    <xf numFmtId="0" fontId="7" fillId="2" borderId="9" xfId="0" applyFont="1" applyFill="1" applyBorder="1" applyAlignment="1">
      <alignment horizontal="center"/>
    </xf>
    <xf numFmtId="0" fontId="4" fillId="3" borderId="0" xfId="0" applyFont="1" applyFill="1" applyBorder="1"/>
    <xf numFmtId="0" fontId="7" fillId="3" borderId="0" xfId="0" applyFont="1" applyFill="1" applyBorder="1" applyAlignment="1">
      <alignment horizontal="left"/>
    </xf>
    <xf numFmtId="0" fontId="4" fillId="3" borderId="0" xfId="0" applyFont="1" applyFill="1" applyBorder="1" applyAlignment="1">
      <alignment horizontal="left"/>
    </xf>
    <xf numFmtId="0" fontId="7" fillId="2" borderId="10" xfId="0" applyFont="1" applyFill="1" applyBorder="1" applyAlignment="1">
      <alignment horizontal="center" wrapText="1"/>
    </xf>
    <xf numFmtId="0" fontId="4" fillId="2" borderId="10" xfId="0" applyFont="1" applyFill="1" applyBorder="1" applyAlignment="1">
      <alignment horizontal="center" wrapText="1"/>
    </xf>
    <xf numFmtId="0" fontId="5" fillId="2" borderId="10" xfId="0" applyFont="1" applyFill="1" applyBorder="1" applyAlignment="1">
      <alignment horizontal="center" wrapText="1"/>
    </xf>
    <xf numFmtId="0" fontId="5" fillId="2" borderId="1" xfId="0" applyFont="1" applyFill="1" applyBorder="1" applyAlignment="1">
      <alignment horizontal="right" wrapText="1"/>
    </xf>
    <xf numFmtId="0" fontId="5" fillId="2" borderId="0" xfId="0" applyFont="1" applyFill="1" applyBorder="1" applyAlignment="1">
      <alignment horizontal="right" wrapText="1"/>
    </xf>
    <xf numFmtId="0" fontId="5" fillId="2" borderId="10" xfId="0" applyFont="1" applyFill="1" applyBorder="1" applyAlignment="1">
      <alignment horizontal="right" wrapText="1"/>
    </xf>
    <xf numFmtId="3" fontId="5" fillId="2" borderId="1" xfId="0" applyNumberFormat="1" applyFont="1" applyFill="1" applyBorder="1" applyAlignment="1">
      <alignment horizontal="right" wrapText="1"/>
    </xf>
    <xf numFmtId="0" fontId="7" fillId="3" borderId="0" xfId="0" applyFont="1" applyFill="1" applyAlignment="1"/>
    <xf numFmtId="0" fontId="4" fillId="3" borderId="0" xfId="0" applyFont="1" applyFill="1" applyAlignment="1"/>
    <xf numFmtId="0" fontId="3" fillId="3" borderId="0" xfId="1" applyFont="1" applyFill="1" applyAlignment="1" applyProtection="1"/>
    <xf numFmtId="0" fontId="5" fillId="3" borderId="0" xfId="0" applyFont="1" applyFill="1"/>
    <xf numFmtId="0" fontId="6" fillId="3" borderId="0" xfId="0" applyFont="1" applyFill="1"/>
    <xf numFmtId="0" fontId="17" fillId="3" borderId="0" xfId="0" applyFont="1" applyFill="1"/>
    <xf numFmtId="0" fontId="17" fillId="3" borderId="0" xfId="0" applyFont="1" applyFill="1" applyAlignment="1">
      <alignment horizontal="left"/>
    </xf>
    <xf numFmtId="0" fontId="18" fillId="3" borderId="0" xfId="0" applyFont="1" applyFill="1" applyAlignment="1">
      <alignment horizontal="left"/>
    </xf>
    <xf numFmtId="0" fontId="8" fillId="3" borderId="2" xfId="0" applyFont="1" applyFill="1" applyBorder="1" applyAlignment="1">
      <alignment wrapText="1"/>
    </xf>
    <xf numFmtId="3" fontId="4" fillId="3" borderId="0" xfId="0" applyNumberFormat="1" applyFont="1" applyFill="1"/>
    <xf numFmtId="0" fontId="7" fillId="3" borderId="2" xfId="0" applyFont="1" applyFill="1" applyBorder="1"/>
    <xf numFmtId="0" fontId="7" fillId="3" borderId="6" xfId="0" applyFont="1" applyFill="1" applyBorder="1"/>
    <xf numFmtId="0" fontId="7" fillId="3" borderId="12" xfId="0" applyFont="1" applyFill="1" applyBorder="1" applyAlignment="1">
      <alignment horizontal="centerContinuous"/>
    </xf>
    <xf numFmtId="0" fontId="7" fillId="3" borderId="13" xfId="0" applyFont="1" applyFill="1" applyBorder="1" applyAlignment="1">
      <alignment horizontal="centerContinuous"/>
    </xf>
    <xf numFmtId="0" fontId="7" fillId="3" borderId="0" xfId="0" applyFont="1" applyFill="1" applyBorder="1" applyAlignment="1">
      <alignment horizontal="center"/>
    </xf>
    <xf numFmtId="0" fontId="7" fillId="3" borderId="3" xfId="0" applyFont="1" applyFill="1" applyBorder="1" applyAlignment="1">
      <alignment horizontal="justify" vertical="top" wrapText="1"/>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7" fillId="3" borderId="2" xfId="0" applyFont="1" applyFill="1" applyBorder="1" applyAlignment="1">
      <alignment horizontal="center"/>
    </xf>
    <xf numFmtId="0" fontId="7" fillId="3" borderId="9" xfId="0" applyFont="1" applyFill="1" applyBorder="1" applyAlignment="1">
      <alignment horizontal="center" wrapText="1"/>
    </xf>
    <xf numFmtId="0" fontId="7" fillId="3" borderId="0" xfId="0" applyFont="1" applyFill="1" applyBorder="1" applyAlignment="1">
      <alignment horizontal="center" wrapText="1"/>
    </xf>
    <xf numFmtId="0" fontId="7" fillId="3" borderId="2" xfId="0" applyFont="1" applyFill="1" applyBorder="1" applyAlignment="1">
      <alignment wrapText="1"/>
    </xf>
    <xf numFmtId="0" fontId="8" fillId="3" borderId="4" xfId="0" applyFont="1" applyFill="1" applyBorder="1" applyAlignment="1">
      <alignment wrapText="1"/>
    </xf>
    <xf numFmtId="0" fontId="8" fillId="3" borderId="6" xfId="0" applyFont="1" applyFill="1" applyBorder="1" applyAlignment="1">
      <alignment wrapText="1"/>
    </xf>
    <xf numFmtId="1" fontId="7" fillId="3" borderId="6" xfId="0" applyNumberFormat="1" applyFont="1" applyFill="1" applyBorder="1" applyAlignment="1">
      <alignment wrapText="1"/>
    </xf>
    <xf numFmtId="1" fontId="7" fillId="3" borderId="4" xfId="0" applyNumberFormat="1" applyFont="1" applyFill="1" applyBorder="1" applyAlignment="1">
      <alignment wrapText="1"/>
    </xf>
    <xf numFmtId="3" fontId="7" fillId="3" borderId="4" xfId="0" applyNumberFormat="1" applyFont="1" applyFill="1" applyBorder="1" applyAlignment="1">
      <alignment horizontal="right"/>
    </xf>
    <xf numFmtId="0" fontId="7" fillId="3" borderId="4" xfId="0" applyFont="1" applyFill="1" applyBorder="1" applyAlignment="1">
      <alignment horizontal="right"/>
    </xf>
    <xf numFmtId="0" fontId="7" fillId="3" borderId="9" xfId="0" applyFont="1" applyFill="1" applyBorder="1"/>
    <xf numFmtId="3" fontId="7" fillId="3" borderId="0" xfId="0" applyNumberFormat="1" applyFont="1" applyFill="1" applyBorder="1"/>
    <xf numFmtId="3" fontId="7" fillId="3" borderId="0" xfId="0" applyNumberFormat="1" applyFont="1" applyFill="1"/>
    <xf numFmtId="1" fontId="7" fillId="3" borderId="0" xfId="0" applyNumberFormat="1" applyFont="1" applyFill="1"/>
    <xf numFmtId="0" fontId="5" fillId="3" borderId="3" xfId="0" applyFont="1" applyFill="1" applyBorder="1" applyAlignment="1">
      <alignment horizontal="center" wrapText="1"/>
    </xf>
    <xf numFmtId="0" fontId="10" fillId="3" borderId="0" xfId="0" applyFont="1" applyFill="1" applyBorder="1" applyAlignment="1">
      <alignment horizontal="center" wrapText="1"/>
    </xf>
    <xf numFmtId="0" fontId="10" fillId="3" borderId="1" xfId="0" applyFont="1" applyFill="1" applyBorder="1" applyAlignment="1">
      <alignment horizontal="center"/>
    </xf>
    <xf numFmtId="0" fontId="5" fillId="3" borderId="1" xfId="0" applyFont="1" applyFill="1" applyBorder="1" applyAlignment="1">
      <alignment wrapText="1"/>
    </xf>
    <xf numFmtId="0" fontId="5" fillId="3" borderId="0" xfId="0" applyFont="1" applyFill="1" applyBorder="1" applyAlignment="1">
      <alignment wrapText="1"/>
    </xf>
    <xf numFmtId="3" fontId="4" fillId="3" borderId="0" xfId="0" applyNumberFormat="1" applyFont="1" applyFill="1" applyBorder="1" applyAlignment="1"/>
    <xf numFmtId="0" fontId="4" fillId="3" borderId="0" xfId="0" applyFont="1" applyFill="1" applyBorder="1" applyAlignment="1">
      <alignment horizontal="right"/>
    </xf>
    <xf numFmtId="3" fontId="4" fillId="3" borderId="0" xfId="0" applyNumberFormat="1" applyFont="1" applyFill="1" applyBorder="1"/>
    <xf numFmtId="0" fontId="4" fillId="3" borderId="10" xfId="0" applyFont="1" applyFill="1" applyBorder="1"/>
    <xf numFmtId="1" fontId="5" fillId="3" borderId="1" xfId="0" applyNumberFormat="1" applyFont="1" applyFill="1" applyBorder="1" applyAlignment="1">
      <alignment wrapText="1"/>
    </xf>
    <xf numFmtId="1" fontId="5" fillId="3" borderId="0" xfId="0" applyNumberFormat="1" applyFont="1" applyFill="1" applyBorder="1" applyAlignment="1">
      <alignment wrapText="1"/>
    </xf>
    <xf numFmtId="3" fontId="5" fillId="3" borderId="0" xfId="0" applyNumberFormat="1" applyFont="1" applyFill="1" applyBorder="1" applyAlignment="1"/>
    <xf numFmtId="0" fontId="5" fillId="3" borderId="0" xfId="0" applyFont="1" applyFill="1" applyBorder="1" applyAlignment="1">
      <alignment horizontal="right"/>
    </xf>
    <xf numFmtId="3" fontId="5" fillId="3" borderId="0" xfId="0" applyNumberFormat="1" applyFont="1" applyFill="1" applyBorder="1"/>
    <xf numFmtId="0" fontId="5" fillId="3" borderId="10" xfId="0" applyFont="1" applyFill="1" applyBorder="1"/>
    <xf numFmtId="0" fontId="19" fillId="3" borderId="0" xfId="0" applyFont="1" applyFill="1"/>
    <xf numFmtId="0" fontId="7" fillId="3" borderId="3" xfId="0" applyFont="1" applyFill="1" applyBorder="1" applyAlignment="1">
      <alignment wrapText="1"/>
    </xf>
    <xf numFmtId="0" fontId="8" fillId="3" borderId="0" xfId="0" applyFont="1" applyFill="1" applyBorder="1" applyAlignment="1">
      <alignment wrapText="1"/>
    </xf>
    <xf numFmtId="0" fontId="8" fillId="3" borderId="1" xfId="0" applyFont="1" applyFill="1" applyBorder="1" applyAlignment="1">
      <alignment vertical="center" wrapText="1"/>
    </xf>
    <xf numFmtId="1" fontId="7" fillId="3" borderId="1" xfId="0" applyNumberFormat="1" applyFont="1" applyFill="1" applyBorder="1" applyAlignment="1">
      <alignment wrapText="1"/>
    </xf>
    <xf numFmtId="1" fontId="7" fillId="3" borderId="0" xfId="0" applyNumberFormat="1" applyFont="1" applyFill="1" applyBorder="1" applyAlignment="1">
      <alignment wrapText="1"/>
    </xf>
    <xf numFmtId="3" fontId="7" fillId="3" borderId="0" xfId="0" applyNumberFormat="1" applyFont="1" applyFill="1" applyBorder="1" applyAlignment="1">
      <alignment wrapText="1"/>
    </xf>
    <xf numFmtId="0" fontId="7" fillId="3" borderId="0" xfId="0" applyFont="1" applyFill="1" applyBorder="1" applyAlignment="1">
      <alignment horizontal="right"/>
    </xf>
    <xf numFmtId="3" fontId="7" fillId="3" borderId="10" xfId="0" applyNumberFormat="1" applyFont="1" applyFill="1" applyBorder="1"/>
    <xf numFmtId="3" fontId="5" fillId="3" borderId="10" xfId="0" applyNumberFormat="1" applyFont="1" applyFill="1" applyBorder="1"/>
    <xf numFmtId="1" fontId="5" fillId="3" borderId="7" xfId="0" applyNumberFormat="1" applyFont="1" applyFill="1" applyBorder="1" applyAlignment="1">
      <alignment wrapText="1"/>
    </xf>
    <xf numFmtId="1" fontId="5" fillId="3" borderId="8" xfId="0" applyNumberFormat="1" applyFont="1" applyFill="1" applyBorder="1" applyAlignment="1">
      <alignment wrapText="1"/>
    </xf>
    <xf numFmtId="3" fontId="5" fillId="3" borderId="11" xfId="0" applyNumberFormat="1" applyFont="1" applyFill="1" applyBorder="1"/>
    <xf numFmtId="3" fontId="4" fillId="3" borderId="0" xfId="0" applyNumberFormat="1" applyFont="1" applyFill="1" applyAlignment="1"/>
    <xf numFmtId="0" fontId="5" fillId="3" borderId="0" xfId="0" applyFont="1" applyFill="1" applyAlignment="1"/>
    <xf numFmtId="0" fontId="18" fillId="3" borderId="0" xfId="0" applyFont="1" applyFill="1" applyBorder="1"/>
    <xf numFmtId="0" fontId="10" fillId="2" borderId="3" xfId="0" applyFont="1" applyFill="1" applyBorder="1" applyAlignment="1">
      <alignment horizontal="left" wrapText="1"/>
    </xf>
    <xf numFmtId="0" fontId="10" fillId="2" borderId="10" xfId="0" applyFont="1" applyFill="1" applyBorder="1" applyAlignment="1">
      <alignment horizontal="left" wrapText="1"/>
    </xf>
    <xf numFmtId="0" fontId="10" fillId="2" borderId="3" xfId="0" applyFont="1" applyFill="1" applyBorder="1" applyAlignment="1">
      <alignment wrapText="1"/>
    </xf>
    <xf numFmtId="0" fontId="5" fillId="2" borderId="3" xfId="0" applyFont="1" applyFill="1" applyBorder="1" applyAlignment="1">
      <alignment horizontal="left" wrapText="1"/>
    </xf>
    <xf numFmtId="0" fontId="16" fillId="2" borderId="10" xfId="0" applyFont="1" applyFill="1" applyBorder="1" applyAlignment="1">
      <alignment horizontal="left" wrapText="1"/>
    </xf>
    <xf numFmtId="0" fontId="10" fillId="3" borderId="0" xfId="0" applyFont="1" applyFill="1" applyBorder="1" applyAlignment="1">
      <alignment horizontal="left" wrapText="1"/>
    </xf>
    <xf numFmtId="0" fontId="10" fillId="3" borderId="1" xfId="0" applyFont="1" applyFill="1" applyBorder="1" applyAlignment="1">
      <alignment horizontal="left" vertical="center"/>
    </xf>
    <xf numFmtId="0" fontId="5" fillId="3" borderId="3" xfId="0" applyFont="1" applyFill="1" applyBorder="1" applyAlignment="1">
      <alignment horizontal="left" wrapText="1"/>
    </xf>
    <xf numFmtId="0" fontId="10" fillId="3" borderId="8" xfId="0" applyFont="1" applyFill="1" applyBorder="1" applyAlignment="1">
      <alignment horizontal="left" wrapText="1"/>
    </xf>
    <xf numFmtId="0" fontId="10" fillId="3" borderId="7" xfId="0" applyFont="1" applyFill="1" applyBorder="1" applyAlignment="1">
      <alignment horizontal="left" vertical="center"/>
    </xf>
    <xf numFmtId="0" fontId="5" fillId="3" borderId="5" xfId="0" applyFont="1" applyFill="1" applyBorder="1" applyAlignment="1">
      <alignment horizontal="left" wrapText="1"/>
    </xf>
    <xf numFmtId="0" fontId="5" fillId="2" borderId="5" xfId="0" applyFont="1" applyFill="1" applyBorder="1" applyAlignment="1">
      <alignment horizontal="left" wrapText="1"/>
    </xf>
    <xf numFmtId="0" fontId="10" fillId="2" borderId="5" xfId="0" applyFont="1" applyFill="1" applyBorder="1" applyAlignment="1">
      <alignment horizontal="left" wrapText="1"/>
    </xf>
    <xf numFmtId="0" fontId="16" fillId="2" borderId="11" xfId="0" applyFont="1" applyFill="1" applyBorder="1" applyAlignment="1">
      <alignment horizontal="left" wrapText="1"/>
    </xf>
    <xf numFmtId="0" fontId="5" fillId="2" borderId="8" xfId="0" applyFont="1" applyFill="1" applyBorder="1" applyAlignment="1">
      <alignment horizontal="center" wrapText="1"/>
    </xf>
    <xf numFmtId="0" fontId="5" fillId="2" borderId="7" xfId="0" applyFont="1" applyFill="1" applyBorder="1" applyAlignment="1">
      <alignment horizontal="center" wrapText="1"/>
    </xf>
    <xf numFmtId="0" fontId="5" fillId="2" borderId="11" xfId="0" applyFont="1" applyFill="1" applyBorder="1" applyAlignment="1">
      <alignment horizontal="center" wrapText="1"/>
    </xf>
    <xf numFmtId="3" fontId="5" fillId="2" borderId="7" xfId="0" applyNumberFormat="1" applyFont="1" applyFill="1" applyBorder="1"/>
    <xf numFmtId="3" fontId="5" fillId="2" borderId="8" xfId="0" applyNumberFormat="1" applyFont="1" applyFill="1" applyBorder="1"/>
    <xf numFmtId="3" fontId="5" fillId="2" borderId="7" xfId="0" applyNumberFormat="1" applyFont="1" applyFill="1" applyBorder="1" applyAlignment="1">
      <alignment horizontal="right"/>
    </xf>
    <xf numFmtId="3" fontId="5" fillId="2" borderId="8" xfId="0" applyNumberFormat="1" applyFont="1" applyFill="1" applyBorder="1" applyAlignment="1">
      <alignment horizontal="right"/>
    </xf>
    <xf numFmtId="3" fontId="5" fillId="2" borderId="11" xfId="0" applyNumberFormat="1" applyFont="1" applyFill="1" applyBorder="1" applyAlignment="1">
      <alignment horizontal="right"/>
    </xf>
    <xf numFmtId="3" fontId="5" fillId="3" borderId="7" xfId="0" applyNumberFormat="1" applyFont="1" applyFill="1" applyBorder="1" applyAlignment="1">
      <alignment horizontal="right"/>
    </xf>
    <xf numFmtId="3" fontId="5" fillId="3" borderId="8" xfId="0" applyNumberFormat="1" applyFont="1" applyFill="1" applyBorder="1" applyAlignment="1">
      <alignment horizontal="right"/>
    </xf>
    <xf numFmtId="3" fontId="5" fillId="3" borderId="11" xfId="0" applyNumberFormat="1" applyFont="1" applyFill="1" applyBorder="1" applyAlignment="1">
      <alignment horizontal="right"/>
    </xf>
    <xf numFmtId="0" fontId="7" fillId="2" borderId="0" xfId="0" applyFont="1" applyFill="1" applyBorder="1"/>
    <xf numFmtId="0" fontId="5" fillId="2" borderId="0" xfId="0" applyFont="1" applyFill="1" applyBorder="1"/>
    <xf numFmtId="0" fontId="5" fillId="2" borderId="8" xfId="0" applyFont="1" applyFill="1" applyBorder="1"/>
    <xf numFmtId="1" fontId="4" fillId="3" borderId="0" xfId="0" applyNumberFormat="1" applyFont="1" applyFill="1" applyBorder="1"/>
    <xf numFmtId="0" fontId="7" fillId="3" borderId="6" xfId="0" applyFont="1" applyFill="1" applyBorder="1" applyAlignment="1">
      <alignment horizontal="center"/>
    </xf>
    <xf numFmtId="0" fontId="7" fillId="3" borderId="6" xfId="0" applyFont="1" applyFill="1" applyBorder="1" applyAlignment="1">
      <alignment horizontal="center" wrapText="1"/>
    </xf>
    <xf numFmtId="0" fontId="7" fillId="3" borderId="10" xfId="0" applyFont="1" applyFill="1" applyBorder="1" applyAlignment="1">
      <alignment horizontal="center" wrapText="1"/>
    </xf>
    <xf numFmtId="0" fontId="7" fillId="3" borderId="14" xfId="0" applyFont="1" applyFill="1" applyBorder="1" applyAlignment="1">
      <alignment horizontal="centerContinuous"/>
    </xf>
    <xf numFmtId="3" fontId="7" fillId="3" borderId="6" xfId="0" applyNumberFormat="1" applyFont="1" applyFill="1" applyBorder="1" applyAlignment="1">
      <alignment horizontal="right"/>
    </xf>
    <xf numFmtId="3" fontId="7" fillId="3" borderId="9" xfId="0" applyNumberFormat="1" applyFont="1" applyFill="1" applyBorder="1" applyAlignment="1">
      <alignment horizontal="right"/>
    </xf>
    <xf numFmtId="3" fontId="5" fillId="3" borderId="1" xfId="0" applyNumberFormat="1" applyFont="1" applyFill="1" applyBorder="1"/>
    <xf numFmtId="1" fontId="5" fillId="3" borderId="11" xfId="0" applyNumberFormat="1" applyFont="1" applyFill="1" applyBorder="1" applyAlignment="1">
      <alignment wrapText="1"/>
    </xf>
    <xf numFmtId="164" fontId="7" fillId="3" borderId="10" xfId="0" applyNumberFormat="1" applyFont="1" applyFill="1" applyBorder="1"/>
    <xf numFmtId="3" fontId="4" fillId="3" borderId="10" xfId="0" applyNumberFormat="1" applyFont="1" applyFill="1" applyBorder="1"/>
    <xf numFmtId="0" fontId="7" fillId="2" borderId="9" xfId="0" applyFont="1" applyFill="1" applyBorder="1"/>
    <xf numFmtId="3" fontId="7" fillId="3" borderId="1" xfId="0" applyNumberFormat="1" applyFont="1" applyFill="1" applyBorder="1"/>
    <xf numFmtId="3" fontId="4" fillId="3" borderId="1" xfId="0" applyNumberFormat="1" applyFont="1" applyFill="1" applyBorder="1"/>
    <xf numFmtId="0" fontId="18" fillId="3" borderId="0" xfId="0" applyFont="1" applyFill="1" applyAlignment="1">
      <alignment wrapText="1"/>
    </xf>
    <xf numFmtId="3" fontId="7" fillId="2" borderId="0" xfId="0" applyNumberFormat="1" applyFont="1" applyFill="1" applyBorder="1" applyAlignment="1">
      <alignment horizontal="right"/>
    </xf>
    <xf numFmtId="3" fontId="4" fillId="3" borderId="7" xfId="0" applyNumberFormat="1" applyFont="1" applyFill="1" applyBorder="1" applyAlignment="1">
      <alignment horizontal="right"/>
    </xf>
    <xf numFmtId="3" fontId="4" fillId="3" borderId="8" xfId="0" applyNumberFormat="1" applyFont="1" applyFill="1" applyBorder="1" applyAlignment="1">
      <alignment horizontal="right"/>
    </xf>
    <xf numFmtId="3" fontId="4" fillId="3" borderId="11" xfId="0" applyNumberFormat="1" applyFont="1" applyFill="1" applyBorder="1" applyAlignment="1">
      <alignment horizontal="right"/>
    </xf>
    <xf numFmtId="0" fontId="7" fillId="2" borderId="3" xfId="0" applyFont="1" applyFill="1" applyBorder="1" applyAlignment="1">
      <alignment horizontal="center"/>
    </xf>
    <xf numFmtId="0" fontId="7" fillId="2" borderId="10" xfId="0" applyFont="1" applyFill="1" applyBorder="1" applyAlignment="1">
      <alignment horizontal="center"/>
    </xf>
    <xf numFmtId="0" fontId="7" fillId="2" borderId="10" xfId="0" applyFont="1" applyFill="1" applyBorder="1"/>
    <xf numFmtId="3" fontId="17" fillId="3" borderId="0" xfId="0" applyNumberFormat="1" applyFont="1" applyFill="1"/>
    <xf numFmtId="0" fontId="20" fillId="2" borderId="0" xfId="0" applyFont="1" applyFill="1"/>
    <xf numFmtId="0" fontId="20" fillId="2" borderId="0" xfId="0" applyNumberFormat="1" applyFont="1" applyFill="1" applyAlignment="1">
      <alignment wrapText="1" readingOrder="1"/>
    </xf>
    <xf numFmtId="0" fontId="18" fillId="2" borderId="0" xfId="0" applyFont="1" applyFill="1"/>
    <xf numFmtId="0" fontId="7" fillId="2" borderId="1" xfId="0" applyFont="1" applyFill="1" applyBorder="1"/>
    <xf numFmtId="3" fontId="7" fillId="2" borderId="10" xfId="0" applyNumberFormat="1" applyFont="1" applyFill="1" applyBorder="1"/>
    <xf numFmtId="0" fontId="7" fillId="2" borderId="1" xfId="0" applyFont="1" applyFill="1" applyBorder="1" applyAlignment="1">
      <alignment horizontal="right"/>
    </xf>
    <xf numFmtId="0" fontId="7" fillId="2" borderId="10" xfId="0" applyFont="1" applyFill="1" applyBorder="1" applyAlignment="1">
      <alignment horizontal="right"/>
    </xf>
    <xf numFmtId="0" fontId="4" fillId="2" borderId="1" xfId="0" applyFont="1" applyFill="1" applyBorder="1"/>
    <xf numFmtId="3" fontId="4" fillId="2" borderId="10" xfId="0" applyNumberFormat="1" applyFont="1" applyFill="1" applyBorder="1"/>
    <xf numFmtId="0" fontId="4" fillId="2" borderId="7" xfId="0" applyFont="1" applyFill="1" applyBorder="1" applyAlignment="1">
      <alignment horizontal="right"/>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18" fillId="3" borderId="0" xfId="0" applyFont="1" applyFill="1" applyBorder="1" applyAlignment="1">
      <alignment horizontal="left" wrapText="1"/>
    </xf>
    <xf numFmtId="0" fontId="7" fillId="2" borderId="12" xfId="0" applyFont="1" applyFill="1" applyBorder="1" applyAlignment="1">
      <alignment horizontal="center"/>
    </xf>
    <xf numFmtId="0" fontId="7" fillId="2" borderId="13" xfId="0" applyFont="1" applyFill="1" applyBorder="1" applyAlignment="1">
      <alignment horizontal="center"/>
    </xf>
    <xf numFmtId="0" fontId="18" fillId="3" borderId="0" xfId="0" applyFont="1" applyFill="1" applyAlignment="1">
      <alignment horizontal="left" wrapText="1"/>
    </xf>
    <xf numFmtId="0" fontId="7" fillId="2" borderId="14" xfId="0" applyFont="1" applyFill="1" applyBorder="1" applyAlignment="1">
      <alignment horizontal="center"/>
    </xf>
    <xf numFmtId="0" fontId="7" fillId="2" borderId="12" xfId="0" applyFont="1" applyFill="1" applyBorder="1" applyAlignment="1">
      <alignment horizontal="center" wrapText="1"/>
    </xf>
    <xf numFmtId="0" fontId="7" fillId="2" borderId="13" xfId="0" applyFont="1" applyFill="1" applyBorder="1" applyAlignment="1">
      <alignment horizontal="center" wrapText="1"/>
    </xf>
    <xf numFmtId="0" fontId="7" fillId="3" borderId="13" xfId="0" applyFont="1" applyFill="1" applyBorder="1" applyAlignment="1">
      <alignment horizontal="center"/>
    </xf>
    <xf numFmtId="0" fontId="7" fillId="3" borderId="12" xfId="0" applyFont="1" applyFill="1" applyBorder="1" applyAlignment="1">
      <alignment horizontal="center"/>
    </xf>
    <xf numFmtId="0" fontId="7" fillId="3" borderId="14" xfId="0" applyFont="1" applyFill="1" applyBorder="1" applyAlignment="1">
      <alignment horizontal="center"/>
    </xf>
    <xf numFmtId="0" fontId="7" fillId="3" borderId="4" xfId="0" applyFont="1" applyFill="1" applyBorder="1" applyAlignment="1">
      <alignment horizontal="center"/>
    </xf>
    <xf numFmtId="0" fontId="7" fillId="3" borderId="13" xfId="0" applyFont="1" applyFill="1" applyBorder="1" applyAlignment="1">
      <alignment horizontal="center" wrapText="1"/>
    </xf>
    <xf numFmtId="0" fontId="7" fillId="3" borderId="14" xfId="0" applyFont="1" applyFill="1" applyBorder="1" applyAlignment="1">
      <alignment horizontal="center" wrapText="1"/>
    </xf>
    <xf numFmtId="0" fontId="7" fillId="3" borderId="12" xfId="0" applyFont="1" applyFill="1" applyBorder="1" applyAlignment="1">
      <alignment horizont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Times New Roman"/>
                <a:ea typeface="Times New Roman"/>
                <a:cs typeface="Times New Roman"/>
              </a:defRPr>
            </a:pPr>
            <a:r>
              <a:rPr lang="uk-UA"/>
              <a:t> Чисельність громадян, 
які перетинали кордон України 
</a:t>
            </a:r>
          </a:p>
        </c:rich>
      </c:tx>
      <c:overlay val="0"/>
      <c:spPr>
        <a:noFill/>
        <a:ln w="25400">
          <a:noFill/>
        </a:ln>
      </c:spPr>
    </c:title>
    <c:autoTitleDeleted val="0"/>
    <c:plotArea>
      <c:layout/>
      <c:barChart>
        <c:barDir val="col"/>
        <c:grouping val="clustered"/>
        <c:varyColors val="0"/>
        <c:ser>
          <c:idx val="0"/>
          <c:order val="0"/>
          <c:spPr>
            <a:solidFill>
              <a:srgbClr val="99CC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2A5-47E2-AEDD-2B79319C07EE}"/>
            </c:ext>
          </c:extLst>
        </c:ser>
        <c:ser>
          <c:idx val="1"/>
          <c:order val="1"/>
          <c:spPr>
            <a:solidFill>
              <a:srgbClr val="FFFF00"/>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2A5-47E2-AEDD-2B79319C07EE}"/>
            </c:ext>
          </c:extLst>
        </c:ser>
        <c:dLbls>
          <c:showLegendKey val="0"/>
          <c:showVal val="0"/>
          <c:showCatName val="0"/>
          <c:showSerName val="0"/>
          <c:showPercent val="0"/>
          <c:showBubbleSize val="0"/>
        </c:dLbls>
        <c:gapWidth val="150"/>
        <c:axId val="203615200"/>
        <c:axId val="203615592"/>
      </c:barChart>
      <c:catAx>
        <c:axId val="20361520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200" b="0" i="0" u="none" strike="noStrike" baseline="0">
                <a:solidFill>
                  <a:srgbClr val="000000"/>
                </a:solidFill>
                <a:latin typeface="Times New Roman"/>
                <a:ea typeface="Times New Roman"/>
                <a:cs typeface="Times New Roman"/>
              </a:defRPr>
            </a:pPr>
            <a:endParaRPr lang="uk-UA"/>
          </a:p>
        </c:txPr>
        <c:crossAx val="203615592"/>
        <c:crosses val="autoZero"/>
        <c:auto val="1"/>
        <c:lblAlgn val="ctr"/>
        <c:lblOffset val="100"/>
        <c:tickLblSkip val="1"/>
        <c:tickMarkSkip val="4"/>
        <c:noMultiLvlLbl val="0"/>
      </c:catAx>
      <c:valAx>
        <c:axId val="203615592"/>
        <c:scaling>
          <c:orientation val="minMax"/>
        </c:scaling>
        <c:delete val="0"/>
        <c:axPos val="l"/>
        <c:title>
          <c:tx>
            <c:rich>
              <a:bodyPr/>
              <a:lstStyle/>
              <a:p>
                <a:pPr>
                  <a:defRPr sz="175" b="1" i="0" u="none" strike="noStrike" baseline="0">
                    <a:solidFill>
                      <a:srgbClr val="000000"/>
                    </a:solidFill>
                    <a:latin typeface="Times New Roman"/>
                    <a:ea typeface="Times New Roman"/>
                    <a:cs typeface="Times New Roman"/>
                  </a:defRPr>
                </a:pPr>
                <a:r>
                  <a:rPr lang="uk-UA"/>
                  <a:t>млн.осіб
</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imes New Roman"/>
                <a:ea typeface="Times New Roman"/>
                <a:cs typeface="Times New Roman"/>
              </a:defRPr>
            </a:pPr>
            <a:endParaRPr lang="uk-UA"/>
          </a:p>
        </c:txPr>
        <c:crossAx val="203615200"/>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850" b="0" i="0" u="none" strike="noStrike" baseline="0">
              <a:solidFill>
                <a:srgbClr val="000000"/>
              </a:solidFill>
              <a:latin typeface="Times New Roman"/>
              <a:ea typeface="Times New Roman"/>
              <a:cs typeface="Times New Roman"/>
            </a:defRPr>
          </a:pPr>
          <a:endParaRPr lang="uk-UA"/>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List" dx="22" fmlaLink="$A$1" fmlaRange="$A$3:$A$4" noThreeD="1" sel="1"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0</xdr:row>
          <xdr:rowOff>30480</xdr:rowOff>
        </xdr:from>
        <xdr:to>
          <xdr:col>0</xdr:col>
          <xdr:colOff>601980</xdr:colOff>
          <xdr:row>1</xdr:row>
          <xdr:rowOff>167640</xdr:rowOff>
        </xdr:to>
        <xdr:sp macro="" textlink="">
          <xdr:nvSpPr>
            <xdr:cNvPr id="91137" name="List Box 1" hidden="1">
              <a:extLst>
                <a:ext uri="{63B3BB69-23CF-44E3-9099-C40C66FF867C}">
                  <a14:compatExt spid="_x0000_s9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352425</xdr:colOff>
      <xdr:row>15</xdr:row>
      <xdr:rowOff>0</xdr:rowOff>
    </xdr:from>
    <xdr:to>
      <xdr:col>44</xdr:col>
      <xdr:colOff>66675</xdr:colOff>
      <xdr:row>15</xdr:row>
      <xdr:rowOff>0</xdr:rowOff>
    </xdr:to>
    <xdr:graphicFrame macro="">
      <xdr:nvGraphicFramePr>
        <xdr:cNvPr id="37948"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
  <sheetViews>
    <sheetView tabSelected="1" workbookViewId="0">
      <selection activeCell="J12" sqref="J12"/>
    </sheetView>
  </sheetViews>
  <sheetFormatPr defaultColWidth="9.21875" defaultRowHeight="13.2" x14ac:dyDescent="0.25"/>
  <cols>
    <col min="1" max="1" width="10.44140625" style="82" customWidth="1"/>
    <col min="2" max="5" width="9.21875" style="2"/>
    <col min="6" max="6" width="22.44140625" style="2" customWidth="1"/>
    <col min="7" max="19" width="9.21875" style="81"/>
    <col min="20" max="16384" width="9.21875" style="2"/>
  </cols>
  <sheetData>
    <row r="1" spans="1:19" x14ac:dyDescent="0.25">
      <c r="A1" s="82">
        <v>1</v>
      </c>
      <c r="B1" s="12" t="str">
        <f>IF('1'!$A$1=1,"Подорожі","Travel Services")</f>
        <v>Подорожі</v>
      </c>
      <c r="G1" s="79" t="str">
        <f>IF('1'!$A$1=1,"Подорожі","Travel Services")</f>
        <v>Подорожі</v>
      </c>
      <c r="H1" s="4"/>
      <c r="I1" s="4"/>
      <c r="J1" s="4"/>
      <c r="K1" s="4"/>
      <c r="L1" s="4"/>
      <c r="M1" s="83" t="s">
        <v>7</v>
      </c>
      <c r="N1" s="30"/>
      <c r="O1" s="30"/>
      <c r="P1" s="30"/>
      <c r="Q1" s="30"/>
      <c r="R1" s="30"/>
      <c r="S1" s="4"/>
    </row>
    <row r="2" spans="1:19" x14ac:dyDescent="0.25">
      <c r="B2" s="84" t="str">
        <f>IF('1'!A1=1,G2,M2)</f>
        <v>1.1 Експорт-імпорт послуг за статтею "Подорожі"</v>
      </c>
      <c r="G2" s="80" t="s">
        <v>3</v>
      </c>
      <c r="H2" s="4"/>
      <c r="I2" s="4"/>
      <c r="J2" s="4"/>
      <c r="K2" s="4"/>
      <c r="L2" s="4"/>
      <c r="M2" s="85" t="s">
        <v>8</v>
      </c>
      <c r="N2" s="86"/>
      <c r="O2" s="86"/>
      <c r="P2" s="86"/>
      <c r="Q2" s="86"/>
      <c r="R2" s="86"/>
      <c r="S2" s="4"/>
    </row>
    <row r="3" spans="1:19" x14ac:dyDescent="0.25">
      <c r="A3" s="87" t="s">
        <v>5</v>
      </c>
      <c r="B3" s="84" t="str">
        <f>IF('1'!A1=1,G3,M3)</f>
        <v>1.2 Чисельність громадян, які перетинали кордон України</v>
      </c>
      <c r="G3" s="80" t="s">
        <v>4</v>
      </c>
      <c r="H3" s="4"/>
      <c r="I3" s="4"/>
      <c r="J3" s="4"/>
      <c r="K3" s="4"/>
      <c r="L3" s="4"/>
      <c r="M3" s="86" t="s">
        <v>9</v>
      </c>
      <c r="N3" s="86"/>
      <c r="O3" s="86"/>
      <c r="P3" s="86"/>
      <c r="Q3" s="86"/>
      <c r="R3" s="86"/>
      <c r="S3" s="4"/>
    </row>
    <row r="4" spans="1:19" x14ac:dyDescent="0.25">
      <c r="A4" s="88" t="s">
        <v>6</v>
      </c>
    </row>
  </sheetData>
  <phoneticPr fontId="1" type="noConversion"/>
  <hyperlinks>
    <hyperlink ref="B2" location="'1.1'!A1" display="1.1 Експорт-імпорт послуг за статтею &quot;Подорожі&quot;"/>
    <hyperlink ref="B3" location="'1.2'!A1" display="1.2 Чисельність громадян, які перетинали кордон України"/>
    <hyperlink ref="G2" location="'1.1'!A1" display="1.1 Експорт-імпорт послуг за статтею &quot;Подорожі&quot;"/>
    <hyperlink ref="G3" location="'1.2'!A1" display="1.2 Чисельність громадян, які перетинали кордон України"/>
    <hyperlink ref="M2" location="'1.1'!A1" display="1.1.Exports/imports of travel services"/>
    <hyperlink ref="M3:R3" location="'1.2'!A1" display="1.2. The number of citizens who crossed  the border of Ukraine "/>
    <hyperlink ref="M3:Q3" location="'1.2'!A1" display="1.2. Чисельність громадян, які перетинали кордон України"/>
    <hyperlink ref="M3" location="'1.2'!A1" display="1.2.Number of citizens that crossed the border of Ukraine"/>
  </hyperlinks>
  <pageMargins left="0.75" right="0.75" top="1" bottom="1" header="0.5" footer="0.5"/>
  <pageSetup paperSize="9" orientation="landscape"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1137" r:id="rId4" name="List Box 1">
              <controlPr defaultSize="0" autoLine="0" autoPict="0">
                <anchor moveWithCells="1">
                  <from>
                    <xdr:col>0</xdr:col>
                    <xdr:colOff>15240</xdr:colOff>
                    <xdr:row>0</xdr:row>
                    <xdr:rowOff>30480</xdr:rowOff>
                  </from>
                  <to>
                    <xdr:col>0</xdr:col>
                    <xdr:colOff>601980</xdr:colOff>
                    <xdr:row>1</xdr:row>
                    <xdr:rowOff>167640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65"/>
  <sheetViews>
    <sheetView zoomScale="73" zoomScaleNormal="73" workbookViewId="0">
      <selection activeCell="J12" sqref="J12"/>
    </sheetView>
  </sheetViews>
  <sheetFormatPr defaultColWidth="8.77734375" defaultRowHeight="13.2" outlineLevelCol="2" x14ac:dyDescent="0.25"/>
  <cols>
    <col min="1" max="1" width="26.77734375" style="2" customWidth="1"/>
    <col min="2" max="3" width="25.5546875" style="2" hidden="1" customWidth="1" outlineLevel="2"/>
    <col min="4" max="4" width="5.5546875" style="2" hidden="1" customWidth="1" outlineLevel="1" collapsed="1"/>
    <col min="5" max="5" width="6.21875" style="2" hidden="1" customWidth="1" outlineLevel="1"/>
    <col min="6" max="6" width="6" style="2" hidden="1" customWidth="1" outlineLevel="1"/>
    <col min="7" max="7" width="6.5546875" style="2" hidden="1" customWidth="1" outlineLevel="1"/>
    <col min="8" max="9" width="6.21875" style="2" hidden="1" customWidth="1" outlineLevel="1"/>
    <col min="10" max="10" width="6" style="2" hidden="1" customWidth="1" outlineLevel="1"/>
    <col min="11" max="13" width="6.21875" style="2" hidden="1" customWidth="1" outlineLevel="1"/>
    <col min="14" max="14" width="6" style="2" hidden="1" customWidth="1" outlineLevel="1"/>
    <col min="15" max="17" width="6.21875" style="2" hidden="1" customWidth="1" outlineLevel="1"/>
    <col min="18" max="18" width="6" style="2" hidden="1" customWidth="1" outlineLevel="1"/>
    <col min="19" max="21" width="6.21875" style="2" hidden="1" customWidth="1" outlineLevel="1"/>
    <col min="22" max="22" width="6" style="2" hidden="1" customWidth="1" outlineLevel="1"/>
    <col min="23" max="23" width="6.21875" style="2" hidden="1" customWidth="1" outlineLevel="1"/>
    <col min="24" max="24" width="6.21875" style="2" hidden="1" customWidth="1" outlineLevel="1" collapsed="1"/>
    <col min="25" max="25" width="6.21875" style="2" hidden="1" customWidth="1" outlineLevel="1"/>
    <col min="26" max="26" width="6" style="2" hidden="1" customWidth="1" outlineLevel="1"/>
    <col min="27" max="27" width="6.21875" style="2" hidden="1" customWidth="1" outlineLevel="1"/>
    <col min="28" max="39" width="6.5546875" style="2" hidden="1" customWidth="1" outlineLevel="1"/>
    <col min="40" max="43" width="6.77734375" style="2" hidden="1" customWidth="1"/>
    <col min="44" max="77" width="6.21875" style="2" customWidth="1"/>
    <col min="78" max="16384" width="8.77734375" style="2"/>
  </cols>
  <sheetData>
    <row r="1" spans="1:90" ht="15" customHeight="1" x14ac:dyDescent="0.25">
      <c r="A1" s="1" t="str">
        <f>IF('1'!A1=1,"до змісту","to title")</f>
        <v>до змісту</v>
      </c>
    </row>
    <row r="2" spans="1:90" s="12" customFormat="1" ht="15" customHeight="1" x14ac:dyDescent="0.25">
      <c r="A2" s="89" t="str">
        <f>IF('1'!A1=1,BD2,BI2)</f>
        <v>1.1 Експорт - імпорт послуг за статтею "Подорожі"</v>
      </c>
      <c r="B2" s="89"/>
      <c r="Q2" s="83"/>
      <c r="R2" s="83"/>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83" t="s">
        <v>23</v>
      </c>
      <c r="BE2" s="83"/>
      <c r="BF2" s="83"/>
      <c r="BG2" s="83"/>
      <c r="BH2" s="83"/>
      <c r="BI2" s="90" t="s">
        <v>8</v>
      </c>
      <c r="BJ2" s="89"/>
      <c r="BK2" s="83"/>
      <c r="BL2" s="83"/>
      <c r="BM2" s="83"/>
    </row>
    <row r="3" spans="1:90" ht="15" customHeight="1" x14ac:dyDescent="0.25">
      <c r="A3" s="29" t="str">
        <f>IF('1'!A1=1,BD3,BI3)</f>
        <v>(за групами країн)</v>
      </c>
      <c r="B3" s="29"/>
      <c r="Q3" s="30"/>
      <c r="R3" s="30"/>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30" t="s">
        <v>21</v>
      </c>
      <c r="BE3" s="30"/>
      <c r="BF3" s="30"/>
      <c r="BG3" s="30"/>
      <c r="BH3" s="30"/>
      <c r="BI3" s="5" t="s">
        <v>29</v>
      </c>
      <c r="BJ3" s="30"/>
      <c r="BK3" s="30"/>
      <c r="BL3" s="30"/>
      <c r="BM3" s="30"/>
    </row>
    <row r="4" spans="1:90" ht="15" customHeight="1" x14ac:dyDescent="0.25">
      <c r="A4" s="29" t="str">
        <f>IF('1'!A1=1,BD4,BI4)</f>
        <v>Млн.дол.США</v>
      </c>
      <c r="B4" s="6"/>
      <c r="Q4" s="31"/>
      <c r="R4" s="31"/>
      <c r="S4" s="30"/>
      <c r="T4" s="30"/>
      <c r="U4" s="30"/>
      <c r="V4" s="30"/>
      <c r="W4" s="30"/>
      <c r="X4" s="30"/>
      <c r="Y4" s="30"/>
      <c r="Z4" s="30"/>
      <c r="AA4" s="30"/>
      <c r="AB4" s="30"/>
      <c r="AC4" s="30"/>
      <c r="AD4" s="30"/>
      <c r="AE4" s="30"/>
      <c r="AF4" s="31"/>
      <c r="AG4" s="31"/>
      <c r="AH4" s="31"/>
      <c r="AI4" s="31"/>
      <c r="AJ4" s="30"/>
      <c r="AK4" s="30"/>
      <c r="AL4" s="30"/>
      <c r="AM4" s="30"/>
      <c r="AN4" s="30"/>
      <c r="AO4" s="30"/>
      <c r="AP4" s="30"/>
      <c r="AQ4" s="30"/>
      <c r="AR4" s="30"/>
      <c r="AS4" s="30"/>
      <c r="AT4" s="30"/>
      <c r="AU4" s="30"/>
      <c r="AV4" s="30"/>
      <c r="AW4" s="30"/>
      <c r="AX4" s="30"/>
      <c r="AY4" s="30"/>
      <c r="AZ4" s="30"/>
      <c r="BA4" s="30"/>
      <c r="BB4" s="30"/>
      <c r="BC4" s="30"/>
      <c r="BD4" s="95" t="s">
        <v>28</v>
      </c>
      <c r="BE4" s="5"/>
      <c r="BF4" s="4"/>
      <c r="BG4" s="4"/>
      <c r="BH4" s="4"/>
      <c r="BI4" s="96" t="s">
        <v>30</v>
      </c>
      <c r="BJ4" s="4"/>
      <c r="BK4" s="30"/>
      <c r="BL4" s="30"/>
      <c r="BM4" s="30"/>
    </row>
    <row r="5" spans="1:90" s="12" customFormat="1" ht="15" customHeight="1" x14ac:dyDescent="0.25">
      <c r="A5" s="8"/>
      <c r="B5" s="32"/>
      <c r="C5" s="32"/>
      <c r="D5" s="248">
        <v>2005</v>
      </c>
      <c r="E5" s="249"/>
      <c r="F5" s="249"/>
      <c r="G5" s="251"/>
      <c r="H5" s="248">
        <v>2006</v>
      </c>
      <c r="I5" s="249"/>
      <c r="J5" s="249"/>
      <c r="K5" s="251"/>
      <c r="L5" s="248">
        <v>2007</v>
      </c>
      <c r="M5" s="249"/>
      <c r="N5" s="249"/>
      <c r="O5" s="249"/>
      <c r="P5" s="248">
        <v>2008</v>
      </c>
      <c r="Q5" s="249"/>
      <c r="R5" s="249"/>
      <c r="S5" s="251"/>
      <c r="T5" s="248">
        <v>2009</v>
      </c>
      <c r="U5" s="249"/>
      <c r="V5" s="249"/>
      <c r="W5" s="251"/>
      <c r="X5" s="248">
        <v>2010</v>
      </c>
      <c r="Y5" s="249"/>
      <c r="Z5" s="249"/>
      <c r="AA5" s="251"/>
      <c r="AB5" s="248">
        <v>2011</v>
      </c>
      <c r="AC5" s="249"/>
      <c r="AD5" s="249"/>
      <c r="AE5" s="251"/>
      <c r="AF5" s="248">
        <v>2012</v>
      </c>
      <c r="AG5" s="249"/>
      <c r="AH5" s="249"/>
      <c r="AI5" s="251"/>
      <c r="AJ5" s="248">
        <v>2013</v>
      </c>
      <c r="AK5" s="249"/>
      <c r="AL5" s="249"/>
      <c r="AM5" s="251"/>
      <c r="AN5" s="248">
        <v>2014</v>
      </c>
      <c r="AO5" s="249"/>
      <c r="AP5" s="249"/>
      <c r="AQ5" s="249"/>
      <c r="AR5" s="252">
        <v>2015</v>
      </c>
      <c r="AS5" s="253"/>
      <c r="AT5" s="253"/>
      <c r="AU5" s="253"/>
      <c r="AV5" s="10">
        <v>2016</v>
      </c>
      <c r="AW5" s="11"/>
      <c r="AX5" s="11"/>
      <c r="AY5" s="33"/>
      <c r="AZ5" s="248">
        <v>2017</v>
      </c>
      <c r="BA5" s="249"/>
      <c r="BB5" s="249"/>
      <c r="BC5" s="249"/>
      <c r="BD5" s="248">
        <v>2018</v>
      </c>
      <c r="BE5" s="249"/>
      <c r="BF5" s="249"/>
      <c r="BG5" s="251"/>
      <c r="BH5" s="248">
        <v>2019</v>
      </c>
      <c r="BI5" s="249"/>
      <c r="BJ5" s="249"/>
      <c r="BK5" s="251"/>
      <c r="BL5" s="248">
        <v>2020</v>
      </c>
      <c r="BM5" s="249"/>
      <c r="BN5" s="249"/>
      <c r="BO5" s="249"/>
      <c r="BP5" s="248">
        <v>2021</v>
      </c>
      <c r="BQ5" s="249"/>
      <c r="BR5" s="249"/>
      <c r="BS5" s="249"/>
      <c r="BT5" s="248" t="s">
        <v>37</v>
      </c>
      <c r="BU5" s="249"/>
      <c r="BV5" s="249"/>
      <c r="BW5" s="251"/>
      <c r="BX5" s="248" t="s">
        <v>58</v>
      </c>
      <c r="BY5" s="251"/>
    </row>
    <row r="6" spans="1:90" s="12" customFormat="1" ht="16.5" customHeight="1" x14ac:dyDescent="0.25">
      <c r="A6" s="13"/>
      <c r="B6" s="34"/>
      <c r="C6" s="34"/>
      <c r="D6" s="14" t="s">
        <v>13</v>
      </c>
      <c r="E6" s="14" t="s">
        <v>14</v>
      </c>
      <c r="F6" s="14" t="s">
        <v>15</v>
      </c>
      <c r="G6" s="14" t="s">
        <v>16</v>
      </c>
      <c r="H6" s="14" t="s">
        <v>13</v>
      </c>
      <c r="I6" s="14" t="s">
        <v>14</v>
      </c>
      <c r="J6" s="14" t="s">
        <v>15</v>
      </c>
      <c r="K6" s="14" t="s">
        <v>16</v>
      </c>
      <c r="L6" s="14" t="s">
        <v>13</v>
      </c>
      <c r="M6" s="14" t="s">
        <v>14</v>
      </c>
      <c r="N6" s="14" t="s">
        <v>15</v>
      </c>
      <c r="O6" s="14" t="s">
        <v>16</v>
      </c>
      <c r="P6" s="14" t="s">
        <v>13</v>
      </c>
      <c r="Q6" s="14" t="s">
        <v>14</v>
      </c>
      <c r="R6" s="14" t="s">
        <v>15</v>
      </c>
      <c r="S6" s="14" t="s">
        <v>16</v>
      </c>
      <c r="T6" s="14" t="s">
        <v>13</v>
      </c>
      <c r="U6" s="14" t="s">
        <v>14</v>
      </c>
      <c r="V6" s="14" t="s">
        <v>15</v>
      </c>
      <c r="W6" s="14" t="s">
        <v>16</v>
      </c>
      <c r="X6" s="14" t="s">
        <v>13</v>
      </c>
      <c r="Y6" s="14" t="s">
        <v>14</v>
      </c>
      <c r="Z6" s="14" t="s">
        <v>15</v>
      </c>
      <c r="AA6" s="14" t="s">
        <v>16</v>
      </c>
      <c r="AB6" s="14" t="s">
        <v>13</v>
      </c>
      <c r="AC6" s="14" t="s">
        <v>14</v>
      </c>
      <c r="AD6" s="14" t="s">
        <v>15</v>
      </c>
      <c r="AE6" s="14" t="s">
        <v>16</v>
      </c>
      <c r="AF6" s="14" t="s">
        <v>13</v>
      </c>
      <c r="AG6" s="14" t="s">
        <v>14</v>
      </c>
      <c r="AH6" s="14" t="s">
        <v>15</v>
      </c>
      <c r="AI6" s="14" t="s">
        <v>16</v>
      </c>
      <c r="AJ6" s="14" t="s">
        <v>13</v>
      </c>
      <c r="AK6" s="14" t="s">
        <v>14</v>
      </c>
      <c r="AL6" s="14" t="s">
        <v>15</v>
      </c>
      <c r="AM6" s="14" t="s">
        <v>16</v>
      </c>
      <c r="AN6" s="14" t="s">
        <v>13</v>
      </c>
      <c r="AO6" s="14" t="s">
        <v>14</v>
      </c>
      <c r="AP6" s="14" t="s">
        <v>15</v>
      </c>
      <c r="AQ6" s="14" t="s">
        <v>16</v>
      </c>
      <c r="AR6" s="14" t="s">
        <v>13</v>
      </c>
      <c r="AS6" s="14" t="s">
        <v>14</v>
      </c>
      <c r="AT6" s="14" t="s">
        <v>15</v>
      </c>
      <c r="AU6" s="14" t="s">
        <v>16</v>
      </c>
      <c r="AV6" s="15" t="s">
        <v>13</v>
      </c>
      <c r="AW6" s="15" t="s">
        <v>14</v>
      </c>
      <c r="AX6" s="15" t="s">
        <v>15</v>
      </c>
      <c r="AY6" s="14" t="s">
        <v>16</v>
      </c>
      <c r="AZ6" s="15" t="s">
        <v>13</v>
      </c>
      <c r="BA6" s="15" t="s">
        <v>14</v>
      </c>
      <c r="BB6" s="15" t="s">
        <v>15</v>
      </c>
      <c r="BC6" s="14" t="s">
        <v>16</v>
      </c>
      <c r="BD6" s="14" t="s">
        <v>13</v>
      </c>
      <c r="BE6" s="14" t="s">
        <v>14</v>
      </c>
      <c r="BF6" s="14" t="s">
        <v>15</v>
      </c>
      <c r="BG6" s="110" t="s">
        <v>16</v>
      </c>
      <c r="BH6" s="14" t="s">
        <v>13</v>
      </c>
      <c r="BI6" s="14" t="s">
        <v>14</v>
      </c>
      <c r="BJ6" s="14" t="s">
        <v>15</v>
      </c>
      <c r="BK6" s="110" t="s">
        <v>16</v>
      </c>
      <c r="BL6" s="14" t="s">
        <v>13</v>
      </c>
      <c r="BM6" s="100" t="s">
        <v>14</v>
      </c>
      <c r="BN6" s="14" t="s">
        <v>15</v>
      </c>
      <c r="BO6" s="110" t="s">
        <v>16</v>
      </c>
      <c r="BP6" s="15" t="s">
        <v>13</v>
      </c>
      <c r="BQ6" s="16" t="s">
        <v>14</v>
      </c>
      <c r="BR6" s="14" t="s">
        <v>15</v>
      </c>
      <c r="BS6" s="110" t="s">
        <v>16</v>
      </c>
      <c r="BT6" s="15" t="s">
        <v>13</v>
      </c>
      <c r="BU6" s="231" t="s">
        <v>14</v>
      </c>
      <c r="BV6" s="15" t="s">
        <v>15</v>
      </c>
      <c r="BW6" s="232" t="s">
        <v>16</v>
      </c>
      <c r="BX6" s="14" t="s">
        <v>13</v>
      </c>
      <c r="BY6" s="16" t="s">
        <v>14</v>
      </c>
    </row>
    <row r="7" spans="1:90" s="12" customFormat="1" ht="19.5" customHeight="1" x14ac:dyDescent="0.25">
      <c r="A7" s="35" t="str">
        <f>IF('1'!A1=1,B7,C7)</f>
        <v>Експорт</v>
      </c>
      <c r="B7" s="36" t="s">
        <v>10</v>
      </c>
      <c r="C7" s="37" t="s">
        <v>17</v>
      </c>
      <c r="D7" s="38"/>
      <c r="E7" s="38"/>
      <c r="F7" s="38"/>
      <c r="G7" s="38"/>
      <c r="H7" s="39"/>
      <c r="I7" s="38"/>
      <c r="J7" s="38"/>
      <c r="K7" s="100"/>
      <c r="L7" s="38"/>
      <c r="M7" s="38"/>
      <c r="N7" s="38"/>
      <c r="O7" s="38"/>
      <c r="P7" s="39"/>
      <c r="Q7" s="38"/>
      <c r="R7" s="38"/>
      <c r="S7" s="38"/>
      <c r="T7" s="39"/>
      <c r="U7" s="38"/>
      <c r="V7" s="38"/>
      <c r="W7" s="38"/>
      <c r="X7" s="39"/>
      <c r="Y7" s="38"/>
      <c r="Z7" s="38"/>
      <c r="AA7" s="38"/>
      <c r="AB7" s="17"/>
      <c r="AC7" s="40"/>
      <c r="AD7" s="40"/>
      <c r="AE7" s="18"/>
      <c r="AF7" s="17"/>
      <c r="AG7" s="18"/>
      <c r="AH7" s="18"/>
      <c r="AI7" s="19"/>
      <c r="AJ7" s="17"/>
      <c r="AK7" s="18"/>
      <c r="AL7" s="18"/>
      <c r="AM7" s="18"/>
      <c r="AN7" s="41"/>
      <c r="AO7" s="42"/>
      <c r="AP7" s="42"/>
      <c r="AQ7" s="101"/>
      <c r="AR7" s="44"/>
      <c r="AS7" s="44"/>
      <c r="AT7" s="44"/>
      <c r="AU7" s="45"/>
      <c r="AV7" s="44"/>
      <c r="AW7" s="44"/>
      <c r="AX7" s="44"/>
      <c r="AY7" s="45"/>
      <c r="AZ7" s="44"/>
      <c r="BA7" s="44"/>
      <c r="BB7" s="44"/>
      <c r="BC7" s="44"/>
      <c r="BD7" s="43"/>
      <c r="BE7" s="46"/>
      <c r="BF7" s="46"/>
      <c r="BG7" s="46"/>
      <c r="BH7" s="98"/>
      <c r="BI7" s="46"/>
      <c r="BJ7" s="46"/>
      <c r="BK7" s="46"/>
      <c r="BL7" s="9"/>
      <c r="BM7" s="103"/>
      <c r="BN7" s="103"/>
      <c r="BO7" s="103"/>
      <c r="BP7" s="9"/>
      <c r="BQ7" s="103"/>
      <c r="BR7" s="103"/>
      <c r="BS7" s="103"/>
      <c r="BT7" s="43"/>
      <c r="BU7" s="103"/>
      <c r="BV7" s="103"/>
      <c r="BW7" s="103"/>
      <c r="BX7" s="9"/>
      <c r="BY7" s="223"/>
    </row>
    <row r="8" spans="1:90" s="12" customFormat="1" ht="20.55" customHeight="1" x14ac:dyDescent="0.25">
      <c r="A8" s="47" t="str">
        <f>IF('1'!A1=1,B8,C8)</f>
        <v>Усього</v>
      </c>
      <c r="B8" s="48" t="s">
        <v>12</v>
      </c>
      <c r="C8" s="49" t="s">
        <v>18</v>
      </c>
      <c r="D8" s="50">
        <v>408</v>
      </c>
      <c r="E8" s="50">
        <v>725</v>
      </c>
      <c r="F8" s="50">
        <v>1521</v>
      </c>
      <c r="G8" s="50">
        <v>471</v>
      </c>
      <c r="H8" s="51">
        <v>373</v>
      </c>
      <c r="I8" s="50">
        <v>854</v>
      </c>
      <c r="J8" s="50">
        <v>1691</v>
      </c>
      <c r="K8" s="114">
        <v>567</v>
      </c>
      <c r="L8" s="50">
        <v>507</v>
      </c>
      <c r="M8" s="50">
        <v>1087</v>
      </c>
      <c r="N8" s="50">
        <v>2264</v>
      </c>
      <c r="O8" s="50">
        <v>739</v>
      </c>
      <c r="P8" s="51">
        <v>694</v>
      </c>
      <c r="Q8" s="50">
        <v>1498</v>
      </c>
      <c r="R8" s="50">
        <v>2903</v>
      </c>
      <c r="S8" s="50">
        <v>673</v>
      </c>
      <c r="T8" s="51">
        <v>455</v>
      </c>
      <c r="U8" s="50">
        <v>909</v>
      </c>
      <c r="V8" s="50">
        <v>1711</v>
      </c>
      <c r="W8" s="50">
        <v>501</v>
      </c>
      <c r="X8" s="51">
        <v>459</v>
      </c>
      <c r="Y8" s="50">
        <v>949</v>
      </c>
      <c r="Z8" s="50">
        <v>1797</v>
      </c>
      <c r="AA8" s="50">
        <v>583</v>
      </c>
      <c r="AB8" s="27">
        <v>511</v>
      </c>
      <c r="AC8" s="52">
        <v>1093</v>
      </c>
      <c r="AD8" s="52">
        <v>2079</v>
      </c>
      <c r="AE8" s="28">
        <v>611</v>
      </c>
      <c r="AF8" s="53">
        <v>576</v>
      </c>
      <c r="AG8" s="54">
        <v>1219</v>
      </c>
      <c r="AH8" s="54">
        <v>2360</v>
      </c>
      <c r="AI8" s="92">
        <v>687</v>
      </c>
      <c r="AJ8" s="53">
        <v>568</v>
      </c>
      <c r="AK8" s="54">
        <v>1249</v>
      </c>
      <c r="AL8" s="54">
        <v>2570</v>
      </c>
      <c r="AM8" s="54">
        <v>696</v>
      </c>
      <c r="AN8" s="55">
        <v>448</v>
      </c>
      <c r="AO8" s="56">
        <v>416</v>
      </c>
      <c r="AP8" s="56">
        <v>487</v>
      </c>
      <c r="AQ8" s="102">
        <v>261</v>
      </c>
      <c r="AR8" s="58">
        <v>206</v>
      </c>
      <c r="AS8" s="58">
        <v>305</v>
      </c>
      <c r="AT8" s="58">
        <v>382</v>
      </c>
      <c r="AU8" s="59">
        <v>189</v>
      </c>
      <c r="AV8" s="58">
        <v>154</v>
      </c>
      <c r="AW8" s="58">
        <v>285</v>
      </c>
      <c r="AX8" s="58">
        <v>439</v>
      </c>
      <c r="AY8" s="59">
        <v>200</v>
      </c>
      <c r="AZ8" s="58">
        <v>171</v>
      </c>
      <c r="BA8" s="58">
        <v>333</v>
      </c>
      <c r="BB8" s="58">
        <v>512</v>
      </c>
      <c r="BC8" s="58">
        <v>245</v>
      </c>
      <c r="BD8" s="57">
        <v>191</v>
      </c>
      <c r="BE8" s="58">
        <v>391</v>
      </c>
      <c r="BF8" s="58">
        <v>607</v>
      </c>
      <c r="BG8" s="91">
        <v>256</v>
      </c>
      <c r="BH8" s="57">
        <v>208</v>
      </c>
      <c r="BI8" s="58">
        <v>419</v>
      </c>
      <c r="BJ8" s="58">
        <v>700</v>
      </c>
      <c r="BK8" s="58">
        <v>293</v>
      </c>
      <c r="BL8" s="57">
        <v>180</v>
      </c>
      <c r="BM8" s="58">
        <v>17</v>
      </c>
      <c r="BN8" s="58">
        <v>91</v>
      </c>
      <c r="BO8" s="91">
        <v>68</v>
      </c>
      <c r="BP8" s="57">
        <v>121</v>
      </c>
      <c r="BQ8" s="58">
        <v>185</v>
      </c>
      <c r="BR8" s="91">
        <v>437</v>
      </c>
      <c r="BS8" s="209">
        <v>207</v>
      </c>
      <c r="BT8" s="224">
        <v>200</v>
      </c>
      <c r="BU8" s="91">
        <v>162</v>
      </c>
      <c r="BV8" s="91">
        <v>195</v>
      </c>
      <c r="BW8" s="209">
        <v>217</v>
      </c>
      <c r="BX8" s="238">
        <v>178</v>
      </c>
      <c r="BY8" s="239">
        <v>214</v>
      </c>
      <c r="BZ8" s="20"/>
      <c r="CB8" s="20"/>
      <c r="CC8" s="20"/>
      <c r="CD8" s="20"/>
      <c r="CE8" s="20"/>
      <c r="CF8" s="20"/>
      <c r="CG8" s="20"/>
      <c r="CH8" s="20"/>
      <c r="CI8" s="20"/>
      <c r="CJ8" s="20"/>
      <c r="CK8" s="20"/>
      <c r="CL8" s="20"/>
    </row>
    <row r="9" spans="1:90" ht="14.1" customHeight="1" x14ac:dyDescent="0.25">
      <c r="A9" s="21" t="str">
        <f>IF('1'!A1=1,B9,C9)</f>
        <v xml:space="preserve">в тому числі: </v>
      </c>
      <c r="B9" s="22" t="s">
        <v>1</v>
      </c>
      <c r="C9" s="60" t="s">
        <v>19</v>
      </c>
      <c r="D9" s="61"/>
      <c r="E9" s="61"/>
      <c r="F9" s="61"/>
      <c r="G9" s="61"/>
      <c r="H9" s="62"/>
      <c r="I9" s="61"/>
      <c r="J9" s="61"/>
      <c r="K9" s="115"/>
      <c r="L9" s="61"/>
      <c r="M9" s="61"/>
      <c r="N9" s="61"/>
      <c r="O9" s="61"/>
      <c r="P9" s="62"/>
      <c r="Q9" s="61"/>
      <c r="R9" s="61"/>
      <c r="S9" s="61"/>
      <c r="T9" s="62"/>
      <c r="U9" s="61"/>
      <c r="V9" s="61"/>
      <c r="W9" s="61"/>
      <c r="X9" s="62"/>
      <c r="Y9" s="61"/>
      <c r="Z9" s="61"/>
      <c r="AA9" s="61"/>
      <c r="AB9" s="63"/>
      <c r="AC9" s="64"/>
      <c r="AD9" s="64"/>
      <c r="AE9" s="64"/>
      <c r="AF9" s="23"/>
      <c r="AG9" s="24"/>
      <c r="AH9" s="24"/>
      <c r="AI9" s="93"/>
      <c r="AJ9" s="23"/>
      <c r="AK9" s="24"/>
      <c r="AL9" s="24"/>
      <c r="AM9" s="24"/>
      <c r="AN9" s="65"/>
      <c r="AO9" s="66"/>
      <c r="AP9" s="66"/>
      <c r="AQ9" s="67"/>
      <c r="AR9" s="66"/>
      <c r="AS9" s="66"/>
      <c r="AT9" s="66"/>
      <c r="AU9" s="67"/>
      <c r="AV9" s="66"/>
      <c r="AW9" s="66"/>
      <c r="AX9" s="58"/>
      <c r="AY9" s="59"/>
      <c r="AZ9" s="66"/>
      <c r="BA9" s="66"/>
      <c r="BB9" s="66"/>
      <c r="BC9" s="58"/>
      <c r="BD9" s="65"/>
      <c r="BE9" s="66"/>
      <c r="BF9" s="66"/>
      <c r="BG9" s="91"/>
      <c r="BH9" s="65"/>
      <c r="BI9" s="66"/>
      <c r="BJ9" s="66"/>
      <c r="BK9" s="66"/>
      <c r="BL9" s="65"/>
      <c r="BM9" s="66"/>
      <c r="BN9" s="66"/>
      <c r="BO9" s="91"/>
      <c r="BP9" s="65"/>
      <c r="BQ9" s="66"/>
      <c r="BR9" s="91"/>
      <c r="BS9" s="7"/>
      <c r="BT9" s="224"/>
      <c r="BU9" s="91"/>
      <c r="BV9" s="91"/>
      <c r="BW9" s="209"/>
      <c r="BX9" s="240"/>
      <c r="BY9" s="239"/>
      <c r="BZ9" s="12"/>
      <c r="CA9" s="12"/>
      <c r="CB9" s="20"/>
      <c r="CC9" s="20"/>
      <c r="CD9" s="20"/>
      <c r="CE9" s="20"/>
      <c r="CF9" s="20"/>
      <c r="CG9" s="20"/>
      <c r="CH9" s="20"/>
      <c r="CI9" s="20"/>
      <c r="CJ9" s="20"/>
      <c r="CK9" s="20"/>
      <c r="CL9" s="20"/>
    </row>
    <row r="10" spans="1:90" s="3" customFormat="1" ht="14.1" customHeight="1" x14ac:dyDescent="0.25">
      <c r="A10" s="187" t="str">
        <f>IF('1'!A1=1,B10,C10)</f>
        <v xml:space="preserve">         країни ЄС</v>
      </c>
      <c r="B10" s="186" t="s">
        <v>46</v>
      </c>
      <c r="C10" s="185" t="s">
        <v>44</v>
      </c>
      <c r="D10" s="68">
        <v>146</v>
      </c>
      <c r="E10" s="68">
        <v>265</v>
      </c>
      <c r="F10" s="68">
        <v>345</v>
      </c>
      <c r="G10" s="68">
        <v>169</v>
      </c>
      <c r="H10" s="69">
        <v>133</v>
      </c>
      <c r="I10" s="68">
        <v>283</v>
      </c>
      <c r="J10" s="68">
        <v>537</v>
      </c>
      <c r="K10" s="116">
        <v>192</v>
      </c>
      <c r="L10" s="68">
        <v>176</v>
      </c>
      <c r="M10" s="68">
        <v>365</v>
      </c>
      <c r="N10" s="68">
        <v>669</v>
      </c>
      <c r="O10" s="68">
        <v>241</v>
      </c>
      <c r="P10" s="69">
        <v>258</v>
      </c>
      <c r="Q10" s="68">
        <v>626</v>
      </c>
      <c r="R10" s="68">
        <v>927</v>
      </c>
      <c r="S10" s="68">
        <v>232</v>
      </c>
      <c r="T10" s="69">
        <v>129</v>
      </c>
      <c r="U10" s="68">
        <v>279</v>
      </c>
      <c r="V10" s="68">
        <v>459</v>
      </c>
      <c r="W10" s="68">
        <v>152</v>
      </c>
      <c r="X10" s="69">
        <v>129</v>
      </c>
      <c r="Y10" s="68">
        <v>265</v>
      </c>
      <c r="Z10" s="68">
        <v>470</v>
      </c>
      <c r="AA10" s="68">
        <v>162</v>
      </c>
      <c r="AB10" s="70">
        <v>125</v>
      </c>
      <c r="AC10" s="71">
        <v>288</v>
      </c>
      <c r="AD10" s="71">
        <v>501</v>
      </c>
      <c r="AE10" s="71">
        <v>158</v>
      </c>
      <c r="AF10" s="25">
        <v>127</v>
      </c>
      <c r="AG10" s="26">
        <v>301</v>
      </c>
      <c r="AH10" s="26">
        <v>494</v>
      </c>
      <c r="AI10" s="94">
        <v>162</v>
      </c>
      <c r="AJ10" s="25">
        <v>124</v>
      </c>
      <c r="AK10" s="26">
        <v>254</v>
      </c>
      <c r="AL10" s="26">
        <v>529</v>
      </c>
      <c r="AM10" s="26">
        <v>162</v>
      </c>
      <c r="AN10" s="72">
        <v>102</v>
      </c>
      <c r="AO10" s="73">
        <v>158</v>
      </c>
      <c r="AP10" s="73">
        <v>180</v>
      </c>
      <c r="AQ10" s="74">
        <v>93</v>
      </c>
      <c r="AR10" s="73">
        <v>69</v>
      </c>
      <c r="AS10" s="73">
        <v>114</v>
      </c>
      <c r="AT10" s="73">
        <v>128</v>
      </c>
      <c r="AU10" s="74">
        <v>72</v>
      </c>
      <c r="AV10" s="73">
        <v>60</v>
      </c>
      <c r="AW10" s="73">
        <v>111</v>
      </c>
      <c r="AX10" s="73">
        <v>135</v>
      </c>
      <c r="AY10" s="74">
        <v>75</v>
      </c>
      <c r="AZ10" s="73">
        <v>61</v>
      </c>
      <c r="BA10" s="73">
        <v>131</v>
      </c>
      <c r="BB10" s="73">
        <v>160</v>
      </c>
      <c r="BC10" s="73">
        <v>80</v>
      </c>
      <c r="BD10" s="72">
        <v>72</v>
      </c>
      <c r="BE10" s="73">
        <v>144</v>
      </c>
      <c r="BF10" s="73">
        <v>181</v>
      </c>
      <c r="BG10" s="71">
        <v>102</v>
      </c>
      <c r="BH10" s="72">
        <v>75</v>
      </c>
      <c r="BI10" s="73">
        <v>163</v>
      </c>
      <c r="BJ10" s="73">
        <v>217</v>
      </c>
      <c r="BK10" s="73">
        <v>114</v>
      </c>
      <c r="BL10" s="72">
        <v>60</v>
      </c>
      <c r="BM10" s="73">
        <v>4</v>
      </c>
      <c r="BN10" s="73">
        <v>32</v>
      </c>
      <c r="BO10" s="71">
        <v>23</v>
      </c>
      <c r="BP10" s="72">
        <v>25</v>
      </c>
      <c r="BQ10" s="73">
        <v>40</v>
      </c>
      <c r="BR10" s="71">
        <v>120</v>
      </c>
      <c r="BS10" s="210">
        <v>63</v>
      </c>
      <c r="BT10" s="65" t="s">
        <v>36</v>
      </c>
      <c r="BU10" s="66" t="s">
        <v>36</v>
      </c>
      <c r="BV10" s="66" t="s">
        <v>36</v>
      </c>
      <c r="BW10" s="66" t="s">
        <v>36</v>
      </c>
      <c r="BX10" s="240" t="s">
        <v>57</v>
      </c>
      <c r="BY10" s="241" t="s">
        <v>57</v>
      </c>
      <c r="BZ10" s="12"/>
      <c r="CA10" s="12"/>
      <c r="CB10" s="20"/>
      <c r="CC10" s="20"/>
      <c r="CD10" s="20"/>
      <c r="CE10" s="20"/>
      <c r="CF10" s="20"/>
      <c r="CG10" s="20"/>
      <c r="CH10" s="20"/>
      <c r="CI10" s="20"/>
      <c r="CJ10" s="20"/>
      <c r="CK10" s="20"/>
      <c r="CL10" s="20"/>
    </row>
    <row r="11" spans="1:90" s="3" customFormat="1" ht="14.1" customHeight="1" x14ac:dyDescent="0.25">
      <c r="A11" s="187" t="str">
        <f>IF('1'!A1=1,B11,C11)</f>
        <v xml:space="preserve">         інші країни світу</v>
      </c>
      <c r="B11" s="186" t="s">
        <v>47</v>
      </c>
      <c r="C11" s="185" t="s">
        <v>45</v>
      </c>
      <c r="D11" s="68">
        <f>D8-D10</f>
        <v>262</v>
      </c>
      <c r="E11" s="68">
        <f t="shared" ref="E11:G11" si="0">E8-E10</f>
        <v>460</v>
      </c>
      <c r="F11" s="68">
        <f t="shared" si="0"/>
        <v>1176</v>
      </c>
      <c r="G11" s="68">
        <f t="shared" si="0"/>
        <v>302</v>
      </c>
      <c r="H11" s="69">
        <f>H8-H10</f>
        <v>240</v>
      </c>
      <c r="I11" s="68">
        <f t="shared" ref="I11" si="1">I8-I10</f>
        <v>571</v>
      </c>
      <c r="J11" s="68">
        <f t="shared" ref="J11" si="2">J8-J10</f>
        <v>1154</v>
      </c>
      <c r="K11" s="116">
        <f t="shared" ref="K11" si="3">K8-K10</f>
        <v>375</v>
      </c>
      <c r="L11" s="68">
        <f>L8-L10</f>
        <v>331</v>
      </c>
      <c r="M11" s="68">
        <f t="shared" ref="M11" si="4">M8-M10</f>
        <v>722</v>
      </c>
      <c r="N11" s="68">
        <f t="shared" ref="N11" si="5">N8-N10</f>
        <v>1595</v>
      </c>
      <c r="O11" s="116">
        <f t="shared" ref="O11" si="6">O8-O10</f>
        <v>498</v>
      </c>
      <c r="P11" s="69">
        <f>P8-P10</f>
        <v>436</v>
      </c>
      <c r="Q11" s="68">
        <f t="shared" ref="Q11" si="7">Q8-Q10</f>
        <v>872</v>
      </c>
      <c r="R11" s="68">
        <f t="shared" ref="R11" si="8">R8-R10</f>
        <v>1976</v>
      </c>
      <c r="S11" s="116">
        <f t="shared" ref="S11" si="9">S8-S10</f>
        <v>441</v>
      </c>
      <c r="T11" s="69">
        <f>T8-T10</f>
        <v>326</v>
      </c>
      <c r="U11" s="68">
        <f t="shared" ref="U11" si="10">U8-U10</f>
        <v>630</v>
      </c>
      <c r="V11" s="68">
        <f t="shared" ref="V11" si="11">V8-V10</f>
        <v>1252</v>
      </c>
      <c r="W11" s="116">
        <f t="shared" ref="W11" si="12">W8-W10</f>
        <v>349</v>
      </c>
      <c r="X11" s="69">
        <f>X8-X10</f>
        <v>330</v>
      </c>
      <c r="Y11" s="68">
        <f t="shared" ref="Y11" si="13">Y8-Y10</f>
        <v>684</v>
      </c>
      <c r="Z11" s="68">
        <f t="shared" ref="Z11" si="14">Z8-Z10</f>
        <v>1327</v>
      </c>
      <c r="AA11" s="116">
        <f t="shared" ref="AA11" si="15">AA8-AA10</f>
        <v>421</v>
      </c>
      <c r="AB11" s="117">
        <f>AB8-AB10</f>
        <v>386</v>
      </c>
      <c r="AC11" s="118">
        <f t="shared" ref="AC11" si="16">AC8-AC10</f>
        <v>805</v>
      </c>
      <c r="AD11" s="118">
        <f t="shared" ref="AD11" si="17">AD8-AD10</f>
        <v>1578</v>
      </c>
      <c r="AE11" s="119">
        <f t="shared" ref="AE11" si="18">AE8-AE10</f>
        <v>453</v>
      </c>
      <c r="AF11" s="117">
        <f>AF8-AF10</f>
        <v>449</v>
      </c>
      <c r="AG11" s="118">
        <f t="shared" ref="AG11" si="19">AG8-AG10</f>
        <v>918</v>
      </c>
      <c r="AH11" s="118">
        <f t="shared" ref="AH11" si="20">AH8-AH10</f>
        <v>1866</v>
      </c>
      <c r="AI11" s="119">
        <f t="shared" ref="AI11" si="21">AI8-AI10</f>
        <v>525</v>
      </c>
      <c r="AJ11" s="117">
        <f>AJ8-AJ10</f>
        <v>444</v>
      </c>
      <c r="AK11" s="118">
        <f t="shared" ref="AK11" si="22">AK8-AK10</f>
        <v>995</v>
      </c>
      <c r="AL11" s="118">
        <f t="shared" ref="AL11" si="23">AL8-AL10</f>
        <v>2041</v>
      </c>
      <c r="AM11" s="119">
        <f t="shared" ref="AM11" si="24">AM8-AM10</f>
        <v>534</v>
      </c>
      <c r="AN11" s="117">
        <f>AN8-AN10</f>
        <v>346</v>
      </c>
      <c r="AO11" s="118">
        <f t="shared" ref="AO11" si="25">AO8-AO10</f>
        <v>258</v>
      </c>
      <c r="AP11" s="118">
        <f t="shared" ref="AP11" si="26">AP8-AP10</f>
        <v>307</v>
      </c>
      <c r="AQ11" s="119">
        <f t="shared" ref="AQ11" si="27">AQ8-AQ10</f>
        <v>168</v>
      </c>
      <c r="AR11" s="117">
        <f>AR8-AR10</f>
        <v>137</v>
      </c>
      <c r="AS11" s="118">
        <f t="shared" ref="AS11" si="28">AS8-AS10</f>
        <v>191</v>
      </c>
      <c r="AT11" s="118">
        <f t="shared" ref="AT11" si="29">AT8-AT10</f>
        <v>254</v>
      </c>
      <c r="AU11" s="119">
        <f t="shared" ref="AU11" si="30">AU8-AU10</f>
        <v>117</v>
      </c>
      <c r="AV11" s="117">
        <f>AV8-AV10</f>
        <v>94</v>
      </c>
      <c r="AW11" s="118">
        <f t="shared" ref="AW11" si="31">AW8-AW10</f>
        <v>174</v>
      </c>
      <c r="AX11" s="118">
        <f t="shared" ref="AX11" si="32">AX8-AX10</f>
        <v>304</v>
      </c>
      <c r="AY11" s="119">
        <f t="shared" ref="AY11" si="33">AY8-AY10</f>
        <v>125</v>
      </c>
      <c r="AZ11" s="117">
        <f>AZ8-AZ10</f>
        <v>110</v>
      </c>
      <c r="BA11" s="118">
        <f t="shared" ref="BA11" si="34">BA8-BA10</f>
        <v>202</v>
      </c>
      <c r="BB11" s="118">
        <f t="shared" ref="BB11" si="35">BB8-BB10</f>
        <v>352</v>
      </c>
      <c r="BC11" s="119">
        <f t="shared" ref="BC11" si="36">BC8-BC10</f>
        <v>165</v>
      </c>
      <c r="BD11" s="117">
        <f>BD8-BD10</f>
        <v>119</v>
      </c>
      <c r="BE11" s="118">
        <f t="shared" ref="BE11" si="37">BE8-BE10</f>
        <v>247</v>
      </c>
      <c r="BF11" s="118">
        <f t="shared" ref="BF11" si="38">BF8-BF10</f>
        <v>426</v>
      </c>
      <c r="BG11" s="119">
        <f t="shared" ref="BG11" si="39">BG8-BG10</f>
        <v>154</v>
      </c>
      <c r="BH11" s="117">
        <f>BH8-BH10</f>
        <v>133</v>
      </c>
      <c r="BI11" s="118">
        <f t="shared" ref="BI11" si="40">BI8-BI10</f>
        <v>256</v>
      </c>
      <c r="BJ11" s="118">
        <f t="shared" ref="BJ11" si="41">BJ8-BJ10</f>
        <v>483</v>
      </c>
      <c r="BK11" s="119">
        <f t="shared" ref="BK11" si="42">BK8-BK10</f>
        <v>179</v>
      </c>
      <c r="BL11" s="117">
        <f>BL8-BL10</f>
        <v>120</v>
      </c>
      <c r="BM11" s="118">
        <f t="shared" ref="BM11" si="43">BM8-BM10</f>
        <v>13</v>
      </c>
      <c r="BN11" s="118">
        <f t="shared" ref="BN11" si="44">BN8-BN10</f>
        <v>59</v>
      </c>
      <c r="BO11" s="119">
        <f t="shared" ref="BO11" si="45">BO8-BO10</f>
        <v>45</v>
      </c>
      <c r="BP11" s="117">
        <f>BP8-BP10</f>
        <v>96</v>
      </c>
      <c r="BQ11" s="118">
        <f t="shared" ref="BQ11" si="46">BQ8-BQ10</f>
        <v>145</v>
      </c>
      <c r="BR11" s="118">
        <f t="shared" ref="BR11" si="47">BR8-BR10</f>
        <v>317</v>
      </c>
      <c r="BS11" s="118">
        <f t="shared" ref="BS11" si="48">BS8-BS10</f>
        <v>144</v>
      </c>
      <c r="BT11" s="65" t="s">
        <v>36</v>
      </c>
      <c r="BU11" s="66" t="s">
        <v>36</v>
      </c>
      <c r="BV11" s="66" t="s">
        <v>36</v>
      </c>
      <c r="BW11" s="66" t="s">
        <v>36</v>
      </c>
      <c r="BX11" s="240" t="s">
        <v>57</v>
      </c>
      <c r="BY11" s="241" t="s">
        <v>57</v>
      </c>
      <c r="BZ11" s="12"/>
      <c r="CA11" s="12"/>
      <c r="CB11" s="20"/>
      <c r="CC11" s="20"/>
      <c r="CD11" s="20"/>
      <c r="CE11" s="20"/>
      <c r="CF11" s="20"/>
      <c r="CG11" s="20"/>
      <c r="CH11" s="20"/>
      <c r="CI11" s="20"/>
      <c r="CJ11" s="20"/>
      <c r="CK11" s="20"/>
      <c r="CL11" s="20"/>
    </row>
    <row r="12" spans="1:90" s="12" customFormat="1" ht="23.55" customHeight="1" x14ac:dyDescent="0.25">
      <c r="A12" s="75" t="str">
        <f>IF('1'!A1=1,B12,C12)</f>
        <v>Імпорт</v>
      </c>
      <c r="B12" s="76" t="s">
        <v>11</v>
      </c>
      <c r="C12" s="77" t="s">
        <v>20</v>
      </c>
      <c r="D12" s="50"/>
      <c r="E12" s="50"/>
      <c r="F12" s="50"/>
      <c r="G12" s="50"/>
      <c r="H12" s="51"/>
      <c r="I12" s="50"/>
      <c r="J12" s="50"/>
      <c r="K12" s="114"/>
      <c r="L12" s="50"/>
      <c r="M12" s="50"/>
      <c r="N12" s="50"/>
      <c r="O12" s="50"/>
      <c r="P12" s="51"/>
      <c r="Q12" s="50"/>
      <c r="R12" s="50"/>
      <c r="S12" s="50"/>
      <c r="T12" s="51"/>
      <c r="U12" s="50"/>
      <c r="V12" s="50"/>
      <c r="W12" s="50"/>
      <c r="X12" s="51"/>
      <c r="Y12" s="50"/>
      <c r="Z12" s="50"/>
      <c r="AA12" s="50"/>
      <c r="AB12" s="27"/>
      <c r="AC12" s="52"/>
      <c r="AD12" s="52"/>
      <c r="AE12" s="28"/>
      <c r="AF12" s="53"/>
      <c r="AG12" s="54"/>
      <c r="AH12" s="54"/>
      <c r="AI12" s="92"/>
      <c r="AJ12" s="53"/>
      <c r="AK12" s="54"/>
      <c r="AL12" s="54"/>
      <c r="AM12" s="54"/>
      <c r="AN12" s="55"/>
      <c r="AO12" s="56"/>
      <c r="AP12" s="56"/>
      <c r="AQ12" s="102"/>
      <c r="AR12" s="58"/>
      <c r="AS12" s="58"/>
      <c r="AT12" s="58"/>
      <c r="AU12" s="59"/>
      <c r="AV12" s="58"/>
      <c r="AW12" s="58"/>
      <c r="AX12" s="73"/>
      <c r="AY12" s="74"/>
      <c r="AZ12" s="58"/>
      <c r="BA12" s="58"/>
      <c r="BB12" s="58"/>
      <c r="BC12" s="58"/>
      <c r="BD12" s="57"/>
      <c r="BE12" s="58"/>
      <c r="BF12" s="58"/>
      <c r="BG12" s="91"/>
      <c r="BH12" s="99"/>
      <c r="BI12" s="91"/>
      <c r="BJ12" s="91"/>
      <c r="BK12" s="91"/>
      <c r="BL12" s="99"/>
      <c r="BM12" s="91"/>
      <c r="BN12" s="91"/>
      <c r="BO12" s="91"/>
      <c r="BP12" s="99"/>
      <c r="BQ12" s="91"/>
      <c r="BR12" s="91"/>
      <c r="BS12" s="209"/>
      <c r="BT12" s="224"/>
      <c r="BU12" s="91"/>
      <c r="BV12" s="91"/>
      <c r="BW12" s="209"/>
      <c r="BX12" s="240"/>
      <c r="BY12" s="239"/>
      <c r="CB12" s="20"/>
      <c r="CC12" s="20"/>
      <c r="CD12" s="20"/>
      <c r="CE12" s="20"/>
      <c r="CF12" s="20"/>
      <c r="CG12" s="20"/>
      <c r="CH12" s="20"/>
      <c r="CI12" s="20"/>
      <c r="CJ12" s="20"/>
      <c r="CK12" s="20"/>
      <c r="CL12" s="20"/>
    </row>
    <row r="13" spans="1:90" s="12" customFormat="1" ht="20.100000000000001" customHeight="1" x14ac:dyDescent="0.25">
      <c r="A13" s="47" t="str">
        <f>IF('1'!A1=1,B13,C13)</f>
        <v>Усього</v>
      </c>
      <c r="B13" s="48" t="s">
        <v>12</v>
      </c>
      <c r="C13" s="78" t="s">
        <v>18</v>
      </c>
      <c r="D13" s="50">
        <v>568</v>
      </c>
      <c r="E13" s="50">
        <v>722</v>
      </c>
      <c r="F13" s="50">
        <v>877</v>
      </c>
      <c r="G13" s="50">
        <v>638</v>
      </c>
      <c r="H13" s="51">
        <v>554</v>
      </c>
      <c r="I13" s="50">
        <v>694</v>
      </c>
      <c r="J13" s="50">
        <v>932</v>
      </c>
      <c r="K13" s="114">
        <v>654</v>
      </c>
      <c r="L13" s="50">
        <v>705</v>
      </c>
      <c r="M13" s="50">
        <v>880</v>
      </c>
      <c r="N13" s="50">
        <v>1129</v>
      </c>
      <c r="O13" s="50">
        <v>855</v>
      </c>
      <c r="P13" s="51">
        <v>833</v>
      </c>
      <c r="Q13" s="50">
        <v>1132</v>
      </c>
      <c r="R13" s="50">
        <v>1340</v>
      </c>
      <c r="S13" s="50">
        <v>718</v>
      </c>
      <c r="T13" s="51">
        <v>669</v>
      </c>
      <c r="U13" s="50">
        <v>879</v>
      </c>
      <c r="V13" s="50">
        <v>1054</v>
      </c>
      <c r="W13" s="50">
        <v>728</v>
      </c>
      <c r="X13" s="51">
        <v>771</v>
      </c>
      <c r="Y13" s="50">
        <v>949</v>
      </c>
      <c r="Z13" s="50">
        <v>1164</v>
      </c>
      <c r="AA13" s="50">
        <v>858</v>
      </c>
      <c r="AB13" s="27">
        <v>917</v>
      </c>
      <c r="AC13" s="52">
        <v>1153</v>
      </c>
      <c r="AD13" s="52">
        <v>1435</v>
      </c>
      <c r="AE13" s="28">
        <v>956</v>
      </c>
      <c r="AF13" s="53">
        <v>1070</v>
      </c>
      <c r="AG13" s="54">
        <v>1339</v>
      </c>
      <c r="AH13" s="54">
        <v>1559</v>
      </c>
      <c r="AI13" s="92">
        <v>1136</v>
      </c>
      <c r="AJ13" s="53">
        <v>1242</v>
      </c>
      <c r="AK13" s="54">
        <v>1485</v>
      </c>
      <c r="AL13" s="54">
        <v>1727</v>
      </c>
      <c r="AM13" s="54">
        <v>1309</v>
      </c>
      <c r="AN13" s="55">
        <v>1262</v>
      </c>
      <c r="AO13" s="56">
        <v>1349</v>
      </c>
      <c r="AP13" s="56">
        <v>1420</v>
      </c>
      <c r="AQ13" s="102">
        <v>1030</v>
      </c>
      <c r="AR13" s="58">
        <v>1112</v>
      </c>
      <c r="AS13" s="58">
        <v>1335</v>
      </c>
      <c r="AT13" s="58">
        <v>1485</v>
      </c>
      <c r="AU13" s="59">
        <v>1169</v>
      </c>
      <c r="AV13" s="58">
        <v>1298</v>
      </c>
      <c r="AW13" s="58">
        <v>1584</v>
      </c>
      <c r="AX13" s="58">
        <v>1735</v>
      </c>
      <c r="AY13" s="59">
        <v>1353</v>
      </c>
      <c r="AZ13" s="58">
        <v>1528</v>
      </c>
      <c r="BA13" s="58">
        <v>1871</v>
      </c>
      <c r="BB13" s="58">
        <v>2098</v>
      </c>
      <c r="BC13" s="58">
        <v>1624</v>
      </c>
      <c r="BD13" s="57">
        <v>1790</v>
      </c>
      <c r="BE13" s="58">
        <v>2066</v>
      </c>
      <c r="BF13" s="58">
        <v>2234</v>
      </c>
      <c r="BG13" s="58">
        <v>1809</v>
      </c>
      <c r="BH13" s="57">
        <v>1833</v>
      </c>
      <c r="BI13" s="58">
        <v>2238</v>
      </c>
      <c r="BJ13" s="58">
        <v>2477</v>
      </c>
      <c r="BK13" s="58">
        <v>1969</v>
      </c>
      <c r="BL13" s="57">
        <v>1746</v>
      </c>
      <c r="BM13" s="58">
        <v>668</v>
      </c>
      <c r="BN13" s="58">
        <v>1228</v>
      </c>
      <c r="BO13" s="91">
        <v>1049</v>
      </c>
      <c r="BP13" s="57">
        <v>1211</v>
      </c>
      <c r="BQ13" s="58">
        <v>1515</v>
      </c>
      <c r="BR13" s="91">
        <v>1924</v>
      </c>
      <c r="BS13" s="209">
        <v>1601</v>
      </c>
      <c r="BT13" s="224">
        <v>3137</v>
      </c>
      <c r="BU13" s="91">
        <v>5494</v>
      </c>
      <c r="BV13" s="91">
        <v>5411</v>
      </c>
      <c r="BW13" s="209">
        <v>5717</v>
      </c>
      <c r="BX13" s="238">
        <v>5620</v>
      </c>
      <c r="BY13" s="239">
        <v>4077</v>
      </c>
      <c r="BZ13" s="20"/>
      <c r="CB13" s="20"/>
      <c r="CC13" s="20"/>
      <c r="CD13" s="20"/>
      <c r="CE13" s="20"/>
      <c r="CF13" s="20"/>
      <c r="CG13" s="20"/>
      <c r="CH13" s="20"/>
      <c r="CI13" s="20"/>
      <c r="CJ13" s="20"/>
      <c r="CK13" s="20"/>
      <c r="CL13" s="20"/>
    </row>
    <row r="14" spans="1:90" ht="14.1" customHeight="1" x14ac:dyDescent="0.25">
      <c r="A14" s="21" t="str">
        <f>IF('1'!A1=1,B14,C14)</f>
        <v xml:space="preserve">в тому числі: </v>
      </c>
      <c r="B14" s="22" t="s">
        <v>1</v>
      </c>
      <c r="C14" s="60" t="s">
        <v>19</v>
      </c>
      <c r="D14" s="61"/>
      <c r="E14" s="61"/>
      <c r="F14" s="61"/>
      <c r="G14" s="61"/>
      <c r="H14" s="62"/>
      <c r="I14" s="61"/>
      <c r="J14" s="61"/>
      <c r="K14" s="115"/>
      <c r="L14" s="61"/>
      <c r="M14" s="61"/>
      <c r="N14" s="61"/>
      <c r="O14" s="61"/>
      <c r="P14" s="62"/>
      <c r="Q14" s="61"/>
      <c r="R14" s="61"/>
      <c r="S14" s="61"/>
      <c r="T14" s="62"/>
      <c r="U14" s="61"/>
      <c r="V14" s="61"/>
      <c r="W14" s="61"/>
      <c r="X14" s="62"/>
      <c r="Y14" s="61"/>
      <c r="Z14" s="61"/>
      <c r="AA14" s="61"/>
      <c r="AB14" s="63"/>
      <c r="AC14" s="64"/>
      <c r="AD14" s="64"/>
      <c r="AE14" s="64"/>
      <c r="AF14" s="23"/>
      <c r="AG14" s="24"/>
      <c r="AH14" s="24"/>
      <c r="AI14" s="93"/>
      <c r="AJ14" s="23"/>
      <c r="AK14" s="24"/>
      <c r="AL14" s="24"/>
      <c r="AM14" s="24"/>
      <c r="AN14" s="65"/>
      <c r="AO14" s="66"/>
      <c r="AP14" s="66"/>
      <c r="AQ14" s="67"/>
      <c r="AR14" s="66"/>
      <c r="AS14" s="66"/>
      <c r="AT14" s="66"/>
      <c r="AU14" s="67"/>
      <c r="AV14" s="66"/>
      <c r="AW14" s="66"/>
      <c r="AX14" s="58"/>
      <c r="AY14" s="59"/>
      <c r="AZ14" s="66"/>
      <c r="BA14" s="66"/>
      <c r="BB14" s="66"/>
      <c r="BC14" s="58"/>
      <c r="BD14" s="65"/>
      <c r="BE14" s="66"/>
      <c r="BF14" s="66"/>
      <c r="BG14" s="66"/>
      <c r="BH14" s="65"/>
      <c r="BI14" s="66"/>
      <c r="BJ14" s="66"/>
      <c r="BK14" s="66"/>
      <c r="BL14" s="65"/>
      <c r="BM14" s="66"/>
      <c r="BN14" s="66"/>
      <c r="BO14" s="91"/>
      <c r="BP14" s="65"/>
      <c r="BQ14" s="66"/>
      <c r="BR14" s="91"/>
      <c r="BS14" s="7"/>
      <c r="BT14" s="224"/>
      <c r="BU14" s="91"/>
      <c r="BV14" s="91"/>
      <c r="BW14" s="209"/>
      <c r="BX14" s="238"/>
      <c r="BY14" s="239"/>
      <c r="BZ14" s="12"/>
      <c r="CA14" s="12"/>
      <c r="CB14" s="20"/>
      <c r="CC14" s="20"/>
      <c r="CD14" s="20"/>
      <c r="CE14" s="20"/>
      <c r="CF14" s="20"/>
      <c r="CG14" s="20"/>
      <c r="CH14" s="20"/>
      <c r="CI14" s="20"/>
      <c r="CJ14" s="20"/>
      <c r="CK14" s="20"/>
      <c r="CL14" s="20"/>
    </row>
    <row r="15" spans="1:90" s="3" customFormat="1" ht="14.1" customHeight="1" x14ac:dyDescent="0.25">
      <c r="A15" s="187" t="str">
        <f>IF('1'!A1=1,B15,C15)</f>
        <v xml:space="preserve">         країни ЄС</v>
      </c>
      <c r="B15" s="184" t="s">
        <v>46</v>
      </c>
      <c r="C15" s="185" t="s">
        <v>44</v>
      </c>
      <c r="D15" s="68">
        <v>345</v>
      </c>
      <c r="E15" s="68">
        <v>374</v>
      </c>
      <c r="F15" s="68">
        <v>413</v>
      </c>
      <c r="G15" s="68">
        <v>353</v>
      </c>
      <c r="H15" s="69">
        <v>316</v>
      </c>
      <c r="I15" s="68">
        <v>360</v>
      </c>
      <c r="J15" s="68">
        <v>463</v>
      </c>
      <c r="K15" s="116">
        <v>356</v>
      </c>
      <c r="L15" s="68">
        <v>378</v>
      </c>
      <c r="M15" s="68">
        <v>445</v>
      </c>
      <c r="N15" s="68">
        <v>545</v>
      </c>
      <c r="O15" s="68">
        <v>457</v>
      </c>
      <c r="P15" s="69">
        <v>433</v>
      </c>
      <c r="Q15" s="68">
        <v>516</v>
      </c>
      <c r="R15" s="68">
        <v>597</v>
      </c>
      <c r="S15" s="68">
        <v>369</v>
      </c>
      <c r="T15" s="69">
        <v>385</v>
      </c>
      <c r="U15" s="68">
        <v>444</v>
      </c>
      <c r="V15" s="68">
        <v>517</v>
      </c>
      <c r="W15" s="68">
        <v>416</v>
      </c>
      <c r="X15" s="69">
        <v>438</v>
      </c>
      <c r="Y15" s="68">
        <v>483</v>
      </c>
      <c r="Z15" s="68">
        <v>603</v>
      </c>
      <c r="AA15" s="68">
        <v>501</v>
      </c>
      <c r="AB15" s="70">
        <v>546</v>
      </c>
      <c r="AC15" s="71">
        <v>587</v>
      </c>
      <c r="AD15" s="71">
        <v>742</v>
      </c>
      <c r="AE15" s="71">
        <v>575</v>
      </c>
      <c r="AF15" s="25">
        <v>647</v>
      </c>
      <c r="AG15" s="26">
        <v>745</v>
      </c>
      <c r="AH15" s="26">
        <v>823</v>
      </c>
      <c r="AI15" s="94">
        <v>647</v>
      </c>
      <c r="AJ15" s="25">
        <v>753</v>
      </c>
      <c r="AK15" s="26">
        <v>878</v>
      </c>
      <c r="AL15" s="26">
        <v>977</v>
      </c>
      <c r="AM15" s="26">
        <v>774</v>
      </c>
      <c r="AN15" s="72">
        <v>801</v>
      </c>
      <c r="AO15" s="73">
        <v>916</v>
      </c>
      <c r="AP15" s="73">
        <v>829</v>
      </c>
      <c r="AQ15" s="74">
        <v>685</v>
      </c>
      <c r="AR15" s="73">
        <v>792</v>
      </c>
      <c r="AS15" s="73">
        <v>905</v>
      </c>
      <c r="AT15" s="73">
        <v>817</v>
      </c>
      <c r="AU15" s="74">
        <v>673</v>
      </c>
      <c r="AV15" s="73">
        <v>991</v>
      </c>
      <c r="AW15" s="73">
        <v>1138</v>
      </c>
      <c r="AX15" s="73">
        <v>1162</v>
      </c>
      <c r="AY15" s="74">
        <v>928</v>
      </c>
      <c r="AZ15" s="73">
        <v>1139</v>
      </c>
      <c r="BA15" s="73">
        <v>1297</v>
      </c>
      <c r="BB15" s="73">
        <v>1500</v>
      </c>
      <c r="BC15" s="73">
        <v>1286</v>
      </c>
      <c r="BD15" s="72">
        <v>1401</v>
      </c>
      <c r="BE15" s="73">
        <v>1503</v>
      </c>
      <c r="BF15" s="73">
        <v>1636</v>
      </c>
      <c r="BG15" s="73">
        <v>1392</v>
      </c>
      <c r="BH15" s="72">
        <v>1379</v>
      </c>
      <c r="BI15" s="73">
        <v>1647</v>
      </c>
      <c r="BJ15" s="73">
        <v>1734</v>
      </c>
      <c r="BK15" s="73">
        <v>1438</v>
      </c>
      <c r="BL15" s="72">
        <v>1318</v>
      </c>
      <c r="BM15" s="73">
        <v>589</v>
      </c>
      <c r="BN15" s="73">
        <v>851</v>
      </c>
      <c r="BO15" s="71">
        <v>837</v>
      </c>
      <c r="BP15" s="72">
        <v>943</v>
      </c>
      <c r="BQ15" s="73">
        <v>1016</v>
      </c>
      <c r="BR15" s="71">
        <v>1242</v>
      </c>
      <c r="BS15" s="210">
        <v>1119</v>
      </c>
      <c r="BT15" s="65" t="s">
        <v>36</v>
      </c>
      <c r="BU15" s="24" t="s">
        <v>36</v>
      </c>
      <c r="BV15" s="24" t="s">
        <v>36</v>
      </c>
      <c r="BW15" s="66" t="s">
        <v>36</v>
      </c>
      <c r="BX15" s="240" t="s">
        <v>57</v>
      </c>
      <c r="BY15" s="67" t="s">
        <v>36</v>
      </c>
      <c r="BZ15" s="12"/>
      <c r="CA15" s="12"/>
      <c r="CB15" s="20"/>
      <c r="CC15" s="20"/>
      <c r="CD15" s="20"/>
      <c r="CE15" s="20"/>
      <c r="CF15" s="20"/>
      <c r="CG15" s="20"/>
      <c r="CH15" s="20"/>
      <c r="CI15" s="20"/>
      <c r="CJ15" s="20"/>
      <c r="CK15" s="20"/>
      <c r="CL15" s="20"/>
    </row>
    <row r="16" spans="1:90" s="3" customFormat="1" ht="14.1" customHeight="1" x14ac:dyDescent="0.25">
      <c r="A16" s="187" t="str">
        <f>IF('1'!A1=1,B16,C16)</f>
        <v xml:space="preserve">         інші країни світу</v>
      </c>
      <c r="B16" s="184" t="s">
        <v>47</v>
      </c>
      <c r="C16" s="185" t="s">
        <v>45</v>
      </c>
      <c r="D16" s="68">
        <f>D13-D15</f>
        <v>223</v>
      </c>
      <c r="E16" s="68">
        <f t="shared" ref="E16:G16" si="49">E13-E15</f>
        <v>348</v>
      </c>
      <c r="F16" s="68">
        <f t="shared" si="49"/>
        <v>464</v>
      </c>
      <c r="G16" s="68">
        <f t="shared" si="49"/>
        <v>285</v>
      </c>
      <c r="H16" s="69">
        <f>H13-H15</f>
        <v>238</v>
      </c>
      <c r="I16" s="68">
        <f t="shared" ref="I16" si="50">I13-I15</f>
        <v>334</v>
      </c>
      <c r="J16" s="68">
        <f t="shared" ref="J16" si="51">J13-J15</f>
        <v>469</v>
      </c>
      <c r="K16" s="116">
        <f t="shared" ref="K16" si="52">K13-K15</f>
        <v>298</v>
      </c>
      <c r="L16" s="69">
        <f>L13-L15</f>
        <v>327</v>
      </c>
      <c r="M16" s="68">
        <f t="shared" ref="M16" si="53">M13-M15</f>
        <v>435</v>
      </c>
      <c r="N16" s="68">
        <f t="shared" ref="N16" si="54">N13-N15</f>
        <v>584</v>
      </c>
      <c r="O16" s="116">
        <f t="shared" ref="O16" si="55">O13-O15</f>
        <v>398</v>
      </c>
      <c r="P16" s="69">
        <f>P13-P15</f>
        <v>400</v>
      </c>
      <c r="Q16" s="68">
        <f t="shared" ref="Q16" si="56">Q13-Q15</f>
        <v>616</v>
      </c>
      <c r="R16" s="68">
        <f t="shared" ref="R16" si="57">R13-R15</f>
        <v>743</v>
      </c>
      <c r="S16" s="116">
        <f t="shared" ref="S16" si="58">S13-S15</f>
        <v>349</v>
      </c>
      <c r="T16" s="69">
        <f>T13-T15</f>
        <v>284</v>
      </c>
      <c r="U16" s="68">
        <f t="shared" ref="U16" si="59">U13-U15</f>
        <v>435</v>
      </c>
      <c r="V16" s="68">
        <f t="shared" ref="V16" si="60">V13-V15</f>
        <v>537</v>
      </c>
      <c r="W16" s="116">
        <f t="shared" ref="W16" si="61">W13-W15</f>
        <v>312</v>
      </c>
      <c r="X16" s="69">
        <f>X13-X15</f>
        <v>333</v>
      </c>
      <c r="Y16" s="68">
        <f t="shared" ref="Y16" si="62">Y13-Y15</f>
        <v>466</v>
      </c>
      <c r="Z16" s="68">
        <f t="shared" ref="Z16" si="63">Z13-Z15</f>
        <v>561</v>
      </c>
      <c r="AA16" s="116">
        <f t="shared" ref="AA16" si="64">AA13-AA15</f>
        <v>357</v>
      </c>
      <c r="AB16" s="117">
        <f>AB13-AB15</f>
        <v>371</v>
      </c>
      <c r="AC16" s="118">
        <f t="shared" ref="AC16" si="65">AC13-AC15</f>
        <v>566</v>
      </c>
      <c r="AD16" s="118">
        <f t="shared" ref="AD16" si="66">AD13-AD15</f>
        <v>693</v>
      </c>
      <c r="AE16" s="119">
        <f t="shared" ref="AE16" si="67">AE13-AE15</f>
        <v>381</v>
      </c>
      <c r="AF16" s="117">
        <f>AF13-AF15</f>
        <v>423</v>
      </c>
      <c r="AG16" s="118">
        <f t="shared" ref="AG16" si="68">AG13-AG15</f>
        <v>594</v>
      </c>
      <c r="AH16" s="118">
        <f t="shared" ref="AH16" si="69">AH13-AH15</f>
        <v>736</v>
      </c>
      <c r="AI16" s="119">
        <f t="shared" ref="AI16" si="70">AI13-AI15</f>
        <v>489</v>
      </c>
      <c r="AJ16" s="117">
        <f>AJ13-AJ15</f>
        <v>489</v>
      </c>
      <c r="AK16" s="118">
        <f t="shared" ref="AK16" si="71">AK13-AK15</f>
        <v>607</v>
      </c>
      <c r="AL16" s="118">
        <f t="shared" ref="AL16" si="72">AL13-AL15</f>
        <v>750</v>
      </c>
      <c r="AM16" s="119">
        <f t="shared" ref="AM16" si="73">AM13-AM15</f>
        <v>535</v>
      </c>
      <c r="AN16" s="117">
        <f>AN13-AN15</f>
        <v>461</v>
      </c>
      <c r="AO16" s="118">
        <f t="shared" ref="AO16" si="74">AO13-AO15</f>
        <v>433</v>
      </c>
      <c r="AP16" s="118">
        <f t="shared" ref="AP16" si="75">AP13-AP15</f>
        <v>591</v>
      </c>
      <c r="AQ16" s="119">
        <f t="shared" ref="AQ16" si="76">AQ13-AQ15</f>
        <v>345</v>
      </c>
      <c r="AR16" s="117">
        <f>AR13-AR15</f>
        <v>320</v>
      </c>
      <c r="AS16" s="118">
        <f t="shared" ref="AS16" si="77">AS13-AS15</f>
        <v>430</v>
      </c>
      <c r="AT16" s="118">
        <f t="shared" ref="AT16" si="78">AT13-AT15</f>
        <v>668</v>
      </c>
      <c r="AU16" s="119">
        <f t="shared" ref="AU16" si="79">AU13-AU15</f>
        <v>496</v>
      </c>
      <c r="AV16" s="120">
        <f>AV13-AV15</f>
        <v>307</v>
      </c>
      <c r="AW16" s="118">
        <f t="shared" ref="AW16" si="80">AW13-AW15</f>
        <v>446</v>
      </c>
      <c r="AX16" s="118">
        <f t="shared" ref="AX16" si="81">AX13-AX15</f>
        <v>573</v>
      </c>
      <c r="AY16" s="119">
        <f t="shared" ref="AY16" si="82">AY13-AY15</f>
        <v>425</v>
      </c>
      <c r="AZ16" s="117">
        <f>AZ13-AZ15</f>
        <v>389</v>
      </c>
      <c r="BA16" s="118">
        <f t="shared" ref="BA16" si="83">BA13-BA15</f>
        <v>574</v>
      </c>
      <c r="BB16" s="118">
        <f t="shared" ref="BB16" si="84">BB13-BB15</f>
        <v>598</v>
      </c>
      <c r="BC16" s="119">
        <f t="shared" ref="BC16" si="85">BC13-BC15</f>
        <v>338</v>
      </c>
      <c r="BD16" s="117">
        <f>BD13-BD15</f>
        <v>389</v>
      </c>
      <c r="BE16" s="118">
        <f t="shared" ref="BE16" si="86">BE13-BE15</f>
        <v>563</v>
      </c>
      <c r="BF16" s="118">
        <f t="shared" ref="BF16" si="87">BF13-BF15</f>
        <v>598</v>
      </c>
      <c r="BG16" s="119">
        <f t="shared" ref="BG16" si="88">BG13-BG15</f>
        <v>417</v>
      </c>
      <c r="BH16" s="117">
        <f>BH13-BH15</f>
        <v>454</v>
      </c>
      <c r="BI16" s="118">
        <f t="shared" ref="BI16" si="89">BI13-BI15</f>
        <v>591</v>
      </c>
      <c r="BJ16" s="118">
        <f t="shared" ref="BJ16" si="90">BJ13-BJ15</f>
        <v>743</v>
      </c>
      <c r="BK16" s="119">
        <f t="shared" ref="BK16" si="91">BK13-BK15</f>
        <v>531</v>
      </c>
      <c r="BL16" s="117">
        <f>BL13-BL15</f>
        <v>428</v>
      </c>
      <c r="BM16" s="118">
        <f t="shared" ref="BM16" si="92">BM13-BM15</f>
        <v>79</v>
      </c>
      <c r="BN16" s="118">
        <f t="shared" ref="BN16" si="93">BN13-BN15</f>
        <v>377</v>
      </c>
      <c r="BO16" s="119">
        <f t="shared" ref="BO16" si="94">BO13-BO15</f>
        <v>212</v>
      </c>
      <c r="BP16" s="117">
        <f>BP13-BP15</f>
        <v>268</v>
      </c>
      <c r="BQ16" s="118">
        <f t="shared" ref="BQ16" si="95">BQ13-BQ15</f>
        <v>499</v>
      </c>
      <c r="BR16" s="118">
        <f t="shared" ref="BR16" si="96">BR13-BR15</f>
        <v>682</v>
      </c>
      <c r="BS16" s="118">
        <f t="shared" ref="BS16" si="97">BS13-BS15</f>
        <v>482</v>
      </c>
      <c r="BT16" s="65" t="s">
        <v>36</v>
      </c>
      <c r="BU16" s="24" t="s">
        <v>36</v>
      </c>
      <c r="BV16" s="24" t="s">
        <v>36</v>
      </c>
      <c r="BW16" s="66" t="s">
        <v>36</v>
      </c>
      <c r="BX16" s="240" t="s">
        <v>57</v>
      </c>
      <c r="BY16" s="67" t="s">
        <v>36</v>
      </c>
      <c r="BZ16" s="12"/>
      <c r="CA16" s="12"/>
      <c r="CB16" s="20"/>
      <c r="CC16" s="20"/>
      <c r="CD16" s="20"/>
      <c r="CE16" s="20"/>
      <c r="CF16" s="20"/>
      <c r="CG16" s="20"/>
      <c r="CH16" s="20"/>
      <c r="CI16" s="20"/>
      <c r="CJ16" s="20"/>
      <c r="CK16" s="20"/>
      <c r="CL16" s="20"/>
    </row>
    <row r="17" spans="1:90" s="3" customFormat="1" ht="18.600000000000001" customHeight="1" x14ac:dyDescent="0.25">
      <c r="A17" s="21" t="str">
        <f>IF('1'!A1=1,B17,C17)</f>
        <v xml:space="preserve">Довідково: </v>
      </c>
      <c r="B17" s="22" t="s">
        <v>24</v>
      </c>
      <c r="C17" s="22" t="s">
        <v>31</v>
      </c>
      <c r="D17" s="68"/>
      <c r="E17" s="68"/>
      <c r="F17" s="68"/>
      <c r="G17" s="68"/>
      <c r="H17" s="69"/>
      <c r="I17" s="68"/>
      <c r="J17" s="68"/>
      <c r="K17" s="116"/>
      <c r="L17" s="68"/>
      <c r="M17" s="68"/>
      <c r="N17" s="68"/>
      <c r="O17" s="68"/>
      <c r="P17" s="69"/>
      <c r="Q17" s="68"/>
      <c r="R17" s="68"/>
      <c r="S17" s="68"/>
      <c r="T17" s="69"/>
      <c r="U17" s="68"/>
      <c r="V17" s="68"/>
      <c r="W17" s="68"/>
      <c r="X17" s="69"/>
      <c r="Y17" s="68"/>
      <c r="Z17" s="68"/>
      <c r="AA17" s="68"/>
      <c r="AB17" s="70"/>
      <c r="AC17" s="71"/>
      <c r="AD17" s="71"/>
      <c r="AE17" s="71"/>
      <c r="AF17" s="25"/>
      <c r="AG17" s="26"/>
      <c r="AH17" s="26"/>
      <c r="AI17" s="94"/>
      <c r="AJ17" s="25"/>
      <c r="AK17" s="26"/>
      <c r="AL17" s="26"/>
      <c r="AM17" s="26"/>
      <c r="AN17" s="72"/>
      <c r="AO17" s="73"/>
      <c r="AP17" s="73"/>
      <c r="AQ17" s="74"/>
      <c r="AR17" s="73"/>
      <c r="AS17" s="73"/>
      <c r="AT17" s="73"/>
      <c r="AU17" s="74"/>
      <c r="AV17" s="73"/>
      <c r="AW17" s="73"/>
      <c r="AX17" s="73"/>
      <c r="AY17" s="74"/>
      <c r="AZ17" s="73"/>
      <c r="BA17" s="73"/>
      <c r="BB17" s="73"/>
      <c r="BC17" s="73"/>
      <c r="BD17" s="72"/>
      <c r="BE17" s="73"/>
      <c r="BF17" s="73"/>
      <c r="BG17" s="73"/>
      <c r="BH17" s="99"/>
      <c r="BI17" s="91"/>
      <c r="BJ17" s="91"/>
      <c r="BK17" s="91"/>
      <c r="BL17" s="99"/>
      <c r="BM17" s="91"/>
      <c r="BN17" s="91"/>
      <c r="BO17" s="91"/>
      <c r="BP17" s="99"/>
      <c r="BQ17" s="91"/>
      <c r="BR17" s="91"/>
      <c r="BS17" s="210"/>
      <c r="BT17" s="225"/>
      <c r="BU17" s="91"/>
      <c r="BV17" s="91"/>
      <c r="BW17" s="209"/>
      <c r="BX17" s="238"/>
      <c r="BY17" s="239"/>
      <c r="BZ17" s="12"/>
      <c r="CA17" s="12"/>
      <c r="CB17" s="20"/>
      <c r="CC17" s="20"/>
      <c r="CD17" s="20"/>
      <c r="CE17" s="20"/>
      <c r="CF17" s="20"/>
      <c r="CG17" s="20"/>
      <c r="CH17" s="20"/>
      <c r="CI17" s="20"/>
      <c r="CJ17" s="20"/>
      <c r="CK17" s="20"/>
      <c r="CL17" s="20"/>
    </row>
    <row r="18" spans="1:90" s="3" customFormat="1" ht="28.8" customHeight="1" x14ac:dyDescent="0.25">
      <c r="A18" s="187" t="str">
        <f>IF('1'!A1=1,B18,C18)</f>
        <v>Витрати працюючих за кордоном-усього</v>
      </c>
      <c r="B18" s="184" t="s">
        <v>25</v>
      </c>
      <c r="C18" s="188" t="s">
        <v>26</v>
      </c>
      <c r="D18" s="68"/>
      <c r="E18" s="68"/>
      <c r="F18" s="68"/>
      <c r="G18" s="68"/>
      <c r="H18" s="69"/>
      <c r="I18" s="68"/>
      <c r="J18" s="68"/>
      <c r="K18" s="116"/>
      <c r="L18" s="68"/>
      <c r="M18" s="68"/>
      <c r="N18" s="68"/>
      <c r="O18" s="68"/>
      <c r="P18" s="69">
        <v>128</v>
      </c>
      <c r="Q18" s="68">
        <v>145</v>
      </c>
      <c r="R18" s="68">
        <v>159</v>
      </c>
      <c r="S18" s="68">
        <v>141</v>
      </c>
      <c r="T18" s="69">
        <v>121</v>
      </c>
      <c r="U18" s="68">
        <v>131</v>
      </c>
      <c r="V18" s="68">
        <v>139</v>
      </c>
      <c r="W18" s="68">
        <v>151</v>
      </c>
      <c r="X18" s="69">
        <v>136</v>
      </c>
      <c r="Y18" s="68">
        <v>156</v>
      </c>
      <c r="Z18" s="68">
        <v>168</v>
      </c>
      <c r="AA18" s="68">
        <v>178</v>
      </c>
      <c r="AB18" s="70">
        <v>163</v>
      </c>
      <c r="AC18" s="71">
        <v>192</v>
      </c>
      <c r="AD18" s="71">
        <v>201</v>
      </c>
      <c r="AE18" s="71">
        <v>206</v>
      </c>
      <c r="AF18" s="25">
        <v>191</v>
      </c>
      <c r="AG18" s="26">
        <v>203</v>
      </c>
      <c r="AH18" s="26">
        <v>230</v>
      </c>
      <c r="AI18" s="94">
        <v>252</v>
      </c>
      <c r="AJ18" s="25">
        <v>225</v>
      </c>
      <c r="AK18" s="26">
        <v>257</v>
      </c>
      <c r="AL18" s="26">
        <v>291</v>
      </c>
      <c r="AM18" s="26">
        <v>299</v>
      </c>
      <c r="AN18" s="72">
        <v>198</v>
      </c>
      <c r="AO18" s="73">
        <v>209</v>
      </c>
      <c r="AP18" s="73">
        <v>220</v>
      </c>
      <c r="AQ18" s="74">
        <v>194</v>
      </c>
      <c r="AR18" s="73">
        <v>260</v>
      </c>
      <c r="AS18" s="73">
        <v>333</v>
      </c>
      <c r="AT18" s="73">
        <v>366</v>
      </c>
      <c r="AU18" s="74">
        <v>354</v>
      </c>
      <c r="AV18" s="73">
        <v>320</v>
      </c>
      <c r="AW18" s="73">
        <v>410</v>
      </c>
      <c r="AX18" s="73">
        <v>469</v>
      </c>
      <c r="AY18" s="74">
        <v>470</v>
      </c>
      <c r="AZ18" s="73">
        <v>446</v>
      </c>
      <c r="BA18" s="73">
        <v>584</v>
      </c>
      <c r="BB18" s="73">
        <v>668</v>
      </c>
      <c r="BC18" s="73">
        <v>706</v>
      </c>
      <c r="BD18" s="72">
        <v>670</v>
      </c>
      <c r="BE18" s="73">
        <v>712</v>
      </c>
      <c r="BF18" s="73">
        <v>802</v>
      </c>
      <c r="BG18" s="73">
        <v>811</v>
      </c>
      <c r="BH18" s="72">
        <v>736</v>
      </c>
      <c r="BI18" s="73">
        <v>784</v>
      </c>
      <c r="BJ18" s="73">
        <v>846</v>
      </c>
      <c r="BK18" s="73">
        <v>837</v>
      </c>
      <c r="BL18" s="72">
        <v>719</v>
      </c>
      <c r="BM18" s="73">
        <v>573</v>
      </c>
      <c r="BN18" s="73">
        <v>645</v>
      </c>
      <c r="BO18" s="64">
        <v>731</v>
      </c>
      <c r="BP18" s="72">
        <v>801</v>
      </c>
      <c r="BQ18" s="73">
        <v>808</v>
      </c>
      <c r="BR18" s="64">
        <v>767</v>
      </c>
      <c r="BS18" s="210">
        <v>819</v>
      </c>
      <c r="BT18" s="219">
        <v>833</v>
      </c>
      <c r="BU18" s="71">
        <v>827</v>
      </c>
      <c r="BV18" s="71">
        <v>799</v>
      </c>
      <c r="BW18" s="7">
        <v>828</v>
      </c>
      <c r="BX18" s="242">
        <v>836</v>
      </c>
      <c r="BY18" s="243">
        <v>748</v>
      </c>
      <c r="BZ18" s="12"/>
      <c r="CA18" s="12"/>
      <c r="CB18" s="20"/>
      <c r="CC18" s="20"/>
      <c r="CD18" s="20"/>
      <c r="CE18" s="20"/>
      <c r="CF18" s="20"/>
      <c r="CG18" s="20"/>
      <c r="CH18" s="20"/>
      <c r="CI18" s="20"/>
      <c r="CJ18" s="20"/>
      <c r="CK18" s="20"/>
      <c r="CL18" s="20"/>
    </row>
    <row r="19" spans="1:90" s="3" customFormat="1" ht="18.600000000000001" customHeight="1" x14ac:dyDescent="0.25">
      <c r="A19" s="21" t="str">
        <f>IF('1'!A1=1,B19,C19)</f>
        <v>з них:</v>
      </c>
      <c r="B19" s="22" t="s">
        <v>0</v>
      </c>
      <c r="C19" s="97" t="s">
        <v>27</v>
      </c>
      <c r="D19" s="68"/>
      <c r="E19" s="68"/>
      <c r="F19" s="68"/>
      <c r="G19" s="68"/>
      <c r="H19" s="69"/>
      <c r="I19" s="68"/>
      <c r="J19" s="68"/>
      <c r="K19" s="116"/>
      <c r="L19" s="68"/>
      <c r="M19" s="68"/>
      <c r="N19" s="68"/>
      <c r="O19" s="68"/>
      <c r="P19" s="69"/>
      <c r="Q19" s="68"/>
      <c r="R19" s="68"/>
      <c r="S19" s="68"/>
      <c r="T19" s="69"/>
      <c r="U19" s="68"/>
      <c r="V19" s="68"/>
      <c r="W19" s="68"/>
      <c r="X19" s="69"/>
      <c r="Y19" s="68"/>
      <c r="Z19" s="68"/>
      <c r="AA19" s="68"/>
      <c r="AB19" s="70"/>
      <c r="AC19" s="71"/>
      <c r="AD19" s="71"/>
      <c r="AE19" s="71"/>
      <c r="AF19" s="25"/>
      <c r="AG19" s="26"/>
      <c r="AH19" s="26"/>
      <c r="AI19" s="94"/>
      <c r="AJ19" s="25"/>
      <c r="AK19" s="26"/>
      <c r="AL19" s="26"/>
      <c r="AM19" s="26"/>
      <c r="AN19" s="72"/>
      <c r="AO19" s="73"/>
      <c r="AP19" s="73"/>
      <c r="AQ19" s="74"/>
      <c r="AR19" s="73"/>
      <c r="AS19" s="73"/>
      <c r="AT19" s="73"/>
      <c r="AU19" s="74"/>
      <c r="AV19" s="73"/>
      <c r="AW19" s="73"/>
      <c r="AX19" s="73"/>
      <c r="AY19" s="74"/>
      <c r="AZ19" s="73"/>
      <c r="BA19" s="73"/>
      <c r="BB19" s="73"/>
      <c r="BC19" s="73"/>
      <c r="BD19" s="72"/>
      <c r="BE19" s="73"/>
      <c r="BF19" s="73"/>
      <c r="BG19" s="73"/>
      <c r="BH19" s="72"/>
      <c r="BI19" s="73"/>
      <c r="BJ19" s="73"/>
      <c r="BK19" s="73"/>
      <c r="BL19" s="72"/>
      <c r="BM19" s="73"/>
      <c r="BN19" s="73"/>
      <c r="BO19" s="64"/>
      <c r="BP19" s="72"/>
      <c r="BQ19" s="73"/>
      <c r="BR19" s="64"/>
      <c r="BS19" s="210"/>
      <c r="BT19" s="57"/>
      <c r="BU19" s="227"/>
      <c r="BV19" s="227"/>
      <c r="BW19" s="209"/>
      <c r="BX19" s="238"/>
      <c r="BY19" s="233"/>
      <c r="BZ19" s="12"/>
      <c r="CA19" s="12"/>
      <c r="CB19" s="20"/>
      <c r="CC19" s="20"/>
      <c r="CD19" s="20"/>
      <c r="CE19" s="20"/>
      <c r="CF19" s="20"/>
      <c r="CG19" s="20"/>
      <c r="CH19" s="20"/>
      <c r="CI19" s="20"/>
      <c r="CJ19" s="20"/>
      <c r="CK19" s="20"/>
      <c r="CL19" s="20"/>
    </row>
    <row r="20" spans="1:90" s="3" customFormat="1" x14ac:dyDescent="0.25">
      <c r="A20" s="195" t="str">
        <f>IF('1'!A1=1,B20,C20)</f>
        <v xml:space="preserve">         в країнах ЄС</v>
      </c>
      <c r="B20" s="196" t="s">
        <v>48</v>
      </c>
      <c r="C20" s="197" t="s">
        <v>49</v>
      </c>
      <c r="D20" s="198"/>
      <c r="E20" s="198"/>
      <c r="F20" s="198"/>
      <c r="G20" s="198"/>
      <c r="H20" s="199"/>
      <c r="I20" s="198"/>
      <c r="J20" s="198"/>
      <c r="K20" s="200"/>
      <c r="L20" s="198"/>
      <c r="M20" s="198"/>
      <c r="N20" s="198"/>
      <c r="O20" s="198"/>
      <c r="P20" s="199"/>
      <c r="Q20" s="198"/>
      <c r="R20" s="198"/>
      <c r="S20" s="198"/>
      <c r="T20" s="199"/>
      <c r="U20" s="198"/>
      <c r="V20" s="198"/>
      <c r="W20" s="198"/>
      <c r="X20" s="199"/>
      <c r="Y20" s="198"/>
      <c r="Z20" s="198"/>
      <c r="AA20" s="198"/>
      <c r="AB20" s="201"/>
      <c r="AC20" s="202"/>
      <c r="AD20" s="202"/>
      <c r="AE20" s="202"/>
      <c r="AF20" s="203"/>
      <c r="AG20" s="204"/>
      <c r="AH20" s="204"/>
      <c r="AI20" s="205"/>
      <c r="AJ20" s="203"/>
      <c r="AK20" s="204"/>
      <c r="AL20" s="204"/>
      <c r="AM20" s="204"/>
      <c r="AN20" s="206"/>
      <c r="AO20" s="207"/>
      <c r="AP20" s="207"/>
      <c r="AQ20" s="208"/>
      <c r="AR20" s="207">
        <v>200</v>
      </c>
      <c r="AS20" s="207">
        <v>252</v>
      </c>
      <c r="AT20" s="207">
        <v>289</v>
      </c>
      <c r="AU20" s="208">
        <v>276</v>
      </c>
      <c r="AV20" s="207">
        <v>274</v>
      </c>
      <c r="AW20" s="207">
        <v>365</v>
      </c>
      <c r="AX20" s="207">
        <v>410</v>
      </c>
      <c r="AY20" s="208">
        <v>393</v>
      </c>
      <c r="AZ20" s="207">
        <v>405</v>
      </c>
      <c r="BA20" s="207">
        <v>510</v>
      </c>
      <c r="BB20" s="207">
        <v>599</v>
      </c>
      <c r="BC20" s="207">
        <v>626</v>
      </c>
      <c r="BD20" s="206">
        <v>591</v>
      </c>
      <c r="BE20" s="207">
        <v>618</v>
      </c>
      <c r="BF20" s="207">
        <v>720</v>
      </c>
      <c r="BG20" s="207">
        <v>717</v>
      </c>
      <c r="BH20" s="206">
        <v>648</v>
      </c>
      <c r="BI20" s="207">
        <v>692</v>
      </c>
      <c r="BJ20" s="207">
        <v>722</v>
      </c>
      <c r="BK20" s="207">
        <v>707</v>
      </c>
      <c r="BL20" s="206">
        <v>607</v>
      </c>
      <c r="BM20" s="207">
        <v>509</v>
      </c>
      <c r="BN20" s="207">
        <v>572</v>
      </c>
      <c r="BO20" s="202">
        <v>663</v>
      </c>
      <c r="BP20" s="206">
        <v>736</v>
      </c>
      <c r="BQ20" s="207">
        <v>742</v>
      </c>
      <c r="BR20" s="202">
        <v>697</v>
      </c>
      <c r="BS20" s="211">
        <v>747</v>
      </c>
      <c r="BT20" s="228" t="s">
        <v>36</v>
      </c>
      <c r="BU20" s="229" t="s">
        <v>36</v>
      </c>
      <c r="BV20" s="229" t="s">
        <v>36</v>
      </c>
      <c r="BW20" s="229" t="s">
        <v>36</v>
      </c>
      <c r="BX20" s="244" t="s">
        <v>57</v>
      </c>
      <c r="BY20" s="230" t="s">
        <v>36</v>
      </c>
      <c r="BZ20" s="12"/>
      <c r="CA20" s="12"/>
      <c r="CB20" s="20"/>
      <c r="CC20" s="20"/>
      <c r="CD20" s="20"/>
      <c r="CE20" s="20"/>
      <c r="CF20" s="20"/>
      <c r="CG20" s="20"/>
      <c r="CH20" s="20"/>
      <c r="CI20" s="20"/>
      <c r="CJ20" s="20"/>
      <c r="CK20" s="20"/>
      <c r="CL20" s="20"/>
    </row>
    <row r="21" spans="1:90" ht="35.549999999999997" customHeight="1" x14ac:dyDescent="0.25">
      <c r="A21" s="245" t="str">
        <f>IF('1'!A1=1,A56,A57)</f>
        <v>*Оцінка статті «Подорожі» за квартали 2022 року та I квартал 2023 року здійснена на підставі наявної інформації без деталізації за країнами та буде уточнена після отримання додаткових даних. Оцінка витрат українців за кордоном ґрунтується на даних про розрахунки за платіжними картками за кордоном, даних ООН та Державної прикордонної служби про кількість осіб, які виїхали за кордон через війну.</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6"/>
      <c r="BU21" s="246"/>
      <c r="BV21" s="246"/>
      <c r="BW21" s="12"/>
      <c r="BX21" s="12"/>
      <c r="BY21" s="12"/>
      <c r="BZ21" s="12"/>
      <c r="CA21" s="12"/>
      <c r="CB21" s="20"/>
      <c r="CC21" s="20"/>
      <c r="CD21" s="20"/>
      <c r="CE21" s="20"/>
      <c r="CF21" s="20"/>
      <c r="CG21" s="20"/>
      <c r="CH21" s="20"/>
      <c r="CI21" s="20"/>
      <c r="CJ21" s="20"/>
      <c r="CK21" s="20"/>
      <c r="CL21" s="20"/>
    </row>
    <row r="22" spans="1:90" ht="24" customHeight="1" x14ac:dyDescent="0.25">
      <c r="A22" s="2" t="str">
        <f>IF('1'!A1=1,A59,A60)</f>
        <v>Примітка: Дані за країнами ЄС з 2015 року наведені без врахування Сполученого Королівства Великої Британії та Північної Ірландії</v>
      </c>
      <c r="BJ22" s="20"/>
      <c r="BV22" s="20"/>
      <c r="BW22" s="12"/>
      <c r="BX22" s="12"/>
      <c r="BY22" s="12"/>
      <c r="BZ22" s="12"/>
      <c r="CA22" s="12"/>
      <c r="CB22" s="20"/>
      <c r="CC22" s="20"/>
      <c r="CD22" s="20"/>
      <c r="CE22" s="20"/>
      <c r="CF22" s="20"/>
      <c r="CG22" s="20"/>
      <c r="CH22" s="20"/>
      <c r="CI22" s="20"/>
      <c r="CJ22" s="20"/>
      <c r="CK22" s="20"/>
      <c r="CL22" s="20"/>
    </row>
    <row r="23" spans="1:90" x14ac:dyDescent="0.25">
      <c r="BJ23" s="20"/>
      <c r="BV23" s="20"/>
      <c r="BW23" s="12"/>
      <c r="BX23" s="12"/>
      <c r="BY23" s="12"/>
      <c r="BZ23" s="12"/>
      <c r="CA23" s="12"/>
      <c r="CB23" s="20"/>
      <c r="CC23" s="20"/>
      <c r="CD23" s="20"/>
      <c r="CE23" s="20"/>
      <c r="CF23" s="20"/>
      <c r="CG23" s="20"/>
      <c r="CH23" s="20"/>
      <c r="CI23" s="20"/>
      <c r="CJ23" s="20"/>
      <c r="CK23" s="20"/>
      <c r="CL23" s="20"/>
    </row>
    <row r="24" spans="1:90" x14ac:dyDescent="0.25">
      <c r="BJ24" s="20"/>
      <c r="BV24" s="20"/>
      <c r="BW24" s="12"/>
      <c r="BX24" s="12"/>
      <c r="BY24" s="12"/>
      <c r="BZ24" s="12"/>
      <c r="CA24" s="12"/>
      <c r="CB24" s="20"/>
      <c r="CC24" s="20"/>
      <c r="CD24" s="20"/>
      <c r="CE24" s="20"/>
      <c r="CF24" s="20"/>
      <c r="CG24" s="20"/>
      <c r="CH24" s="20"/>
      <c r="CI24" s="20"/>
      <c r="CJ24" s="20"/>
      <c r="CK24" s="20"/>
      <c r="CL24" s="20"/>
    </row>
    <row r="25" spans="1:90" hidden="1" x14ac:dyDescent="0.25">
      <c r="BJ25" s="20"/>
      <c r="BV25" s="20"/>
      <c r="BW25" s="12"/>
      <c r="BX25" s="12"/>
      <c r="BY25" s="12"/>
      <c r="BZ25" s="12"/>
      <c r="CA25" s="12"/>
      <c r="CB25" s="20"/>
      <c r="CC25" s="20"/>
      <c r="CD25" s="20"/>
      <c r="CE25" s="20"/>
      <c r="CF25" s="20"/>
      <c r="CG25" s="20"/>
      <c r="CH25" s="20"/>
      <c r="CI25" s="20"/>
      <c r="CJ25" s="20"/>
      <c r="CK25" s="20"/>
      <c r="CL25" s="20"/>
    </row>
    <row r="26" spans="1:90" hidden="1" x14ac:dyDescent="0.25">
      <c r="BJ26" s="20"/>
      <c r="BV26" s="20"/>
      <c r="BW26" s="12"/>
      <c r="BX26" s="12"/>
      <c r="BY26" s="12"/>
      <c r="BZ26" s="12"/>
      <c r="CA26" s="12"/>
      <c r="CB26" s="20"/>
      <c r="CC26" s="20"/>
      <c r="CD26" s="20"/>
      <c r="CE26" s="20"/>
      <c r="CF26" s="20"/>
      <c r="CG26" s="20"/>
      <c r="CH26" s="20"/>
      <c r="CI26" s="20"/>
      <c r="CJ26" s="20"/>
      <c r="CK26" s="20"/>
      <c r="CL26" s="20"/>
    </row>
    <row r="27" spans="1:90" hidden="1" x14ac:dyDescent="0.25">
      <c r="BJ27" s="20"/>
      <c r="BV27" s="20"/>
      <c r="BW27" s="12"/>
      <c r="BX27" s="12"/>
      <c r="BY27" s="12"/>
      <c r="BZ27" s="12"/>
      <c r="CA27" s="12"/>
      <c r="CB27" s="20"/>
      <c r="CC27" s="20"/>
      <c r="CD27" s="20"/>
      <c r="CE27" s="20"/>
      <c r="CF27" s="20"/>
      <c r="CG27" s="20"/>
      <c r="CH27" s="20"/>
      <c r="CI27" s="20"/>
      <c r="CJ27" s="20"/>
      <c r="CK27" s="20"/>
      <c r="CL27" s="20"/>
    </row>
    <row r="28" spans="1:90" hidden="1" x14ac:dyDescent="0.25">
      <c r="BJ28" s="20"/>
      <c r="BV28" s="20"/>
      <c r="BW28" s="12"/>
      <c r="BX28" s="12"/>
      <c r="BY28" s="12"/>
      <c r="BZ28" s="12"/>
      <c r="CA28" s="12"/>
      <c r="CB28" s="20"/>
      <c r="CC28" s="20"/>
      <c r="CD28" s="20"/>
      <c r="CE28" s="20"/>
      <c r="CF28" s="20"/>
      <c r="CG28" s="20"/>
      <c r="CH28" s="20"/>
      <c r="CI28" s="20"/>
      <c r="CJ28" s="20"/>
      <c r="CK28" s="20"/>
      <c r="CL28" s="20"/>
    </row>
    <row r="29" spans="1:90" hidden="1" x14ac:dyDescent="0.25">
      <c r="BJ29" s="20"/>
      <c r="BV29" s="20"/>
      <c r="BW29" s="12"/>
      <c r="BX29" s="12"/>
      <c r="BY29" s="12"/>
      <c r="BZ29" s="12"/>
      <c r="CA29" s="12"/>
      <c r="CB29" s="20"/>
      <c r="CC29" s="20"/>
      <c r="CD29" s="20"/>
      <c r="CE29" s="20"/>
      <c r="CF29" s="20"/>
      <c r="CG29" s="20"/>
      <c r="CH29" s="20"/>
      <c r="CI29" s="20"/>
      <c r="CJ29" s="20"/>
      <c r="CK29" s="20"/>
      <c r="CL29" s="20"/>
    </row>
    <row r="30" spans="1:90" hidden="1" x14ac:dyDescent="0.25">
      <c r="BJ30" s="20"/>
      <c r="BV30" s="20"/>
      <c r="BW30" s="12"/>
      <c r="BX30" s="12"/>
      <c r="BY30" s="12"/>
      <c r="BZ30" s="12"/>
      <c r="CA30" s="12"/>
      <c r="CB30" s="20"/>
      <c r="CC30" s="20"/>
      <c r="CD30" s="20"/>
      <c r="CE30" s="20"/>
      <c r="CF30" s="20"/>
      <c r="CG30" s="20"/>
      <c r="CH30" s="20"/>
      <c r="CI30" s="20"/>
      <c r="CJ30" s="20"/>
      <c r="CK30" s="20"/>
      <c r="CL30" s="20"/>
    </row>
    <row r="31" spans="1:90" hidden="1" x14ac:dyDescent="0.25">
      <c r="BJ31" s="20"/>
      <c r="BV31" s="20"/>
      <c r="BW31" s="12"/>
      <c r="BX31" s="12"/>
      <c r="BY31" s="12"/>
      <c r="BZ31" s="12"/>
      <c r="CA31" s="12"/>
      <c r="CB31" s="20"/>
      <c r="CC31" s="20"/>
      <c r="CD31" s="20"/>
      <c r="CE31" s="20"/>
      <c r="CF31" s="20"/>
      <c r="CG31" s="20"/>
      <c r="CH31" s="20"/>
      <c r="CI31" s="20"/>
      <c r="CJ31" s="20"/>
      <c r="CK31" s="20"/>
      <c r="CL31" s="20"/>
    </row>
    <row r="32" spans="1:90" hidden="1" x14ac:dyDescent="0.25">
      <c r="BJ32" s="20"/>
      <c r="BV32" s="20"/>
      <c r="BW32" s="12"/>
      <c r="BX32" s="12"/>
      <c r="BY32" s="12"/>
      <c r="BZ32" s="12"/>
      <c r="CA32" s="12"/>
      <c r="CB32" s="20"/>
      <c r="CC32" s="20"/>
      <c r="CD32" s="20"/>
      <c r="CE32" s="20"/>
      <c r="CF32" s="20"/>
      <c r="CG32" s="20"/>
      <c r="CH32" s="20"/>
      <c r="CI32" s="20"/>
      <c r="CJ32" s="20"/>
      <c r="CK32" s="20"/>
      <c r="CL32" s="20"/>
    </row>
    <row r="33" spans="62:90" hidden="1" x14ac:dyDescent="0.25">
      <c r="BJ33" s="20"/>
      <c r="BV33" s="20"/>
      <c r="BW33" s="12"/>
      <c r="BX33" s="12"/>
      <c r="BY33" s="12"/>
      <c r="BZ33" s="12"/>
      <c r="CA33" s="12"/>
      <c r="CB33" s="20"/>
      <c r="CC33" s="20"/>
      <c r="CD33" s="20"/>
      <c r="CE33" s="20"/>
      <c r="CF33" s="20"/>
      <c r="CG33" s="20"/>
      <c r="CH33" s="20"/>
      <c r="CI33" s="20"/>
      <c r="CJ33" s="20"/>
      <c r="CK33" s="20"/>
      <c r="CL33" s="20"/>
    </row>
    <row r="34" spans="62:90" hidden="1" x14ac:dyDescent="0.25">
      <c r="BJ34" s="20"/>
      <c r="BV34" s="20"/>
      <c r="BW34" s="12"/>
      <c r="BX34" s="12"/>
      <c r="BY34" s="12"/>
      <c r="BZ34" s="12"/>
      <c r="CA34" s="12"/>
      <c r="CB34" s="20"/>
      <c r="CC34" s="20"/>
      <c r="CD34" s="20"/>
      <c r="CE34" s="20"/>
      <c r="CF34" s="20"/>
      <c r="CG34" s="20"/>
      <c r="CH34" s="20"/>
      <c r="CI34" s="20"/>
      <c r="CJ34" s="20"/>
      <c r="CK34" s="20"/>
      <c r="CL34" s="20"/>
    </row>
    <row r="35" spans="62:90" hidden="1" x14ac:dyDescent="0.25">
      <c r="BJ35" s="20"/>
      <c r="BV35" s="20"/>
      <c r="BW35" s="12"/>
      <c r="BX35" s="12"/>
      <c r="BY35" s="12"/>
      <c r="BZ35" s="12"/>
      <c r="CA35" s="12"/>
      <c r="CB35" s="20"/>
      <c r="CC35" s="20"/>
      <c r="CD35" s="20"/>
      <c r="CE35" s="20"/>
      <c r="CF35" s="20"/>
      <c r="CG35" s="20"/>
      <c r="CH35" s="20"/>
      <c r="CI35" s="20"/>
      <c r="CJ35" s="20"/>
      <c r="CK35" s="20"/>
      <c r="CL35" s="20"/>
    </row>
    <row r="36" spans="62:90" hidden="1" x14ac:dyDescent="0.25">
      <c r="BJ36" s="20"/>
      <c r="BV36" s="20"/>
      <c r="BW36" s="12"/>
      <c r="BX36" s="12"/>
      <c r="BY36" s="12"/>
      <c r="BZ36" s="12"/>
      <c r="CA36" s="12"/>
      <c r="CB36" s="20"/>
      <c r="CC36" s="20"/>
      <c r="CD36" s="20"/>
      <c r="CE36" s="20"/>
      <c r="CF36" s="20"/>
      <c r="CG36" s="20"/>
      <c r="CH36" s="20"/>
      <c r="CI36" s="20"/>
      <c r="CJ36" s="20"/>
      <c r="CK36" s="20"/>
      <c r="CL36" s="20"/>
    </row>
    <row r="37" spans="62:90" hidden="1" x14ac:dyDescent="0.25">
      <c r="BJ37" s="20"/>
      <c r="BV37" s="20"/>
      <c r="BW37" s="12"/>
      <c r="BX37" s="12"/>
      <c r="BY37" s="12"/>
      <c r="BZ37" s="12"/>
      <c r="CA37" s="12"/>
      <c r="CB37" s="20"/>
      <c r="CC37" s="20"/>
      <c r="CD37" s="20"/>
      <c r="CE37" s="20"/>
      <c r="CF37" s="20"/>
      <c r="CG37" s="20"/>
      <c r="CH37" s="20"/>
      <c r="CI37" s="20"/>
      <c r="CJ37" s="20"/>
      <c r="CK37" s="20"/>
      <c r="CL37" s="20"/>
    </row>
    <row r="38" spans="62:90" hidden="1" x14ac:dyDescent="0.25">
      <c r="BJ38" s="20"/>
      <c r="BV38" s="20"/>
      <c r="BW38" s="12"/>
      <c r="BX38" s="12"/>
      <c r="BY38" s="12"/>
      <c r="BZ38" s="12"/>
      <c r="CA38" s="12"/>
      <c r="CB38" s="20"/>
      <c r="CC38" s="20"/>
      <c r="CD38" s="20"/>
      <c r="CE38" s="20"/>
      <c r="CF38" s="20"/>
      <c r="CG38" s="20"/>
      <c r="CH38" s="20"/>
      <c r="CI38" s="20"/>
      <c r="CJ38" s="20"/>
      <c r="CK38" s="20"/>
      <c r="CL38" s="20"/>
    </row>
    <row r="39" spans="62:90" hidden="1" x14ac:dyDescent="0.25">
      <c r="BJ39" s="20"/>
      <c r="BV39" s="20"/>
      <c r="BW39" s="12"/>
      <c r="BX39" s="12"/>
      <c r="BY39" s="12"/>
      <c r="BZ39" s="12"/>
      <c r="CA39" s="12"/>
      <c r="CB39" s="20"/>
      <c r="CC39" s="20"/>
      <c r="CD39" s="20"/>
      <c r="CE39" s="20"/>
      <c r="CF39" s="20"/>
      <c r="CG39" s="20"/>
      <c r="CH39" s="20"/>
      <c r="CI39" s="20"/>
      <c r="CJ39" s="20"/>
      <c r="CK39" s="20"/>
      <c r="CL39" s="20"/>
    </row>
    <row r="40" spans="62:90" hidden="1" x14ac:dyDescent="0.25">
      <c r="BJ40" s="20"/>
      <c r="BV40" s="20"/>
      <c r="BW40" s="12"/>
      <c r="BX40" s="12"/>
      <c r="BY40" s="12"/>
      <c r="BZ40" s="12"/>
      <c r="CA40" s="12"/>
      <c r="CB40" s="20"/>
      <c r="CC40" s="20"/>
      <c r="CD40" s="20"/>
      <c r="CE40" s="20"/>
      <c r="CF40" s="20"/>
      <c r="CG40" s="20"/>
      <c r="CH40" s="20"/>
      <c r="CI40" s="20"/>
      <c r="CJ40" s="20"/>
      <c r="CK40" s="20"/>
      <c r="CL40" s="20"/>
    </row>
    <row r="41" spans="62:90" hidden="1" x14ac:dyDescent="0.25">
      <c r="BJ41" s="20"/>
      <c r="BV41" s="20"/>
      <c r="BW41" s="12"/>
      <c r="BX41" s="12"/>
      <c r="BY41" s="12"/>
      <c r="BZ41" s="12"/>
      <c r="CA41" s="12"/>
      <c r="CB41" s="20"/>
      <c r="CC41" s="20"/>
      <c r="CD41" s="20"/>
      <c r="CE41" s="20"/>
      <c r="CF41" s="20"/>
      <c r="CG41" s="20"/>
      <c r="CH41" s="20"/>
      <c r="CI41" s="20"/>
      <c r="CJ41" s="20"/>
      <c r="CK41" s="20"/>
      <c r="CL41" s="20"/>
    </row>
    <row r="42" spans="62:90" hidden="1" x14ac:dyDescent="0.25">
      <c r="BJ42" s="20"/>
      <c r="BV42" s="20"/>
      <c r="BW42" s="12"/>
      <c r="BX42" s="12"/>
      <c r="BY42" s="12"/>
      <c r="BZ42" s="12"/>
      <c r="CA42" s="12"/>
      <c r="CB42" s="20"/>
      <c r="CC42" s="20"/>
      <c r="CD42" s="20"/>
      <c r="CE42" s="20"/>
      <c r="CF42" s="20"/>
      <c r="CG42" s="20"/>
      <c r="CH42" s="20"/>
      <c r="CI42" s="20"/>
      <c r="CJ42" s="20"/>
      <c r="CK42" s="20"/>
      <c r="CL42" s="20"/>
    </row>
    <row r="43" spans="62:90" hidden="1" x14ac:dyDescent="0.25">
      <c r="BJ43" s="20"/>
      <c r="BV43" s="20"/>
      <c r="BW43" s="12"/>
      <c r="BX43" s="12"/>
      <c r="BY43" s="12"/>
      <c r="BZ43" s="12"/>
      <c r="CA43" s="12"/>
      <c r="CB43" s="20"/>
      <c r="CC43" s="20"/>
      <c r="CD43" s="20"/>
      <c r="CE43" s="20"/>
      <c r="CF43" s="20"/>
      <c r="CG43" s="20"/>
      <c r="CH43" s="20"/>
      <c r="CI43" s="20"/>
      <c r="CJ43" s="20"/>
      <c r="CK43" s="20"/>
      <c r="CL43" s="20"/>
    </row>
    <row r="44" spans="62:90" hidden="1" x14ac:dyDescent="0.25">
      <c r="BJ44" s="20"/>
      <c r="BV44" s="20"/>
      <c r="BW44" s="12"/>
      <c r="BX44" s="12"/>
      <c r="BY44" s="12"/>
      <c r="BZ44" s="12"/>
      <c r="CA44" s="12"/>
      <c r="CB44" s="20"/>
      <c r="CC44" s="20"/>
      <c r="CD44" s="20"/>
      <c r="CE44" s="20"/>
      <c r="CF44" s="20"/>
      <c r="CG44" s="20"/>
      <c r="CH44" s="20"/>
      <c r="CI44" s="20"/>
      <c r="CJ44" s="20"/>
      <c r="CK44" s="20"/>
      <c r="CL44" s="20"/>
    </row>
    <row r="45" spans="62:90" hidden="1" x14ac:dyDescent="0.25">
      <c r="BJ45" s="20"/>
      <c r="BV45" s="20"/>
      <c r="BW45" s="12"/>
      <c r="BX45" s="12"/>
      <c r="BY45" s="12"/>
      <c r="BZ45" s="12"/>
      <c r="CA45" s="12"/>
      <c r="CB45" s="20"/>
      <c r="CC45" s="20"/>
      <c r="CD45" s="20"/>
      <c r="CE45" s="20"/>
      <c r="CF45" s="20"/>
      <c r="CG45" s="20"/>
      <c r="CH45" s="20"/>
      <c r="CI45" s="20"/>
      <c r="CJ45" s="20"/>
      <c r="CK45" s="20"/>
      <c r="CL45" s="20"/>
    </row>
    <row r="46" spans="62:90" hidden="1" x14ac:dyDescent="0.25">
      <c r="BJ46" s="20"/>
      <c r="BV46" s="20"/>
      <c r="BW46" s="12"/>
      <c r="BX46" s="12"/>
      <c r="BY46" s="12"/>
      <c r="BZ46" s="12"/>
      <c r="CA46" s="12"/>
      <c r="CB46" s="20"/>
      <c r="CC46" s="20"/>
      <c r="CD46" s="20"/>
      <c r="CE46" s="20"/>
      <c r="CF46" s="20"/>
      <c r="CG46" s="20"/>
      <c r="CH46" s="20"/>
      <c r="CI46" s="20"/>
      <c r="CJ46" s="20"/>
      <c r="CK46" s="20"/>
      <c r="CL46" s="20"/>
    </row>
    <row r="47" spans="62:90" hidden="1" x14ac:dyDescent="0.25">
      <c r="BJ47" s="20"/>
      <c r="BV47" s="20"/>
      <c r="BW47" s="12"/>
      <c r="BX47" s="12"/>
      <c r="BY47" s="12"/>
      <c r="BZ47" s="12"/>
      <c r="CA47" s="12"/>
      <c r="CB47" s="20"/>
      <c r="CC47" s="20"/>
      <c r="CD47" s="20"/>
      <c r="CE47" s="20"/>
      <c r="CF47" s="20"/>
      <c r="CG47" s="20"/>
      <c r="CH47" s="20"/>
      <c r="CI47" s="20"/>
      <c r="CJ47" s="20"/>
      <c r="CK47" s="20"/>
      <c r="CL47" s="20"/>
    </row>
    <row r="48" spans="62:90" hidden="1" x14ac:dyDescent="0.25">
      <c r="BJ48" s="20"/>
      <c r="BV48" s="20"/>
      <c r="BW48" s="12"/>
      <c r="BX48" s="12"/>
      <c r="BY48" s="12"/>
      <c r="BZ48" s="12"/>
      <c r="CA48" s="12"/>
      <c r="CB48" s="20"/>
      <c r="CC48" s="20"/>
      <c r="CD48" s="20"/>
      <c r="CE48" s="20"/>
      <c r="CF48" s="20"/>
      <c r="CG48" s="20"/>
      <c r="CH48" s="20"/>
      <c r="CI48" s="20"/>
      <c r="CJ48" s="20"/>
      <c r="CK48" s="20"/>
      <c r="CL48" s="20"/>
    </row>
    <row r="49" spans="1:90" hidden="1" x14ac:dyDescent="0.25">
      <c r="BJ49" s="20"/>
      <c r="BV49" s="20"/>
      <c r="BW49" s="12"/>
      <c r="BX49" s="12"/>
      <c r="BY49" s="12"/>
      <c r="BZ49" s="12"/>
      <c r="CA49" s="12"/>
      <c r="CB49" s="20"/>
      <c r="CC49" s="20"/>
      <c r="CD49" s="20"/>
      <c r="CE49" s="20"/>
      <c r="CF49" s="20"/>
      <c r="CG49" s="20"/>
      <c r="CH49" s="20"/>
      <c r="CI49" s="20"/>
      <c r="CJ49" s="20"/>
      <c r="CK49" s="20"/>
      <c r="CL49" s="20"/>
    </row>
    <row r="50" spans="1:90" hidden="1" x14ac:dyDescent="0.25">
      <c r="BJ50" s="20"/>
      <c r="BV50" s="20"/>
      <c r="BW50" s="12"/>
      <c r="BX50" s="12"/>
      <c r="BY50" s="12"/>
      <c r="BZ50" s="12"/>
      <c r="CA50" s="12"/>
      <c r="CB50" s="20"/>
      <c r="CC50" s="20"/>
      <c r="CD50" s="20"/>
      <c r="CE50" s="20"/>
      <c r="CF50" s="20"/>
      <c r="CG50" s="20"/>
      <c r="CH50" s="20"/>
      <c r="CI50" s="20"/>
      <c r="CJ50" s="20"/>
      <c r="CK50" s="20"/>
      <c r="CL50" s="20"/>
    </row>
    <row r="51" spans="1:90" hidden="1" x14ac:dyDescent="0.25">
      <c r="BJ51" s="20"/>
      <c r="BV51" s="20"/>
      <c r="BW51" s="12"/>
      <c r="BX51" s="12"/>
      <c r="BY51" s="12"/>
      <c r="BZ51" s="12"/>
      <c r="CA51" s="12"/>
      <c r="CB51" s="20"/>
      <c r="CC51" s="20"/>
      <c r="CD51" s="20"/>
      <c r="CE51" s="20"/>
      <c r="CF51" s="20"/>
      <c r="CG51" s="20"/>
      <c r="CH51" s="20"/>
      <c r="CI51" s="20"/>
      <c r="CJ51" s="20"/>
      <c r="CK51" s="20"/>
      <c r="CL51" s="20"/>
    </row>
    <row r="52" spans="1:90" hidden="1" x14ac:dyDescent="0.25">
      <c r="BJ52" s="20"/>
      <c r="BV52" s="20"/>
      <c r="BW52" s="12"/>
      <c r="BX52" s="12"/>
      <c r="BY52" s="12"/>
      <c r="BZ52" s="12"/>
      <c r="CA52" s="12"/>
      <c r="CB52" s="20"/>
      <c r="CC52" s="20"/>
      <c r="CD52" s="20"/>
      <c r="CE52" s="20"/>
      <c r="CF52" s="20"/>
      <c r="CG52" s="20"/>
      <c r="CH52" s="20"/>
      <c r="CI52" s="20"/>
      <c r="CJ52" s="20"/>
      <c r="CK52" s="20"/>
      <c r="CL52" s="20"/>
    </row>
    <row r="53" spans="1:90" hidden="1" x14ac:dyDescent="0.25">
      <c r="BJ53" s="20"/>
      <c r="BV53" s="20"/>
      <c r="BW53" s="12"/>
      <c r="BX53" s="12"/>
      <c r="BY53" s="12"/>
      <c r="BZ53" s="12"/>
      <c r="CA53" s="12"/>
      <c r="CB53" s="20"/>
      <c r="CC53" s="20"/>
      <c r="CD53" s="20"/>
      <c r="CE53" s="20"/>
      <c r="CF53" s="20"/>
      <c r="CG53" s="20"/>
      <c r="CH53" s="20"/>
      <c r="CI53" s="20"/>
      <c r="CJ53" s="20"/>
      <c r="CK53" s="20"/>
      <c r="CL53" s="20"/>
    </row>
    <row r="54" spans="1:90" hidden="1" x14ac:dyDescent="0.25">
      <c r="BJ54" s="20"/>
      <c r="BV54" s="20"/>
      <c r="BW54" s="12"/>
      <c r="BX54" s="12"/>
      <c r="BY54" s="12"/>
      <c r="BZ54" s="12"/>
      <c r="CA54" s="12"/>
      <c r="CB54" s="20"/>
      <c r="CC54" s="20"/>
      <c r="CD54" s="20"/>
      <c r="CE54" s="20"/>
      <c r="CF54" s="20"/>
      <c r="CG54" s="20"/>
      <c r="CH54" s="20"/>
      <c r="CI54" s="20"/>
      <c r="CJ54" s="20"/>
      <c r="CK54" s="20"/>
      <c r="CL54" s="20"/>
    </row>
    <row r="55" spans="1:90" ht="22.5" hidden="1" customHeight="1" x14ac:dyDescent="0.25">
      <c r="BJ55" s="20"/>
      <c r="BV55" s="20"/>
      <c r="BW55" s="12"/>
      <c r="BX55" s="12"/>
      <c r="BY55" s="12"/>
      <c r="BZ55" s="12"/>
      <c r="CA55" s="12"/>
      <c r="CB55" s="20"/>
      <c r="CC55" s="20"/>
      <c r="CD55" s="20"/>
      <c r="CE55" s="20"/>
      <c r="CF55" s="20"/>
      <c r="CG55" s="20"/>
      <c r="CH55" s="20"/>
      <c r="CI55" s="20"/>
      <c r="CJ55" s="20"/>
      <c r="CK55" s="20"/>
      <c r="CL55" s="20"/>
    </row>
    <row r="56" spans="1:90" s="109" customFormat="1" ht="55.5" customHeight="1" x14ac:dyDescent="0.25">
      <c r="A56" s="250" t="s">
        <v>59</v>
      </c>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V56" s="234"/>
      <c r="BW56" s="126"/>
      <c r="BX56" s="126"/>
      <c r="BY56" s="126"/>
      <c r="BZ56" s="126"/>
      <c r="CA56" s="126"/>
      <c r="CB56" s="234"/>
      <c r="CC56" s="234"/>
      <c r="CD56" s="234"/>
      <c r="CE56" s="234"/>
      <c r="CF56" s="234"/>
      <c r="CG56" s="234"/>
      <c r="CH56" s="234"/>
      <c r="CI56" s="234"/>
      <c r="CJ56" s="234"/>
      <c r="CK56" s="234"/>
      <c r="CL56" s="234"/>
    </row>
    <row r="57" spans="1:90" s="109" customFormat="1" ht="30.6" customHeight="1" x14ac:dyDescent="0.25">
      <c r="A57" s="247" t="s">
        <v>60</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row>
    <row r="58" spans="1:90" s="109" customFormat="1" ht="13.05" customHeight="1" x14ac:dyDescent="0.25">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row>
    <row r="59" spans="1:90" s="109" customFormat="1" x14ac:dyDescent="0.25">
      <c r="A59" s="109" t="s">
        <v>61</v>
      </c>
    </row>
    <row r="60" spans="1:90" s="109" customFormat="1" x14ac:dyDescent="0.25">
      <c r="A60" s="109" t="s">
        <v>62</v>
      </c>
    </row>
    <row r="61" spans="1:90" s="237" customFormat="1" x14ac:dyDescent="0.25"/>
    <row r="62" spans="1:90" s="237" customFormat="1" x14ac:dyDescent="0.25"/>
    <row r="63" spans="1:90" s="235" customFormat="1" x14ac:dyDescent="0.25"/>
    <row r="64" spans="1:90" s="235" customFormat="1" x14ac:dyDescent="0.25">
      <c r="A64" s="236"/>
    </row>
    <row r="65" s="235" customFormat="1" x14ac:dyDescent="0.25"/>
  </sheetData>
  <mergeCells count="21">
    <mergeCell ref="AJ5:AM5"/>
    <mergeCell ref="BX5:BY5"/>
    <mergeCell ref="T5:W5"/>
    <mergeCell ref="AR5:AU5"/>
    <mergeCell ref="BT5:BW5"/>
    <mergeCell ref="A21:BV21"/>
    <mergeCell ref="A57:BT57"/>
    <mergeCell ref="AN5:AQ5"/>
    <mergeCell ref="A56:BT56"/>
    <mergeCell ref="BP5:BS5"/>
    <mergeCell ref="BL5:BO5"/>
    <mergeCell ref="BH5:BK5"/>
    <mergeCell ref="BD5:BG5"/>
    <mergeCell ref="D5:G5"/>
    <mergeCell ref="AB5:AE5"/>
    <mergeCell ref="H5:K5"/>
    <mergeCell ref="L5:O5"/>
    <mergeCell ref="X5:AA5"/>
    <mergeCell ref="P5:S5"/>
    <mergeCell ref="AZ5:BC5"/>
    <mergeCell ref="AF5:AI5"/>
  </mergeCells>
  <phoneticPr fontId="1" type="noConversion"/>
  <hyperlinks>
    <hyperlink ref="A1" location="'1'!A1" display="до змісту"/>
  </hyperlinks>
  <printOptions horizontalCentered="1" verticalCentered="1"/>
  <pageMargins left="0.11811023622047245" right="3.937007874015748E-2" top="0.74803149606299213" bottom="0.74803149606299213" header="0.31496062992125984" footer="0.31496062992125984"/>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3"/>
  <sheetViews>
    <sheetView topLeftCell="A4" zoomScale="72" zoomScaleNormal="72" workbookViewId="0">
      <selection activeCell="J12" sqref="J12"/>
    </sheetView>
  </sheetViews>
  <sheetFormatPr defaultColWidth="8.77734375" defaultRowHeight="13.2" outlineLevelCol="2" x14ac:dyDescent="0.25"/>
  <cols>
    <col min="1" max="1" width="31.5546875" style="104" customWidth="1"/>
    <col min="2" max="2" width="29.44140625" style="104" hidden="1" customWidth="1" outlineLevel="2"/>
    <col min="3" max="3" width="30" style="104" hidden="1" customWidth="1" outlineLevel="2"/>
    <col min="4" max="4" width="5.5546875" style="104" hidden="1" customWidth="1" outlineLevel="1" collapsed="1"/>
    <col min="5" max="23" width="6" style="104" hidden="1" customWidth="1" outlineLevel="1"/>
    <col min="24" max="24" width="6" style="104" hidden="1" customWidth="1" collapsed="1"/>
    <col min="25" max="27" width="6" style="104" hidden="1" customWidth="1"/>
    <col min="28" max="34" width="6.21875" style="104" hidden="1" customWidth="1"/>
    <col min="35" max="35" width="6.44140625" style="104" hidden="1" customWidth="1"/>
    <col min="36" max="37" width="6.21875" style="104" hidden="1" customWidth="1"/>
    <col min="38" max="39" width="6.44140625" style="104" hidden="1" customWidth="1"/>
    <col min="40" max="43" width="6.77734375" style="104" hidden="1" customWidth="1"/>
    <col min="44" max="44" width="6.77734375" style="124" customWidth="1"/>
    <col min="45" max="63" width="6.77734375" style="104" customWidth="1"/>
    <col min="64" max="69" width="6.21875" style="104" customWidth="1"/>
    <col min="70" max="70" width="6" style="104" customWidth="1"/>
    <col min="71" max="71" width="7.21875" style="104" customWidth="1"/>
    <col min="72" max="72" width="7.44140625" style="111" customWidth="1"/>
    <col min="73" max="73" width="7.77734375" style="104" customWidth="1"/>
    <col min="74" max="77" width="8.77734375" style="104" customWidth="1"/>
    <col min="78" max="78" width="8.77734375" style="109" customWidth="1"/>
    <col min="79" max="83" width="8.77734375" style="104" customWidth="1"/>
    <col min="84" max="91" width="8.77734375" style="104"/>
    <col min="92" max="98" width="8.77734375" style="109"/>
    <col min="99" max="16384" width="8.77734375" style="104"/>
  </cols>
  <sheetData>
    <row r="1" spans="1:99" ht="15" customHeight="1" x14ac:dyDescent="0.25">
      <c r="A1" s="123" t="str">
        <f>IF('1'!A1=1,"до змісту","to title")</f>
        <v>до змісту</v>
      </c>
      <c r="BV1" s="125"/>
      <c r="BW1" s="125"/>
      <c r="BZ1" s="108" t="s">
        <v>2</v>
      </c>
      <c r="CA1" s="121"/>
      <c r="CB1" s="121"/>
      <c r="CC1" s="105"/>
      <c r="CD1" s="105"/>
      <c r="CE1" s="105"/>
      <c r="CF1" s="105"/>
      <c r="CG1" s="105"/>
      <c r="CH1" s="105"/>
      <c r="CL1" s="126" t="s">
        <v>32</v>
      </c>
      <c r="CM1" s="105"/>
      <c r="CN1" s="126"/>
      <c r="CO1" s="126"/>
      <c r="CP1" s="126"/>
      <c r="CQ1" s="126"/>
      <c r="CR1" s="126"/>
    </row>
    <row r="2" spans="1:99" s="105" customFormat="1" ht="15" customHeight="1" x14ac:dyDescent="0.25">
      <c r="A2" s="121" t="str">
        <f>IF('1'!A1=1,BZ1,CL1)</f>
        <v>1.2. Чисельність громадян, які перетинали кордон України</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BO2" s="106"/>
      <c r="BP2" s="106"/>
      <c r="BQ2" s="106"/>
      <c r="BR2" s="106"/>
      <c r="BS2" s="106"/>
      <c r="BT2" s="112"/>
      <c r="BU2" s="106"/>
      <c r="BV2" s="106"/>
      <c r="BW2" s="106"/>
      <c r="BX2" s="106"/>
      <c r="BY2" s="106"/>
      <c r="CA2" s="122"/>
      <c r="CB2" s="122"/>
      <c r="CC2" s="104"/>
      <c r="CD2" s="104"/>
      <c r="CE2" s="104"/>
      <c r="CF2" s="104"/>
      <c r="CG2" s="104"/>
      <c r="CH2" s="104"/>
      <c r="CI2" s="106"/>
      <c r="CJ2" s="106"/>
      <c r="CK2" s="106"/>
      <c r="CL2" s="127" t="s">
        <v>33</v>
      </c>
      <c r="CM2" s="106"/>
      <c r="CN2" s="127"/>
      <c r="CO2" s="127"/>
      <c r="CP2" s="127"/>
      <c r="CQ2" s="127"/>
      <c r="CR2" s="127"/>
      <c r="CS2" s="127"/>
      <c r="CT2" s="127"/>
      <c r="CU2" s="106"/>
    </row>
    <row r="3" spans="1:99" ht="15" customHeight="1" x14ac:dyDescent="0.25">
      <c r="A3" s="122" t="str">
        <f>IF('1'!A1=1,BM4,BO4)</f>
        <v>(за даними Держприкордонслужби)</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BO3" s="107"/>
      <c r="BP3" s="107"/>
      <c r="BQ3" s="107"/>
      <c r="BR3" s="107"/>
      <c r="BS3" s="107"/>
      <c r="BT3" s="113"/>
      <c r="BU3" s="107"/>
      <c r="BV3" s="107"/>
      <c r="BW3" s="107"/>
      <c r="BX3" s="107"/>
      <c r="BY3" s="107"/>
      <c r="BZ3" s="128"/>
      <c r="CA3" s="107"/>
      <c r="CB3" s="105"/>
      <c r="CC3" s="105"/>
      <c r="CD3" s="105"/>
      <c r="CE3" s="105"/>
      <c r="CF3" s="105"/>
      <c r="CG3" s="105"/>
      <c r="CH3" s="107"/>
      <c r="CI3" s="107"/>
      <c r="CJ3" s="107"/>
      <c r="CK3" s="107"/>
      <c r="CL3" s="107"/>
      <c r="CM3" s="107"/>
      <c r="CN3" s="128"/>
      <c r="CO3" s="128"/>
      <c r="CP3" s="128"/>
      <c r="CQ3" s="128"/>
      <c r="CR3" s="128"/>
      <c r="CS3" s="128"/>
      <c r="CT3" s="128"/>
      <c r="CU3" s="107"/>
    </row>
    <row r="4" spans="1:99" ht="18" customHeight="1" x14ac:dyDescent="0.25">
      <c r="A4" s="122" t="str">
        <f>IF('1'!A1=1,B4,C4)</f>
        <v>Тис.осіб</v>
      </c>
      <c r="B4" s="129" t="s">
        <v>38</v>
      </c>
      <c r="C4" s="129" t="s">
        <v>41</v>
      </c>
      <c r="P4" s="111"/>
      <c r="Q4" s="111"/>
      <c r="R4" s="111"/>
      <c r="S4" s="111"/>
      <c r="AJ4" s="130"/>
      <c r="AR4" s="104"/>
      <c r="BM4" s="109" t="s">
        <v>34</v>
      </c>
      <c r="BO4" s="109" t="s">
        <v>35</v>
      </c>
      <c r="CB4" s="105"/>
      <c r="CC4" s="105"/>
      <c r="CD4" s="105"/>
      <c r="CE4" s="105"/>
      <c r="CF4" s="105"/>
      <c r="CG4" s="105"/>
    </row>
    <row r="5" spans="1:99" s="105" customFormat="1" ht="15.75" customHeight="1" x14ac:dyDescent="0.25">
      <c r="A5" s="131"/>
      <c r="B5" s="132"/>
      <c r="C5" s="131"/>
      <c r="D5" s="255">
        <v>2005</v>
      </c>
      <c r="E5" s="254"/>
      <c r="F5" s="254"/>
      <c r="G5" s="256"/>
      <c r="H5" s="255">
        <v>2006</v>
      </c>
      <c r="I5" s="254"/>
      <c r="J5" s="254"/>
      <c r="K5" s="256"/>
      <c r="L5" s="255">
        <v>2007</v>
      </c>
      <c r="M5" s="254"/>
      <c r="N5" s="254"/>
      <c r="O5" s="256"/>
      <c r="P5" s="255">
        <v>2008</v>
      </c>
      <c r="Q5" s="254"/>
      <c r="R5" s="254"/>
      <c r="S5" s="256"/>
      <c r="T5" s="255">
        <v>2009</v>
      </c>
      <c r="U5" s="254"/>
      <c r="V5" s="254"/>
      <c r="W5" s="256"/>
      <c r="X5" s="255">
        <v>2010</v>
      </c>
      <c r="Y5" s="254"/>
      <c r="Z5" s="254"/>
      <c r="AA5" s="256"/>
      <c r="AB5" s="255">
        <v>2011</v>
      </c>
      <c r="AC5" s="254"/>
      <c r="AD5" s="254"/>
      <c r="AE5" s="256"/>
      <c r="AF5" s="255">
        <v>2012</v>
      </c>
      <c r="AG5" s="254"/>
      <c r="AH5" s="254"/>
      <c r="AI5" s="256"/>
      <c r="AJ5" s="255">
        <v>2013</v>
      </c>
      <c r="AK5" s="254"/>
      <c r="AL5" s="254"/>
      <c r="AM5" s="256"/>
      <c r="AN5" s="255">
        <v>2014</v>
      </c>
      <c r="AO5" s="254"/>
      <c r="AP5" s="254"/>
      <c r="AQ5" s="254"/>
      <c r="AR5" s="260">
        <v>2015</v>
      </c>
      <c r="AS5" s="258"/>
      <c r="AT5" s="258"/>
      <c r="AU5" s="258"/>
      <c r="AV5" s="133">
        <v>2016</v>
      </c>
      <c r="AW5" s="134"/>
      <c r="AX5" s="134"/>
      <c r="AY5" s="216"/>
      <c r="AZ5" s="254">
        <v>2017</v>
      </c>
      <c r="BA5" s="254"/>
      <c r="BB5" s="254"/>
      <c r="BC5" s="254"/>
      <c r="BD5" s="255">
        <v>2018</v>
      </c>
      <c r="BE5" s="254"/>
      <c r="BF5" s="254"/>
      <c r="BG5" s="256"/>
      <c r="BH5" s="257">
        <v>2019</v>
      </c>
      <c r="BI5" s="257"/>
      <c r="BJ5" s="257"/>
      <c r="BK5" s="257"/>
      <c r="BL5" s="255">
        <v>2020</v>
      </c>
      <c r="BM5" s="254"/>
      <c r="BN5" s="254"/>
      <c r="BO5" s="256"/>
      <c r="BP5" s="258">
        <v>2021</v>
      </c>
      <c r="BQ5" s="258"/>
      <c r="BR5" s="258"/>
      <c r="BS5" s="259"/>
      <c r="BT5" s="135"/>
      <c r="CN5" s="126"/>
      <c r="CO5" s="126"/>
      <c r="CP5" s="126"/>
      <c r="CQ5" s="126"/>
      <c r="CR5" s="126"/>
      <c r="CS5" s="126"/>
      <c r="CT5" s="126"/>
    </row>
    <row r="6" spans="1:99" s="105" customFormat="1" ht="20.100000000000001" customHeight="1" x14ac:dyDescent="0.25">
      <c r="A6" s="136"/>
      <c r="B6" s="136"/>
      <c r="C6" s="136"/>
      <c r="D6" s="137" t="s">
        <v>13</v>
      </c>
      <c r="E6" s="137" t="s">
        <v>14</v>
      </c>
      <c r="F6" s="137" t="s">
        <v>15</v>
      </c>
      <c r="G6" s="137" t="s">
        <v>16</v>
      </c>
      <c r="H6" s="137" t="s">
        <v>13</v>
      </c>
      <c r="I6" s="137" t="s">
        <v>14</v>
      </c>
      <c r="J6" s="137" t="s">
        <v>15</v>
      </c>
      <c r="K6" s="137" t="s">
        <v>16</v>
      </c>
      <c r="L6" s="137" t="s">
        <v>13</v>
      </c>
      <c r="M6" s="137" t="s">
        <v>14</v>
      </c>
      <c r="N6" s="137" t="s">
        <v>15</v>
      </c>
      <c r="O6" s="137" t="s">
        <v>16</v>
      </c>
      <c r="P6" s="137" t="s">
        <v>13</v>
      </c>
      <c r="Q6" s="137" t="s">
        <v>14</v>
      </c>
      <c r="R6" s="137" t="s">
        <v>15</v>
      </c>
      <c r="S6" s="137" t="s">
        <v>16</v>
      </c>
      <c r="T6" s="137" t="s">
        <v>13</v>
      </c>
      <c r="U6" s="137" t="s">
        <v>14</v>
      </c>
      <c r="V6" s="137" t="s">
        <v>15</v>
      </c>
      <c r="W6" s="137" t="s">
        <v>16</v>
      </c>
      <c r="X6" s="137" t="s">
        <v>13</v>
      </c>
      <c r="Y6" s="137" t="s">
        <v>14</v>
      </c>
      <c r="Z6" s="137" t="s">
        <v>15</v>
      </c>
      <c r="AA6" s="137" t="s">
        <v>16</v>
      </c>
      <c r="AB6" s="137" t="s">
        <v>13</v>
      </c>
      <c r="AC6" s="137" t="s">
        <v>14</v>
      </c>
      <c r="AD6" s="137" t="s">
        <v>15</v>
      </c>
      <c r="AE6" s="137" t="s">
        <v>16</v>
      </c>
      <c r="AF6" s="137" t="s">
        <v>13</v>
      </c>
      <c r="AG6" s="137" t="s">
        <v>14</v>
      </c>
      <c r="AH6" s="137" t="s">
        <v>15</v>
      </c>
      <c r="AI6" s="137" t="s">
        <v>16</v>
      </c>
      <c r="AJ6" s="137" t="s">
        <v>13</v>
      </c>
      <c r="AK6" s="137" t="s">
        <v>14</v>
      </c>
      <c r="AL6" s="137" t="s">
        <v>15</v>
      </c>
      <c r="AM6" s="137" t="s">
        <v>16</v>
      </c>
      <c r="AN6" s="137" t="s">
        <v>13</v>
      </c>
      <c r="AO6" s="137" t="s">
        <v>14</v>
      </c>
      <c r="AP6" s="137" t="s">
        <v>15</v>
      </c>
      <c r="AQ6" s="137" t="s">
        <v>16</v>
      </c>
      <c r="AR6" s="137" t="s">
        <v>13</v>
      </c>
      <c r="AS6" s="137" t="s">
        <v>14</v>
      </c>
      <c r="AT6" s="137" t="s">
        <v>15</v>
      </c>
      <c r="AU6" s="214" t="s">
        <v>16</v>
      </c>
      <c r="AV6" s="138" t="s">
        <v>13</v>
      </c>
      <c r="AW6" s="138" t="s">
        <v>14</v>
      </c>
      <c r="AX6" s="138" t="s">
        <v>15</v>
      </c>
      <c r="AY6" s="139" t="s">
        <v>16</v>
      </c>
      <c r="AZ6" s="215" t="s">
        <v>13</v>
      </c>
      <c r="BA6" s="138" t="s">
        <v>14</v>
      </c>
      <c r="BB6" s="138" t="s">
        <v>15</v>
      </c>
      <c r="BC6" s="213" t="s">
        <v>16</v>
      </c>
      <c r="BD6" s="138" t="s">
        <v>13</v>
      </c>
      <c r="BE6" s="138" t="s">
        <v>14</v>
      </c>
      <c r="BF6" s="138" t="s">
        <v>15</v>
      </c>
      <c r="BG6" s="139" t="s">
        <v>16</v>
      </c>
      <c r="BH6" s="140" t="s">
        <v>13</v>
      </c>
      <c r="BI6" s="137" t="s">
        <v>14</v>
      </c>
      <c r="BJ6" s="137" t="s">
        <v>15</v>
      </c>
      <c r="BK6" s="213" t="s">
        <v>16</v>
      </c>
      <c r="BL6" s="137" t="s">
        <v>13</v>
      </c>
      <c r="BM6" s="140" t="s">
        <v>14</v>
      </c>
      <c r="BN6" s="137" t="s">
        <v>15</v>
      </c>
      <c r="BO6" s="139" t="s">
        <v>16</v>
      </c>
      <c r="BP6" s="140" t="s">
        <v>13</v>
      </c>
      <c r="BQ6" s="140" t="s">
        <v>14</v>
      </c>
      <c r="BR6" s="137" t="s">
        <v>15</v>
      </c>
      <c r="BS6" s="139" t="s">
        <v>16</v>
      </c>
      <c r="BT6" s="141"/>
      <c r="CB6" s="104"/>
      <c r="CC6" s="104"/>
      <c r="CD6" s="104"/>
      <c r="CE6" s="104"/>
      <c r="CF6" s="104"/>
      <c r="CG6" s="104"/>
      <c r="CN6" s="126"/>
      <c r="CO6" s="126"/>
      <c r="CP6" s="126"/>
      <c r="CQ6" s="126"/>
      <c r="CR6" s="126"/>
      <c r="CS6" s="126"/>
      <c r="CT6" s="126"/>
    </row>
    <row r="7" spans="1:99" s="105" customFormat="1" ht="41.4" customHeight="1" x14ac:dyDescent="0.25">
      <c r="A7" s="142" t="str">
        <f>IF('1'!A1=1,B7,C7)</f>
        <v>Чисельність іноземних громадян, які в’їхали в Україну, всього</v>
      </c>
      <c r="B7" s="143" t="s">
        <v>39</v>
      </c>
      <c r="C7" s="144" t="s">
        <v>40</v>
      </c>
      <c r="D7" s="145">
        <v>3427.7429999999999</v>
      </c>
      <c r="E7" s="146">
        <v>4837.7860000000001</v>
      </c>
      <c r="F7" s="146">
        <v>7693.2470000000003</v>
      </c>
      <c r="G7" s="146">
        <v>4529.9250000000002</v>
      </c>
      <c r="H7" s="146">
        <v>3379.3609999999999</v>
      </c>
      <c r="I7" s="146">
        <v>5103.7690000000002</v>
      </c>
      <c r="J7" s="146">
        <v>8101.9880000000003</v>
      </c>
      <c r="K7" s="146">
        <v>5113.3040000000001</v>
      </c>
      <c r="L7" s="146">
        <v>4522.509</v>
      </c>
      <c r="M7" s="146">
        <v>6223.7759999999998</v>
      </c>
      <c r="N7" s="146">
        <v>9484.8080000000009</v>
      </c>
      <c r="O7" s="146">
        <v>5906.5460000000003</v>
      </c>
      <c r="P7" s="146">
        <v>5371.8220000000001</v>
      </c>
      <c r="Q7" s="146">
        <v>7349.009</v>
      </c>
      <c r="R7" s="146">
        <v>10114.164000000001</v>
      </c>
      <c r="S7" s="146">
        <v>5964.5469999999996</v>
      </c>
      <c r="T7" s="146">
        <v>4406.616</v>
      </c>
      <c r="U7" s="146">
        <v>5915.1469999999999</v>
      </c>
      <c r="V7" s="146">
        <v>8664.6509999999998</v>
      </c>
      <c r="W7" s="146">
        <v>5015.2579999999998</v>
      </c>
      <c r="X7" s="146">
        <v>4094.6080000000002</v>
      </c>
      <c r="Y7" s="146">
        <v>5953.3270000000002</v>
      </c>
      <c r="Z7" s="146">
        <v>8746.4480000000003</v>
      </c>
      <c r="AA7" s="146">
        <v>5271.7610000000004</v>
      </c>
      <c r="AB7" s="42">
        <v>4066.7460000000001</v>
      </c>
      <c r="AC7" s="42">
        <v>6147.65</v>
      </c>
      <c r="AD7" s="42">
        <v>9088.3780000000006</v>
      </c>
      <c r="AE7" s="42">
        <v>5167.518</v>
      </c>
      <c r="AF7" s="42">
        <v>4074.1740000000004</v>
      </c>
      <c r="AG7" s="42">
        <v>6347.2579999999998</v>
      </c>
      <c r="AH7" s="42">
        <v>9453.098</v>
      </c>
      <c r="AI7" s="42">
        <v>5146.0079999999998</v>
      </c>
      <c r="AJ7" s="42">
        <v>4085</v>
      </c>
      <c r="AK7" s="42">
        <v>6527</v>
      </c>
      <c r="AL7" s="42">
        <v>10145</v>
      </c>
      <c r="AM7" s="42">
        <v>5264</v>
      </c>
      <c r="AN7" s="42">
        <v>3396</v>
      </c>
      <c r="AO7" s="42">
        <v>3053</v>
      </c>
      <c r="AP7" s="42">
        <v>3540</v>
      </c>
      <c r="AQ7" s="42">
        <v>3236</v>
      </c>
      <c r="AR7" s="147">
        <v>2899</v>
      </c>
      <c r="AS7" s="147">
        <v>3248</v>
      </c>
      <c r="AT7" s="147">
        <v>3858</v>
      </c>
      <c r="AU7" s="147">
        <v>3018</v>
      </c>
      <c r="AV7" s="217">
        <v>2458</v>
      </c>
      <c r="AW7" s="147">
        <v>3425</v>
      </c>
      <c r="AX7" s="147">
        <v>4601</v>
      </c>
      <c r="AY7" s="218">
        <v>3257</v>
      </c>
      <c r="AZ7" s="147">
        <v>2665</v>
      </c>
      <c r="BA7" s="147">
        <v>3732</v>
      </c>
      <c r="BB7" s="147">
        <v>4809</v>
      </c>
      <c r="BC7" s="148">
        <v>3371</v>
      </c>
      <c r="BD7" s="217">
        <v>2581</v>
      </c>
      <c r="BE7" s="147">
        <v>3708</v>
      </c>
      <c r="BF7" s="147">
        <v>4970</v>
      </c>
      <c r="BG7" s="45">
        <v>3079</v>
      </c>
      <c r="BH7" s="147">
        <v>2387</v>
      </c>
      <c r="BI7" s="147">
        <v>3538</v>
      </c>
      <c r="BJ7" s="147">
        <v>4805.6000000000004</v>
      </c>
      <c r="BK7" s="44">
        <v>2972</v>
      </c>
      <c r="BL7" s="217">
        <v>1893</v>
      </c>
      <c r="BM7" s="147">
        <v>183</v>
      </c>
      <c r="BN7" s="147">
        <v>622</v>
      </c>
      <c r="BO7" s="45">
        <v>679</v>
      </c>
      <c r="BP7" s="147">
        <v>630</v>
      </c>
      <c r="BQ7" s="147">
        <v>793</v>
      </c>
      <c r="BR7" s="44">
        <v>1666</v>
      </c>
      <c r="BS7" s="149">
        <v>1180</v>
      </c>
      <c r="BT7" s="150"/>
      <c r="BU7" s="151"/>
      <c r="BV7" s="151"/>
      <c r="BW7" s="152"/>
      <c r="BX7" s="152"/>
      <c r="BY7" s="152"/>
      <c r="BZ7" s="152"/>
      <c r="CA7" s="152"/>
      <c r="CB7" s="130"/>
      <c r="CC7" s="130"/>
      <c r="CD7" s="130"/>
      <c r="CE7" s="130"/>
      <c r="CF7" s="130"/>
      <c r="CG7" s="130"/>
      <c r="CH7" s="151"/>
      <c r="CI7" s="151"/>
      <c r="CJ7" s="151"/>
      <c r="CK7" s="151"/>
      <c r="CL7" s="151"/>
      <c r="CN7" s="126"/>
      <c r="CO7" s="126"/>
      <c r="CP7" s="126"/>
      <c r="CQ7" s="126"/>
      <c r="CR7" s="126"/>
      <c r="CS7" s="126"/>
      <c r="CT7" s="126"/>
    </row>
    <row r="8" spans="1:99" ht="15.6" customHeight="1" x14ac:dyDescent="0.25">
      <c r="A8" s="153" t="str">
        <f>IF('1'!A1=1,B8,C8)</f>
        <v xml:space="preserve">в тому числі: </v>
      </c>
      <c r="B8" s="154" t="s">
        <v>1</v>
      </c>
      <c r="C8" s="155" t="s">
        <v>22</v>
      </c>
      <c r="D8" s="156"/>
      <c r="E8" s="157"/>
      <c r="F8" s="157"/>
      <c r="G8" s="157"/>
      <c r="H8" s="157"/>
      <c r="I8" s="157"/>
      <c r="J8" s="157"/>
      <c r="K8" s="157"/>
      <c r="L8" s="157"/>
      <c r="M8" s="157"/>
      <c r="N8" s="157"/>
      <c r="O8" s="157"/>
      <c r="P8" s="157"/>
      <c r="Q8" s="157"/>
      <c r="R8" s="157"/>
      <c r="S8" s="157"/>
      <c r="T8" s="157"/>
      <c r="U8" s="157"/>
      <c r="V8" s="157"/>
      <c r="W8" s="157"/>
      <c r="X8" s="157"/>
      <c r="Y8" s="157"/>
      <c r="Z8" s="157"/>
      <c r="AA8" s="157"/>
      <c r="AB8" s="158"/>
      <c r="AC8" s="158"/>
      <c r="AD8" s="158"/>
      <c r="AE8" s="158"/>
      <c r="AF8" s="158"/>
      <c r="AG8" s="158"/>
      <c r="AH8" s="158"/>
      <c r="AI8" s="158"/>
      <c r="AJ8" s="158"/>
      <c r="AK8" s="158"/>
      <c r="AL8" s="158"/>
      <c r="AM8" s="158"/>
      <c r="AN8" s="158"/>
      <c r="AO8" s="158"/>
      <c r="AP8" s="158"/>
      <c r="AQ8" s="158"/>
      <c r="AR8" s="66"/>
      <c r="AS8" s="66"/>
      <c r="AT8" s="66"/>
      <c r="AU8" s="66"/>
      <c r="AV8" s="65"/>
      <c r="AW8" s="66"/>
      <c r="AX8" s="66"/>
      <c r="AY8" s="67"/>
      <c r="AZ8" s="66"/>
      <c r="BA8" s="66"/>
      <c r="BB8" s="66"/>
      <c r="BC8" s="159"/>
      <c r="BD8" s="65"/>
      <c r="BE8" s="66"/>
      <c r="BF8" s="66"/>
      <c r="BG8" s="221"/>
      <c r="BH8" s="66"/>
      <c r="BI8" s="66"/>
      <c r="BJ8" s="66"/>
      <c r="BK8" s="150"/>
      <c r="BL8" s="65"/>
      <c r="BM8" s="66"/>
      <c r="BN8" s="66"/>
      <c r="BO8" s="222"/>
      <c r="BP8" s="66"/>
      <c r="BQ8" s="66"/>
      <c r="BR8" s="160"/>
      <c r="BS8" s="161"/>
      <c r="BT8" s="150"/>
      <c r="BU8" s="151"/>
      <c r="BV8" s="151"/>
      <c r="BW8" s="152"/>
      <c r="BX8" s="152"/>
      <c r="BY8" s="152"/>
      <c r="BZ8" s="152"/>
      <c r="CA8" s="152"/>
      <c r="CB8" s="130"/>
      <c r="CC8" s="130"/>
      <c r="CD8" s="130"/>
      <c r="CE8" s="130"/>
      <c r="CF8" s="130"/>
      <c r="CG8" s="130"/>
      <c r="CH8" s="151"/>
      <c r="CI8" s="151"/>
      <c r="CJ8" s="151"/>
      <c r="CK8" s="151"/>
      <c r="CL8" s="151"/>
    </row>
    <row r="9" spans="1:99" s="124" customFormat="1" ht="18.600000000000001" customHeight="1" x14ac:dyDescent="0.25">
      <c r="A9" s="191" t="str">
        <f>IF('1'!A1=1,B9,C9)</f>
        <v xml:space="preserve">          з країн ЄС</v>
      </c>
      <c r="B9" s="189" t="s">
        <v>50</v>
      </c>
      <c r="C9" s="190" t="s">
        <v>52</v>
      </c>
      <c r="D9" s="162">
        <v>1357.4179999999999</v>
      </c>
      <c r="E9" s="163">
        <v>1610.326</v>
      </c>
      <c r="F9" s="163">
        <v>2025.1890000000001</v>
      </c>
      <c r="G9" s="163">
        <v>1484.597</v>
      </c>
      <c r="H9" s="163">
        <v>1209.0630000000001</v>
      </c>
      <c r="I9" s="163">
        <v>1642.8209999999999</v>
      </c>
      <c r="J9" s="163">
        <v>1926.38</v>
      </c>
      <c r="K9" s="163">
        <v>1688.846</v>
      </c>
      <c r="L9" s="163">
        <v>1777.5229999999999</v>
      </c>
      <c r="M9" s="163">
        <v>2179.61</v>
      </c>
      <c r="N9" s="163">
        <v>2393.1869999999999</v>
      </c>
      <c r="O9" s="163">
        <v>1968.6130000000001</v>
      </c>
      <c r="P9" s="163">
        <v>2120.518</v>
      </c>
      <c r="Q9" s="163">
        <v>2654.0650000000001</v>
      </c>
      <c r="R9" s="163">
        <v>2681.1210000000001</v>
      </c>
      <c r="S9" s="163">
        <v>1878.69</v>
      </c>
      <c r="T9" s="163">
        <v>1296.3440000000001</v>
      </c>
      <c r="U9" s="163">
        <v>1546.2819999999999</v>
      </c>
      <c r="V9" s="163">
        <v>1716.18</v>
      </c>
      <c r="W9" s="163">
        <v>1318.2529999999999</v>
      </c>
      <c r="X9" s="163">
        <v>1267.51</v>
      </c>
      <c r="Y9" s="163">
        <v>1447.008</v>
      </c>
      <c r="Z9" s="163">
        <v>1593.4090000000001</v>
      </c>
      <c r="AA9" s="163">
        <v>1215.6600000000001</v>
      </c>
      <c r="AB9" s="164">
        <v>1051.97</v>
      </c>
      <c r="AC9" s="164">
        <v>1330.827</v>
      </c>
      <c r="AD9" s="164">
        <v>1471.9830000000002</v>
      </c>
      <c r="AE9" s="164">
        <v>1050.18</v>
      </c>
      <c r="AF9" s="164">
        <v>883.16499999999996</v>
      </c>
      <c r="AG9" s="164">
        <v>1254.8679999999999</v>
      </c>
      <c r="AH9" s="164">
        <v>1333.809</v>
      </c>
      <c r="AI9" s="164">
        <v>1028.452</v>
      </c>
      <c r="AJ9" s="164">
        <v>856</v>
      </c>
      <c r="AK9" s="164">
        <v>1054.8130000000001</v>
      </c>
      <c r="AL9" s="164">
        <v>1405</v>
      </c>
      <c r="AM9" s="164">
        <v>1034</v>
      </c>
      <c r="AN9" s="164">
        <v>782</v>
      </c>
      <c r="AO9" s="164">
        <v>879</v>
      </c>
      <c r="AP9" s="164">
        <v>990</v>
      </c>
      <c r="AQ9" s="164">
        <v>915</v>
      </c>
      <c r="AR9" s="73">
        <v>870.95399999999995</v>
      </c>
      <c r="AS9" s="73">
        <v>1036.1569999999999</v>
      </c>
      <c r="AT9" s="73">
        <v>1094.732</v>
      </c>
      <c r="AU9" s="73">
        <v>981.19200000000001</v>
      </c>
      <c r="AV9" s="72">
        <v>892.75800000000004</v>
      </c>
      <c r="AW9" s="73">
        <v>1113.31</v>
      </c>
      <c r="AX9" s="73">
        <v>1277.644</v>
      </c>
      <c r="AY9" s="74">
        <v>1065.8230000000001</v>
      </c>
      <c r="AZ9" s="73">
        <v>907.10299999999995</v>
      </c>
      <c r="BA9" s="73">
        <v>1182.4169999999999</v>
      </c>
      <c r="BB9" s="73">
        <v>1220.713</v>
      </c>
      <c r="BC9" s="165">
        <v>903.66899999999998</v>
      </c>
      <c r="BD9" s="72">
        <v>827.19200000000001</v>
      </c>
      <c r="BE9" s="73">
        <v>1074.556</v>
      </c>
      <c r="BF9" s="73">
        <v>1161.4949999999999</v>
      </c>
      <c r="BG9" s="177">
        <v>977.60699999999997</v>
      </c>
      <c r="BH9" s="73">
        <v>778.54100000000005</v>
      </c>
      <c r="BI9" s="73">
        <v>1096.6369999999999</v>
      </c>
      <c r="BJ9" s="73">
        <v>1221.405</v>
      </c>
      <c r="BK9" s="166">
        <v>934.95600000000002</v>
      </c>
      <c r="BL9" s="72">
        <v>574.678</v>
      </c>
      <c r="BM9" s="73">
        <v>38.287999999999997</v>
      </c>
      <c r="BN9" s="73">
        <v>199.017</v>
      </c>
      <c r="BO9" s="177">
        <v>221.54300000000001</v>
      </c>
      <c r="BP9" s="73">
        <v>186</v>
      </c>
      <c r="BQ9" s="73">
        <v>225</v>
      </c>
      <c r="BR9" s="166">
        <v>547</v>
      </c>
      <c r="BS9" s="167">
        <v>406</v>
      </c>
      <c r="BT9" s="150"/>
      <c r="BU9" s="151"/>
      <c r="BV9" s="151"/>
      <c r="BW9" s="152"/>
      <c r="BX9" s="152"/>
      <c r="BY9" s="152"/>
      <c r="BZ9" s="152"/>
      <c r="CA9" s="152"/>
      <c r="CB9" s="130"/>
      <c r="CC9" s="130"/>
      <c r="CD9" s="130"/>
      <c r="CE9" s="130"/>
      <c r="CF9" s="130"/>
      <c r="CG9" s="130"/>
      <c r="CH9" s="151"/>
      <c r="CI9" s="151"/>
      <c r="CJ9" s="151"/>
      <c r="CK9" s="151"/>
      <c r="CL9" s="151"/>
      <c r="CN9" s="168"/>
      <c r="CO9" s="168"/>
      <c r="CP9" s="168"/>
      <c r="CQ9" s="168"/>
      <c r="CR9" s="168"/>
      <c r="CS9" s="168"/>
      <c r="CT9" s="168"/>
    </row>
    <row r="10" spans="1:99" s="124" customFormat="1" ht="20.399999999999999" customHeight="1" x14ac:dyDescent="0.25">
      <c r="A10" s="191" t="str">
        <f>IF('1'!A1=1,B10,C10)</f>
        <v xml:space="preserve">          з інших країн світу</v>
      </c>
      <c r="B10" s="189" t="s">
        <v>51</v>
      </c>
      <c r="C10" s="190" t="s">
        <v>53</v>
      </c>
      <c r="D10" s="162">
        <f>D7-D9</f>
        <v>2070.3249999999998</v>
      </c>
      <c r="E10" s="166">
        <f t="shared" ref="E10" si="0">E7-E9</f>
        <v>3227.46</v>
      </c>
      <c r="F10" s="166">
        <f t="shared" ref="F10" si="1">F7-F9</f>
        <v>5668.058</v>
      </c>
      <c r="G10" s="166">
        <f t="shared" ref="G10" si="2">G7-G9</f>
        <v>3045.3280000000004</v>
      </c>
      <c r="H10" s="166">
        <f t="shared" ref="H10" si="3">H7-H9</f>
        <v>2170.2979999999998</v>
      </c>
      <c r="I10" s="166">
        <f t="shared" ref="I10" si="4">I7-I9</f>
        <v>3460.9480000000003</v>
      </c>
      <c r="J10" s="166">
        <f t="shared" ref="J10" si="5">J7-J9</f>
        <v>6175.6080000000002</v>
      </c>
      <c r="K10" s="166">
        <f t="shared" ref="K10" si="6">K7-K9</f>
        <v>3424.4580000000001</v>
      </c>
      <c r="L10" s="166">
        <f t="shared" ref="L10" si="7">L7-L9</f>
        <v>2744.9859999999999</v>
      </c>
      <c r="M10" s="166">
        <f t="shared" ref="M10" si="8">M7-M9</f>
        <v>4044.1659999999997</v>
      </c>
      <c r="N10" s="166">
        <f t="shared" ref="N10" si="9">N7-N9</f>
        <v>7091.621000000001</v>
      </c>
      <c r="O10" s="166">
        <f t="shared" ref="O10" si="10">O7-O9</f>
        <v>3937.933</v>
      </c>
      <c r="P10" s="166">
        <f t="shared" ref="P10" si="11">P7-P9</f>
        <v>3251.3040000000001</v>
      </c>
      <c r="Q10" s="166">
        <f t="shared" ref="Q10" si="12">Q7-Q9</f>
        <v>4694.9439999999995</v>
      </c>
      <c r="R10" s="166">
        <f t="shared" ref="R10" si="13">R7-R9</f>
        <v>7433.0430000000006</v>
      </c>
      <c r="S10" s="166">
        <f t="shared" ref="S10" si="14">S7-S9</f>
        <v>4085.8569999999995</v>
      </c>
      <c r="T10" s="166">
        <f t="shared" ref="T10" si="15">T7-T9</f>
        <v>3110.2719999999999</v>
      </c>
      <c r="U10" s="166">
        <f t="shared" ref="U10" si="16">U7-U9</f>
        <v>4368.8649999999998</v>
      </c>
      <c r="V10" s="166">
        <f t="shared" ref="V10" si="17">V7-V9</f>
        <v>6948.4709999999995</v>
      </c>
      <c r="W10" s="166">
        <f t="shared" ref="W10" si="18">W7-W9</f>
        <v>3697.0050000000001</v>
      </c>
      <c r="X10" s="166">
        <f t="shared" ref="X10" si="19">X7-X9</f>
        <v>2827.098</v>
      </c>
      <c r="Y10" s="166">
        <f t="shared" ref="Y10" si="20">Y7-Y9</f>
        <v>4506.3190000000004</v>
      </c>
      <c r="Z10" s="166">
        <f t="shared" ref="Z10" si="21">Z7-Z9</f>
        <v>7153.0390000000007</v>
      </c>
      <c r="AA10" s="166">
        <f t="shared" ref="AA10" si="22">AA7-AA9</f>
        <v>4056.1010000000006</v>
      </c>
      <c r="AB10" s="166">
        <f t="shared" ref="AB10" si="23">AB7-AB9</f>
        <v>3014.7759999999998</v>
      </c>
      <c r="AC10" s="166">
        <f t="shared" ref="AC10" si="24">AC7-AC9</f>
        <v>4816.8229999999994</v>
      </c>
      <c r="AD10" s="166">
        <f t="shared" ref="AD10" si="25">AD7-AD9</f>
        <v>7616.3950000000004</v>
      </c>
      <c r="AE10" s="166">
        <f t="shared" ref="AE10" si="26">AE7-AE9</f>
        <v>4117.3379999999997</v>
      </c>
      <c r="AF10" s="166">
        <f t="shared" ref="AF10" si="27">AF7-AF9</f>
        <v>3191.0090000000005</v>
      </c>
      <c r="AG10" s="166">
        <f t="shared" ref="AG10" si="28">AG7-AG9</f>
        <v>5092.3899999999994</v>
      </c>
      <c r="AH10" s="166">
        <f t="shared" ref="AH10" si="29">AH7-AH9</f>
        <v>8119.2889999999998</v>
      </c>
      <c r="AI10" s="166">
        <f t="shared" ref="AI10" si="30">AI7-AI9</f>
        <v>4117.5559999999996</v>
      </c>
      <c r="AJ10" s="166">
        <f t="shared" ref="AJ10" si="31">AJ7-AJ9</f>
        <v>3229</v>
      </c>
      <c r="AK10" s="166">
        <f t="shared" ref="AK10" si="32">AK7-AK9</f>
        <v>5472.1869999999999</v>
      </c>
      <c r="AL10" s="166">
        <f t="shared" ref="AL10" si="33">AL7-AL9</f>
        <v>8740</v>
      </c>
      <c r="AM10" s="166">
        <f t="shared" ref="AM10" si="34">AM7-AM9</f>
        <v>4230</v>
      </c>
      <c r="AN10" s="166">
        <f t="shared" ref="AN10" si="35">AN7-AN9</f>
        <v>2614</v>
      </c>
      <c r="AO10" s="166">
        <f t="shared" ref="AO10" si="36">AO7-AO9</f>
        <v>2174</v>
      </c>
      <c r="AP10" s="166">
        <f t="shared" ref="AP10" si="37">AP7-AP9</f>
        <v>2550</v>
      </c>
      <c r="AQ10" s="166">
        <f t="shared" ref="AQ10" si="38">AQ7-AQ9</f>
        <v>2321</v>
      </c>
      <c r="AR10" s="166">
        <f t="shared" ref="AR10" si="39">AR7-AR9</f>
        <v>2028.046</v>
      </c>
      <c r="AS10" s="166">
        <f t="shared" ref="AS10" si="40">AS7-AS9</f>
        <v>2211.8429999999998</v>
      </c>
      <c r="AT10" s="166">
        <f t="shared" ref="AT10" si="41">AT7-AT9</f>
        <v>2763.268</v>
      </c>
      <c r="AU10" s="166">
        <f t="shared" ref="AU10" si="42">AU7-AU9</f>
        <v>2036.808</v>
      </c>
      <c r="AV10" s="219">
        <f t="shared" ref="AV10" si="43">AV7-AV9</f>
        <v>1565.242</v>
      </c>
      <c r="AW10" s="166">
        <f t="shared" ref="AW10" si="44">AW7-AW9</f>
        <v>2311.69</v>
      </c>
      <c r="AX10" s="166">
        <f t="shared" ref="AX10" si="45">AX7-AX9</f>
        <v>3323.3559999999998</v>
      </c>
      <c r="AY10" s="177">
        <f t="shared" ref="AY10" si="46">AY7-AY9</f>
        <v>2191.1769999999997</v>
      </c>
      <c r="AZ10" s="166">
        <f t="shared" ref="AZ10" si="47">AZ7-AZ9</f>
        <v>1757.8969999999999</v>
      </c>
      <c r="BA10" s="166">
        <f t="shared" ref="BA10" si="48">BA7-BA9</f>
        <v>2549.5830000000001</v>
      </c>
      <c r="BB10" s="166">
        <f t="shared" ref="BB10" si="49">BB7-BB9</f>
        <v>3588.2870000000003</v>
      </c>
      <c r="BC10" s="166">
        <f t="shared" ref="BC10" si="50">BC7-BC9</f>
        <v>2467.3310000000001</v>
      </c>
      <c r="BD10" s="219">
        <f t="shared" ref="BD10" si="51">BD7-BD9</f>
        <v>1753.808</v>
      </c>
      <c r="BE10" s="166">
        <f t="shared" ref="BE10" si="52">BE7-BE9</f>
        <v>2633.444</v>
      </c>
      <c r="BF10" s="166">
        <f t="shared" ref="BF10" si="53">BF7-BF9</f>
        <v>3808.5050000000001</v>
      </c>
      <c r="BG10" s="177">
        <f t="shared" ref="BG10" si="54">BG7-BG9</f>
        <v>2101.393</v>
      </c>
      <c r="BH10" s="166">
        <f t="shared" ref="BH10" si="55">BH7-BH9</f>
        <v>1608.4589999999998</v>
      </c>
      <c r="BI10" s="166">
        <f t="shared" ref="BI10" si="56">BI7-BI9</f>
        <v>2441.3630000000003</v>
      </c>
      <c r="BJ10" s="166">
        <f t="shared" ref="BJ10" si="57">BJ7-BJ9</f>
        <v>3584.1950000000006</v>
      </c>
      <c r="BK10" s="166">
        <f t="shared" ref="BK10" si="58">BK7-BK9</f>
        <v>2037.0439999999999</v>
      </c>
      <c r="BL10" s="219">
        <f t="shared" ref="BL10" si="59">BL7-BL9</f>
        <v>1318.3220000000001</v>
      </c>
      <c r="BM10" s="166">
        <f t="shared" ref="BM10" si="60">BM7-BM9</f>
        <v>144.71199999999999</v>
      </c>
      <c r="BN10" s="166">
        <f t="shared" ref="BN10" si="61">BN7-BN9</f>
        <v>422.983</v>
      </c>
      <c r="BO10" s="177">
        <f t="shared" ref="BO10" si="62">BO7-BO9</f>
        <v>457.45699999999999</v>
      </c>
      <c r="BP10" s="166">
        <f t="shared" ref="BP10" si="63">BP7-BP9</f>
        <v>444</v>
      </c>
      <c r="BQ10" s="166">
        <f t="shared" ref="BQ10" si="64">BQ7-BQ9</f>
        <v>568</v>
      </c>
      <c r="BR10" s="166">
        <f t="shared" ref="BR10" si="65">BR7-BR9</f>
        <v>1119</v>
      </c>
      <c r="BS10" s="167">
        <f>BS7-BS9</f>
        <v>774</v>
      </c>
      <c r="BT10" s="150"/>
      <c r="BU10" s="151"/>
      <c r="BV10" s="151"/>
      <c r="BW10" s="152"/>
      <c r="BX10" s="152"/>
      <c r="BY10" s="152"/>
      <c r="BZ10" s="152"/>
      <c r="CA10" s="152"/>
      <c r="CB10" s="130"/>
      <c r="CC10" s="130"/>
      <c r="CD10" s="130"/>
      <c r="CE10" s="130"/>
      <c r="CF10" s="130"/>
      <c r="CG10" s="130"/>
      <c r="CH10" s="151"/>
      <c r="CI10" s="151"/>
      <c r="CJ10" s="151"/>
      <c r="CK10" s="151"/>
      <c r="CL10" s="151"/>
      <c r="CN10" s="168"/>
      <c r="CO10" s="168"/>
      <c r="CP10" s="168"/>
      <c r="CQ10" s="168"/>
      <c r="CR10" s="168"/>
      <c r="CS10" s="168"/>
      <c r="CT10" s="168"/>
    </row>
    <row r="11" spans="1:99" s="105" customFormat="1" ht="41.4" customHeight="1" x14ac:dyDescent="0.25">
      <c r="A11" s="169" t="str">
        <f>IF('1'!A1=1,B11,C11)</f>
        <v>Чисельність громадян України, які виїхали в інші країни, всього</v>
      </c>
      <c r="B11" s="170" t="s">
        <v>42</v>
      </c>
      <c r="C11" s="171" t="s">
        <v>43</v>
      </c>
      <c r="D11" s="172">
        <v>3353.4630000000002</v>
      </c>
      <c r="E11" s="173">
        <v>4280.32</v>
      </c>
      <c r="F11" s="173">
        <v>5261.9089999999997</v>
      </c>
      <c r="G11" s="173">
        <v>4182.5990000000002</v>
      </c>
      <c r="H11" s="173">
        <v>3659.2289999999998</v>
      </c>
      <c r="I11" s="173">
        <v>4411.0529999999999</v>
      </c>
      <c r="J11" s="173">
        <v>5191.66</v>
      </c>
      <c r="K11" s="173">
        <v>4161.0309999999999</v>
      </c>
      <c r="L11" s="173">
        <v>4004.47</v>
      </c>
      <c r="M11" s="173">
        <v>4522.076</v>
      </c>
      <c r="N11" s="173">
        <v>5201.4070000000002</v>
      </c>
      <c r="O11" s="173">
        <v>4139.7039999999997</v>
      </c>
      <c r="P11" s="173">
        <v>3355.27</v>
      </c>
      <c r="Q11" s="173">
        <v>4135.1279999999997</v>
      </c>
      <c r="R11" s="173">
        <v>4834.5540000000001</v>
      </c>
      <c r="S11" s="173">
        <v>3775.6610000000001</v>
      </c>
      <c r="T11" s="173">
        <v>3253.357</v>
      </c>
      <c r="U11" s="173">
        <v>4027.5859999999998</v>
      </c>
      <c r="V11" s="173">
        <v>4826.6509999999998</v>
      </c>
      <c r="W11" s="173">
        <v>3853.5</v>
      </c>
      <c r="X11" s="173">
        <v>3407.768</v>
      </c>
      <c r="Y11" s="173">
        <v>4462.55</v>
      </c>
      <c r="Z11" s="173">
        <v>5418.3919999999998</v>
      </c>
      <c r="AA11" s="173">
        <v>4452.5940000000001</v>
      </c>
      <c r="AB11" s="174">
        <v>4150.4719999999998</v>
      </c>
      <c r="AC11" s="174">
        <v>5127.1139999999996</v>
      </c>
      <c r="AD11" s="174">
        <v>6024.4390000000003</v>
      </c>
      <c r="AE11" s="174">
        <v>5034.235999999999</v>
      </c>
      <c r="AF11" s="174">
        <v>4386.7309999999998</v>
      </c>
      <c r="AG11" s="174">
        <v>5639.7639999999992</v>
      </c>
      <c r="AH11" s="174">
        <v>6447.2689999999993</v>
      </c>
      <c r="AI11" s="174">
        <v>5281.3739999999998</v>
      </c>
      <c r="AJ11" s="174">
        <v>4858</v>
      </c>
      <c r="AK11" s="174">
        <v>6150</v>
      </c>
      <c r="AL11" s="174">
        <v>7045</v>
      </c>
      <c r="AM11" s="174">
        <v>5937</v>
      </c>
      <c r="AN11" s="174">
        <v>5035</v>
      </c>
      <c r="AO11" s="174">
        <v>5675</v>
      </c>
      <c r="AP11" s="174">
        <v>6477</v>
      </c>
      <c r="AQ11" s="174">
        <v>5449</v>
      </c>
      <c r="AR11" s="58">
        <v>4856</v>
      </c>
      <c r="AS11" s="58">
        <v>5795</v>
      </c>
      <c r="AT11" s="58">
        <v>6874</v>
      </c>
      <c r="AU11" s="58">
        <v>5840</v>
      </c>
      <c r="AV11" s="57">
        <v>5526</v>
      </c>
      <c r="AW11" s="58">
        <v>6532</v>
      </c>
      <c r="AX11" s="58">
        <v>7120</v>
      </c>
      <c r="AY11" s="59">
        <v>6048</v>
      </c>
      <c r="AZ11" s="58">
        <v>6213</v>
      </c>
      <c r="BA11" s="58">
        <v>7176</v>
      </c>
      <c r="BB11" s="58">
        <v>7760</v>
      </c>
      <c r="BC11" s="175">
        <v>5918</v>
      </c>
      <c r="BD11" s="57">
        <v>5868.8</v>
      </c>
      <c r="BE11" s="58">
        <v>7154</v>
      </c>
      <c r="BF11" s="58">
        <v>8294</v>
      </c>
      <c r="BG11" s="176">
        <v>6660</v>
      </c>
      <c r="BH11" s="58">
        <v>6109</v>
      </c>
      <c r="BI11" s="58">
        <v>7582</v>
      </c>
      <c r="BJ11" s="58">
        <v>8630</v>
      </c>
      <c r="BK11" s="150">
        <v>7025</v>
      </c>
      <c r="BL11" s="57">
        <v>5559</v>
      </c>
      <c r="BM11" s="58">
        <v>669</v>
      </c>
      <c r="BN11" s="58">
        <v>2945</v>
      </c>
      <c r="BO11" s="176">
        <v>2079</v>
      </c>
      <c r="BP11" s="58">
        <v>2372</v>
      </c>
      <c r="BQ11" s="58">
        <v>3391</v>
      </c>
      <c r="BR11" s="150">
        <v>5141</v>
      </c>
      <c r="BS11" s="176">
        <v>3822</v>
      </c>
      <c r="BT11" s="150"/>
      <c r="BU11" s="151"/>
      <c r="BV11" s="151"/>
      <c r="BW11" s="152"/>
      <c r="BX11" s="152"/>
      <c r="BY11" s="152"/>
      <c r="BZ11" s="152"/>
      <c r="CA11" s="152"/>
      <c r="CB11" s="130"/>
      <c r="CC11" s="130"/>
      <c r="CD11" s="130"/>
      <c r="CE11" s="130"/>
      <c r="CF11" s="130"/>
      <c r="CG11" s="130"/>
      <c r="CH11" s="151"/>
      <c r="CI11" s="151"/>
      <c r="CJ11" s="151"/>
      <c r="CK11" s="151"/>
      <c r="CL11" s="151"/>
      <c r="CN11" s="126"/>
      <c r="CO11" s="126"/>
      <c r="CP11" s="126"/>
      <c r="CQ11" s="126"/>
      <c r="CR11" s="126"/>
      <c r="CS11" s="126"/>
      <c r="CT11" s="126"/>
    </row>
    <row r="12" spans="1:99" ht="16.2" customHeight="1" x14ac:dyDescent="0.25">
      <c r="A12" s="153" t="str">
        <f>IF('1'!A1=1,B12,C12)</f>
        <v xml:space="preserve">в тому числі: </v>
      </c>
      <c r="B12" s="154" t="s">
        <v>1</v>
      </c>
      <c r="C12" s="155" t="s">
        <v>22</v>
      </c>
      <c r="D12" s="156"/>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8"/>
      <c r="AC12" s="158"/>
      <c r="AD12" s="158"/>
      <c r="AE12" s="158"/>
      <c r="AF12" s="158"/>
      <c r="AG12" s="158"/>
      <c r="AH12" s="158"/>
      <c r="AI12" s="158"/>
      <c r="AJ12" s="158"/>
      <c r="AK12" s="158"/>
      <c r="AL12" s="158"/>
      <c r="AM12" s="158"/>
      <c r="AN12" s="158"/>
      <c r="AO12" s="158"/>
      <c r="AP12" s="158"/>
      <c r="AQ12" s="158"/>
      <c r="AR12" s="66"/>
      <c r="AS12" s="66"/>
      <c r="AT12" s="66"/>
      <c r="AU12" s="66"/>
      <c r="AV12" s="65"/>
      <c r="AW12" s="66"/>
      <c r="AX12" s="66"/>
      <c r="AY12" s="67"/>
      <c r="AZ12" s="66"/>
      <c r="BA12" s="66"/>
      <c r="BB12" s="66"/>
      <c r="BC12" s="159"/>
      <c r="BD12" s="65"/>
      <c r="BE12" s="66"/>
      <c r="BF12" s="66"/>
      <c r="BG12" s="221"/>
      <c r="BH12" s="66"/>
      <c r="BI12" s="66"/>
      <c r="BJ12" s="66"/>
      <c r="BK12" s="150"/>
      <c r="BL12" s="65"/>
      <c r="BM12" s="66"/>
      <c r="BN12" s="66"/>
      <c r="BO12" s="176"/>
      <c r="BP12" s="66"/>
      <c r="BQ12" s="66"/>
      <c r="BR12" s="150"/>
      <c r="BS12" s="176"/>
      <c r="BT12" s="150"/>
      <c r="BU12" s="151"/>
      <c r="BV12" s="151"/>
      <c r="BW12" s="152"/>
      <c r="BX12" s="152"/>
      <c r="BY12" s="152"/>
      <c r="BZ12" s="152"/>
      <c r="CA12" s="152"/>
      <c r="CB12" s="130"/>
      <c r="CC12" s="130"/>
      <c r="CD12" s="130"/>
      <c r="CE12" s="130"/>
      <c r="CF12" s="130"/>
      <c r="CG12" s="130"/>
      <c r="CH12" s="151"/>
      <c r="CI12" s="151"/>
      <c r="CJ12" s="151"/>
      <c r="CK12" s="151"/>
      <c r="CL12" s="151"/>
    </row>
    <row r="13" spans="1:99" s="124" customFormat="1" ht="17.399999999999999" customHeight="1" x14ac:dyDescent="0.25">
      <c r="A13" s="191" t="str">
        <f>IF('1'!A1=1,B13,C13)</f>
        <v xml:space="preserve">          у країни ЄС</v>
      </c>
      <c r="B13" s="189" t="s">
        <v>54</v>
      </c>
      <c r="C13" s="190" t="s">
        <v>49</v>
      </c>
      <c r="D13" s="162">
        <v>1499.8230000000001</v>
      </c>
      <c r="E13" s="163">
        <v>1854.9639999999999</v>
      </c>
      <c r="F13" s="163">
        <v>2136.4690000000001</v>
      </c>
      <c r="G13" s="163">
        <v>1969.1679999999999</v>
      </c>
      <c r="H13" s="163">
        <v>1733.7270000000001</v>
      </c>
      <c r="I13" s="163">
        <v>1861.5029999999999</v>
      </c>
      <c r="J13" s="163">
        <v>2098.6729999999998</v>
      </c>
      <c r="K13" s="163">
        <v>1909.4870000000001</v>
      </c>
      <c r="L13" s="163">
        <v>1794.27</v>
      </c>
      <c r="M13" s="163">
        <v>1917.5709999999999</v>
      </c>
      <c r="N13" s="163">
        <v>2059.0160000000001</v>
      </c>
      <c r="O13" s="163">
        <v>1800.7909999999999</v>
      </c>
      <c r="P13" s="163">
        <v>1136.002</v>
      </c>
      <c r="Q13" s="163">
        <v>1281.691</v>
      </c>
      <c r="R13" s="163">
        <v>1678.683</v>
      </c>
      <c r="S13" s="163">
        <v>1460.6890000000001</v>
      </c>
      <c r="T13" s="163">
        <v>1330.413</v>
      </c>
      <c r="U13" s="163">
        <v>1582.96</v>
      </c>
      <c r="V13" s="163">
        <v>1847.7059999999999</v>
      </c>
      <c r="W13" s="163">
        <v>1682.4090000000001</v>
      </c>
      <c r="X13" s="163">
        <v>1563.4269999999999</v>
      </c>
      <c r="Y13" s="163">
        <v>1931.931</v>
      </c>
      <c r="Z13" s="163">
        <v>2347.355</v>
      </c>
      <c r="AA13" s="163">
        <v>2047.856</v>
      </c>
      <c r="AB13" s="164">
        <v>2016.8470000000002</v>
      </c>
      <c r="AC13" s="164">
        <v>2200.3490000000002</v>
      </c>
      <c r="AD13" s="164">
        <v>2561.279</v>
      </c>
      <c r="AE13" s="164">
        <v>2399.1950000000002</v>
      </c>
      <c r="AF13" s="164">
        <v>2167.39</v>
      </c>
      <c r="AG13" s="164">
        <v>2484.7240000000002</v>
      </c>
      <c r="AH13" s="164">
        <v>2948.0070000000001</v>
      </c>
      <c r="AI13" s="164">
        <v>2589.105</v>
      </c>
      <c r="AJ13" s="164">
        <v>2478</v>
      </c>
      <c r="AK13" s="164">
        <v>3003</v>
      </c>
      <c r="AL13" s="164">
        <v>3396</v>
      </c>
      <c r="AM13" s="164">
        <v>3078</v>
      </c>
      <c r="AN13" s="164">
        <v>2602</v>
      </c>
      <c r="AO13" s="164">
        <v>3030</v>
      </c>
      <c r="AP13" s="164">
        <v>3451</v>
      </c>
      <c r="AQ13" s="164">
        <v>3304</v>
      </c>
      <c r="AR13" s="73">
        <v>2963.913</v>
      </c>
      <c r="AS13" s="73">
        <v>3475.48</v>
      </c>
      <c r="AT13" s="73">
        <v>4215.5730000000003</v>
      </c>
      <c r="AU13" s="73">
        <v>3894.4850000000001</v>
      </c>
      <c r="AV13" s="72">
        <v>3756.3229999999999</v>
      </c>
      <c r="AW13" s="73">
        <v>4160.7290000000003</v>
      </c>
      <c r="AX13" s="73">
        <v>4254.0600000000004</v>
      </c>
      <c r="AY13" s="74">
        <v>3938.27</v>
      </c>
      <c r="AZ13" s="73">
        <v>3883.11</v>
      </c>
      <c r="BA13" s="73">
        <v>4173.9139999999998</v>
      </c>
      <c r="BB13" s="73">
        <v>4837.4110000000001</v>
      </c>
      <c r="BC13" s="165">
        <v>4017.5120000000002</v>
      </c>
      <c r="BD13" s="72">
        <v>3827.9369999999999</v>
      </c>
      <c r="BE13" s="73">
        <v>4415.24</v>
      </c>
      <c r="BF13" s="73">
        <v>4890.6170000000002</v>
      </c>
      <c r="BG13" s="74">
        <v>4272.6310000000003</v>
      </c>
      <c r="BH13" s="73">
        <v>3665.0360000000001</v>
      </c>
      <c r="BI13" s="73">
        <v>4901.3450000000003</v>
      </c>
      <c r="BJ13" s="73">
        <v>5498.3329999999996</v>
      </c>
      <c r="BK13" s="166">
        <v>4439.8729999999996</v>
      </c>
      <c r="BL13" s="72">
        <v>3708</v>
      </c>
      <c r="BM13" s="73">
        <v>524</v>
      </c>
      <c r="BN13" s="73">
        <v>1760</v>
      </c>
      <c r="BO13" s="177">
        <v>1301</v>
      </c>
      <c r="BP13" s="73">
        <v>1541</v>
      </c>
      <c r="BQ13" s="73">
        <v>1813</v>
      </c>
      <c r="BR13" s="166">
        <v>2997</v>
      </c>
      <c r="BS13" s="177">
        <v>2997</v>
      </c>
      <c r="BT13" s="150"/>
      <c r="BU13" s="151"/>
      <c r="BV13" s="151"/>
      <c r="BW13" s="152"/>
      <c r="BX13" s="152"/>
      <c r="BY13" s="152"/>
      <c r="BZ13" s="152"/>
      <c r="CA13" s="152"/>
      <c r="CB13" s="130"/>
      <c r="CC13" s="130"/>
      <c r="CD13" s="130"/>
      <c r="CE13" s="130"/>
      <c r="CF13" s="130"/>
      <c r="CG13" s="130"/>
      <c r="CH13" s="151"/>
      <c r="CI13" s="151"/>
      <c r="CJ13" s="151"/>
      <c r="CK13" s="151"/>
      <c r="CL13" s="151"/>
      <c r="CN13" s="168"/>
      <c r="CO13" s="168"/>
      <c r="CP13" s="168"/>
      <c r="CQ13" s="168"/>
      <c r="CR13" s="168"/>
      <c r="CS13" s="168"/>
      <c r="CT13" s="168"/>
    </row>
    <row r="14" spans="1:99" s="124" customFormat="1" ht="17.399999999999999" customHeight="1" x14ac:dyDescent="0.25">
      <c r="A14" s="194" t="str">
        <f>IF('1'!A1=1,B14,C14)</f>
        <v xml:space="preserve">          в інши країни світу</v>
      </c>
      <c r="B14" s="192" t="s">
        <v>55</v>
      </c>
      <c r="C14" s="193" t="s">
        <v>56</v>
      </c>
      <c r="D14" s="178">
        <f>D11-D13</f>
        <v>1853.64</v>
      </c>
      <c r="E14" s="179">
        <f>E11-E13</f>
        <v>2425.3559999999998</v>
      </c>
      <c r="F14" s="179">
        <f t="shared" ref="F14:BQ14" si="66">F11-F13</f>
        <v>3125.4399999999996</v>
      </c>
      <c r="G14" s="179">
        <f t="shared" si="66"/>
        <v>2213.4310000000005</v>
      </c>
      <c r="H14" s="179">
        <f t="shared" si="66"/>
        <v>1925.5019999999997</v>
      </c>
      <c r="I14" s="179">
        <f t="shared" si="66"/>
        <v>2549.5500000000002</v>
      </c>
      <c r="J14" s="179">
        <f t="shared" si="66"/>
        <v>3092.9870000000001</v>
      </c>
      <c r="K14" s="179">
        <f t="shared" si="66"/>
        <v>2251.5439999999999</v>
      </c>
      <c r="L14" s="179">
        <f t="shared" si="66"/>
        <v>2210.1999999999998</v>
      </c>
      <c r="M14" s="179">
        <f t="shared" si="66"/>
        <v>2604.5050000000001</v>
      </c>
      <c r="N14" s="179">
        <f t="shared" si="66"/>
        <v>3142.3910000000001</v>
      </c>
      <c r="O14" s="179">
        <f t="shared" si="66"/>
        <v>2338.9129999999996</v>
      </c>
      <c r="P14" s="179">
        <f t="shared" si="66"/>
        <v>2219.268</v>
      </c>
      <c r="Q14" s="179">
        <f t="shared" si="66"/>
        <v>2853.4369999999999</v>
      </c>
      <c r="R14" s="179">
        <f t="shared" si="66"/>
        <v>3155.8710000000001</v>
      </c>
      <c r="S14" s="179">
        <f t="shared" si="66"/>
        <v>2314.9719999999998</v>
      </c>
      <c r="T14" s="179">
        <f t="shared" si="66"/>
        <v>1922.944</v>
      </c>
      <c r="U14" s="179">
        <f t="shared" si="66"/>
        <v>2444.6259999999997</v>
      </c>
      <c r="V14" s="179">
        <f t="shared" si="66"/>
        <v>2978.9449999999997</v>
      </c>
      <c r="W14" s="179">
        <f t="shared" si="66"/>
        <v>2171.0909999999999</v>
      </c>
      <c r="X14" s="179">
        <f t="shared" si="66"/>
        <v>1844.3410000000001</v>
      </c>
      <c r="Y14" s="179">
        <f t="shared" si="66"/>
        <v>2530.6190000000001</v>
      </c>
      <c r="Z14" s="179">
        <f t="shared" si="66"/>
        <v>3071.0369999999998</v>
      </c>
      <c r="AA14" s="179">
        <f t="shared" si="66"/>
        <v>2404.7380000000003</v>
      </c>
      <c r="AB14" s="179">
        <f t="shared" si="66"/>
        <v>2133.6249999999995</v>
      </c>
      <c r="AC14" s="179">
        <f t="shared" si="66"/>
        <v>2926.7649999999994</v>
      </c>
      <c r="AD14" s="179">
        <f t="shared" si="66"/>
        <v>3463.1600000000003</v>
      </c>
      <c r="AE14" s="179">
        <f t="shared" si="66"/>
        <v>2635.0409999999988</v>
      </c>
      <c r="AF14" s="179">
        <f t="shared" si="66"/>
        <v>2219.3409999999999</v>
      </c>
      <c r="AG14" s="179">
        <f t="shared" si="66"/>
        <v>3155.0399999999991</v>
      </c>
      <c r="AH14" s="179">
        <f t="shared" si="66"/>
        <v>3499.2619999999993</v>
      </c>
      <c r="AI14" s="179">
        <f t="shared" si="66"/>
        <v>2692.2689999999998</v>
      </c>
      <c r="AJ14" s="179">
        <f t="shared" si="66"/>
        <v>2380</v>
      </c>
      <c r="AK14" s="179">
        <f t="shared" si="66"/>
        <v>3147</v>
      </c>
      <c r="AL14" s="179">
        <f t="shared" si="66"/>
        <v>3649</v>
      </c>
      <c r="AM14" s="179">
        <f t="shared" si="66"/>
        <v>2859</v>
      </c>
      <c r="AN14" s="179">
        <f t="shared" si="66"/>
        <v>2433</v>
      </c>
      <c r="AO14" s="179">
        <f t="shared" si="66"/>
        <v>2645</v>
      </c>
      <c r="AP14" s="179">
        <f t="shared" si="66"/>
        <v>3026</v>
      </c>
      <c r="AQ14" s="179">
        <f t="shared" si="66"/>
        <v>2145</v>
      </c>
      <c r="AR14" s="179">
        <f t="shared" si="66"/>
        <v>1892.087</v>
      </c>
      <c r="AS14" s="179">
        <f t="shared" si="66"/>
        <v>2319.52</v>
      </c>
      <c r="AT14" s="179">
        <f t="shared" si="66"/>
        <v>2658.4269999999997</v>
      </c>
      <c r="AU14" s="179">
        <f t="shared" si="66"/>
        <v>1945.5149999999999</v>
      </c>
      <c r="AV14" s="178">
        <f t="shared" si="66"/>
        <v>1769.6770000000001</v>
      </c>
      <c r="AW14" s="179">
        <f t="shared" si="66"/>
        <v>2371.2709999999997</v>
      </c>
      <c r="AX14" s="179">
        <f t="shared" si="66"/>
        <v>2865.9399999999996</v>
      </c>
      <c r="AY14" s="220">
        <f t="shared" si="66"/>
        <v>2109.73</v>
      </c>
      <c r="AZ14" s="179">
        <f t="shared" si="66"/>
        <v>2329.89</v>
      </c>
      <c r="BA14" s="179">
        <f t="shared" si="66"/>
        <v>3002.0860000000002</v>
      </c>
      <c r="BB14" s="179">
        <f t="shared" si="66"/>
        <v>2922.5889999999999</v>
      </c>
      <c r="BC14" s="179">
        <f t="shared" si="66"/>
        <v>1900.4879999999998</v>
      </c>
      <c r="BD14" s="178">
        <f t="shared" si="66"/>
        <v>2040.8630000000003</v>
      </c>
      <c r="BE14" s="179">
        <f t="shared" si="66"/>
        <v>2738.76</v>
      </c>
      <c r="BF14" s="179">
        <f t="shared" si="66"/>
        <v>3403.3829999999998</v>
      </c>
      <c r="BG14" s="220">
        <f t="shared" si="66"/>
        <v>2387.3689999999997</v>
      </c>
      <c r="BH14" s="179">
        <f t="shared" si="66"/>
        <v>2443.9639999999999</v>
      </c>
      <c r="BI14" s="179">
        <f t="shared" si="66"/>
        <v>2680.6549999999997</v>
      </c>
      <c r="BJ14" s="179">
        <f t="shared" si="66"/>
        <v>3131.6670000000004</v>
      </c>
      <c r="BK14" s="179">
        <f t="shared" si="66"/>
        <v>2585.1270000000004</v>
      </c>
      <c r="BL14" s="178">
        <f t="shared" si="66"/>
        <v>1851</v>
      </c>
      <c r="BM14" s="179">
        <f t="shared" si="66"/>
        <v>145</v>
      </c>
      <c r="BN14" s="179">
        <f t="shared" si="66"/>
        <v>1185</v>
      </c>
      <c r="BO14" s="220">
        <f t="shared" si="66"/>
        <v>778</v>
      </c>
      <c r="BP14" s="179">
        <f t="shared" si="66"/>
        <v>831</v>
      </c>
      <c r="BQ14" s="179">
        <f t="shared" si="66"/>
        <v>1578</v>
      </c>
      <c r="BR14" s="179">
        <f t="shared" ref="BR14" si="67">BR11-BR13</f>
        <v>2144</v>
      </c>
      <c r="BS14" s="180">
        <f>BS11-BS13</f>
        <v>825</v>
      </c>
      <c r="BT14" s="150"/>
      <c r="BU14" s="151"/>
      <c r="BV14" s="151"/>
      <c r="BW14" s="152"/>
      <c r="BX14" s="152"/>
      <c r="BY14" s="152"/>
      <c r="BZ14" s="152"/>
      <c r="CA14" s="152"/>
      <c r="CB14" s="130"/>
      <c r="CC14" s="130"/>
      <c r="CD14" s="130"/>
      <c r="CE14" s="130"/>
      <c r="CF14" s="130"/>
      <c r="CG14" s="130"/>
      <c r="CH14" s="151"/>
      <c r="CI14" s="151"/>
      <c r="CJ14" s="151"/>
      <c r="CK14" s="151"/>
      <c r="CL14" s="151"/>
      <c r="CN14" s="168"/>
      <c r="CO14" s="168"/>
      <c r="CP14" s="168"/>
      <c r="CQ14" s="168"/>
      <c r="CR14" s="168"/>
      <c r="CS14" s="168"/>
      <c r="CT14" s="168"/>
    </row>
    <row r="15" spans="1:99" ht="12" customHeight="1" x14ac:dyDescent="0.25">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81"/>
      <c r="AC15" s="181"/>
      <c r="AD15" s="181"/>
      <c r="AE15" s="181"/>
      <c r="AF15" s="181"/>
      <c r="AG15" s="181"/>
      <c r="AH15" s="181"/>
      <c r="AI15" s="181"/>
      <c r="AJ15" s="181"/>
      <c r="AK15" s="181"/>
      <c r="AL15" s="181"/>
      <c r="AM15" s="181"/>
      <c r="AN15" s="181"/>
      <c r="AO15" s="181"/>
      <c r="AP15" s="181"/>
      <c r="AQ15" s="181"/>
      <c r="AR15" s="182"/>
      <c r="AU15" s="181"/>
      <c r="AV15" s="105"/>
      <c r="AW15" s="105"/>
      <c r="AX15" s="105"/>
      <c r="AY15" s="181"/>
      <c r="AZ15" s="151"/>
      <c r="BA15" s="151"/>
      <c r="BB15" s="151"/>
      <c r="BC15" s="181"/>
      <c r="BJ15" s="151"/>
      <c r="BZ15" s="104"/>
      <c r="CN15" s="104"/>
      <c r="CO15" s="104"/>
      <c r="CP15" s="104"/>
      <c r="CQ15" s="104"/>
      <c r="CR15" s="104"/>
      <c r="CS15" s="104"/>
      <c r="CT15" s="104"/>
    </row>
    <row r="16" spans="1:99" x14ac:dyDescent="0.25">
      <c r="A16" s="104" t="str">
        <f>IF('1'!A1=1,A19,A20)</f>
        <v>Примітка: Дані за країнами ЄС з 2015 року наведені без врахування Сполученого Королівства Великої Британії та Північної Ірландії</v>
      </c>
      <c r="AR16" s="104"/>
      <c r="BD16" s="130"/>
      <c r="BE16" s="130"/>
      <c r="BF16" s="130"/>
    </row>
    <row r="18" spans="1:91" x14ac:dyDescent="0.25">
      <c r="AZ18" s="109"/>
      <c r="BA18" s="109"/>
      <c r="BB18" s="109"/>
      <c r="BC18" s="109"/>
      <c r="BD18" s="109"/>
      <c r="BE18" s="109"/>
      <c r="BF18" s="109"/>
      <c r="BG18" s="109"/>
      <c r="BH18" s="109"/>
      <c r="BI18" s="109"/>
      <c r="BJ18" s="109"/>
      <c r="BK18" s="109"/>
      <c r="BL18" s="109"/>
      <c r="BM18" s="109"/>
      <c r="BN18" s="109"/>
      <c r="BO18" s="109"/>
      <c r="BP18" s="109"/>
      <c r="BQ18" s="109"/>
      <c r="BR18" s="109"/>
      <c r="BS18" s="109"/>
      <c r="BT18" s="183"/>
    </row>
    <row r="19" spans="1:91" s="109" customFormat="1" ht="16.8" customHeight="1" x14ac:dyDescent="0.25">
      <c r="A19" s="109" t="s">
        <v>61</v>
      </c>
      <c r="AR19" s="168"/>
      <c r="BT19" s="183"/>
    </row>
    <row r="20" spans="1:91" s="109" customFormat="1" ht="23.4" customHeight="1" x14ac:dyDescent="0.25">
      <c r="A20" s="109" t="s">
        <v>62</v>
      </c>
      <c r="AR20" s="168"/>
      <c r="BT20" s="183"/>
    </row>
    <row r="21" spans="1:91" s="109" customFormat="1" x14ac:dyDescent="0.25">
      <c r="AR21" s="168"/>
      <c r="AZ21" s="104"/>
      <c r="BA21" s="104"/>
      <c r="BB21" s="104"/>
      <c r="BC21" s="104"/>
      <c r="BD21" s="104"/>
      <c r="BE21" s="104"/>
      <c r="BF21" s="104"/>
      <c r="BG21" s="104"/>
      <c r="BH21" s="104"/>
      <c r="BI21" s="104"/>
      <c r="BJ21" s="104"/>
      <c r="BK21" s="104"/>
      <c r="BL21" s="104"/>
      <c r="BM21" s="104"/>
      <c r="BN21" s="104"/>
      <c r="BO21" s="104"/>
      <c r="BP21" s="104"/>
      <c r="BQ21" s="104"/>
      <c r="BR21" s="104"/>
      <c r="BS21" s="104"/>
      <c r="BT21" s="111"/>
      <c r="CA21" s="104"/>
      <c r="CB21" s="104"/>
      <c r="CC21" s="104"/>
      <c r="CD21" s="104"/>
      <c r="CE21" s="104"/>
      <c r="CF21" s="104"/>
      <c r="CG21" s="104"/>
      <c r="CH21" s="104"/>
      <c r="CI21" s="104"/>
      <c r="CJ21" s="104"/>
      <c r="CK21" s="104"/>
      <c r="CL21" s="104"/>
      <c r="CM21" s="104"/>
    </row>
    <row r="22" spans="1:91" x14ac:dyDescent="0.25">
      <c r="A22" s="111"/>
      <c r="B22" s="111"/>
      <c r="C22" s="111"/>
      <c r="D22" s="111"/>
    </row>
    <row r="23" spans="1:91" x14ac:dyDescent="0.25">
      <c r="A23" s="111"/>
      <c r="B23" s="111"/>
      <c r="C23" s="111"/>
      <c r="D23" s="212"/>
    </row>
  </sheetData>
  <mergeCells count="16">
    <mergeCell ref="D5:G5"/>
    <mergeCell ref="AB5:AE5"/>
    <mergeCell ref="H5:K5"/>
    <mergeCell ref="AR5:AU5"/>
    <mergeCell ref="AN5:AQ5"/>
    <mergeCell ref="X5:AA5"/>
    <mergeCell ref="P5:S5"/>
    <mergeCell ref="AF5:AI5"/>
    <mergeCell ref="AJ5:AM5"/>
    <mergeCell ref="AZ5:BC5"/>
    <mergeCell ref="L5:O5"/>
    <mergeCell ref="T5:W5"/>
    <mergeCell ref="BH5:BK5"/>
    <mergeCell ref="BP5:BS5"/>
    <mergeCell ref="BL5:BO5"/>
    <mergeCell ref="BD5:BG5"/>
  </mergeCells>
  <phoneticPr fontId="1" type="noConversion"/>
  <hyperlinks>
    <hyperlink ref="A1" location="'1'!A1" display="до змісту"/>
  </hyperlinks>
  <printOptions horizontalCentered="1" verticalCentered="1"/>
  <pageMargins left="0.11811023622047245" right="3.937007874015748E-2" top="0.74803149606299213" bottom="0.74803149606299213" header="0.31496062992125984" footer="0.31496062992125984"/>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1</vt:lpstr>
      <vt:lpstr>1.1</vt:lpstr>
      <vt:lpstr>1.2</vt:lpstr>
      <vt:lpstr>'1'!Область_друку</vt:lpstr>
      <vt:lpstr>'1.1'!Область_друку</vt:lpstr>
      <vt:lpstr>'1.2'!Область_друку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Охріменко Людмила Василівна</cp:lastModifiedBy>
  <cp:lastPrinted>2023-09-26T15:14:24Z</cp:lastPrinted>
  <dcterms:created xsi:type="dcterms:W3CDTF">2006-06-05T12:37:19Z</dcterms:created>
  <dcterms:modified xsi:type="dcterms:W3CDTF">2023-09-26T15:15:26Z</dcterms:modified>
</cp:coreProperties>
</file>